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3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5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6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7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8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9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20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21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nie.huntley\Desktop\"/>
    </mc:Choice>
  </mc:AlternateContent>
  <xr:revisionPtr revIDLastSave="0" documentId="8_{33AF0F5F-B8D5-444E-A90B-866536B9439E}" xr6:coauthVersionLast="47" xr6:coauthVersionMax="47" xr10:uidLastSave="{00000000-0000-0000-0000-000000000000}"/>
  <bookViews>
    <workbookView xWindow="-120" yWindow="-120" windowWidth="29040" windowHeight="15840" tabRatio="862" xr2:uid="{D8D06C4A-3E41-4A7D-8C32-10D0A31C00C8}"/>
  </bookViews>
  <sheets>
    <sheet name="Title Page" sheetId="1" r:id="rId1"/>
    <sheet name="Whole Company Summary" sheetId="2" r:id="rId2"/>
    <sheet name="1. BL Appointments by incumbent" sheetId="3" r:id="rId3"/>
    <sheet name="2. Affinity Water" sheetId="86" r:id="rId4"/>
    <sheet name="3. Anglian Water" sheetId="90" r:id="rId5"/>
    <sheet name="4. Bristol Water" sheetId="91" r:id="rId6"/>
    <sheet name="5. Cambridge Water" sheetId="70" r:id="rId7"/>
    <sheet name="6. Dwr Cymru Welsh Water" sheetId="71" r:id="rId8"/>
    <sheet name="7. Essex &amp; Suffolk Water" sheetId="72" r:id="rId9"/>
    <sheet name="8. Hafren Dyfrdwy" sheetId="73" r:id="rId10"/>
    <sheet name="9. Northumbrian Water" sheetId="74" r:id="rId11"/>
    <sheet name="10. Portsmouth Water" sheetId="75" r:id="rId12"/>
    <sheet name="11. SES Water" sheetId="76" r:id="rId13"/>
    <sheet name="12. Severn Trent Water" sheetId="77" r:id="rId14"/>
    <sheet name="13. South East Water" sheetId="78" r:id="rId15"/>
    <sheet name="14. South Staffordshire Water" sheetId="79" r:id="rId16"/>
    <sheet name="15. South West Water" sheetId="80" r:id="rId17"/>
    <sheet name="16. Southern Water" sheetId="81" r:id="rId18"/>
    <sheet name="17. Thames Water" sheetId="82" r:id="rId19"/>
    <sheet name="18. United Utilities" sheetId="83" r:id="rId20"/>
    <sheet name="19. Veolia Water Projects" sheetId="84" r:id="rId21"/>
    <sheet name="20. Wessex Water" sheetId="85" r:id="rId22"/>
    <sheet name="21. Yorkshire Water" sheetId="65" r:id="rId2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7" i="84" l="1"/>
  <c r="K127" i="84"/>
  <c r="L127" i="84"/>
  <c r="M127" i="84"/>
  <c r="N127" i="84"/>
  <c r="O127" i="84"/>
  <c r="P127" i="84"/>
  <c r="Q127" i="84"/>
  <c r="R127" i="84"/>
  <c r="S127" i="84"/>
  <c r="T127" i="84"/>
  <c r="U127" i="84"/>
  <c r="V127" i="84"/>
  <c r="W127" i="84"/>
  <c r="X127" i="84"/>
  <c r="Y127" i="84"/>
  <c r="Z127" i="84"/>
  <c r="AA127" i="84"/>
  <c r="AB127" i="84"/>
  <c r="AC127" i="84"/>
  <c r="AD127" i="84"/>
  <c r="AE127" i="84"/>
  <c r="AF127" i="84"/>
  <c r="AG127" i="84"/>
  <c r="AH127" i="84"/>
  <c r="AI127" i="84"/>
  <c r="AJ127" i="84"/>
  <c r="AK127" i="84"/>
  <c r="AL127" i="84"/>
  <c r="AM127" i="84"/>
  <c r="AN127" i="84"/>
  <c r="AO127" i="84"/>
  <c r="AP127" i="84"/>
  <c r="AQ127" i="84"/>
  <c r="AR127" i="84"/>
  <c r="AS127" i="84"/>
  <c r="AT127" i="84"/>
  <c r="AU127" i="84"/>
  <c r="AV127" i="84"/>
  <c r="AW127" i="84"/>
  <c r="AX127" i="84"/>
  <c r="AY127" i="84"/>
  <c r="AZ127" i="84"/>
  <c r="BA127" i="84"/>
  <c r="BB127" i="84"/>
  <c r="BC127" i="84"/>
  <c r="BD127" i="84"/>
  <c r="BE127" i="84"/>
  <c r="BF127" i="84"/>
  <c r="BG127" i="84"/>
  <c r="BH127" i="84"/>
  <c r="BI127" i="84"/>
  <c r="BJ127" i="84"/>
  <c r="BK127" i="84"/>
  <c r="BL127" i="84"/>
  <c r="BM127" i="84"/>
  <c r="BN127" i="84"/>
  <c r="BO127" i="84"/>
  <c r="BP127" i="84"/>
  <c r="BQ127" i="84"/>
  <c r="BR127" i="84"/>
  <c r="BS127" i="84"/>
  <c r="BT127" i="84"/>
  <c r="BU127" i="84"/>
  <c r="BV127" i="84"/>
  <c r="BW127" i="84"/>
  <c r="BX127" i="84"/>
  <c r="BY127" i="84"/>
  <c r="BZ127" i="84"/>
  <c r="CA127" i="84"/>
  <c r="CB127" i="84"/>
  <c r="CC127" i="84"/>
  <c r="CD127" i="84"/>
  <c r="CE127" i="84"/>
  <c r="CF127" i="84"/>
  <c r="CG127" i="84"/>
  <c r="CH127" i="84"/>
  <c r="CI127" i="84"/>
  <c r="CJ127" i="84"/>
  <c r="H88" i="84" l="1"/>
  <c r="H138" i="84" s="1"/>
  <c r="BM143" i="84" l="1"/>
  <c r="Q143" i="84"/>
  <c r="CJ142" i="84"/>
  <c r="CI142" i="84"/>
  <c r="CH142" i="84"/>
  <c r="CG142" i="84"/>
  <c r="CF142" i="84"/>
  <c r="CE142" i="84"/>
  <c r="CD142" i="84"/>
  <c r="CC142" i="84"/>
  <c r="CB142" i="84"/>
  <c r="CA142" i="84"/>
  <c r="BZ142" i="84"/>
  <c r="BY142" i="84"/>
  <c r="BX142" i="84"/>
  <c r="BW142" i="84"/>
  <c r="BV142" i="84"/>
  <c r="BU142" i="84"/>
  <c r="BT142" i="84"/>
  <c r="BS142" i="84"/>
  <c r="BR142" i="84"/>
  <c r="BQ142" i="84"/>
  <c r="BP142" i="84"/>
  <c r="BO142" i="84"/>
  <c r="BN142" i="84"/>
  <c r="BM142" i="84"/>
  <c r="BL142" i="84"/>
  <c r="BK142" i="84"/>
  <c r="BJ142" i="84"/>
  <c r="BI142" i="84"/>
  <c r="BH142" i="84"/>
  <c r="BG142" i="84"/>
  <c r="BF142" i="84"/>
  <c r="BE142" i="84"/>
  <c r="BD142" i="84"/>
  <c r="BC142" i="84"/>
  <c r="BB142" i="84"/>
  <c r="BA142" i="84"/>
  <c r="AZ142" i="84"/>
  <c r="AY142" i="84"/>
  <c r="AX142" i="84"/>
  <c r="AW142" i="84"/>
  <c r="AV142" i="84"/>
  <c r="AU142" i="84"/>
  <c r="AT142" i="84"/>
  <c r="AS142" i="84"/>
  <c r="AR142" i="84"/>
  <c r="AQ142" i="84"/>
  <c r="AP142" i="84"/>
  <c r="AO142" i="84"/>
  <c r="AN142" i="84"/>
  <c r="AM142" i="84"/>
  <c r="AL142" i="84"/>
  <c r="AK142" i="84"/>
  <c r="AJ142" i="84"/>
  <c r="AI142" i="84"/>
  <c r="AH142" i="84"/>
  <c r="AG142" i="84"/>
  <c r="AF142" i="84"/>
  <c r="AE142" i="84"/>
  <c r="AD142" i="84"/>
  <c r="AC142" i="84"/>
  <c r="AB142" i="84"/>
  <c r="AA142" i="84"/>
  <c r="Z142" i="84"/>
  <c r="Y142" i="84"/>
  <c r="X142" i="84"/>
  <c r="W142" i="84"/>
  <c r="V142" i="84"/>
  <c r="U142" i="84"/>
  <c r="T142" i="84"/>
  <c r="S142" i="84"/>
  <c r="R142" i="84"/>
  <c r="Q142" i="84"/>
  <c r="P142" i="84"/>
  <c r="O142" i="84"/>
  <c r="N142" i="84"/>
  <c r="M142" i="84"/>
  <c r="L142" i="84"/>
  <c r="K142" i="84"/>
  <c r="J142" i="84"/>
  <c r="I142" i="84"/>
  <c r="H142" i="84"/>
  <c r="CJ141" i="84"/>
  <c r="CI141" i="84"/>
  <c r="CH141" i="84"/>
  <c r="CG141" i="84"/>
  <c r="CF141" i="84"/>
  <c r="CE141" i="84"/>
  <c r="CD141" i="84"/>
  <c r="CC141" i="84"/>
  <c r="CB141" i="84"/>
  <c r="CA141" i="84"/>
  <c r="BZ141" i="84"/>
  <c r="BY141" i="84"/>
  <c r="BX141" i="84"/>
  <c r="BW141" i="84"/>
  <c r="BV141" i="84"/>
  <c r="BU141" i="84"/>
  <c r="BT141" i="84"/>
  <c r="BS141" i="84"/>
  <c r="BR141" i="84"/>
  <c r="BQ141" i="84"/>
  <c r="BP141" i="84"/>
  <c r="BO141" i="84"/>
  <c r="BN141" i="84"/>
  <c r="BM141" i="84"/>
  <c r="BL141" i="84"/>
  <c r="BK141" i="84"/>
  <c r="BJ141" i="84"/>
  <c r="BI141" i="84"/>
  <c r="BH141" i="84"/>
  <c r="BG141" i="84"/>
  <c r="BF141" i="84"/>
  <c r="BE141" i="84"/>
  <c r="BD141" i="84"/>
  <c r="BC141" i="84"/>
  <c r="BB141" i="84"/>
  <c r="BA141" i="84"/>
  <c r="AZ141" i="84"/>
  <c r="AY141" i="84"/>
  <c r="AX141" i="84"/>
  <c r="AW141" i="84"/>
  <c r="AV141" i="84"/>
  <c r="AU141" i="84"/>
  <c r="AT141" i="84"/>
  <c r="AS141" i="84"/>
  <c r="AR141" i="84"/>
  <c r="AQ141" i="84"/>
  <c r="AP141" i="84"/>
  <c r="AO141" i="84"/>
  <c r="AN141" i="84"/>
  <c r="AM141" i="84"/>
  <c r="AL141" i="84"/>
  <c r="AK141" i="84"/>
  <c r="AJ141" i="84"/>
  <c r="AI141" i="84"/>
  <c r="AH141" i="84"/>
  <c r="AG141" i="84"/>
  <c r="AF141" i="84"/>
  <c r="AE141" i="84"/>
  <c r="AD141" i="84"/>
  <c r="AC141" i="84"/>
  <c r="AB141" i="84"/>
  <c r="AA141" i="84"/>
  <c r="Z141" i="84"/>
  <c r="Y141" i="84"/>
  <c r="X141" i="84"/>
  <c r="W141" i="84"/>
  <c r="V141" i="84"/>
  <c r="U141" i="84"/>
  <c r="T141" i="84"/>
  <c r="S141" i="84"/>
  <c r="R141" i="84"/>
  <c r="Q141" i="84"/>
  <c r="P141" i="84"/>
  <c r="O141" i="84"/>
  <c r="N141" i="84"/>
  <c r="M141" i="84"/>
  <c r="L141" i="84"/>
  <c r="K141" i="84"/>
  <c r="J141" i="84"/>
  <c r="I141" i="84"/>
  <c r="H141" i="84"/>
  <c r="AJ138" i="84"/>
  <c r="AG138" i="84"/>
  <c r="CJ137" i="84"/>
  <c r="CI137" i="84"/>
  <c r="CH137" i="84"/>
  <c r="CG137" i="84"/>
  <c r="CF137" i="84"/>
  <c r="CE137" i="84"/>
  <c r="CD137" i="84"/>
  <c r="CC137" i="84"/>
  <c r="CB137" i="84"/>
  <c r="CA137" i="84"/>
  <c r="BZ137" i="84"/>
  <c r="BY137" i="84"/>
  <c r="BX137" i="84"/>
  <c r="BW137" i="84"/>
  <c r="BV137" i="84"/>
  <c r="BU137" i="84"/>
  <c r="BT137" i="84"/>
  <c r="BS137" i="84"/>
  <c r="BR137" i="84"/>
  <c r="BQ137" i="84"/>
  <c r="BP137" i="84"/>
  <c r="BO137" i="84"/>
  <c r="BN137" i="84"/>
  <c r="BM137" i="84"/>
  <c r="BL137" i="84"/>
  <c r="BK137" i="84"/>
  <c r="BJ137" i="84"/>
  <c r="BI137" i="84"/>
  <c r="BH137" i="84"/>
  <c r="BG137" i="84"/>
  <c r="BF137" i="84"/>
  <c r="BE137" i="84"/>
  <c r="BD137" i="84"/>
  <c r="BC137" i="84"/>
  <c r="BB137" i="84"/>
  <c r="BA137" i="84"/>
  <c r="AZ137" i="84"/>
  <c r="AY137" i="84"/>
  <c r="AX137" i="84"/>
  <c r="AW137" i="84"/>
  <c r="AV137" i="84"/>
  <c r="AU137" i="84"/>
  <c r="AT137" i="84"/>
  <c r="AS137" i="84"/>
  <c r="AR137" i="84"/>
  <c r="AQ137" i="84"/>
  <c r="AP137" i="84"/>
  <c r="AO137" i="84"/>
  <c r="AN137" i="84"/>
  <c r="AM137" i="84"/>
  <c r="AL137" i="84"/>
  <c r="AK137" i="84"/>
  <c r="AJ137" i="84"/>
  <c r="AI137" i="84"/>
  <c r="AH137" i="84"/>
  <c r="AG137" i="84"/>
  <c r="AF137" i="84"/>
  <c r="AE137" i="84"/>
  <c r="AD137" i="84"/>
  <c r="AC137" i="84"/>
  <c r="AB137" i="84"/>
  <c r="AA137" i="84"/>
  <c r="Z137" i="84"/>
  <c r="Y137" i="84"/>
  <c r="X137" i="84"/>
  <c r="W137" i="84"/>
  <c r="V137" i="84"/>
  <c r="U137" i="84"/>
  <c r="T137" i="84"/>
  <c r="S137" i="84"/>
  <c r="R137" i="84"/>
  <c r="Q137" i="84"/>
  <c r="P137" i="84"/>
  <c r="O137" i="84"/>
  <c r="N137" i="84"/>
  <c r="M137" i="84"/>
  <c r="L137" i="84"/>
  <c r="K137" i="84"/>
  <c r="J137" i="84"/>
  <c r="I137" i="84"/>
  <c r="H137" i="84"/>
  <c r="CJ136" i="84"/>
  <c r="CI136" i="84"/>
  <c r="CH136" i="84"/>
  <c r="CG136" i="84"/>
  <c r="CF136" i="84"/>
  <c r="CE136" i="84"/>
  <c r="CD136" i="84"/>
  <c r="CC136" i="84"/>
  <c r="CB136" i="84"/>
  <c r="CA136" i="84"/>
  <c r="BZ136" i="84"/>
  <c r="BY136" i="84"/>
  <c r="BX136" i="84"/>
  <c r="BW136" i="84"/>
  <c r="BV136" i="84"/>
  <c r="BU136" i="84"/>
  <c r="BT136" i="84"/>
  <c r="BS136" i="84"/>
  <c r="BR136" i="84"/>
  <c r="BQ136" i="84"/>
  <c r="BP136" i="84"/>
  <c r="BO136" i="84"/>
  <c r="BN136" i="84"/>
  <c r="BM136" i="84"/>
  <c r="BL136" i="84"/>
  <c r="BK136" i="84"/>
  <c r="BJ136" i="84"/>
  <c r="BI136" i="84"/>
  <c r="BH136" i="84"/>
  <c r="BG136" i="84"/>
  <c r="BF136" i="84"/>
  <c r="BE136" i="84"/>
  <c r="BD136" i="84"/>
  <c r="BC136" i="84"/>
  <c r="BB136" i="84"/>
  <c r="BA136" i="84"/>
  <c r="AZ136" i="84"/>
  <c r="AY136" i="84"/>
  <c r="AX136" i="84"/>
  <c r="AW136" i="84"/>
  <c r="AV136" i="84"/>
  <c r="AU136" i="84"/>
  <c r="AT136" i="84"/>
  <c r="AS136" i="84"/>
  <c r="AR136" i="84"/>
  <c r="AQ136" i="84"/>
  <c r="AP136" i="84"/>
  <c r="AO136" i="84"/>
  <c r="AN136" i="84"/>
  <c r="AM136" i="84"/>
  <c r="AL136" i="84"/>
  <c r="AK136" i="84"/>
  <c r="AJ136" i="84"/>
  <c r="AI136" i="84"/>
  <c r="AH136" i="84"/>
  <c r="AG136" i="84"/>
  <c r="AF136" i="84"/>
  <c r="AE136" i="84"/>
  <c r="AD136" i="84"/>
  <c r="AC136" i="84"/>
  <c r="AB136" i="84"/>
  <c r="AA136" i="84"/>
  <c r="Z136" i="84"/>
  <c r="Y136" i="84"/>
  <c r="X136" i="84"/>
  <c r="W136" i="84"/>
  <c r="V136" i="84"/>
  <c r="U136" i="84"/>
  <c r="T136" i="84"/>
  <c r="S136" i="84"/>
  <c r="R136" i="84"/>
  <c r="Q136" i="84"/>
  <c r="P136" i="84"/>
  <c r="O136" i="84"/>
  <c r="N136" i="84"/>
  <c r="M136" i="84"/>
  <c r="L136" i="84"/>
  <c r="K136" i="84"/>
  <c r="J136" i="84"/>
  <c r="I136" i="84"/>
  <c r="H136" i="84"/>
  <c r="BA132" i="84"/>
  <c r="R132" i="84"/>
  <c r="CF131" i="84"/>
  <c r="U131" i="84"/>
  <c r="CJ129" i="84"/>
  <c r="CI129" i="84"/>
  <c r="CH129" i="84"/>
  <c r="CG129" i="84"/>
  <c r="CF129" i="84"/>
  <c r="CE129" i="84"/>
  <c r="CD129" i="84"/>
  <c r="CC129" i="84"/>
  <c r="CB129" i="84"/>
  <c r="CA129" i="84"/>
  <c r="BZ129" i="84"/>
  <c r="BY129" i="84"/>
  <c r="BX129" i="84"/>
  <c r="BW129" i="84"/>
  <c r="BV129" i="84"/>
  <c r="BU129" i="84"/>
  <c r="BT129" i="84"/>
  <c r="BS129" i="84"/>
  <c r="BR129" i="84"/>
  <c r="BQ129" i="84"/>
  <c r="BP129" i="84"/>
  <c r="BO129" i="84"/>
  <c r="BN129" i="84"/>
  <c r="BM129" i="84"/>
  <c r="BL129" i="84"/>
  <c r="BK129" i="84"/>
  <c r="BJ129" i="84"/>
  <c r="BI129" i="84"/>
  <c r="BH129" i="84"/>
  <c r="BG129" i="84"/>
  <c r="BF129" i="84"/>
  <c r="BE129" i="84"/>
  <c r="BD129" i="84"/>
  <c r="BC129" i="84"/>
  <c r="BB129" i="84"/>
  <c r="BA129" i="84"/>
  <c r="AZ129" i="84"/>
  <c r="AY129" i="84"/>
  <c r="AX129" i="84"/>
  <c r="AW129" i="84"/>
  <c r="AV129" i="84"/>
  <c r="AU129" i="84"/>
  <c r="AT129" i="84"/>
  <c r="AS129" i="84"/>
  <c r="AR129" i="84"/>
  <c r="AQ129" i="84"/>
  <c r="AP129" i="84"/>
  <c r="AO129" i="84"/>
  <c r="AN129" i="84"/>
  <c r="AM129" i="84"/>
  <c r="AL129" i="84"/>
  <c r="AK129" i="84"/>
  <c r="AJ129" i="84"/>
  <c r="AI129" i="84"/>
  <c r="AH129" i="84"/>
  <c r="AG129" i="84"/>
  <c r="AF129" i="84"/>
  <c r="AE129" i="84"/>
  <c r="AD129" i="84"/>
  <c r="AC129" i="84"/>
  <c r="AB129" i="84"/>
  <c r="AA129" i="84"/>
  <c r="Z129" i="84"/>
  <c r="Y129" i="84"/>
  <c r="X129" i="84"/>
  <c r="W129" i="84"/>
  <c r="V129" i="84"/>
  <c r="U129" i="84"/>
  <c r="T129" i="84"/>
  <c r="S129" i="84"/>
  <c r="R129" i="84"/>
  <c r="Q129" i="84"/>
  <c r="P129" i="84"/>
  <c r="O129" i="84"/>
  <c r="N129" i="84"/>
  <c r="M129" i="84"/>
  <c r="L129" i="84"/>
  <c r="K129" i="84"/>
  <c r="J129" i="84"/>
  <c r="I129" i="84"/>
  <c r="H129" i="84"/>
  <c r="CJ128" i="84"/>
  <c r="CI128" i="84"/>
  <c r="CH128" i="84"/>
  <c r="CG128" i="84"/>
  <c r="CF128" i="84"/>
  <c r="CE128" i="84"/>
  <c r="CD128" i="84"/>
  <c r="CC128" i="84"/>
  <c r="CB128" i="84"/>
  <c r="CA128" i="84"/>
  <c r="BZ128" i="84"/>
  <c r="BY128" i="84"/>
  <c r="BX128" i="84"/>
  <c r="BW128" i="84"/>
  <c r="BV128" i="84"/>
  <c r="BU128" i="84"/>
  <c r="BT128" i="84"/>
  <c r="BS128" i="84"/>
  <c r="BR128" i="84"/>
  <c r="BQ128" i="84"/>
  <c r="BP128" i="84"/>
  <c r="BO128" i="84"/>
  <c r="BN128" i="84"/>
  <c r="BM128" i="84"/>
  <c r="BL128" i="84"/>
  <c r="BK128" i="84"/>
  <c r="BJ128" i="84"/>
  <c r="BI128" i="84"/>
  <c r="BH128" i="84"/>
  <c r="BG128" i="84"/>
  <c r="BF128" i="84"/>
  <c r="BE128" i="84"/>
  <c r="BD128" i="84"/>
  <c r="BC128" i="84"/>
  <c r="BB128" i="84"/>
  <c r="BA128" i="84"/>
  <c r="AZ128" i="84"/>
  <c r="AY128" i="84"/>
  <c r="AX128" i="84"/>
  <c r="AW128" i="84"/>
  <c r="AV128" i="84"/>
  <c r="AU128" i="84"/>
  <c r="AT128" i="84"/>
  <c r="AS128" i="84"/>
  <c r="AR128" i="84"/>
  <c r="AQ128" i="84"/>
  <c r="AP128" i="84"/>
  <c r="AO128" i="84"/>
  <c r="AN128" i="84"/>
  <c r="AM128" i="84"/>
  <c r="AL128" i="84"/>
  <c r="AK128" i="84"/>
  <c r="AJ128" i="84"/>
  <c r="AI128" i="84"/>
  <c r="AH128" i="84"/>
  <c r="AG128" i="84"/>
  <c r="AF128" i="84"/>
  <c r="AE128" i="84"/>
  <c r="AD128" i="84"/>
  <c r="AC128" i="84"/>
  <c r="AB128" i="84"/>
  <c r="AA128" i="84"/>
  <c r="Z128" i="84"/>
  <c r="Y128" i="84"/>
  <c r="X128" i="84"/>
  <c r="W128" i="84"/>
  <c r="V128" i="84"/>
  <c r="U128" i="84"/>
  <c r="T128" i="84"/>
  <c r="S128" i="84"/>
  <c r="R128" i="84"/>
  <c r="Q128" i="84"/>
  <c r="P128" i="84"/>
  <c r="O128" i="84"/>
  <c r="N128" i="84"/>
  <c r="M128" i="84"/>
  <c r="L128" i="84"/>
  <c r="K128" i="84"/>
  <c r="J128" i="84"/>
  <c r="I128" i="84"/>
  <c r="H128" i="84"/>
  <c r="I127" i="84"/>
  <c r="H127" i="84"/>
  <c r="BP123" i="84"/>
  <c r="AZ123" i="84"/>
  <c r="AY123" i="84"/>
  <c r="CC122" i="84"/>
  <c r="CB122" i="84"/>
  <c r="BP122" i="84"/>
  <c r="CJ120" i="84"/>
  <c r="CI120" i="84"/>
  <c r="CH120" i="84"/>
  <c r="CG120" i="84"/>
  <c r="CF120" i="84"/>
  <c r="CE120" i="84"/>
  <c r="CD120" i="84"/>
  <c r="CC120" i="84"/>
  <c r="CB120" i="84"/>
  <c r="CA120" i="84"/>
  <c r="BZ120" i="84"/>
  <c r="BY120" i="84"/>
  <c r="BX120" i="84"/>
  <c r="BW120" i="84"/>
  <c r="BV120" i="84"/>
  <c r="BU120" i="84"/>
  <c r="BT120" i="84"/>
  <c r="BS120" i="84"/>
  <c r="BR120" i="84"/>
  <c r="BQ120" i="84"/>
  <c r="BP120" i="84"/>
  <c r="BO120" i="84"/>
  <c r="BN120" i="84"/>
  <c r="BM120" i="84"/>
  <c r="BL120" i="84"/>
  <c r="BK120" i="84"/>
  <c r="BJ120" i="84"/>
  <c r="BI120" i="84"/>
  <c r="BH120" i="84"/>
  <c r="BG120" i="84"/>
  <c r="BF120" i="84"/>
  <c r="BE120" i="84"/>
  <c r="BD120" i="84"/>
  <c r="BC120" i="84"/>
  <c r="BB120" i="84"/>
  <c r="BA120" i="84"/>
  <c r="AZ120" i="84"/>
  <c r="AY120" i="84"/>
  <c r="AX120" i="84"/>
  <c r="AW120" i="84"/>
  <c r="AV120" i="84"/>
  <c r="AU120" i="84"/>
  <c r="AT120" i="84"/>
  <c r="AS120" i="84"/>
  <c r="AR120" i="84"/>
  <c r="AQ120" i="84"/>
  <c r="AP120" i="84"/>
  <c r="AO120" i="84"/>
  <c r="AN120" i="84"/>
  <c r="AM120" i="84"/>
  <c r="AL120" i="84"/>
  <c r="AK120" i="84"/>
  <c r="AJ120" i="84"/>
  <c r="AI120" i="84"/>
  <c r="AH120" i="84"/>
  <c r="AG120" i="84"/>
  <c r="AF120" i="84"/>
  <c r="AE120" i="84"/>
  <c r="AD120" i="84"/>
  <c r="AC120" i="84"/>
  <c r="AB120" i="84"/>
  <c r="AA120" i="84"/>
  <c r="Z120" i="84"/>
  <c r="Y120" i="84"/>
  <c r="X120" i="84"/>
  <c r="W120" i="84"/>
  <c r="V120" i="84"/>
  <c r="U120" i="84"/>
  <c r="T120" i="84"/>
  <c r="S120" i="84"/>
  <c r="R120" i="84"/>
  <c r="Q120" i="84"/>
  <c r="P120" i="84"/>
  <c r="O120" i="84"/>
  <c r="N120" i="84"/>
  <c r="M120" i="84"/>
  <c r="L120" i="84"/>
  <c r="K120" i="84"/>
  <c r="J120" i="84"/>
  <c r="I120" i="84"/>
  <c r="H120" i="84"/>
  <c r="CJ119" i="84"/>
  <c r="CI119" i="84"/>
  <c r="CH119" i="84"/>
  <c r="CG119" i="84"/>
  <c r="CF119" i="84"/>
  <c r="CE119" i="84"/>
  <c r="CD119" i="84"/>
  <c r="CC119" i="84"/>
  <c r="CB119" i="84"/>
  <c r="CA119" i="84"/>
  <c r="BZ119" i="84"/>
  <c r="BY119" i="84"/>
  <c r="BX119" i="84"/>
  <c r="BW119" i="84"/>
  <c r="BV119" i="84"/>
  <c r="BU119" i="84"/>
  <c r="BT119" i="84"/>
  <c r="BS119" i="84"/>
  <c r="BR119" i="84"/>
  <c r="BQ119" i="84"/>
  <c r="BP119" i="84"/>
  <c r="BO119" i="84"/>
  <c r="BN119" i="84"/>
  <c r="BM119" i="84"/>
  <c r="BL119" i="84"/>
  <c r="BK119" i="84"/>
  <c r="BJ119" i="84"/>
  <c r="BI119" i="84"/>
  <c r="BH119" i="84"/>
  <c r="BG119" i="84"/>
  <c r="BF119" i="84"/>
  <c r="BE119" i="84"/>
  <c r="BD119" i="84"/>
  <c r="BC119" i="84"/>
  <c r="BB119" i="84"/>
  <c r="BA119" i="84"/>
  <c r="AZ119" i="84"/>
  <c r="AY119" i="84"/>
  <c r="AX119" i="84"/>
  <c r="AW119" i="84"/>
  <c r="AV119" i="84"/>
  <c r="AU119" i="84"/>
  <c r="AT119" i="84"/>
  <c r="AS119" i="84"/>
  <c r="AR119" i="84"/>
  <c r="AQ119" i="84"/>
  <c r="AP119" i="84"/>
  <c r="AO119" i="84"/>
  <c r="AN119" i="84"/>
  <c r="AM119" i="84"/>
  <c r="AL119" i="84"/>
  <c r="AK119" i="84"/>
  <c r="AJ119" i="84"/>
  <c r="AI119" i="84"/>
  <c r="AH119" i="84"/>
  <c r="AG119" i="84"/>
  <c r="AF119" i="84"/>
  <c r="AE119" i="84"/>
  <c r="AD119" i="84"/>
  <c r="AC119" i="84"/>
  <c r="AB119" i="84"/>
  <c r="AA119" i="84"/>
  <c r="Z119" i="84"/>
  <c r="Y119" i="84"/>
  <c r="X119" i="84"/>
  <c r="W119" i="84"/>
  <c r="V119" i="84"/>
  <c r="U119" i="84"/>
  <c r="T119" i="84"/>
  <c r="S119" i="84"/>
  <c r="R119" i="84"/>
  <c r="Q119" i="84"/>
  <c r="P119" i="84"/>
  <c r="O119" i="84"/>
  <c r="N119" i="84"/>
  <c r="M119" i="84"/>
  <c r="L119" i="84"/>
  <c r="K119" i="84"/>
  <c r="J119" i="84"/>
  <c r="I119" i="84"/>
  <c r="H119" i="84"/>
  <c r="CJ118" i="84"/>
  <c r="CI118" i="84"/>
  <c r="CH118" i="84"/>
  <c r="CG118" i="84"/>
  <c r="CF118" i="84"/>
  <c r="CE118" i="84"/>
  <c r="CD118" i="84"/>
  <c r="CC118" i="84"/>
  <c r="CB118" i="84"/>
  <c r="CA118" i="84"/>
  <c r="BZ118" i="84"/>
  <c r="BY118" i="84"/>
  <c r="BX118" i="84"/>
  <c r="BW118" i="84"/>
  <c r="BV118" i="84"/>
  <c r="BU118" i="84"/>
  <c r="BT118" i="84"/>
  <c r="BS118" i="84"/>
  <c r="BR118" i="84"/>
  <c r="BQ118" i="84"/>
  <c r="BP118" i="84"/>
  <c r="BO118" i="84"/>
  <c r="BN118" i="84"/>
  <c r="BM118" i="84"/>
  <c r="BL118" i="84"/>
  <c r="BK118" i="84"/>
  <c r="BJ118" i="84"/>
  <c r="BI118" i="84"/>
  <c r="BH118" i="84"/>
  <c r="BG118" i="84"/>
  <c r="BF118" i="84"/>
  <c r="BE118" i="84"/>
  <c r="BD118" i="84"/>
  <c r="BC118" i="84"/>
  <c r="BB118" i="84"/>
  <c r="BA118" i="84"/>
  <c r="AZ118" i="84"/>
  <c r="AY118" i="84"/>
  <c r="AX118" i="84"/>
  <c r="AW118" i="84"/>
  <c r="AV118" i="84"/>
  <c r="AU118" i="84"/>
  <c r="AT118" i="84"/>
  <c r="AS118" i="84"/>
  <c r="AR118" i="84"/>
  <c r="AQ118" i="84"/>
  <c r="AP118" i="84"/>
  <c r="AO118" i="84"/>
  <c r="AN118" i="84"/>
  <c r="AM118" i="84"/>
  <c r="AL118" i="84"/>
  <c r="AK118" i="84"/>
  <c r="AJ118" i="84"/>
  <c r="AI118" i="84"/>
  <c r="AH118" i="84"/>
  <c r="AG118" i="84"/>
  <c r="AF118" i="84"/>
  <c r="AE118" i="84"/>
  <c r="AD118" i="84"/>
  <c r="AC118" i="84"/>
  <c r="AB118" i="84"/>
  <c r="AA118" i="84"/>
  <c r="Z118" i="84"/>
  <c r="Y118" i="84"/>
  <c r="X118" i="84"/>
  <c r="W118" i="84"/>
  <c r="V118" i="84"/>
  <c r="U118" i="84"/>
  <c r="T118" i="84"/>
  <c r="S118" i="84"/>
  <c r="R118" i="84"/>
  <c r="Q118" i="84"/>
  <c r="P118" i="84"/>
  <c r="O118" i="84"/>
  <c r="N118" i="84"/>
  <c r="M118" i="84"/>
  <c r="L118" i="84"/>
  <c r="K118" i="84"/>
  <c r="J118" i="84"/>
  <c r="I118" i="84"/>
  <c r="H118" i="84"/>
  <c r="CJ112" i="84"/>
  <c r="CJ143" i="84" s="1"/>
  <c r="CI112" i="84"/>
  <c r="CI143" i="84" s="1"/>
  <c r="CH112" i="84"/>
  <c r="CH143" i="84" s="1"/>
  <c r="CG112" i="84"/>
  <c r="CG143" i="84" s="1"/>
  <c r="CF112" i="84"/>
  <c r="CF143" i="84" s="1"/>
  <c r="CE112" i="84"/>
  <c r="CE143" i="84" s="1"/>
  <c r="CD112" i="84"/>
  <c r="CD143" i="84" s="1"/>
  <c r="CC112" i="84"/>
  <c r="CC143" i="84" s="1"/>
  <c r="CB112" i="84"/>
  <c r="CB143" i="84" s="1"/>
  <c r="CA112" i="84"/>
  <c r="CA143" i="84" s="1"/>
  <c r="BZ112" i="84"/>
  <c r="BZ143" i="84" s="1"/>
  <c r="BY112" i="84"/>
  <c r="BY143" i="84" s="1"/>
  <c r="BX112" i="84"/>
  <c r="BX143" i="84" s="1"/>
  <c r="BW112" i="84"/>
  <c r="BW143" i="84" s="1"/>
  <c r="BV112" i="84"/>
  <c r="BV143" i="84" s="1"/>
  <c r="BU112" i="84"/>
  <c r="BU143" i="84" s="1"/>
  <c r="BT112" i="84"/>
  <c r="BT143" i="84" s="1"/>
  <c r="BS112" i="84"/>
  <c r="BS143" i="84" s="1"/>
  <c r="BR112" i="84"/>
  <c r="BR143" i="84" s="1"/>
  <c r="BQ112" i="84"/>
  <c r="BQ143" i="84" s="1"/>
  <c r="BP112" i="84"/>
  <c r="BP143" i="84" s="1"/>
  <c r="BO112" i="84"/>
  <c r="BO143" i="84" s="1"/>
  <c r="BN112" i="84"/>
  <c r="BN143" i="84" s="1"/>
  <c r="BM112" i="84"/>
  <c r="BL112" i="84"/>
  <c r="BL143" i="84" s="1"/>
  <c r="BK112" i="84"/>
  <c r="BK143" i="84" s="1"/>
  <c r="BJ112" i="84"/>
  <c r="BJ143" i="84" s="1"/>
  <c r="BI112" i="84"/>
  <c r="BI143" i="84" s="1"/>
  <c r="BH112" i="84"/>
  <c r="BH143" i="84" s="1"/>
  <c r="BG112" i="84"/>
  <c r="BG143" i="84" s="1"/>
  <c r="BF112" i="84"/>
  <c r="BF143" i="84" s="1"/>
  <c r="BE112" i="84"/>
  <c r="BE143" i="84" s="1"/>
  <c r="BD112" i="84"/>
  <c r="BD143" i="84" s="1"/>
  <c r="BC112" i="84"/>
  <c r="BC143" i="84" s="1"/>
  <c r="BB112" i="84"/>
  <c r="BB143" i="84" s="1"/>
  <c r="BA112" i="84"/>
  <c r="BA143" i="84" s="1"/>
  <c r="AZ112" i="84"/>
  <c r="AZ143" i="84" s="1"/>
  <c r="AY112" i="84"/>
  <c r="AY143" i="84" s="1"/>
  <c r="AX112" i="84"/>
  <c r="AX143" i="84" s="1"/>
  <c r="AW112" i="84"/>
  <c r="AW143" i="84" s="1"/>
  <c r="AV112" i="84"/>
  <c r="AV143" i="84" s="1"/>
  <c r="AU112" i="84"/>
  <c r="AU143" i="84" s="1"/>
  <c r="AT112" i="84"/>
  <c r="AT143" i="84" s="1"/>
  <c r="AS112" i="84"/>
  <c r="AS143" i="84" s="1"/>
  <c r="AR112" i="84"/>
  <c r="AR143" i="84" s="1"/>
  <c r="AQ112" i="84"/>
  <c r="AQ143" i="84" s="1"/>
  <c r="AP112" i="84"/>
  <c r="AP143" i="84" s="1"/>
  <c r="AO112" i="84"/>
  <c r="AO143" i="84" s="1"/>
  <c r="AN112" i="84"/>
  <c r="AN143" i="84" s="1"/>
  <c r="AM112" i="84"/>
  <c r="AM143" i="84" s="1"/>
  <c r="AL112" i="84"/>
  <c r="AL143" i="84" s="1"/>
  <c r="AK112" i="84"/>
  <c r="AK143" i="84" s="1"/>
  <c r="AJ112" i="84"/>
  <c r="AJ143" i="84" s="1"/>
  <c r="AI112" i="84"/>
  <c r="AI143" i="84" s="1"/>
  <c r="AH112" i="84"/>
  <c r="AH143" i="84" s="1"/>
  <c r="AG112" i="84"/>
  <c r="AG143" i="84" s="1"/>
  <c r="AF112" i="84"/>
  <c r="AF143" i="84" s="1"/>
  <c r="AE112" i="84"/>
  <c r="AE143" i="84" s="1"/>
  <c r="AD112" i="84"/>
  <c r="AD143" i="84" s="1"/>
  <c r="AC112" i="84"/>
  <c r="AC143" i="84" s="1"/>
  <c r="AB112" i="84"/>
  <c r="AB143" i="84" s="1"/>
  <c r="AA112" i="84"/>
  <c r="AA143" i="84" s="1"/>
  <c r="Z112" i="84"/>
  <c r="Z143" i="84" s="1"/>
  <c r="Y112" i="84"/>
  <c r="Y143" i="84" s="1"/>
  <c r="X112" i="84"/>
  <c r="X143" i="84" s="1"/>
  <c r="W112" i="84"/>
  <c r="W143" i="84" s="1"/>
  <c r="V112" i="84"/>
  <c r="V143" i="84" s="1"/>
  <c r="U112" i="84"/>
  <c r="U143" i="84" s="1"/>
  <c r="T112" i="84"/>
  <c r="T143" i="84" s="1"/>
  <c r="S112" i="84"/>
  <c r="S143" i="84" s="1"/>
  <c r="R112" i="84"/>
  <c r="R143" i="84" s="1"/>
  <c r="Q112" i="84"/>
  <c r="P112" i="84"/>
  <c r="P143" i="84" s="1"/>
  <c r="O112" i="84"/>
  <c r="O143" i="84" s="1"/>
  <c r="N112" i="84"/>
  <c r="N143" i="84" s="1"/>
  <c r="M112" i="84"/>
  <c r="M143" i="84" s="1"/>
  <c r="L112" i="84"/>
  <c r="L143" i="84" s="1"/>
  <c r="K112" i="84"/>
  <c r="K143" i="84" s="1"/>
  <c r="J112" i="84"/>
  <c r="J143" i="84" s="1"/>
  <c r="I112" i="84"/>
  <c r="I143" i="84" s="1"/>
  <c r="H112" i="84"/>
  <c r="H143" i="84" s="1"/>
  <c r="CJ110" i="84"/>
  <c r="CI110" i="84"/>
  <c r="CH110" i="84"/>
  <c r="CG110" i="84"/>
  <c r="CF110" i="84"/>
  <c r="CE110" i="84"/>
  <c r="CD110" i="84"/>
  <c r="CC110" i="84"/>
  <c r="CB110" i="84"/>
  <c r="CA110" i="84"/>
  <c r="BZ110" i="84"/>
  <c r="BY110" i="84"/>
  <c r="BX110" i="84"/>
  <c r="BW110" i="84"/>
  <c r="BV110" i="84"/>
  <c r="BU110" i="84"/>
  <c r="BT110" i="84"/>
  <c r="BS110" i="84"/>
  <c r="BR110" i="84"/>
  <c r="BQ110" i="84"/>
  <c r="BP110" i="84"/>
  <c r="BO110" i="84"/>
  <c r="BN110" i="84"/>
  <c r="BM110" i="84"/>
  <c r="BL110" i="84"/>
  <c r="BK110" i="84"/>
  <c r="BJ110" i="84"/>
  <c r="BI110" i="84"/>
  <c r="BH110" i="84"/>
  <c r="BG110" i="84"/>
  <c r="BF110" i="84"/>
  <c r="BE110" i="84"/>
  <c r="BD110" i="84"/>
  <c r="BC110" i="84"/>
  <c r="BB110" i="84"/>
  <c r="BA110" i="84"/>
  <c r="AZ110" i="84"/>
  <c r="AY110" i="84"/>
  <c r="AX110" i="84"/>
  <c r="AW110" i="84"/>
  <c r="AV110" i="84"/>
  <c r="AU110" i="84"/>
  <c r="AT110" i="84"/>
  <c r="AS110" i="84"/>
  <c r="AR110" i="84"/>
  <c r="AQ110" i="84"/>
  <c r="AP110" i="84"/>
  <c r="AO110" i="84"/>
  <c r="AN110" i="84"/>
  <c r="AM110" i="84"/>
  <c r="AL110" i="84"/>
  <c r="AK110" i="84"/>
  <c r="AJ110" i="84"/>
  <c r="AI110" i="84"/>
  <c r="AH110" i="84"/>
  <c r="AG110" i="84"/>
  <c r="AF110" i="84"/>
  <c r="AE110" i="84"/>
  <c r="AD110" i="84"/>
  <c r="AC110" i="84"/>
  <c r="AB110" i="84"/>
  <c r="AA110" i="84"/>
  <c r="Z110" i="84"/>
  <c r="Y110" i="84"/>
  <c r="X110" i="84"/>
  <c r="W110" i="84"/>
  <c r="V110" i="84"/>
  <c r="U110" i="84"/>
  <c r="T110" i="84"/>
  <c r="S110" i="84"/>
  <c r="R110" i="84"/>
  <c r="Q110" i="84"/>
  <c r="P110" i="84"/>
  <c r="O110" i="84"/>
  <c r="N110" i="84"/>
  <c r="M110" i="84"/>
  <c r="L110" i="84"/>
  <c r="K110" i="84"/>
  <c r="J110" i="84"/>
  <c r="I110" i="84"/>
  <c r="H110" i="84"/>
  <c r="CJ109" i="84"/>
  <c r="CJ132" i="84" s="1"/>
  <c r="CI109" i="84"/>
  <c r="CI132" i="84" s="1"/>
  <c r="CH109" i="84"/>
  <c r="CH132" i="84" s="1"/>
  <c r="CG109" i="84"/>
  <c r="CG132" i="84" s="1"/>
  <c r="CF109" i="84"/>
  <c r="CF132" i="84" s="1"/>
  <c r="CE109" i="84"/>
  <c r="CD109" i="84"/>
  <c r="CC109" i="84"/>
  <c r="CC132" i="84" s="1"/>
  <c r="CB109" i="84"/>
  <c r="CB132" i="84" s="1"/>
  <c r="CA109" i="84"/>
  <c r="CA132" i="84" s="1"/>
  <c r="BZ109" i="84"/>
  <c r="BZ132" i="84" s="1"/>
  <c r="BY109" i="84"/>
  <c r="BY132" i="84" s="1"/>
  <c r="BX109" i="84"/>
  <c r="BX132" i="84" s="1"/>
  <c r="BW109" i="84"/>
  <c r="BW132" i="84" s="1"/>
  <c r="BV109" i="84"/>
  <c r="BU109" i="84"/>
  <c r="BU132" i="84" s="1"/>
  <c r="BT109" i="84"/>
  <c r="BT132" i="84" s="1"/>
  <c r="BS109" i="84"/>
  <c r="BR109" i="84"/>
  <c r="BQ109" i="84"/>
  <c r="BQ132" i="84" s="1"/>
  <c r="BP109" i="84"/>
  <c r="BP132" i="84" s="1"/>
  <c r="BO109" i="84"/>
  <c r="BO132" i="84" s="1"/>
  <c r="BN109" i="84"/>
  <c r="BN132" i="84" s="1"/>
  <c r="BM109" i="84"/>
  <c r="BM132" i="84" s="1"/>
  <c r="BL109" i="84"/>
  <c r="BL132" i="84" s="1"/>
  <c r="BK109" i="84"/>
  <c r="BK132" i="84" s="1"/>
  <c r="BJ109" i="84"/>
  <c r="BI109" i="84"/>
  <c r="BI132" i="84" s="1"/>
  <c r="BH109" i="84"/>
  <c r="BH132" i="84" s="1"/>
  <c r="BG109" i="84"/>
  <c r="BF109" i="84"/>
  <c r="BE109" i="84"/>
  <c r="BE132" i="84" s="1"/>
  <c r="BD109" i="84"/>
  <c r="BD132" i="84" s="1"/>
  <c r="BC109" i="84"/>
  <c r="BC132" i="84" s="1"/>
  <c r="BB109" i="84"/>
  <c r="BB132" i="84" s="1"/>
  <c r="BA109" i="84"/>
  <c r="AZ109" i="84"/>
  <c r="AZ132" i="84" s="1"/>
  <c r="AY109" i="84"/>
  <c r="AX109" i="84"/>
  <c r="AW109" i="84"/>
  <c r="AV109" i="84"/>
  <c r="AV132" i="84" s="1"/>
  <c r="AU109" i="84"/>
  <c r="AT109" i="84"/>
  <c r="AS109" i="84"/>
  <c r="AS132" i="84" s="1"/>
  <c r="AR109" i="84"/>
  <c r="AR132" i="84" s="1"/>
  <c r="AQ109" i="84"/>
  <c r="AQ132" i="84" s="1"/>
  <c r="AP109" i="84"/>
  <c r="AP132" i="84" s="1"/>
  <c r="AO109" i="84"/>
  <c r="AO132" i="84" s="1"/>
  <c r="AN109" i="84"/>
  <c r="AN132" i="84" s="1"/>
  <c r="AM109" i="84"/>
  <c r="AM132" i="84" s="1"/>
  <c r="AL109" i="84"/>
  <c r="AK109" i="84"/>
  <c r="AK132" i="84" s="1"/>
  <c r="AJ109" i="84"/>
  <c r="AJ132" i="84" s="1"/>
  <c r="AI109" i="84"/>
  <c r="AH109" i="84"/>
  <c r="AG109" i="84"/>
  <c r="AG132" i="84" s="1"/>
  <c r="AF109" i="84"/>
  <c r="AF132" i="84" s="1"/>
  <c r="AE109" i="84"/>
  <c r="AE132" i="84" s="1"/>
  <c r="AD109" i="84"/>
  <c r="AD132" i="84" s="1"/>
  <c r="AC109" i="84"/>
  <c r="AC132" i="84" s="1"/>
  <c r="AB109" i="84"/>
  <c r="AB132" i="84" s="1"/>
  <c r="AA109" i="84"/>
  <c r="AA132" i="84" s="1"/>
  <c r="Z109" i="84"/>
  <c r="Z132" i="84" s="1"/>
  <c r="Y109" i="84"/>
  <c r="Y132" i="84" s="1"/>
  <c r="X109" i="84"/>
  <c r="X132" i="84" s="1"/>
  <c r="W109" i="84"/>
  <c r="V109" i="84"/>
  <c r="V132" i="84" s="1"/>
  <c r="U109" i="84"/>
  <c r="U132" i="84" s="1"/>
  <c r="T109" i="84"/>
  <c r="T132" i="84" s="1"/>
  <c r="S109" i="84"/>
  <c r="S132" i="84" s="1"/>
  <c r="R109" i="84"/>
  <c r="Q109" i="84"/>
  <c r="Q132" i="84" s="1"/>
  <c r="P109" i="84"/>
  <c r="P132" i="84" s="1"/>
  <c r="O109" i="84"/>
  <c r="O132" i="84" s="1"/>
  <c r="N109" i="84"/>
  <c r="M109" i="84"/>
  <c r="M132" i="84" s="1"/>
  <c r="L109" i="84"/>
  <c r="L132" i="84" s="1"/>
  <c r="K109" i="84"/>
  <c r="J109" i="84"/>
  <c r="I109" i="84"/>
  <c r="I132" i="84" s="1"/>
  <c r="H109" i="84"/>
  <c r="H132" i="84" s="1"/>
  <c r="CJ108" i="84"/>
  <c r="CI108" i="84"/>
  <c r="CH108" i="84"/>
  <c r="CG108" i="84"/>
  <c r="CF108" i="84"/>
  <c r="CE108" i="84"/>
  <c r="CD108" i="84"/>
  <c r="CC108" i="84"/>
  <c r="CB108" i="84"/>
  <c r="CA108" i="84"/>
  <c r="BZ108" i="84"/>
  <c r="BY108" i="84"/>
  <c r="BX108" i="84"/>
  <c r="BW108" i="84"/>
  <c r="BV108" i="84"/>
  <c r="BU108" i="84"/>
  <c r="BT108" i="84"/>
  <c r="BS108" i="84"/>
  <c r="BR108" i="84"/>
  <c r="BQ108" i="84"/>
  <c r="BP108" i="84"/>
  <c r="BO108" i="84"/>
  <c r="BN108" i="84"/>
  <c r="BM108" i="84"/>
  <c r="BL108" i="84"/>
  <c r="BK108" i="84"/>
  <c r="BJ108" i="84"/>
  <c r="BI108" i="84"/>
  <c r="BH108" i="84"/>
  <c r="BG108" i="84"/>
  <c r="BF108" i="84"/>
  <c r="BE108" i="84"/>
  <c r="BD108" i="84"/>
  <c r="BC108" i="84"/>
  <c r="BB108" i="84"/>
  <c r="BA108" i="84"/>
  <c r="AZ108" i="84"/>
  <c r="AY108" i="84"/>
  <c r="AX108" i="84"/>
  <c r="AW108" i="84"/>
  <c r="AV108" i="84"/>
  <c r="AU108" i="84"/>
  <c r="AT108" i="84"/>
  <c r="AS108" i="84"/>
  <c r="AR108" i="84"/>
  <c r="AQ108" i="84"/>
  <c r="AP108" i="84"/>
  <c r="AO108" i="84"/>
  <c r="AN108" i="84"/>
  <c r="AM108" i="84"/>
  <c r="AL108" i="84"/>
  <c r="AK108" i="84"/>
  <c r="AJ108" i="84"/>
  <c r="AI108" i="84"/>
  <c r="AH108" i="84"/>
  <c r="AG108" i="84"/>
  <c r="AF108" i="84"/>
  <c r="AE108" i="84"/>
  <c r="AD108" i="84"/>
  <c r="AC108" i="84"/>
  <c r="AB108" i="84"/>
  <c r="AA108" i="84"/>
  <c r="Z108" i="84"/>
  <c r="Y108" i="84"/>
  <c r="X108" i="84"/>
  <c r="W108" i="84"/>
  <c r="V108" i="84"/>
  <c r="U108" i="84"/>
  <c r="T108" i="84"/>
  <c r="S108" i="84"/>
  <c r="R108" i="84"/>
  <c r="Q108" i="84"/>
  <c r="P108" i="84"/>
  <c r="O108" i="84"/>
  <c r="N108" i="84"/>
  <c r="M108" i="84"/>
  <c r="L108" i="84"/>
  <c r="K108" i="84"/>
  <c r="J108" i="84"/>
  <c r="I108" i="84"/>
  <c r="H108" i="84"/>
  <c r="CJ106" i="84"/>
  <c r="CI106" i="84"/>
  <c r="CH106" i="84"/>
  <c r="CG106" i="84"/>
  <c r="CF106" i="84"/>
  <c r="CE106" i="84"/>
  <c r="CD106" i="84"/>
  <c r="CC106" i="84"/>
  <c r="CB106" i="84"/>
  <c r="CA106" i="84"/>
  <c r="BZ106" i="84"/>
  <c r="BY106" i="84"/>
  <c r="BX106" i="84"/>
  <c r="BW106" i="84"/>
  <c r="BV106" i="84"/>
  <c r="BU106" i="84"/>
  <c r="BT106" i="84"/>
  <c r="BS106" i="84"/>
  <c r="BR106" i="84"/>
  <c r="BQ106" i="84"/>
  <c r="BP106" i="84"/>
  <c r="BO106" i="84"/>
  <c r="BN106" i="84"/>
  <c r="BM106" i="84"/>
  <c r="BL106" i="84"/>
  <c r="BK106" i="84"/>
  <c r="BJ106" i="84"/>
  <c r="BI106" i="84"/>
  <c r="BH106" i="84"/>
  <c r="BG106" i="84"/>
  <c r="BF106" i="84"/>
  <c r="BE106" i="84"/>
  <c r="BD106" i="84"/>
  <c r="BC106" i="84"/>
  <c r="BB106" i="84"/>
  <c r="BA106" i="84"/>
  <c r="AZ106" i="84"/>
  <c r="AY106" i="84"/>
  <c r="AX106" i="84"/>
  <c r="AW106" i="84"/>
  <c r="AV106" i="84"/>
  <c r="AU106" i="84"/>
  <c r="AT106" i="84"/>
  <c r="AS106" i="84"/>
  <c r="AR106" i="84"/>
  <c r="AQ106" i="84"/>
  <c r="AP106" i="84"/>
  <c r="AO106" i="84"/>
  <c r="AN106" i="84"/>
  <c r="AM106" i="84"/>
  <c r="AL106" i="84"/>
  <c r="AK106" i="84"/>
  <c r="AJ106" i="84"/>
  <c r="AI106" i="84"/>
  <c r="AH106" i="84"/>
  <c r="AG106" i="84"/>
  <c r="AF106" i="84"/>
  <c r="AE106" i="84"/>
  <c r="AD106" i="84"/>
  <c r="AC106" i="84"/>
  <c r="AB106" i="84"/>
  <c r="AA106" i="84"/>
  <c r="Z106" i="84"/>
  <c r="Y106" i="84"/>
  <c r="X106" i="84"/>
  <c r="W106" i="84"/>
  <c r="V106" i="84"/>
  <c r="U106" i="84"/>
  <c r="T106" i="84"/>
  <c r="S106" i="84"/>
  <c r="R106" i="84"/>
  <c r="Q106" i="84"/>
  <c r="P106" i="84"/>
  <c r="O106" i="84"/>
  <c r="N106" i="84"/>
  <c r="M106" i="84"/>
  <c r="L106" i="84"/>
  <c r="K106" i="84"/>
  <c r="J106" i="84"/>
  <c r="I106" i="84"/>
  <c r="H106" i="84"/>
  <c r="BL104" i="84"/>
  <c r="AS104" i="84"/>
  <c r="CJ88" i="84"/>
  <c r="CJ138" i="84" s="1"/>
  <c r="CI88" i="84"/>
  <c r="CI138" i="84" s="1"/>
  <c r="CH88" i="84"/>
  <c r="CH138" i="84" s="1"/>
  <c r="CG88" i="84"/>
  <c r="CG138" i="84" s="1"/>
  <c r="CF88" i="84"/>
  <c r="CF138" i="84" s="1"/>
  <c r="CE88" i="84"/>
  <c r="CE138" i="84" s="1"/>
  <c r="CD88" i="84"/>
  <c r="CD138" i="84" s="1"/>
  <c r="CC88" i="84"/>
  <c r="CC138" i="84" s="1"/>
  <c r="CB88" i="84"/>
  <c r="CB138" i="84" s="1"/>
  <c r="CA88" i="84"/>
  <c r="CA138" i="84" s="1"/>
  <c r="BZ88" i="84"/>
  <c r="BZ138" i="84" s="1"/>
  <c r="BY88" i="84"/>
  <c r="BY138" i="84" s="1"/>
  <c r="BX88" i="84"/>
  <c r="BX138" i="84" s="1"/>
  <c r="BW88" i="84"/>
  <c r="BW138" i="84" s="1"/>
  <c r="BV88" i="84"/>
  <c r="BV138" i="84" s="1"/>
  <c r="BU88" i="84"/>
  <c r="BU138" i="84" s="1"/>
  <c r="BT88" i="84"/>
  <c r="BT138" i="84" s="1"/>
  <c r="BS88" i="84"/>
  <c r="BS138" i="84" s="1"/>
  <c r="BR88" i="84"/>
  <c r="BR138" i="84" s="1"/>
  <c r="BQ88" i="84"/>
  <c r="BQ138" i="84" s="1"/>
  <c r="BP88" i="84"/>
  <c r="BP138" i="84" s="1"/>
  <c r="BO88" i="84"/>
  <c r="BO138" i="84" s="1"/>
  <c r="BN88" i="84"/>
  <c r="BN138" i="84" s="1"/>
  <c r="BM88" i="84"/>
  <c r="BM138" i="84" s="1"/>
  <c r="BL88" i="84"/>
  <c r="BL138" i="84" s="1"/>
  <c r="BK88" i="84"/>
  <c r="BK138" i="84" s="1"/>
  <c r="BJ88" i="84"/>
  <c r="BJ138" i="84" s="1"/>
  <c r="BI88" i="84"/>
  <c r="BI138" i="84" s="1"/>
  <c r="BH88" i="84"/>
  <c r="BH138" i="84" s="1"/>
  <c r="BG88" i="84"/>
  <c r="BG138" i="84" s="1"/>
  <c r="BF88" i="84"/>
  <c r="BF138" i="84" s="1"/>
  <c r="BE88" i="84"/>
  <c r="BE138" i="84" s="1"/>
  <c r="BD88" i="84"/>
  <c r="BD138" i="84" s="1"/>
  <c r="BC88" i="84"/>
  <c r="BC138" i="84" s="1"/>
  <c r="BB88" i="84"/>
  <c r="BB138" i="84" s="1"/>
  <c r="BA88" i="84"/>
  <c r="BA138" i="84" s="1"/>
  <c r="AZ88" i="84"/>
  <c r="AZ138" i="84" s="1"/>
  <c r="AY88" i="84"/>
  <c r="AY138" i="84" s="1"/>
  <c r="AX88" i="84"/>
  <c r="AX138" i="84" s="1"/>
  <c r="AW88" i="84"/>
  <c r="AW138" i="84" s="1"/>
  <c r="AV88" i="84"/>
  <c r="AV138" i="84" s="1"/>
  <c r="AU88" i="84"/>
  <c r="AU138" i="84" s="1"/>
  <c r="AT88" i="84"/>
  <c r="AT138" i="84" s="1"/>
  <c r="AS88" i="84"/>
  <c r="AS138" i="84" s="1"/>
  <c r="AR88" i="84"/>
  <c r="AR138" i="84" s="1"/>
  <c r="AQ88" i="84"/>
  <c r="AQ138" i="84" s="1"/>
  <c r="AP88" i="84"/>
  <c r="AP138" i="84" s="1"/>
  <c r="AO88" i="84"/>
  <c r="AO138" i="84" s="1"/>
  <c r="AN88" i="84"/>
  <c r="AN138" i="84" s="1"/>
  <c r="AM88" i="84"/>
  <c r="AM138" i="84" s="1"/>
  <c r="AL88" i="84"/>
  <c r="AL138" i="84" s="1"/>
  <c r="AK88" i="84"/>
  <c r="AK138" i="84" s="1"/>
  <c r="AJ88" i="84"/>
  <c r="AI88" i="84"/>
  <c r="AI138" i="84" s="1"/>
  <c r="AH88" i="84"/>
  <c r="AH138" i="84" s="1"/>
  <c r="AG88" i="84"/>
  <c r="AF88" i="84"/>
  <c r="AF138" i="84" s="1"/>
  <c r="AE88" i="84"/>
  <c r="AE138" i="84" s="1"/>
  <c r="AD88" i="84"/>
  <c r="AD138" i="84" s="1"/>
  <c r="AC88" i="84"/>
  <c r="AC138" i="84" s="1"/>
  <c r="AB88" i="84"/>
  <c r="AB138" i="84" s="1"/>
  <c r="AA88" i="84"/>
  <c r="AA138" i="84" s="1"/>
  <c r="Z88" i="84"/>
  <c r="Z138" i="84" s="1"/>
  <c r="Y88" i="84"/>
  <c r="Y138" i="84" s="1"/>
  <c r="X88" i="84"/>
  <c r="X138" i="84" s="1"/>
  <c r="W88" i="84"/>
  <c r="W138" i="84" s="1"/>
  <c r="V88" i="84"/>
  <c r="V138" i="84" s="1"/>
  <c r="U88" i="84"/>
  <c r="U138" i="84" s="1"/>
  <c r="T88" i="84"/>
  <c r="T138" i="84" s="1"/>
  <c r="S88" i="84"/>
  <c r="S138" i="84" s="1"/>
  <c r="R88" i="84"/>
  <c r="R138" i="84" s="1"/>
  <c r="Q88" i="84"/>
  <c r="Q138" i="84" s="1"/>
  <c r="P88" i="84"/>
  <c r="P138" i="84" s="1"/>
  <c r="O88" i="84"/>
  <c r="O138" i="84" s="1"/>
  <c r="N88" i="84"/>
  <c r="N138" i="84" s="1"/>
  <c r="M88" i="84"/>
  <c r="M138" i="84" s="1"/>
  <c r="L88" i="84"/>
  <c r="L138" i="84" s="1"/>
  <c r="K88" i="84"/>
  <c r="K138" i="84" s="1"/>
  <c r="J88" i="84"/>
  <c r="J138" i="84" s="1"/>
  <c r="I88" i="84"/>
  <c r="I138" i="84" s="1"/>
  <c r="CJ85" i="84"/>
  <c r="CI85" i="84"/>
  <c r="CI131" i="84" s="1"/>
  <c r="CH85" i="84"/>
  <c r="CH123" i="84" s="1"/>
  <c r="CG85" i="84"/>
  <c r="CG123" i="84" s="1"/>
  <c r="CF85" i="84"/>
  <c r="CF122" i="84" s="1"/>
  <c r="CE85" i="84"/>
  <c r="CD85" i="84"/>
  <c r="CC85" i="84"/>
  <c r="CC131" i="84" s="1"/>
  <c r="CB85" i="84"/>
  <c r="CB131" i="84" s="1"/>
  <c r="CA85" i="84"/>
  <c r="BZ85" i="84"/>
  <c r="BY85" i="84"/>
  <c r="BX85" i="84"/>
  <c r="BX131" i="84" s="1"/>
  <c r="BW85" i="84"/>
  <c r="BW131" i="84" s="1"/>
  <c r="BV85" i="84"/>
  <c r="BU85" i="84"/>
  <c r="BT85" i="84"/>
  <c r="BS85" i="84"/>
  <c r="BR85" i="84"/>
  <c r="BQ85" i="84"/>
  <c r="BQ123" i="84" s="1"/>
  <c r="BP85" i="84"/>
  <c r="BP131" i="84" s="1"/>
  <c r="BO85" i="84"/>
  <c r="BN85" i="84"/>
  <c r="BN122" i="84" s="1"/>
  <c r="BM85" i="84"/>
  <c r="BL85" i="84"/>
  <c r="BL131" i="84" s="1"/>
  <c r="BK85" i="84"/>
  <c r="BK131" i="84" s="1"/>
  <c r="BJ85" i="84"/>
  <c r="BI85" i="84"/>
  <c r="BI123" i="84" s="1"/>
  <c r="BH85" i="84"/>
  <c r="BH131" i="84" s="1"/>
  <c r="BG85" i="84"/>
  <c r="BF85" i="84"/>
  <c r="BE85" i="84"/>
  <c r="BE122" i="84" s="1"/>
  <c r="BD85" i="84"/>
  <c r="BD131" i="84" s="1"/>
  <c r="BC85" i="84"/>
  <c r="BB85" i="84"/>
  <c r="BA85" i="84"/>
  <c r="AZ85" i="84"/>
  <c r="AZ131" i="84" s="1"/>
  <c r="AY85" i="84"/>
  <c r="AY131" i="84" s="1"/>
  <c r="AX85" i="84"/>
  <c r="AX123" i="84" s="1"/>
  <c r="AW85" i="84"/>
  <c r="AW122" i="84" s="1"/>
  <c r="AV85" i="84"/>
  <c r="AV131" i="84" s="1"/>
  <c r="AU85" i="84"/>
  <c r="AT85" i="84"/>
  <c r="AS85" i="84"/>
  <c r="AS122" i="84" s="1"/>
  <c r="AR85" i="84"/>
  <c r="AR131" i="84" s="1"/>
  <c r="AQ85" i="84"/>
  <c r="AP85" i="84"/>
  <c r="AO85" i="84"/>
  <c r="AN85" i="84"/>
  <c r="AN122" i="84" s="1"/>
  <c r="AM85" i="84"/>
  <c r="AM123" i="84" s="1"/>
  <c r="AL85" i="84"/>
  <c r="AL123" i="84" s="1"/>
  <c r="AK85" i="84"/>
  <c r="AJ85" i="84"/>
  <c r="AJ131" i="84" s="1"/>
  <c r="AI85" i="84"/>
  <c r="AH85" i="84"/>
  <c r="AG85" i="84"/>
  <c r="AG131" i="84" s="1"/>
  <c r="AF85" i="84"/>
  <c r="AF131" i="84" s="1"/>
  <c r="AE85" i="84"/>
  <c r="AE122" i="84" s="1"/>
  <c r="AD85" i="84"/>
  <c r="AD122" i="84" s="1"/>
  <c r="AC85" i="84"/>
  <c r="AB85" i="84"/>
  <c r="AA85" i="84"/>
  <c r="Z85" i="84"/>
  <c r="Z123" i="84" s="1"/>
  <c r="Y85" i="84"/>
  <c r="X85" i="84"/>
  <c r="X123" i="84" s="1"/>
  <c r="W85" i="84"/>
  <c r="V85" i="84"/>
  <c r="U85" i="84"/>
  <c r="U123" i="84" s="1"/>
  <c r="T85" i="84"/>
  <c r="T131" i="84" s="1"/>
  <c r="S85" i="84"/>
  <c r="R85" i="84"/>
  <c r="Q85" i="84"/>
  <c r="P85" i="84"/>
  <c r="P131" i="84" s="1"/>
  <c r="O85" i="84"/>
  <c r="N85" i="84"/>
  <c r="M85" i="84"/>
  <c r="L85" i="84"/>
  <c r="L131" i="84" s="1"/>
  <c r="K85" i="84"/>
  <c r="J85" i="84"/>
  <c r="I85" i="84"/>
  <c r="I131" i="84" s="1"/>
  <c r="H85" i="84"/>
  <c r="H131" i="84" s="1"/>
  <c r="CJ84" i="84"/>
  <c r="CI84" i="84"/>
  <c r="CH84" i="84"/>
  <c r="CG84" i="84"/>
  <c r="CF84" i="84"/>
  <c r="CE84" i="84"/>
  <c r="CD84" i="84"/>
  <c r="CC84" i="84"/>
  <c r="CB84" i="84"/>
  <c r="CA84" i="84"/>
  <c r="BZ84" i="84"/>
  <c r="BY84" i="84"/>
  <c r="BX84" i="84"/>
  <c r="BW84" i="84"/>
  <c r="BV84" i="84"/>
  <c r="BU84" i="84"/>
  <c r="BT84" i="84"/>
  <c r="BS84" i="84"/>
  <c r="BR84" i="84"/>
  <c r="BQ84" i="84"/>
  <c r="BP84" i="84"/>
  <c r="BO84" i="84"/>
  <c r="BN84" i="84"/>
  <c r="BM84" i="84"/>
  <c r="BL84" i="84"/>
  <c r="BK84" i="84"/>
  <c r="BJ84" i="84"/>
  <c r="BI84" i="84"/>
  <c r="BH84" i="84"/>
  <c r="BG84" i="84"/>
  <c r="BF84" i="84"/>
  <c r="BE84" i="84"/>
  <c r="BD84" i="84"/>
  <c r="BC84" i="84"/>
  <c r="BB84" i="84"/>
  <c r="BA84" i="84"/>
  <c r="AZ84" i="84"/>
  <c r="AY84" i="84"/>
  <c r="AX84" i="84"/>
  <c r="AW84" i="84"/>
  <c r="AV84" i="84"/>
  <c r="AU84" i="84"/>
  <c r="AT84" i="84"/>
  <c r="AS84" i="84"/>
  <c r="AR84" i="84"/>
  <c r="AQ84" i="84"/>
  <c r="AP84" i="84"/>
  <c r="AO84" i="84"/>
  <c r="AN84" i="84"/>
  <c r="AM84" i="84"/>
  <c r="AL84" i="84"/>
  <c r="AK84" i="84"/>
  <c r="AJ84" i="84"/>
  <c r="AI84" i="84"/>
  <c r="AH84" i="84"/>
  <c r="AG84" i="84"/>
  <c r="AF84" i="84"/>
  <c r="AE84" i="84"/>
  <c r="AD84" i="84"/>
  <c r="AC84" i="84"/>
  <c r="AB84" i="84"/>
  <c r="AA84" i="84"/>
  <c r="Z84" i="84"/>
  <c r="Y84" i="84"/>
  <c r="X84" i="84"/>
  <c r="W84" i="84"/>
  <c r="V84" i="84"/>
  <c r="U84" i="84"/>
  <c r="T84" i="84"/>
  <c r="S84" i="84"/>
  <c r="R84" i="84"/>
  <c r="Q84" i="84"/>
  <c r="P84" i="84"/>
  <c r="O84" i="84"/>
  <c r="N84" i="84"/>
  <c r="M84" i="84"/>
  <c r="L84" i="84"/>
  <c r="K84" i="84"/>
  <c r="J84" i="84"/>
  <c r="I84" i="84"/>
  <c r="H84" i="84"/>
  <c r="AZ83" i="84"/>
  <c r="AS83" i="84"/>
  <c r="AS87" i="84" s="1"/>
  <c r="AS89" i="84" s="1"/>
  <c r="O83" i="84"/>
  <c r="H77" i="84"/>
  <c r="H76" i="84"/>
  <c r="H75" i="84"/>
  <c r="CJ74" i="84"/>
  <c r="CI74" i="84"/>
  <c r="CH74" i="84"/>
  <c r="CG74" i="84"/>
  <c r="CF74" i="84"/>
  <c r="CE74" i="84"/>
  <c r="CD74" i="84"/>
  <c r="CC74" i="84"/>
  <c r="CB74" i="84"/>
  <c r="CA74" i="84"/>
  <c r="BZ74" i="84"/>
  <c r="BY74" i="84"/>
  <c r="BX74" i="84"/>
  <c r="BW74" i="84"/>
  <c r="BV74" i="84"/>
  <c r="BU74" i="84"/>
  <c r="BT74" i="84"/>
  <c r="BS74" i="84"/>
  <c r="BR74" i="84"/>
  <c r="BQ74" i="84"/>
  <c r="BP74" i="84"/>
  <c r="BO74" i="84"/>
  <c r="BN74" i="84"/>
  <c r="BM74" i="84"/>
  <c r="BL74" i="84"/>
  <c r="BK74" i="84"/>
  <c r="BJ74" i="84"/>
  <c r="BI74" i="84"/>
  <c r="BH74" i="84"/>
  <c r="BG74" i="84"/>
  <c r="BF74" i="84"/>
  <c r="BE74" i="84"/>
  <c r="BD74" i="84"/>
  <c r="BC74" i="84"/>
  <c r="BB74" i="84"/>
  <c r="BA74" i="84"/>
  <c r="AZ74" i="84"/>
  <c r="AY74" i="84"/>
  <c r="AX74" i="84"/>
  <c r="AW74" i="84"/>
  <c r="AV74" i="84"/>
  <c r="AU74" i="84"/>
  <c r="AT74" i="84"/>
  <c r="AS74" i="84"/>
  <c r="AR74" i="84"/>
  <c r="AQ74" i="84"/>
  <c r="AP74" i="84"/>
  <c r="AO74" i="84"/>
  <c r="AN74" i="84"/>
  <c r="AM74" i="84"/>
  <c r="AL74" i="84"/>
  <c r="AK74" i="84"/>
  <c r="AJ74" i="84"/>
  <c r="AI74" i="84"/>
  <c r="AH74" i="84"/>
  <c r="AG74" i="84"/>
  <c r="AF74" i="84"/>
  <c r="AE74" i="84"/>
  <c r="AD74" i="84"/>
  <c r="AC74" i="84"/>
  <c r="AB74" i="84"/>
  <c r="AA74" i="84"/>
  <c r="Z74" i="84"/>
  <c r="Y74" i="84"/>
  <c r="X74" i="84"/>
  <c r="W74" i="84"/>
  <c r="V74" i="84"/>
  <c r="U74" i="84"/>
  <c r="T74" i="84"/>
  <c r="S74" i="84"/>
  <c r="R74" i="84"/>
  <c r="Q74" i="84"/>
  <c r="P74" i="84"/>
  <c r="O74" i="84"/>
  <c r="N74" i="84"/>
  <c r="M74" i="84"/>
  <c r="L74" i="84"/>
  <c r="K74" i="84"/>
  <c r="J74" i="84"/>
  <c r="I74" i="84"/>
  <c r="H74" i="84"/>
  <c r="H69" i="84"/>
  <c r="H55" i="84" s="1"/>
  <c r="H68" i="84"/>
  <c r="I59" i="84"/>
  <c r="I69" i="84" s="1"/>
  <c r="CJ53" i="84"/>
  <c r="CI53" i="84"/>
  <c r="CH53" i="84"/>
  <c r="CG53" i="84"/>
  <c r="CF53" i="84"/>
  <c r="CE53" i="84"/>
  <c r="CD53" i="84"/>
  <c r="CD104" i="84" s="1"/>
  <c r="CC53" i="84"/>
  <c r="CC104" i="84" s="1"/>
  <c r="CB53" i="84"/>
  <c r="CB83" i="84" s="1"/>
  <c r="CA53" i="84"/>
  <c r="CA83" i="84" s="1"/>
  <c r="CA54" i="84" s="1"/>
  <c r="BZ53" i="84"/>
  <c r="BY53" i="84"/>
  <c r="BX53" i="84"/>
  <c r="BX83" i="84" s="1"/>
  <c r="BW53" i="84"/>
  <c r="BW130" i="84" s="1"/>
  <c r="BV53" i="84"/>
  <c r="BU53" i="84"/>
  <c r="BU121" i="84" s="1"/>
  <c r="BT53" i="84"/>
  <c r="BS53" i="84"/>
  <c r="BR53" i="84"/>
  <c r="BR83" i="84" s="1"/>
  <c r="BQ53" i="84"/>
  <c r="BQ104" i="84" s="1"/>
  <c r="BQ107" i="84" s="1"/>
  <c r="BP53" i="84"/>
  <c r="BP130" i="84" s="1"/>
  <c r="BO53" i="84"/>
  <c r="BN53" i="84"/>
  <c r="BM53" i="84"/>
  <c r="BL53" i="84"/>
  <c r="BK53" i="84"/>
  <c r="BJ53" i="84"/>
  <c r="BI53" i="84"/>
  <c r="BH53" i="84"/>
  <c r="BG53" i="84"/>
  <c r="BF53" i="84"/>
  <c r="BE53" i="84"/>
  <c r="BE121" i="84" s="1"/>
  <c r="BD53" i="84"/>
  <c r="BD130" i="84" s="1"/>
  <c r="BC53" i="84"/>
  <c r="BB53" i="84"/>
  <c r="BA53" i="84"/>
  <c r="AZ53" i="84"/>
  <c r="AY53" i="84"/>
  <c r="AX53" i="84"/>
  <c r="AW53" i="84"/>
  <c r="AV53" i="84"/>
  <c r="AU53" i="84"/>
  <c r="AT53" i="84"/>
  <c r="AS53" i="84"/>
  <c r="AS130" i="84" s="1"/>
  <c r="AR53" i="84"/>
  <c r="AR130" i="84" s="1"/>
  <c r="AQ53" i="84"/>
  <c r="AQ83" i="84" s="1"/>
  <c r="AP53" i="84"/>
  <c r="AO53" i="84"/>
  <c r="AN53" i="84"/>
  <c r="AM53" i="84"/>
  <c r="AM83" i="84" s="1"/>
  <c r="AM54" i="84" s="1"/>
  <c r="AL53" i="84"/>
  <c r="AK53" i="84"/>
  <c r="AJ53" i="84"/>
  <c r="AI53" i="84"/>
  <c r="AH53" i="84"/>
  <c r="AG53" i="84"/>
  <c r="AG130" i="84" s="1"/>
  <c r="AF53" i="84"/>
  <c r="AE53" i="84"/>
  <c r="AE83" i="84" s="1"/>
  <c r="AD53" i="84"/>
  <c r="AC53" i="84"/>
  <c r="AB53" i="84"/>
  <c r="AB83" i="84" s="1"/>
  <c r="AA53" i="84"/>
  <c r="AA83" i="84" s="1"/>
  <c r="Z53" i="84"/>
  <c r="Y53" i="84"/>
  <c r="X53" i="84"/>
  <c r="W53" i="84"/>
  <c r="V53" i="84"/>
  <c r="U53" i="84"/>
  <c r="U104" i="84" s="1"/>
  <c r="T53" i="84"/>
  <c r="S53" i="84"/>
  <c r="S83" i="84" s="1"/>
  <c r="S54" i="84" s="1"/>
  <c r="R53" i="84"/>
  <c r="Q53" i="84"/>
  <c r="P53" i="84"/>
  <c r="P104" i="84" s="1"/>
  <c r="O53" i="84"/>
  <c r="N53" i="84"/>
  <c r="M53" i="84"/>
  <c r="M83" i="84" s="1"/>
  <c r="L53" i="84"/>
  <c r="K53" i="84"/>
  <c r="J53" i="84"/>
  <c r="I53" i="84"/>
  <c r="I121" i="84" s="1"/>
  <c r="H53" i="84"/>
  <c r="H130" i="84" s="1"/>
  <c r="CJ44" i="84"/>
  <c r="CI44" i="84"/>
  <c r="CH44" i="84"/>
  <c r="CG44" i="84"/>
  <c r="CF44" i="84"/>
  <c r="CE44" i="84"/>
  <c r="CD44" i="84"/>
  <c r="CC44" i="84"/>
  <c r="CB44" i="84"/>
  <c r="CA44" i="84"/>
  <c r="BZ44" i="84"/>
  <c r="BY44" i="84"/>
  <c r="BX44" i="84"/>
  <c r="BW44" i="84"/>
  <c r="BV44" i="84"/>
  <c r="BU44" i="84"/>
  <c r="BT44" i="84"/>
  <c r="BS44" i="84"/>
  <c r="BR44" i="84"/>
  <c r="BQ44" i="84"/>
  <c r="BP44" i="84"/>
  <c r="BO44" i="84"/>
  <c r="BN44" i="84"/>
  <c r="BM44" i="84"/>
  <c r="BL44" i="84"/>
  <c r="BK44" i="84"/>
  <c r="BJ44" i="84"/>
  <c r="BI44" i="84"/>
  <c r="BH44" i="84"/>
  <c r="BG44" i="84"/>
  <c r="BF44" i="84"/>
  <c r="BE44" i="84"/>
  <c r="BD44" i="84"/>
  <c r="BC44" i="84"/>
  <c r="BB44" i="84"/>
  <c r="BA44" i="84"/>
  <c r="AZ44" i="84"/>
  <c r="AY44" i="84"/>
  <c r="AX44" i="84"/>
  <c r="AW44" i="84"/>
  <c r="AV44" i="84"/>
  <c r="AU44" i="84"/>
  <c r="AT44" i="84"/>
  <c r="AS44" i="84"/>
  <c r="AR44" i="84"/>
  <c r="AQ44" i="84"/>
  <c r="AP44" i="84"/>
  <c r="AO44" i="84"/>
  <c r="AN44" i="84"/>
  <c r="AM44" i="84"/>
  <c r="AL44" i="84"/>
  <c r="AK44" i="84"/>
  <c r="AJ44" i="84"/>
  <c r="AI44" i="84"/>
  <c r="AH44" i="84"/>
  <c r="AG44" i="84"/>
  <c r="AF44" i="84"/>
  <c r="AE44" i="84"/>
  <c r="AD44" i="84"/>
  <c r="AC44" i="84"/>
  <c r="AB44" i="84"/>
  <c r="AA44" i="84"/>
  <c r="Z44" i="84"/>
  <c r="Y44" i="84"/>
  <c r="X44" i="84"/>
  <c r="W44" i="84"/>
  <c r="V44" i="84"/>
  <c r="U44" i="84"/>
  <c r="T44" i="84"/>
  <c r="S44" i="84"/>
  <c r="R44" i="84"/>
  <c r="Q44" i="84"/>
  <c r="P44" i="84"/>
  <c r="O44" i="84"/>
  <c r="N44" i="84"/>
  <c r="M44" i="84"/>
  <c r="L44" i="84"/>
  <c r="K44" i="84"/>
  <c r="J44" i="84"/>
  <c r="I44" i="84"/>
  <c r="H44" i="84"/>
  <c r="CJ43" i="84"/>
  <c r="CI43" i="84"/>
  <c r="CH43" i="84"/>
  <c r="CG43" i="84"/>
  <c r="CF43" i="84"/>
  <c r="CE43" i="84"/>
  <c r="CD43" i="84"/>
  <c r="CC43" i="84"/>
  <c r="CB43" i="84"/>
  <c r="CA43" i="84"/>
  <c r="BZ43" i="84"/>
  <c r="BY43" i="84"/>
  <c r="BX43" i="84"/>
  <c r="BW43" i="84"/>
  <c r="BV43" i="84"/>
  <c r="BU43" i="84"/>
  <c r="BT43" i="84"/>
  <c r="BS43" i="84"/>
  <c r="BR43" i="84"/>
  <c r="BQ43" i="84"/>
  <c r="BP43" i="84"/>
  <c r="BO43" i="84"/>
  <c r="BN43" i="84"/>
  <c r="BM43" i="84"/>
  <c r="BL43" i="84"/>
  <c r="BK43" i="84"/>
  <c r="BJ43" i="84"/>
  <c r="BI43" i="84"/>
  <c r="BH43" i="84"/>
  <c r="BG43" i="84"/>
  <c r="BF43" i="84"/>
  <c r="BE43" i="84"/>
  <c r="BD43" i="84"/>
  <c r="BC43" i="84"/>
  <c r="BB43" i="84"/>
  <c r="BA43" i="84"/>
  <c r="AZ43" i="84"/>
  <c r="AY43" i="84"/>
  <c r="AX43" i="84"/>
  <c r="AW43" i="84"/>
  <c r="AV43" i="84"/>
  <c r="AU43" i="84"/>
  <c r="AT43" i="84"/>
  <c r="AS43" i="84"/>
  <c r="AR43" i="84"/>
  <c r="AQ43" i="84"/>
  <c r="AP43" i="84"/>
  <c r="AO43" i="84"/>
  <c r="AN43" i="84"/>
  <c r="AM43" i="84"/>
  <c r="AL43" i="84"/>
  <c r="AK43" i="84"/>
  <c r="AJ43" i="84"/>
  <c r="AI43" i="84"/>
  <c r="AH43" i="84"/>
  <c r="AG43" i="84"/>
  <c r="AF43" i="84"/>
  <c r="AE43" i="84"/>
  <c r="AD43" i="84"/>
  <c r="AC43" i="84"/>
  <c r="AB43" i="84"/>
  <c r="AA43" i="84"/>
  <c r="Z43" i="84"/>
  <c r="Y43" i="84"/>
  <c r="X43" i="84"/>
  <c r="W43" i="84"/>
  <c r="V43" i="84"/>
  <c r="U43" i="84"/>
  <c r="T43" i="84"/>
  <c r="S43" i="84"/>
  <c r="R43" i="84"/>
  <c r="Q43" i="84"/>
  <c r="P43" i="84"/>
  <c r="O43" i="84"/>
  <c r="N43" i="84"/>
  <c r="M43" i="84"/>
  <c r="L43" i="84"/>
  <c r="K43" i="84"/>
  <c r="J43" i="84"/>
  <c r="I43" i="84"/>
  <c r="H43" i="84"/>
  <c r="CJ42" i="84"/>
  <c r="CI42" i="84"/>
  <c r="CH42" i="84"/>
  <c r="CG42" i="84"/>
  <c r="CF42" i="84"/>
  <c r="CE42" i="84"/>
  <c r="CD42" i="84"/>
  <c r="CC42" i="84"/>
  <c r="CB42" i="84"/>
  <c r="CA42" i="84"/>
  <c r="BZ42" i="84"/>
  <c r="BY42" i="84"/>
  <c r="BX42" i="84"/>
  <c r="BW42" i="84"/>
  <c r="BV42" i="84"/>
  <c r="BU42" i="84"/>
  <c r="BT42" i="84"/>
  <c r="BS42" i="84"/>
  <c r="BR42" i="84"/>
  <c r="BQ42" i="84"/>
  <c r="BP42" i="84"/>
  <c r="BO42" i="84"/>
  <c r="BN42" i="84"/>
  <c r="BM42" i="84"/>
  <c r="BL42" i="84"/>
  <c r="BK42" i="84"/>
  <c r="BJ42" i="84"/>
  <c r="BI42" i="84"/>
  <c r="BH42" i="84"/>
  <c r="BG42" i="84"/>
  <c r="BF42" i="84"/>
  <c r="BE42" i="84"/>
  <c r="BD42" i="84"/>
  <c r="BC42" i="84"/>
  <c r="BB42" i="84"/>
  <c r="BA42" i="84"/>
  <c r="AZ42" i="84"/>
  <c r="AY42" i="84"/>
  <c r="AX42" i="84"/>
  <c r="AW42" i="84"/>
  <c r="AV42" i="84"/>
  <c r="AU42" i="84"/>
  <c r="AT42" i="84"/>
  <c r="AS42" i="84"/>
  <c r="AR42" i="84"/>
  <c r="AQ42" i="84"/>
  <c r="AP42" i="84"/>
  <c r="AO42" i="84"/>
  <c r="AN42" i="84"/>
  <c r="AM42" i="84"/>
  <c r="AL42" i="84"/>
  <c r="AK42" i="84"/>
  <c r="AJ42" i="84"/>
  <c r="AI42" i="84"/>
  <c r="AH42" i="84"/>
  <c r="AG42" i="84"/>
  <c r="AF42" i="84"/>
  <c r="AE42" i="84"/>
  <c r="AD42" i="84"/>
  <c r="AC42" i="84"/>
  <c r="AB42" i="84"/>
  <c r="AA42" i="84"/>
  <c r="Z42" i="84"/>
  <c r="Y42" i="84"/>
  <c r="X42" i="84"/>
  <c r="W42" i="84"/>
  <c r="V42" i="84"/>
  <c r="U42" i="84"/>
  <c r="T42" i="84"/>
  <c r="S42" i="84"/>
  <c r="R42" i="84"/>
  <c r="Q42" i="84"/>
  <c r="P42" i="84"/>
  <c r="O42" i="84"/>
  <c r="N42" i="84"/>
  <c r="M42" i="84"/>
  <c r="L42" i="84"/>
  <c r="K42" i="84"/>
  <c r="J42" i="84"/>
  <c r="I42" i="84"/>
  <c r="H42" i="84"/>
  <c r="AG124" i="84" l="1"/>
  <c r="AF83" i="84"/>
  <c r="AF54" i="84" s="1"/>
  <c r="BE124" i="84"/>
  <c r="BD83" i="84"/>
  <c r="BD87" i="84" s="1"/>
  <c r="BD89" i="84" s="1"/>
  <c r="U121" i="84"/>
  <c r="AE54" i="84"/>
  <c r="CC83" i="84"/>
  <c r="CC87" i="84" s="1"/>
  <c r="CC89" i="84" s="1"/>
  <c r="AG121" i="84"/>
  <c r="CJ83" i="84"/>
  <c r="CJ87" i="84" s="1"/>
  <c r="CJ89" i="84" s="1"/>
  <c r="AS121" i="84"/>
  <c r="AS124" i="84" s="1"/>
  <c r="CC54" i="84"/>
  <c r="BQ130" i="84"/>
  <c r="AX122" i="84"/>
  <c r="AG104" i="84"/>
  <c r="AG107" i="84" s="1"/>
  <c r="BQ133" i="84"/>
  <c r="AG133" i="84"/>
  <c r="AZ54" i="84"/>
  <c r="CC123" i="84"/>
  <c r="CB87" i="84"/>
  <c r="CB89" i="84" s="1"/>
  <c r="CB54" i="84"/>
  <c r="BO54" i="84"/>
  <c r="AR83" i="84"/>
  <c r="AR87" i="84" s="1"/>
  <c r="AR89" i="84" s="1"/>
  <c r="I124" i="84"/>
  <c r="BE130" i="84"/>
  <c r="BE133" i="84" s="1"/>
  <c r="AQ54" i="84"/>
  <c r="BO83" i="84"/>
  <c r="BQ121" i="84"/>
  <c r="I123" i="84"/>
  <c r="BP133" i="84"/>
  <c r="AL131" i="84"/>
  <c r="AB87" i="84"/>
  <c r="AB89" i="84" s="1"/>
  <c r="BE83" i="84"/>
  <c r="BE87" i="84" s="1"/>
  <c r="BE89" i="84" s="1"/>
  <c r="CA87" i="84"/>
  <c r="CA89" i="84" s="1"/>
  <c r="BE104" i="84"/>
  <c r="BE107" i="84" s="1"/>
  <c r="AR54" i="84"/>
  <c r="BP83" i="84"/>
  <c r="BP87" i="84" s="1"/>
  <c r="BP89" i="84" s="1"/>
  <c r="T123" i="84"/>
  <c r="AM131" i="84"/>
  <c r="O54" i="84"/>
  <c r="AS54" i="84"/>
  <c r="H78" i="84"/>
  <c r="BQ83" i="84"/>
  <c r="H122" i="84"/>
  <c r="AF123" i="84"/>
  <c r="AS131" i="84"/>
  <c r="H83" i="84"/>
  <c r="H54" i="84" s="1"/>
  <c r="I122" i="84"/>
  <c r="AR123" i="84"/>
  <c r="BE131" i="84"/>
  <c r="BD54" i="84"/>
  <c r="I83" i="84"/>
  <c r="I54" i="84" s="1"/>
  <c r="T122" i="84"/>
  <c r="AS123" i="84"/>
  <c r="H133" i="84"/>
  <c r="BD133" i="84"/>
  <c r="BE54" i="84"/>
  <c r="U122" i="84"/>
  <c r="BQ131" i="84"/>
  <c r="I130" i="84"/>
  <c r="I133" i="84" s="1"/>
  <c r="AF122" i="84"/>
  <c r="U130" i="84"/>
  <c r="U133" i="84" s="1"/>
  <c r="I104" i="84"/>
  <c r="AR122" i="84"/>
  <c r="BW123" i="84"/>
  <c r="AF87" i="84"/>
  <c r="AF89" i="84" s="1"/>
  <c r="H87" i="84"/>
  <c r="H89" i="84" s="1"/>
  <c r="BX123" i="84"/>
  <c r="H46" i="84"/>
  <c r="CB123" i="84"/>
  <c r="I55" i="84"/>
  <c r="I46" i="84"/>
  <c r="I75" i="84"/>
  <c r="L121" i="84"/>
  <c r="L124" i="84" s="1"/>
  <c r="L104" i="84"/>
  <c r="L83" i="84"/>
  <c r="L54" i="84" s="1"/>
  <c r="L130" i="84"/>
  <c r="L133" i="84" s="1"/>
  <c r="X121" i="84"/>
  <c r="X124" i="84" s="1"/>
  <c r="X130" i="84"/>
  <c r="X133" i="84" s="1"/>
  <c r="X104" i="84"/>
  <c r="X83" i="84"/>
  <c r="X87" i="84" s="1"/>
  <c r="X89" i="84" s="1"/>
  <c r="AJ121" i="84"/>
  <c r="AJ104" i="84"/>
  <c r="AJ83" i="84"/>
  <c r="AJ87" i="84" s="1"/>
  <c r="AJ89" i="84" s="1"/>
  <c r="AV130" i="84"/>
  <c r="AV133" i="84" s="1"/>
  <c r="AV121" i="84"/>
  <c r="AV83" i="84"/>
  <c r="AV87" i="84" s="1"/>
  <c r="AV89" i="84" s="1"/>
  <c r="AV104" i="84"/>
  <c r="BH104" i="84"/>
  <c r="BH121" i="84"/>
  <c r="BH130" i="84"/>
  <c r="BH133" i="84" s="1"/>
  <c r="BH83" i="84"/>
  <c r="BH54" i="84" s="1"/>
  <c r="BT130" i="84"/>
  <c r="BT133" i="84" s="1"/>
  <c r="BT104" i="84"/>
  <c r="BT54" i="84"/>
  <c r="BT83" i="84"/>
  <c r="BT87" i="84" s="1"/>
  <c r="BT89" i="84" s="1"/>
  <c r="CF121" i="84"/>
  <c r="CF124" i="84" s="1"/>
  <c r="CF130" i="84"/>
  <c r="CF104" i="84"/>
  <c r="CF83" i="84"/>
  <c r="CF87" i="84" s="1"/>
  <c r="CF89" i="84" s="1"/>
  <c r="BQ87" i="84"/>
  <c r="BQ89" i="84" s="1"/>
  <c r="BQ54" i="84"/>
  <c r="AJ130" i="84"/>
  <c r="AJ133" i="84" s="1"/>
  <c r="M130" i="84"/>
  <c r="M133" i="84" s="1"/>
  <c r="M121" i="84"/>
  <c r="M124" i="84" s="1"/>
  <c r="M104" i="84"/>
  <c r="M54" i="84"/>
  <c r="Y130" i="84"/>
  <c r="Y133" i="84" s="1"/>
  <c r="Y104" i="84"/>
  <c r="Y121" i="84"/>
  <c r="Y124" i="84" s="1"/>
  <c r="Y83" i="84"/>
  <c r="Y54" i="84" s="1"/>
  <c r="AK130" i="84"/>
  <c r="AK133" i="84" s="1"/>
  <c r="AK121" i="84"/>
  <c r="AK124" i="84" s="1"/>
  <c r="AK83" i="84"/>
  <c r="AK87" i="84" s="1"/>
  <c r="AK89" i="84" s="1"/>
  <c r="AK104" i="84"/>
  <c r="AW130" i="84"/>
  <c r="AW133" i="84" s="1"/>
  <c r="AW121" i="84"/>
  <c r="AW124" i="84" s="1"/>
  <c r="AW83" i="84"/>
  <c r="AW87" i="84" s="1"/>
  <c r="AW89" i="84" s="1"/>
  <c r="AW104" i="84"/>
  <c r="BI130" i="84"/>
  <c r="BI133" i="84" s="1"/>
  <c r="BI104" i="84"/>
  <c r="BI121" i="84"/>
  <c r="BI124" i="84" s="1"/>
  <c r="BI83" i="84"/>
  <c r="BI87" i="84" s="1"/>
  <c r="BI89" i="84" s="1"/>
  <c r="BU130" i="84"/>
  <c r="BU133" i="84" s="1"/>
  <c r="BU104" i="84"/>
  <c r="BU83" i="84"/>
  <c r="BU54" i="84" s="1"/>
  <c r="CG130" i="84"/>
  <c r="CG121" i="84"/>
  <c r="CG104" i="84"/>
  <c r="CG83" i="84"/>
  <c r="CG54" i="84" s="1"/>
  <c r="P107" i="84"/>
  <c r="P111" i="84" s="1"/>
  <c r="P113" i="84" s="1"/>
  <c r="BX54" i="84"/>
  <c r="BX87" i="84"/>
  <c r="BX89" i="84" s="1"/>
  <c r="AV124" i="84"/>
  <c r="BH124" i="84"/>
  <c r="Q130" i="84"/>
  <c r="Q133" i="84" s="1"/>
  <c r="Q121" i="84"/>
  <c r="Q124" i="84" s="1"/>
  <c r="Q104" i="84"/>
  <c r="Q83" i="84"/>
  <c r="Q87" i="84" s="1"/>
  <c r="Q89" i="84" s="1"/>
  <c r="AC130" i="84"/>
  <c r="AC133" i="84" s="1"/>
  <c r="AC104" i="84"/>
  <c r="AC121" i="84"/>
  <c r="AC124" i="84" s="1"/>
  <c r="AC83" i="84"/>
  <c r="AC87" i="84" s="1"/>
  <c r="AC89" i="84" s="1"/>
  <c r="AO130" i="84"/>
  <c r="AO133" i="84" s="1"/>
  <c r="AO104" i="84"/>
  <c r="AO121" i="84"/>
  <c r="AO83" i="84"/>
  <c r="AO54" i="84" s="1"/>
  <c r="BA130" i="84"/>
  <c r="BA133" i="84" s="1"/>
  <c r="BA104" i="84"/>
  <c r="BA121" i="84"/>
  <c r="BM130" i="84"/>
  <c r="BM133" i="84" s="1"/>
  <c r="BM121" i="84"/>
  <c r="BM124" i="84" s="1"/>
  <c r="BM104" i="84"/>
  <c r="BM83" i="84"/>
  <c r="BM54" i="84" s="1"/>
  <c r="BY130" i="84"/>
  <c r="BY133" i="84" s="1"/>
  <c r="BY104" i="84"/>
  <c r="BY83" i="84"/>
  <c r="BY54" i="84" s="1"/>
  <c r="BY121" i="84"/>
  <c r="BY124" i="84" s="1"/>
  <c r="J123" i="84"/>
  <c r="J122" i="84"/>
  <c r="J131" i="84"/>
  <c r="V123" i="84"/>
  <c r="V122" i="84"/>
  <c r="V131" i="84"/>
  <c r="AH123" i="84"/>
  <c r="AH122" i="84"/>
  <c r="AH131" i="84"/>
  <c r="AT123" i="84"/>
  <c r="AT122" i="84"/>
  <c r="AT131" i="84"/>
  <c r="BF123" i="84"/>
  <c r="BF122" i="84"/>
  <c r="BF131" i="84"/>
  <c r="BR123" i="84"/>
  <c r="BR122" i="84"/>
  <c r="BR87" i="84"/>
  <c r="BR89" i="84" s="1"/>
  <c r="BR131" i="84"/>
  <c r="CD123" i="84"/>
  <c r="CD122" i="84"/>
  <c r="CD131" i="84"/>
  <c r="R130" i="84"/>
  <c r="R133" i="84" s="1"/>
  <c r="R104" i="84"/>
  <c r="R121" i="84"/>
  <c r="R124" i="84" s="1"/>
  <c r="R83" i="84"/>
  <c r="R54" i="84" s="1"/>
  <c r="AD104" i="84"/>
  <c r="AD121" i="84"/>
  <c r="AD124" i="84" s="1"/>
  <c r="AD130" i="84"/>
  <c r="AD133" i="84" s="1"/>
  <c r="AD83" i="84"/>
  <c r="AD54" i="84" s="1"/>
  <c r="AP104" i="84"/>
  <c r="AP83" i="84"/>
  <c r="AP54" i="84" s="1"/>
  <c r="AP121" i="84"/>
  <c r="AP124" i="84" s="1"/>
  <c r="AP130" i="84"/>
  <c r="AP133" i="84" s="1"/>
  <c r="BB104" i="84"/>
  <c r="BB130" i="84"/>
  <c r="BB133" i="84" s="1"/>
  <c r="BB121" i="84"/>
  <c r="BB83" i="84"/>
  <c r="BB54" i="84" s="1"/>
  <c r="BN121" i="84"/>
  <c r="BN124" i="84" s="1"/>
  <c r="BN130" i="84"/>
  <c r="BN133" i="84" s="1"/>
  <c r="BN104" i="84"/>
  <c r="BN83" i="84"/>
  <c r="BZ121" i="84"/>
  <c r="BZ124" i="84" s="1"/>
  <c r="BZ104" i="84"/>
  <c r="BZ130" i="84"/>
  <c r="BZ133" i="84" s="1"/>
  <c r="BZ83" i="84"/>
  <c r="BZ87" i="84" s="1"/>
  <c r="BZ89" i="84" s="1"/>
  <c r="K122" i="84"/>
  <c r="K131" i="84"/>
  <c r="K123" i="84"/>
  <c r="W122" i="84"/>
  <c r="W123" i="84"/>
  <c r="W131" i="84"/>
  <c r="AI122" i="84"/>
  <c r="AI131" i="84"/>
  <c r="AI123" i="84"/>
  <c r="AU122" i="84"/>
  <c r="AU131" i="84"/>
  <c r="AU123" i="84"/>
  <c r="BG122" i="84"/>
  <c r="BG123" i="84"/>
  <c r="BG131" i="84"/>
  <c r="BS122" i="84"/>
  <c r="BS123" i="84"/>
  <c r="BS131" i="84"/>
  <c r="CE122" i="84"/>
  <c r="CE123" i="84"/>
  <c r="CE131" i="84"/>
  <c r="BA83" i="84"/>
  <c r="BA54" i="84" s="1"/>
  <c r="BL107" i="84"/>
  <c r="BL111" i="84" s="1"/>
  <c r="BL113" i="84" s="1"/>
  <c r="J121" i="84"/>
  <c r="J124" i="84" s="1"/>
  <c r="J130" i="84"/>
  <c r="J133" i="84" s="1"/>
  <c r="J104" i="84"/>
  <c r="J83" i="84"/>
  <c r="J87" i="84" s="1"/>
  <c r="J89" i="84" s="1"/>
  <c r="V121" i="84"/>
  <c r="V124" i="84" s="1"/>
  <c r="V130" i="84"/>
  <c r="V133" i="84" s="1"/>
  <c r="V104" i="84"/>
  <c r="V83" i="84"/>
  <c r="V87" i="84" s="1"/>
  <c r="V89" i="84" s="1"/>
  <c r="AH130" i="84"/>
  <c r="AH133" i="84" s="1"/>
  <c r="AH83" i="84"/>
  <c r="AH54" i="84" s="1"/>
  <c r="AH121" i="84"/>
  <c r="AH124" i="84" s="1"/>
  <c r="AH104" i="84"/>
  <c r="AT104" i="84"/>
  <c r="AT130" i="84"/>
  <c r="AT133" i="84" s="1"/>
  <c r="AT121" i="84"/>
  <c r="AT83" i="84"/>
  <c r="AT87" i="84" s="1"/>
  <c r="AT89" i="84" s="1"/>
  <c r="BF104" i="84"/>
  <c r="BF121" i="84"/>
  <c r="BF124" i="84" s="1"/>
  <c r="BF130" i="84"/>
  <c r="BF133" i="84" s="1"/>
  <c r="BF83" i="84"/>
  <c r="BF54" i="84" s="1"/>
  <c r="BR121" i="84"/>
  <c r="BR124" i="84" s="1"/>
  <c r="BR130" i="84"/>
  <c r="BR133" i="84" s="1"/>
  <c r="BR104" i="84"/>
  <c r="BR54" i="84"/>
  <c r="CD107" i="84"/>
  <c r="CD111" i="84" s="1"/>
  <c r="CD113" i="84" s="1"/>
  <c r="AA87" i="84"/>
  <c r="AA89" i="84" s="1"/>
  <c r="CC107" i="84"/>
  <c r="CC105" i="84" s="1"/>
  <c r="BT121" i="84"/>
  <c r="BT124" i="84" s="1"/>
  <c r="K121" i="84"/>
  <c r="K124" i="84" s="1"/>
  <c r="K104" i="84"/>
  <c r="K83" i="84"/>
  <c r="K87" i="84" s="1"/>
  <c r="K89" i="84" s="1"/>
  <c r="K130" i="84"/>
  <c r="K133" i="84" s="1"/>
  <c r="W121" i="84"/>
  <c r="W130" i="84"/>
  <c r="W133" i="84" s="1"/>
  <c r="W104" i="84"/>
  <c r="W83" i="84"/>
  <c r="W54" i="84" s="1"/>
  <c r="AI121" i="84"/>
  <c r="AI124" i="84" s="1"/>
  <c r="AI104" i="84"/>
  <c r="AI83" i="84"/>
  <c r="AI87" i="84" s="1"/>
  <c r="AI89" i="84" s="1"/>
  <c r="AU130" i="84"/>
  <c r="AU104" i="84"/>
  <c r="AU121" i="84"/>
  <c r="AU124" i="84" s="1"/>
  <c r="AU83" i="84"/>
  <c r="AU87" i="84" s="1"/>
  <c r="AU89" i="84" s="1"/>
  <c r="BG104" i="84"/>
  <c r="BG121" i="84"/>
  <c r="BG124" i="84" s="1"/>
  <c r="BG130" i="84"/>
  <c r="BG133" i="84" s="1"/>
  <c r="BG83" i="84"/>
  <c r="BG87" i="84" s="1"/>
  <c r="BG89" i="84" s="1"/>
  <c r="BS121" i="84"/>
  <c r="BS130" i="84"/>
  <c r="BS133" i="84" s="1"/>
  <c r="BS104" i="84"/>
  <c r="BS83" i="84"/>
  <c r="BS87" i="84" s="1"/>
  <c r="BS89" i="84" s="1"/>
  <c r="CE121" i="84"/>
  <c r="CE124" i="84" s="1"/>
  <c r="CE130" i="84"/>
  <c r="CE133" i="84" s="1"/>
  <c r="CE104" i="84"/>
  <c r="CE83" i="84"/>
  <c r="CE87" i="84" s="1"/>
  <c r="CE89" i="84" s="1"/>
  <c r="AI130" i="84"/>
  <c r="AI133" i="84" s="1"/>
  <c r="S121" i="84"/>
  <c r="S124" i="84" s="1"/>
  <c r="S130" i="84"/>
  <c r="S104" i="84"/>
  <c r="AE121" i="84"/>
  <c r="AE104" i="84"/>
  <c r="AE130" i="84"/>
  <c r="AQ121" i="84"/>
  <c r="AQ124" i="84" s="1"/>
  <c r="AQ104" i="84"/>
  <c r="AQ130" i="84"/>
  <c r="AQ133" i="84" s="1"/>
  <c r="BC121" i="84"/>
  <c r="BC124" i="84" s="1"/>
  <c r="BC104" i="84"/>
  <c r="BC130" i="84"/>
  <c r="BC133" i="84" s="1"/>
  <c r="BC83" i="84"/>
  <c r="BC54" i="84" s="1"/>
  <c r="BO121" i="84"/>
  <c r="BO124" i="84" s="1"/>
  <c r="BO130" i="84"/>
  <c r="BO133" i="84" s="1"/>
  <c r="BO104" i="84"/>
  <c r="CA121" i="84"/>
  <c r="CA124" i="84" s="1"/>
  <c r="CA104" i="84"/>
  <c r="CA130" i="84"/>
  <c r="I76" i="84"/>
  <c r="I68" i="84"/>
  <c r="I77" i="84"/>
  <c r="I78" i="84" s="1"/>
  <c r="P83" i="84"/>
  <c r="P54" i="84" s="1"/>
  <c r="BH87" i="84"/>
  <c r="BH89" i="84" s="1"/>
  <c r="AA54" i="84"/>
  <c r="J59" i="84"/>
  <c r="BW83" i="84"/>
  <c r="M123" i="84"/>
  <c r="M122" i="84"/>
  <c r="M131" i="84"/>
  <c r="M87" i="84"/>
  <c r="M89" i="84" s="1"/>
  <c r="Y123" i="84"/>
  <c r="Y122" i="84"/>
  <c r="Y131" i="84"/>
  <c r="AK123" i="84"/>
  <c r="AK131" i="84"/>
  <c r="AK122" i="84"/>
  <c r="O104" i="84"/>
  <c r="N121" i="84"/>
  <c r="N124" i="84" s="1"/>
  <c r="U107" i="84"/>
  <c r="U111" i="84" s="1"/>
  <c r="U113" i="84" s="1"/>
  <c r="BQ105" i="84"/>
  <c r="AB54" i="84"/>
  <c r="O121" i="84"/>
  <c r="O124" i="84" s="1"/>
  <c r="CD130" i="84"/>
  <c r="CD133" i="84" s="1"/>
  <c r="CD121" i="84"/>
  <c r="CD124" i="84" s="1"/>
  <c r="AN83" i="84"/>
  <c r="AN87" i="84" s="1"/>
  <c r="AN89" i="84" s="1"/>
  <c r="O122" i="84"/>
  <c r="O131" i="84"/>
  <c r="O87" i="84"/>
  <c r="O89" i="84" s="1"/>
  <c r="O123" i="84"/>
  <c r="AA122" i="84"/>
  <c r="AA123" i="84"/>
  <c r="AA131" i="84"/>
  <c r="AG105" i="84"/>
  <c r="CF133" i="84"/>
  <c r="BK83" i="84"/>
  <c r="BK87" i="84" s="1"/>
  <c r="BK89" i="84" s="1"/>
  <c r="Q131" i="84"/>
  <c r="Q123" i="84"/>
  <c r="Q122" i="84"/>
  <c r="AC122" i="84"/>
  <c r="AC123" i="84"/>
  <c r="AC131" i="84"/>
  <c r="AO123" i="84"/>
  <c r="AO122" i="84"/>
  <c r="AO131" i="84"/>
  <c r="BA131" i="84"/>
  <c r="BA122" i="84"/>
  <c r="BA123" i="84"/>
  <c r="BM131" i="84"/>
  <c r="BM122" i="84"/>
  <c r="BM123" i="84"/>
  <c r="BY131" i="84"/>
  <c r="BY122" i="84"/>
  <c r="BY123" i="84"/>
  <c r="J132" i="84"/>
  <c r="AH132" i="84"/>
  <c r="AT132" i="84"/>
  <c r="BF132" i="84"/>
  <c r="BR132" i="84"/>
  <c r="CD132" i="84"/>
  <c r="CG133" i="84"/>
  <c r="BW124" i="84"/>
  <c r="R87" i="84"/>
  <c r="R89" i="84" s="1"/>
  <c r="R123" i="84"/>
  <c r="R122" i="84"/>
  <c r="AD131" i="84"/>
  <c r="AP122" i="84"/>
  <c r="AP123" i="84"/>
  <c r="AP87" i="84"/>
  <c r="AP89" i="84" s="1"/>
  <c r="AP131" i="84"/>
  <c r="BB123" i="84"/>
  <c r="BB131" i="84"/>
  <c r="BB122" i="84"/>
  <c r="BN123" i="84"/>
  <c r="BN131" i="84"/>
  <c r="BZ131" i="84"/>
  <c r="BZ122" i="84"/>
  <c r="BZ123" i="84"/>
  <c r="K132" i="84"/>
  <c r="W132" i="84"/>
  <c r="AI132" i="84"/>
  <c r="AU132" i="84"/>
  <c r="BG132" i="84"/>
  <c r="BS132" i="84"/>
  <c r="CE132" i="84"/>
  <c r="N133" i="84"/>
  <c r="AD123" i="84"/>
  <c r="N83" i="84"/>
  <c r="N87" i="84" s="1"/>
  <c r="N89" i="84" s="1"/>
  <c r="N104" i="84"/>
  <c r="N130" i="84"/>
  <c r="Z83" i="84"/>
  <c r="Z54" i="84" s="1"/>
  <c r="Z130" i="84"/>
  <c r="Z133" i="84" s="1"/>
  <c r="Z104" i="84"/>
  <c r="Z121" i="84"/>
  <c r="Z124" i="84" s="1"/>
  <c r="AL121" i="84"/>
  <c r="AL124" i="84" s="1"/>
  <c r="AL83" i="84"/>
  <c r="AL54" i="84" s="1"/>
  <c r="AL104" i="84"/>
  <c r="AL130" i="84"/>
  <c r="AL133" i="84" s="1"/>
  <c r="AX130" i="84"/>
  <c r="AX133" i="84" s="1"/>
  <c r="AX83" i="84"/>
  <c r="AX121" i="84"/>
  <c r="AX124" i="84" s="1"/>
  <c r="AX104" i="84"/>
  <c r="BJ83" i="84"/>
  <c r="BJ104" i="84"/>
  <c r="BJ121" i="84"/>
  <c r="BJ124" i="84" s="1"/>
  <c r="BJ130" i="84"/>
  <c r="BJ133" i="84" s="1"/>
  <c r="BV83" i="84"/>
  <c r="BV130" i="84"/>
  <c r="BV133" i="84" s="1"/>
  <c r="BV104" i="84"/>
  <c r="BV121" i="84"/>
  <c r="BV124" i="84" s="1"/>
  <c r="CH83" i="84"/>
  <c r="CH54" i="84" s="1"/>
  <c r="CH121" i="84"/>
  <c r="CH124" i="84" s="1"/>
  <c r="CH130" i="84"/>
  <c r="CH133" i="84" s="1"/>
  <c r="CH104" i="84"/>
  <c r="CD83" i="84"/>
  <c r="CD54" i="84" s="1"/>
  <c r="S131" i="84"/>
  <c r="S87" i="84"/>
  <c r="S89" i="84" s="1"/>
  <c r="S123" i="84"/>
  <c r="S122" i="84"/>
  <c r="AE131" i="84"/>
  <c r="AE87" i="84"/>
  <c r="AE89" i="84" s="1"/>
  <c r="AQ131" i="84"/>
  <c r="AQ122" i="84"/>
  <c r="AQ123" i="84"/>
  <c r="AQ87" i="84"/>
  <c r="AQ89" i="84" s="1"/>
  <c r="BC131" i="84"/>
  <c r="BC123" i="84"/>
  <c r="BC122" i="84"/>
  <c r="BO122" i="84"/>
  <c r="BO131" i="84"/>
  <c r="BO123" i="84"/>
  <c r="BO87" i="84"/>
  <c r="BO89" i="84" s="1"/>
  <c r="CA122" i="84"/>
  <c r="CA131" i="84"/>
  <c r="CA123" i="84"/>
  <c r="AE123" i="84"/>
  <c r="S133" i="84"/>
  <c r="O130" i="84"/>
  <c r="O133" i="84" s="1"/>
  <c r="AA130" i="84"/>
  <c r="AA133" i="84" s="1"/>
  <c r="AA104" i="84"/>
  <c r="AA121" i="84"/>
  <c r="AA124" i="84" s="1"/>
  <c r="AM104" i="84"/>
  <c r="AM130" i="84"/>
  <c r="AM121" i="84"/>
  <c r="AM124" i="84" s="1"/>
  <c r="AY121" i="84"/>
  <c r="AY124" i="84" s="1"/>
  <c r="AY130" i="84"/>
  <c r="AY133" i="84" s="1"/>
  <c r="AY83" i="84"/>
  <c r="AY87" i="84" s="1"/>
  <c r="AY89" i="84" s="1"/>
  <c r="AY104" i="84"/>
  <c r="BK130" i="84"/>
  <c r="BK133" i="84" s="1"/>
  <c r="BK121" i="84"/>
  <c r="BK124" i="84" s="1"/>
  <c r="BW104" i="84"/>
  <c r="BW121" i="84"/>
  <c r="CI121" i="84"/>
  <c r="CI124" i="84" s="1"/>
  <c r="CI130" i="84"/>
  <c r="CI133" i="84" s="1"/>
  <c r="CI104" i="84"/>
  <c r="CI83" i="84"/>
  <c r="CI87" i="84" s="1"/>
  <c r="CI89" i="84" s="1"/>
  <c r="AF133" i="84"/>
  <c r="P130" i="84"/>
  <c r="P133" i="84" s="1"/>
  <c r="P121" i="84"/>
  <c r="P124" i="84" s="1"/>
  <c r="AB130" i="84"/>
  <c r="AB133" i="84" s="1"/>
  <c r="AB104" i="84"/>
  <c r="AB121" i="84"/>
  <c r="AB124" i="84" s="1"/>
  <c r="AN130" i="84"/>
  <c r="AN133" i="84" s="1"/>
  <c r="AN104" i="84"/>
  <c r="AN121" i="84"/>
  <c r="AZ130" i="84"/>
  <c r="AZ133" i="84" s="1"/>
  <c r="AZ121" i="84"/>
  <c r="AZ124" i="84" s="1"/>
  <c r="AZ104" i="84"/>
  <c r="BL130" i="84"/>
  <c r="BL133" i="84" s="1"/>
  <c r="BL121" i="84"/>
  <c r="BL124" i="84" s="1"/>
  <c r="BL83" i="84"/>
  <c r="BL87" i="84" s="1"/>
  <c r="BL89" i="84" s="1"/>
  <c r="BX130" i="84"/>
  <c r="BX133" i="84" s="1"/>
  <c r="BX104" i="84"/>
  <c r="BX121" i="84"/>
  <c r="CJ130" i="84"/>
  <c r="CJ133" i="84" s="1"/>
  <c r="CJ121" i="84"/>
  <c r="CJ124" i="84" s="1"/>
  <c r="CJ104" i="84"/>
  <c r="BK104" i="84"/>
  <c r="AE124" i="84"/>
  <c r="AT124" i="84"/>
  <c r="AM133" i="84"/>
  <c r="BW133" i="84"/>
  <c r="R131" i="84"/>
  <c r="H121" i="84"/>
  <c r="H124" i="84" s="1"/>
  <c r="H104" i="84"/>
  <c r="T121" i="84"/>
  <c r="T124" i="84" s="1"/>
  <c r="T104" i="84"/>
  <c r="AF121" i="84"/>
  <c r="AF124" i="84" s="1"/>
  <c r="AF104" i="84"/>
  <c r="AF130" i="84"/>
  <c r="AR121" i="84"/>
  <c r="AR124" i="84" s="1"/>
  <c r="AR104" i="84"/>
  <c r="BD121" i="84"/>
  <c r="BD124" i="84" s="1"/>
  <c r="BD104" i="84"/>
  <c r="BP121" i="84"/>
  <c r="BP124" i="84" s="1"/>
  <c r="BP104" i="84"/>
  <c r="CB121" i="84"/>
  <c r="CB124" i="84" s="1"/>
  <c r="CB104" i="84"/>
  <c r="CB130" i="84"/>
  <c r="CB133" i="84" s="1"/>
  <c r="T83" i="84"/>
  <c r="AG83" i="84"/>
  <c r="AN124" i="84"/>
  <c r="BX124" i="84"/>
  <c r="L122" i="84"/>
  <c r="AY122" i="84"/>
  <c r="BQ122" i="84"/>
  <c r="L123" i="84"/>
  <c r="BI131" i="84"/>
  <c r="CG131" i="84"/>
  <c r="CC130" i="84"/>
  <c r="CC133" i="84" s="1"/>
  <c r="CC121" i="84"/>
  <c r="CC124" i="84" s="1"/>
  <c r="U83" i="84"/>
  <c r="Z87" i="84"/>
  <c r="Z89" i="84" s="1"/>
  <c r="AM87" i="84"/>
  <c r="AM89" i="84" s="1"/>
  <c r="AZ87" i="84"/>
  <c r="AZ89" i="84" s="1"/>
  <c r="AW132" i="84"/>
  <c r="AO124" i="84"/>
  <c r="BA124" i="84"/>
  <c r="P122" i="84"/>
  <c r="AG122" i="84"/>
  <c r="AZ122" i="84"/>
  <c r="BW122" i="84"/>
  <c r="AG123" i="84"/>
  <c r="BE123" i="84"/>
  <c r="T130" i="84"/>
  <c r="T133" i="84" s="1"/>
  <c r="CH131" i="84"/>
  <c r="N132" i="84"/>
  <c r="BJ132" i="84"/>
  <c r="BB124" i="84"/>
  <c r="AJ122" i="84"/>
  <c r="BX122" i="84"/>
  <c r="P123" i="84"/>
  <c r="X131" i="84"/>
  <c r="AX132" i="84"/>
  <c r="AJ123" i="84"/>
  <c r="BH123" i="84"/>
  <c r="AY132" i="84"/>
  <c r="BT123" i="84"/>
  <c r="BT122" i="84"/>
  <c r="BE105" i="84"/>
  <c r="I107" i="84"/>
  <c r="I111" i="84" s="1"/>
  <c r="I113" i="84" s="1"/>
  <c r="AE133" i="84"/>
  <c r="CA133" i="84"/>
  <c r="W124" i="84"/>
  <c r="BS124" i="84"/>
  <c r="AL122" i="84"/>
  <c r="BH122" i="84"/>
  <c r="BK123" i="84"/>
  <c r="Z131" i="84"/>
  <c r="AX131" i="84"/>
  <c r="AW123" i="84"/>
  <c r="AW131" i="84"/>
  <c r="BU123" i="84"/>
  <c r="BU122" i="84"/>
  <c r="AR133" i="84"/>
  <c r="AG111" i="84"/>
  <c r="AG113" i="84" s="1"/>
  <c r="U124" i="84"/>
  <c r="BQ124" i="84"/>
  <c r="AJ124" i="84"/>
  <c r="AM122" i="84"/>
  <c r="BI122" i="84"/>
  <c r="BL123" i="84"/>
  <c r="BT131" i="84"/>
  <c r="BV132" i="84"/>
  <c r="N123" i="84"/>
  <c r="N122" i="84"/>
  <c r="N131" i="84"/>
  <c r="BJ123" i="84"/>
  <c r="BJ131" i="84"/>
  <c r="BV123" i="84"/>
  <c r="BV122" i="84"/>
  <c r="AS133" i="84"/>
  <c r="BJ122" i="84"/>
  <c r="CF123" i="84"/>
  <c r="BU131" i="84"/>
  <c r="CI123" i="84"/>
  <c r="CI122" i="84"/>
  <c r="CG87" i="84"/>
  <c r="CG89" i="84" s="1"/>
  <c r="AS107" i="84"/>
  <c r="AS105" i="84" s="1"/>
  <c r="BE111" i="84"/>
  <c r="BE113" i="84" s="1"/>
  <c r="X122" i="84"/>
  <c r="BK122" i="84"/>
  <c r="AU133" i="84"/>
  <c r="BV131" i="84"/>
  <c r="AB131" i="84"/>
  <c r="AB122" i="84"/>
  <c r="AN131" i="84"/>
  <c r="AN123" i="84"/>
  <c r="CJ131" i="84"/>
  <c r="CJ123" i="84"/>
  <c r="CJ122" i="84"/>
  <c r="BL122" i="84"/>
  <c r="CG122" i="84"/>
  <c r="AB123" i="84"/>
  <c r="AL132" i="84"/>
  <c r="BQ111" i="84"/>
  <c r="BQ113" i="84" s="1"/>
  <c r="BU124" i="84"/>
  <c r="CG124" i="84"/>
  <c r="Z122" i="84"/>
  <c r="AV122" i="84"/>
  <c r="CH122" i="84"/>
  <c r="AV123" i="84"/>
  <c r="BD122" i="84"/>
  <c r="H123" i="84"/>
  <c r="BD123" i="84"/>
  <c r="BU87" i="84" l="1"/>
  <c r="BU89" i="84" s="1"/>
  <c r="CJ54" i="84"/>
  <c r="BP54" i="84"/>
  <c r="I87" i="84"/>
  <c r="I89" i="84" s="1"/>
  <c r="Q54" i="84"/>
  <c r="CD87" i="84"/>
  <c r="CD89" i="84" s="1"/>
  <c r="CF54" i="84"/>
  <c r="V54" i="84"/>
  <c r="BC87" i="84"/>
  <c r="BC89" i="84" s="1"/>
  <c r="AI54" i="84"/>
  <c r="CD105" i="84"/>
  <c r="P87" i="84"/>
  <c r="P89" i="84" s="1"/>
  <c r="Y87" i="84"/>
  <c r="Y89" i="84" s="1"/>
  <c r="I105" i="84"/>
  <c r="AY54" i="84"/>
  <c r="AN54" i="84"/>
  <c r="CI54" i="84"/>
  <c r="AV54" i="84"/>
  <c r="AL87" i="84"/>
  <c r="AL89" i="84" s="1"/>
  <c r="BI54" i="84"/>
  <c r="L87" i="84"/>
  <c r="L89" i="84" s="1"/>
  <c r="BB87" i="84"/>
  <c r="BB89" i="84" s="1"/>
  <c r="AU54" i="84"/>
  <c r="AT54" i="84"/>
  <c r="CE54" i="84"/>
  <c r="BV87" i="84"/>
  <c r="BV89" i="84" s="1"/>
  <c r="BV54" i="84"/>
  <c r="AE107" i="84"/>
  <c r="AE111" i="84" s="1"/>
  <c r="AE113" i="84" s="1"/>
  <c r="W107" i="84"/>
  <c r="W111" i="84" s="1"/>
  <c r="W113" i="84" s="1"/>
  <c r="BM107" i="84"/>
  <c r="BM111" i="84" s="1"/>
  <c r="BM113" i="84" s="1"/>
  <c r="CH87" i="84"/>
  <c r="CH89" i="84" s="1"/>
  <c r="CJ107" i="84"/>
  <c r="CJ111" i="84" s="1"/>
  <c r="CJ113" i="84" s="1"/>
  <c r="AL107" i="84"/>
  <c r="AL111" i="84" s="1"/>
  <c r="AL113" i="84" s="1"/>
  <c r="AD87" i="84"/>
  <c r="AD89" i="84" s="1"/>
  <c r="BY87" i="84"/>
  <c r="BY89" i="84" s="1"/>
  <c r="AO87" i="84"/>
  <c r="AO89" i="84" s="1"/>
  <c r="BO107" i="84"/>
  <c r="BO111" i="84" s="1"/>
  <c r="BO113" i="84" s="1"/>
  <c r="BS54" i="84"/>
  <c r="BF107" i="84"/>
  <c r="BF111" i="84" s="1"/>
  <c r="BF113" i="84" s="1"/>
  <c r="BL105" i="84"/>
  <c r="AC54" i="84"/>
  <c r="BT105" i="84"/>
  <c r="BT107" i="84"/>
  <c r="BT111" i="84" s="1"/>
  <c r="BT113" i="84" s="1"/>
  <c r="CC111" i="84"/>
  <c r="CC113" i="84" s="1"/>
  <c r="T87" i="84"/>
  <c r="T89" i="84" s="1"/>
  <c r="T54" i="84"/>
  <c r="BA87" i="84"/>
  <c r="BA89" i="84" s="1"/>
  <c r="AU107" i="84"/>
  <c r="AU111" i="84" s="1"/>
  <c r="AU113" i="84" s="1"/>
  <c r="V107" i="84"/>
  <c r="V111" i="84" s="1"/>
  <c r="V113" i="84" s="1"/>
  <c r="AD107" i="84"/>
  <c r="AD111" i="84" s="1"/>
  <c r="AD113" i="84" s="1"/>
  <c r="AD105" i="84"/>
  <c r="CG107" i="84"/>
  <c r="CG111" i="84" s="1"/>
  <c r="CG113" i="84" s="1"/>
  <c r="AF107" i="84"/>
  <c r="AF111" i="84" s="1"/>
  <c r="AF113" i="84" s="1"/>
  <c r="BS107" i="84"/>
  <c r="BS111" i="84" s="1"/>
  <c r="BS113" i="84" s="1"/>
  <c r="AS111" i="84"/>
  <c r="AS113" i="84" s="1"/>
  <c r="T107" i="84"/>
  <c r="T111" i="84" s="1"/>
  <c r="T113" i="84" s="1"/>
  <c r="AY107" i="84"/>
  <c r="AY111" i="84" s="1"/>
  <c r="AY113" i="84" s="1"/>
  <c r="CH107" i="84"/>
  <c r="CH111" i="84" s="1"/>
  <c r="CH113" i="84" s="1"/>
  <c r="BJ107" i="84"/>
  <c r="BJ111" i="84" s="1"/>
  <c r="BJ113" i="84" s="1"/>
  <c r="AH87" i="84"/>
  <c r="AH89" i="84" s="1"/>
  <c r="AC107" i="84"/>
  <c r="AC111" i="84" s="1"/>
  <c r="AC113" i="84" s="1"/>
  <c r="AW54" i="84"/>
  <c r="AJ54" i="84"/>
  <c r="AG87" i="84"/>
  <c r="AG89" i="84" s="1"/>
  <c r="AG54" i="84"/>
  <c r="AN107" i="84"/>
  <c r="AN111" i="84" s="1"/>
  <c r="AN113" i="84" s="1"/>
  <c r="AA107" i="84"/>
  <c r="AA111" i="84" s="1"/>
  <c r="AA113" i="84" s="1"/>
  <c r="S107" i="84"/>
  <c r="S111" i="84" s="1"/>
  <c r="S113" i="84" s="1"/>
  <c r="CB107" i="84"/>
  <c r="CB111" i="84" s="1"/>
  <c r="CB113" i="84" s="1"/>
  <c r="BX107" i="84"/>
  <c r="BX111" i="84" s="1"/>
  <c r="BX113" i="84" s="1"/>
  <c r="AB107" i="84"/>
  <c r="AB111" i="84" s="1"/>
  <c r="AB113" i="84" s="1"/>
  <c r="BJ87" i="84"/>
  <c r="BJ89" i="84" s="1"/>
  <c r="BJ54" i="84"/>
  <c r="BM87" i="84"/>
  <c r="BM89" i="84" s="1"/>
  <c r="K54" i="84"/>
  <c r="BZ54" i="84"/>
  <c r="BB107" i="84"/>
  <c r="BB111" i="84" s="1"/>
  <c r="BB113" i="84" s="1"/>
  <c r="BA107" i="84"/>
  <c r="BA111" i="84" s="1"/>
  <c r="BA113" i="84" s="1"/>
  <c r="AW107" i="84"/>
  <c r="AW111" i="84" s="1"/>
  <c r="AW113" i="84" s="1"/>
  <c r="AJ107" i="84"/>
  <c r="AJ111" i="84" s="1"/>
  <c r="AJ113" i="84" s="1"/>
  <c r="AJ105" i="84"/>
  <c r="L107" i="84"/>
  <c r="L111" i="84" s="1"/>
  <c r="L113" i="84" s="1"/>
  <c r="H107" i="84"/>
  <c r="H111" i="84" s="1"/>
  <c r="H113" i="84" s="1"/>
  <c r="CI107" i="84"/>
  <c r="CI111" i="84" s="1"/>
  <c r="CI113" i="84" s="1"/>
  <c r="CI105" i="84"/>
  <c r="Z107" i="84"/>
  <c r="Z111" i="84" s="1"/>
  <c r="Z113" i="84" s="1"/>
  <c r="BC107" i="84"/>
  <c r="BC111" i="84" s="1"/>
  <c r="BC113" i="84" s="1"/>
  <c r="BG54" i="84"/>
  <c r="J54" i="84"/>
  <c r="W87" i="84"/>
  <c r="W89" i="84" s="1"/>
  <c r="BZ107" i="84"/>
  <c r="BZ111" i="84" s="1"/>
  <c r="BZ113" i="84" s="1"/>
  <c r="BL54" i="84"/>
  <c r="Y107" i="84"/>
  <c r="Y111" i="84" s="1"/>
  <c r="Y113" i="84" s="1"/>
  <c r="BP107" i="84"/>
  <c r="BP111" i="84" s="1"/>
  <c r="BP113" i="84" s="1"/>
  <c r="AX105" i="84"/>
  <c r="AX107" i="84"/>
  <c r="AX111" i="84" s="1"/>
  <c r="AX113" i="84" s="1"/>
  <c r="U105" i="84"/>
  <c r="AI107" i="84"/>
  <c r="AI111" i="84" s="1"/>
  <c r="AI113" i="84" s="1"/>
  <c r="K107" i="84"/>
  <c r="K111" i="84" s="1"/>
  <c r="K113" i="84" s="1"/>
  <c r="BR107" i="84"/>
  <c r="BR111" i="84" s="1"/>
  <c r="BR113" i="84" s="1"/>
  <c r="AT107" i="84"/>
  <c r="AT111" i="84" s="1"/>
  <c r="AT113" i="84" s="1"/>
  <c r="R107" i="84"/>
  <c r="R111" i="84" s="1"/>
  <c r="R113" i="84" s="1"/>
  <c r="BK54" i="84"/>
  <c r="BN87" i="84"/>
  <c r="BN89" i="84" s="1"/>
  <c r="BN54" i="84"/>
  <c r="BF87" i="84"/>
  <c r="BF89" i="84" s="1"/>
  <c r="BY107" i="84"/>
  <c r="BY111" i="84" s="1"/>
  <c r="BY113" i="84" s="1"/>
  <c r="Q107" i="84"/>
  <c r="Q111" i="84" s="1"/>
  <c r="Q113" i="84" s="1"/>
  <c r="P105" i="84"/>
  <c r="CF107" i="84"/>
  <c r="CF111" i="84" s="1"/>
  <c r="CF113" i="84" s="1"/>
  <c r="BH107" i="84"/>
  <c r="BH111" i="84" s="1"/>
  <c r="BH113" i="84" s="1"/>
  <c r="X54" i="84"/>
  <c r="BD107" i="84"/>
  <c r="BD111" i="84" s="1"/>
  <c r="BD113" i="84" s="1"/>
  <c r="AX54" i="84"/>
  <c r="AX87" i="84"/>
  <c r="AX89" i="84" s="1"/>
  <c r="O107" i="84"/>
  <c r="O111" i="84" s="1"/>
  <c r="O113" i="84" s="1"/>
  <c r="BW54" i="84"/>
  <c r="BW87" i="84"/>
  <c r="BW89" i="84" s="1"/>
  <c r="AQ107" i="84"/>
  <c r="AQ111" i="84" s="1"/>
  <c r="AQ113" i="84" s="1"/>
  <c r="CE107" i="84"/>
  <c r="CE111" i="84" s="1"/>
  <c r="CE113" i="84" s="1"/>
  <c r="AH107" i="84"/>
  <c r="AH111" i="84" s="1"/>
  <c r="AH113" i="84" s="1"/>
  <c r="J105" i="84"/>
  <c r="J107" i="84"/>
  <c r="J111" i="84" s="1"/>
  <c r="J113" i="84" s="1"/>
  <c r="BN107" i="84"/>
  <c r="BN111" i="84" s="1"/>
  <c r="BN113" i="84" s="1"/>
  <c r="BU107" i="84"/>
  <c r="BU111" i="84" s="1"/>
  <c r="BU113" i="84" s="1"/>
  <c r="M107" i="84"/>
  <c r="M111" i="84" s="1"/>
  <c r="M113" i="84" s="1"/>
  <c r="BI107" i="84"/>
  <c r="BI111" i="84" s="1"/>
  <c r="BI113" i="84" s="1"/>
  <c r="BK107" i="84"/>
  <c r="BK111" i="84" s="1"/>
  <c r="BK113" i="84" s="1"/>
  <c r="BK105" i="84"/>
  <c r="AZ107" i="84"/>
  <c r="AZ111" i="84" s="1"/>
  <c r="AZ113" i="84" s="1"/>
  <c r="BV107" i="84"/>
  <c r="BV111" i="84" s="1"/>
  <c r="BV113" i="84" s="1"/>
  <c r="J76" i="84"/>
  <c r="J68" i="84"/>
  <c r="J75" i="84"/>
  <c r="J69" i="84"/>
  <c r="K59" i="84"/>
  <c r="J77" i="84"/>
  <c r="BG107" i="84"/>
  <c r="BG111" i="84" s="1"/>
  <c r="BG113" i="84" s="1"/>
  <c r="N54" i="84"/>
  <c r="AK54" i="84"/>
  <c r="AV107" i="84"/>
  <c r="AV111" i="84" s="1"/>
  <c r="AV113" i="84" s="1"/>
  <c r="X107" i="84"/>
  <c r="X111" i="84" s="1"/>
  <c r="X113" i="84" s="1"/>
  <c r="U87" i="84"/>
  <c r="U89" i="84" s="1"/>
  <c r="U54" i="84"/>
  <c r="AR107" i="84"/>
  <c r="AR111" i="84" s="1"/>
  <c r="AR113" i="84" s="1"/>
  <c r="BW107" i="84"/>
  <c r="BW111" i="84" s="1"/>
  <c r="BW113" i="84" s="1"/>
  <c r="AM107" i="84"/>
  <c r="AM111" i="84" s="1"/>
  <c r="AM113" i="84" s="1"/>
  <c r="N107" i="84"/>
  <c r="N111" i="84" s="1"/>
  <c r="N113" i="84" s="1"/>
  <c r="CA107" i="84"/>
  <c r="CA111" i="84" s="1"/>
  <c r="CA113" i="84" s="1"/>
  <c r="AP107" i="84"/>
  <c r="AP111" i="84" s="1"/>
  <c r="AP113" i="84" s="1"/>
  <c r="AO107" i="84"/>
  <c r="AO111" i="84" s="1"/>
  <c r="AO113" i="84" s="1"/>
  <c r="AK107" i="84"/>
  <c r="AK111" i="84" s="1"/>
  <c r="AK113" i="84" s="1"/>
  <c r="BR105" i="84" l="1"/>
  <c r="BC105" i="84"/>
  <c r="AB105" i="84"/>
  <c r="K105" i="84"/>
  <c r="BS105" i="84"/>
  <c r="BH105" i="84"/>
  <c r="Y105" i="84"/>
  <c r="AO105" i="84"/>
  <c r="L105" i="84"/>
  <c r="BY105" i="84"/>
  <c r="AN105" i="84"/>
  <c r="T105" i="84"/>
  <c r="BB105" i="84"/>
  <c r="BO105" i="84"/>
  <c r="S105" i="84"/>
  <c r="AT105" i="84"/>
  <c r="BI105" i="84"/>
  <c r="AV105" i="84"/>
  <c r="M105" i="84"/>
  <c r="BJ105" i="84"/>
  <c r="AK105" i="84"/>
  <c r="CH105" i="84"/>
  <c r="J78" i="84"/>
  <c r="BW105" i="84"/>
  <c r="BG105" i="84"/>
  <c r="AH105" i="84"/>
  <c r="BD105" i="84"/>
  <c r="AI105" i="84"/>
  <c r="CJ105" i="84"/>
  <c r="AY105" i="84"/>
  <c r="AR105" i="84"/>
  <c r="K68" i="84"/>
  <c r="K69" i="84"/>
  <c r="K76" i="84"/>
  <c r="L59" i="84"/>
  <c r="K77" i="84"/>
  <c r="K75" i="84"/>
  <c r="CE105" i="84"/>
  <c r="AW105" i="84"/>
  <c r="V105" i="84"/>
  <c r="BF105" i="84"/>
  <c r="BM105" i="84"/>
  <c r="J46" i="84"/>
  <c r="J55" i="84"/>
  <c r="AP105" i="84"/>
  <c r="AQ105" i="84"/>
  <c r="CF105" i="84"/>
  <c r="R105" i="84"/>
  <c r="BP105" i="84"/>
  <c r="Z105" i="84"/>
  <c r="BA105" i="84"/>
  <c r="BX105" i="84"/>
  <c r="AU105" i="84"/>
  <c r="CA105" i="84"/>
  <c r="X105" i="84"/>
  <c r="BU105" i="84"/>
  <c r="CB105" i="84"/>
  <c r="AC105" i="84"/>
  <c r="W105" i="84"/>
  <c r="AE105" i="84"/>
  <c r="N105" i="84"/>
  <c r="BV105" i="84"/>
  <c r="BN105" i="84"/>
  <c r="O105" i="84"/>
  <c r="Q105" i="84"/>
  <c r="AF105" i="84"/>
  <c r="AM105" i="84"/>
  <c r="AZ105" i="84"/>
  <c r="BZ105" i="84"/>
  <c r="H105" i="84"/>
  <c r="AA105" i="84"/>
  <c r="CG105" i="84"/>
  <c r="AL105" i="84"/>
  <c r="K46" i="84" l="1"/>
  <c r="K55" i="84"/>
  <c r="L77" i="84"/>
  <c r="L69" i="84"/>
  <c r="L76" i="84"/>
  <c r="M59" i="84"/>
  <c r="L75" i="84"/>
  <c r="L68" i="84"/>
  <c r="K78" i="84"/>
  <c r="M77" i="84" l="1"/>
  <c r="M69" i="84"/>
  <c r="M76" i="84"/>
  <c r="N59" i="84"/>
  <c r="M75" i="84"/>
  <c r="M68" i="84"/>
  <c r="L46" i="84"/>
  <c r="L55" i="84"/>
  <c r="L78" i="84"/>
  <c r="M78" i="84" l="1"/>
  <c r="M46" i="84"/>
  <c r="M55" i="84"/>
  <c r="N76" i="84"/>
  <c r="N69" i="84"/>
  <c r="O59" i="84"/>
  <c r="N77" i="84"/>
  <c r="N75" i="84"/>
  <c r="N68" i="84"/>
  <c r="N78" i="84" l="1"/>
  <c r="O76" i="84"/>
  <c r="O69" i="84"/>
  <c r="P59" i="84"/>
  <c r="O77" i="84"/>
  <c r="O75" i="84"/>
  <c r="O68" i="84"/>
  <c r="N46" i="84"/>
  <c r="N55" i="84"/>
  <c r="O78" i="84" l="1"/>
  <c r="O46" i="84"/>
  <c r="O55" i="84"/>
  <c r="P69" i="84"/>
  <c r="Q59" i="84"/>
  <c r="P77" i="84"/>
  <c r="P75" i="84"/>
  <c r="P68" i="84"/>
  <c r="P76" i="84"/>
  <c r="P78" i="84" l="1"/>
  <c r="R59" i="84"/>
  <c r="Q77" i="84"/>
  <c r="Q75" i="84"/>
  <c r="Q68" i="84"/>
  <c r="Q69" i="84"/>
  <c r="Q76" i="84"/>
  <c r="P46" i="84"/>
  <c r="P55" i="84"/>
  <c r="S59" i="84" l="1"/>
  <c r="R75" i="84"/>
  <c r="R77" i="84"/>
  <c r="R68" i="84"/>
  <c r="R76" i="84"/>
  <c r="R69" i="84"/>
  <c r="Q46" i="84"/>
  <c r="Q55" i="84"/>
  <c r="Q78" i="84"/>
  <c r="R78" i="84" l="1"/>
  <c r="R46" i="84"/>
  <c r="R55" i="84"/>
  <c r="S75" i="84"/>
  <c r="T59" i="84"/>
  <c r="S77" i="84"/>
  <c r="S68" i="84"/>
  <c r="S76" i="84"/>
  <c r="S69" i="84"/>
  <c r="S78" i="84" l="1"/>
  <c r="S46" i="84"/>
  <c r="S55" i="84"/>
  <c r="T77" i="84"/>
  <c r="T68" i="84"/>
  <c r="T75" i="84"/>
  <c r="T76" i="84"/>
  <c r="T69" i="84"/>
  <c r="U59" i="84"/>
  <c r="T78" i="84" l="1"/>
  <c r="U76" i="84"/>
  <c r="U68" i="84"/>
  <c r="U75" i="84"/>
  <c r="U69" i="84"/>
  <c r="V59" i="84"/>
  <c r="U77" i="84"/>
  <c r="T55" i="84"/>
  <c r="T46" i="84"/>
  <c r="U78" i="84" l="1"/>
  <c r="U46" i="84"/>
  <c r="U55" i="84"/>
  <c r="V76" i="84"/>
  <c r="V68" i="84"/>
  <c r="V75" i="84"/>
  <c r="V69" i="84"/>
  <c r="W59" i="84"/>
  <c r="V77" i="84"/>
  <c r="V78" i="84" l="1"/>
  <c r="W75" i="84"/>
  <c r="W68" i="84"/>
  <c r="W69" i="84"/>
  <c r="W76" i="84"/>
  <c r="X59" i="84"/>
  <c r="W77" i="84"/>
  <c r="V46" i="84"/>
  <c r="V55" i="84"/>
  <c r="W78" i="84" l="1"/>
  <c r="X77" i="84"/>
  <c r="X69" i="84"/>
  <c r="X75" i="84"/>
  <c r="X68" i="84"/>
  <c r="X76" i="84"/>
  <c r="Y59" i="84"/>
  <c r="W46" i="84"/>
  <c r="W55" i="84"/>
  <c r="X78" i="84" l="1"/>
  <c r="Y77" i="84"/>
  <c r="Y69" i="84"/>
  <c r="Y68" i="84"/>
  <c r="Y76" i="84"/>
  <c r="Z59" i="84"/>
  <c r="Y75" i="84"/>
  <c r="X46" i="84"/>
  <c r="X55" i="84"/>
  <c r="Z76" i="84" l="1"/>
  <c r="Z69" i="84"/>
  <c r="Z77" i="84"/>
  <c r="Z75" i="84"/>
  <c r="Z68" i="84"/>
  <c r="AA59" i="84"/>
  <c r="Y46" i="84"/>
  <c r="Y55" i="84"/>
  <c r="Y78" i="84"/>
  <c r="AA76" i="84" l="1"/>
  <c r="AA69" i="84"/>
  <c r="AB59" i="84"/>
  <c r="AA77" i="84"/>
  <c r="AA75" i="84"/>
  <c r="AA68" i="84"/>
  <c r="Z78" i="84"/>
  <c r="Z46" i="84"/>
  <c r="Z55" i="84"/>
  <c r="AA78" i="84" l="1"/>
  <c r="AB76" i="84"/>
  <c r="AB69" i="84"/>
  <c r="AC59" i="84"/>
  <c r="AB77" i="84"/>
  <c r="AB75" i="84"/>
  <c r="AB68" i="84"/>
  <c r="AA46" i="84"/>
  <c r="AA55" i="84"/>
  <c r="AB78" i="84" l="1"/>
  <c r="AD59" i="84"/>
  <c r="AC76" i="84"/>
  <c r="AC69" i="84"/>
  <c r="AC77" i="84"/>
  <c r="AC75" i="84"/>
  <c r="AC68" i="84"/>
  <c r="AB46" i="84"/>
  <c r="AB55" i="84"/>
  <c r="AC78" i="84" l="1"/>
  <c r="AC46" i="84"/>
  <c r="AC55" i="84"/>
  <c r="AE59" i="84"/>
  <c r="AD75" i="84"/>
  <c r="AD69" i="84"/>
  <c r="AD77" i="84"/>
  <c r="AD68" i="84"/>
  <c r="AD76" i="84"/>
  <c r="AD78" i="84" l="1"/>
  <c r="AD46" i="84"/>
  <c r="AD55" i="84"/>
  <c r="AE75" i="84"/>
  <c r="AF59" i="84"/>
  <c r="AE77" i="84"/>
  <c r="AE68" i="84"/>
  <c r="AE69" i="84"/>
  <c r="AE76" i="84"/>
  <c r="AE78" i="84" l="1"/>
  <c r="AE46" i="84"/>
  <c r="AE55" i="84"/>
  <c r="AG59" i="84"/>
  <c r="AF77" i="84"/>
  <c r="AF68" i="84"/>
  <c r="AF75" i="84"/>
  <c r="AF76" i="84"/>
  <c r="AF69" i="84"/>
  <c r="AF55" i="84" l="1"/>
  <c r="AF46" i="84"/>
  <c r="AF78" i="84"/>
  <c r="AG76" i="84"/>
  <c r="AG68" i="84"/>
  <c r="AH59" i="84"/>
  <c r="AG77" i="84"/>
  <c r="AG75" i="84"/>
  <c r="AG69" i="84"/>
  <c r="AG78" i="84" l="1"/>
  <c r="AG55" i="84"/>
  <c r="AG46" i="84"/>
  <c r="AH76" i="84"/>
  <c r="AH68" i="84"/>
  <c r="AH77" i="84"/>
  <c r="AH75" i="84"/>
  <c r="AH69" i="84"/>
  <c r="AI59" i="84"/>
  <c r="AH78" i="84" l="1"/>
  <c r="AI75" i="84"/>
  <c r="AI68" i="84"/>
  <c r="AI69" i="84"/>
  <c r="AI76" i="84"/>
  <c r="AJ59" i="84"/>
  <c r="AI77" i="84"/>
  <c r="AH46" i="84"/>
  <c r="AH55" i="84"/>
  <c r="AI78" i="84" l="1"/>
  <c r="AJ77" i="84"/>
  <c r="AJ69" i="84"/>
  <c r="AJ75" i="84"/>
  <c r="AJ68" i="84"/>
  <c r="AJ76" i="84"/>
  <c r="AK59" i="84"/>
  <c r="AI46" i="84"/>
  <c r="AI55" i="84"/>
  <c r="AK77" i="84" l="1"/>
  <c r="AK69" i="84"/>
  <c r="AK75" i="84"/>
  <c r="AK68" i="84"/>
  <c r="AK76" i="84"/>
  <c r="AL59" i="84"/>
  <c r="AJ46" i="84"/>
  <c r="AJ55" i="84"/>
  <c r="AJ78" i="84"/>
  <c r="AL75" i="84" l="1"/>
  <c r="AL68" i="84"/>
  <c r="AL76" i="84"/>
  <c r="AL69" i="84"/>
  <c r="AM59" i="84"/>
  <c r="AL77" i="84"/>
  <c r="AK46" i="84"/>
  <c r="AK55" i="84"/>
  <c r="AK78" i="84"/>
  <c r="AL78" i="84" l="1"/>
  <c r="AM68" i="84"/>
  <c r="AM76" i="84"/>
  <c r="AM69" i="84"/>
  <c r="AN59" i="84"/>
  <c r="AM77" i="84"/>
  <c r="AM75" i="84"/>
  <c r="AL46" i="84"/>
  <c r="AL55" i="84"/>
  <c r="AM78" i="84" l="1"/>
  <c r="AN76" i="84"/>
  <c r="AN69" i="84"/>
  <c r="AO59" i="84"/>
  <c r="AN77" i="84"/>
  <c r="AN75" i="84"/>
  <c r="AN68" i="84"/>
  <c r="AM46" i="84"/>
  <c r="AM55" i="84"/>
  <c r="AN78" i="84" l="1"/>
  <c r="AP59" i="84"/>
  <c r="AO76" i="84"/>
  <c r="AO69" i="84"/>
  <c r="AO77" i="84"/>
  <c r="AO75" i="84"/>
  <c r="AO68" i="84"/>
  <c r="AN46" i="84"/>
  <c r="AN55" i="84"/>
  <c r="AO78" i="84" l="1"/>
  <c r="AO46" i="84"/>
  <c r="AO55" i="84"/>
  <c r="AQ59" i="84"/>
  <c r="AP75" i="84"/>
  <c r="AP76" i="84"/>
  <c r="AP69" i="84"/>
  <c r="AP77" i="84"/>
  <c r="AP68" i="84"/>
  <c r="AP78" i="84" l="1"/>
  <c r="AP46" i="84"/>
  <c r="AP55" i="84"/>
  <c r="AQ75" i="84"/>
  <c r="AQ76" i="84"/>
  <c r="AQ69" i="84"/>
  <c r="AR59" i="84"/>
  <c r="AQ77" i="84"/>
  <c r="AQ68" i="84"/>
  <c r="AQ78" i="84" l="1"/>
  <c r="AR69" i="84"/>
  <c r="AS59" i="84"/>
  <c r="AR77" i="84"/>
  <c r="AR68" i="84"/>
  <c r="AR75" i="84"/>
  <c r="AR76" i="84"/>
  <c r="AQ46" i="84"/>
  <c r="AQ55" i="84"/>
  <c r="AR78" i="84" l="1"/>
  <c r="AS76" i="84"/>
  <c r="AS68" i="84"/>
  <c r="AT59" i="84"/>
  <c r="AS77" i="84"/>
  <c r="AS75" i="84"/>
  <c r="AS69" i="84"/>
  <c r="AR46" i="84"/>
  <c r="AR55" i="84"/>
  <c r="AS78" i="84" l="1"/>
  <c r="AS55" i="84"/>
  <c r="AS46" i="84"/>
  <c r="AT76" i="84"/>
  <c r="AT68" i="84"/>
  <c r="AU59" i="84"/>
  <c r="AT77" i="84"/>
  <c r="AT75" i="84"/>
  <c r="AT69" i="84"/>
  <c r="AT78" i="84" l="1"/>
  <c r="AT46" i="84"/>
  <c r="AT55" i="84"/>
  <c r="AV59" i="84"/>
  <c r="AU77" i="84"/>
  <c r="AU75" i="84"/>
  <c r="AU68" i="84"/>
  <c r="AU69" i="84"/>
  <c r="AU76" i="84"/>
  <c r="AU46" i="84" l="1"/>
  <c r="AU55" i="84"/>
  <c r="AU78" i="84"/>
  <c r="AV77" i="84"/>
  <c r="AV69" i="84"/>
  <c r="AV75" i="84"/>
  <c r="AV68" i="84"/>
  <c r="AV76" i="84"/>
  <c r="AW59" i="84"/>
  <c r="AW77" i="84" l="1"/>
  <c r="AW69" i="84"/>
  <c r="AW75" i="84"/>
  <c r="AW68" i="84"/>
  <c r="AW76" i="84"/>
  <c r="AX59" i="84"/>
  <c r="AV46" i="84"/>
  <c r="AV55" i="84"/>
  <c r="AV78" i="84"/>
  <c r="AX77" i="84" l="1"/>
  <c r="AX75" i="84"/>
  <c r="AX68" i="84"/>
  <c r="AX76" i="84"/>
  <c r="AX69" i="84"/>
  <c r="AY59" i="84"/>
  <c r="AW55" i="84"/>
  <c r="AW46" i="84"/>
  <c r="AW78" i="84"/>
  <c r="AY75" i="84" l="1"/>
  <c r="AY68" i="84"/>
  <c r="AY76" i="84"/>
  <c r="AY69" i="84"/>
  <c r="AZ59" i="84"/>
  <c r="AY77" i="84"/>
  <c r="AX46" i="84"/>
  <c r="AX55" i="84"/>
  <c r="AX78" i="84"/>
  <c r="AY78" i="84" l="1"/>
  <c r="AZ75" i="84"/>
  <c r="AZ68" i="84"/>
  <c r="AZ76" i="84"/>
  <c r="AZ69" i="84"/>
  <c r="BA59" i="84"/>
  <c r="AZ77" i="84"/>
  <c r="AY46" i="84"/>
  <c r="AY55" i="84"/>
  <c r="AZ78" i="84" l="1"/>
  <c r="BB59" i="84"/>
  <c r="BA68" i="84"/>
  <c r="BA76" i="84"/>
  <c r="BA69" i="84"/>
  <c r="BA77" i="84"/>
  <c r="BA75" i="84"/>
  <c r="AZ46" i="84"/>
  <c r="AZ55" i="84"/>
  <c r="BA78" i="84" l="1"/>
  <c r="BA46" i="84"/>
  <c r="BA55" i="84"/>
  <c r="BC59" i="84"/>
  <c r="BB75" i="84"/>
  <c r="BB76" i="84"/>
  <c r="BB69" i="84"/>
  <c r="BB77" i="84"/>
  <c r="BB68" i="84"/>
  <c r="BB78" i="84" l="1"/>
  <c r="BB46" i="84"/>
  <c r="BB55" i="84"/>
  <c r="BC75" i="84"/>
  <c r="BC76" i="84"/>
  <c r="BC69" i="84"/>
  <c r="BD59" i="84"/>
  <c r="BC77" i="84"/>
  <c r="BC68" i="84"/>
  <c r="BC78" i="84" l="1"/>
  <c r="BD76" i="84"/>
  <c r="BD69" i="84"/>
  <c r="BE59" i="84"/>
  <c r="BD77" i="84"/>
  <c r="BD68" i="84"/>
  <c r="BD75" i="84"/>
  <c r="BC55" i="84"/>
  <c r="BC46" i="84"/>
  <c r="BD78" i="84" l="1"/>
  <c r="BE76" i="84"/>
  <c r="BE68" i="84"/>
  <c r="BE69" i="84"/>
  <c r="BF59" i="84"/>
  <c r="BE77" i="84"/>
  <c r="BE75" i="84"/>
  <c r="BD55" i="84"/>
  <c r="BD46" i="84"/>
  <c r="BE78" i="84" l="1"/>
  <c r="BF76" i="84"/>
  <c r="BF68" i="84"/>
  <c r="BF69" i="84"/>
  <c r="BG59" i="84"/>
  <c r="BF77" i="84"/>
  <c r="BF75" i="84"/>
  <c r="BE46" i="84"/>
  <c r="BE55" i="84"/>
  <c r="BF78" i="84" l="1"/>
  <c r="BG76" i="84"/>
  <c r="BH59" i="84"/>
  <c r="BG77" i="84"/>
  <c r="BG75" i="84"/>
  <c r="BG68" i="84"/>
  <c r="BG69" i="84"/>
  <c r="BF46" i="84"/>
  <c r="BF55" i="84"/>
  <c r="BG46" i="84" l="1"/>
  <c r="BG55" i="84"/>
  <c r="BG78" i="84"/>
  <c r="BH77" i="84"/>
  <c r="BH69" i="84"/>
  <c r="BI59" i="84"/>
  <c r="BH75" i="84"/>
  <c r="BH68" i="84"/>
  <c r="BH76" i="84"/>
  <c r="BI77" i="84" l="1"/>
  <c r="BI69" i="84"/>
  <c r="BJ59" i="84"/>
  <c r="BI75" i="84"/>
  <c r="BI68" i="84"/>
  <c r="BI76" i="84"/>
  <c r="BH46" i="84"/>
  <c r="BH55" i="84"/>
  <c r="BH78" i="84"/>
  <c r="BJ77" i="84" l="1"/>
  <c r="BJ75" i="84"/>
  <c r="BJ68" i="84"/>
  <c r="BJ76" i="84"/>
  <c r="BJ69" i="84"/>
  <c r="BK59" i="84"/>
  <c r="BI46" i="84"/>
  <c r="BI55" i="84"/>
  <c r="BI78" i="84"/>
  <c r="BK77" i="84" l="1"/>
  <c r="BK75" i="84"/>
  <c r="BK68" i="84"/>
  <c r="BK76" i="84"/>
  <c r="BK69" i="84"/>
  <c r="BL59" i="84"/>
  <c r="BJ46" i="84"/>
  <c r="BJ55" i="84"/>
  <c r="BJ78" i="84"/>
  <c r="BL77" i="84" l="1"/>
  <c r="BL75" i="84"/>
  <c r="BL68" i="84"/>
  <c r="BL76" i="84"/>
  <c r="BL69" i="84"/>
  <c r="BM59" i="84"/>
  <c r="BK46" i="84"/>
  <c r="BK55" i="84"/>
  <c r="BK78" i="84"/>
  <c r="BN59" i="84" l="1"/>
  <c r="BM75" i="84"/>
  <c r="BM68" i="84"/>
  <c r="BM76" i="84"/>
  <c r="BM69" i="84"/>
  <c r="BM77" i="84"/>
  <c r="BL46" i="84"/>
  <c r="BL55" i="84"/>
  <c r="BL78" i="84"/>
  <c r="BM78" i="84" l="1"/>
  <c r="BM46" i="84"/>
  <c r="BM55" i="84"/>
  <c r="BO59" i="84"/>
  <c r="BN75" i="84"/>
  <c r="BN68" i="84"/>
  <c r="BN76" i="84"/>
  <c r="BN69" i="84"/>
  <c r="BN77" i="84"/>
  <c r="BN78" i="84" l="1"/>
  <c r="BN46" i="84"/>
  <c r="BN55" i="84"/>
  <c r="BO75" i="84"/>
  <c r="BO68" i="84"/>
  <c r="BO76" i="84"/>
  <c r="BO69" i="84"/>
  <c r="BP59" i="84"/>
  <c r="BO77" i="84"/>
  <c r="BO78" i="84" l="1"/>
  <c r="BP75" i="84"/>
  <c r="BP76" i="84"/>
  <c r="BP69" i="84"/>
  <c r="BQ59" i="84"/>
  <c r="BP77" i="84"/>
  <c r="BP68" i="84"/>
  <c r="BO55" i="84"/>
  <c r="BO46" i="84"/>
  <c r="BP78" i="84" l="1"/>
  <c r="BQ76" i="84"/>
  <c r="BQ68" i="84"/>
  <c r="BQ69" i="84"/>
  <c r="BR59" i="84"/>
  <c r="BQ77" i="84"/>
  <c r="BQ75" i="84"/>
  <c r="BP55" i="84"/>
  <c r="BP46" i="84"/>
  <c r="BQ78" i="84" l="1"/>
  <c r="BR76" i="84"/>
  <c r="BR68" i="84"/>
  <c r="BR69" i="84"/>
  <c r="BS59" i="84"/>
  <c r="BR77" i="84"/>
  <c r="BR75" i="84"/>
  <c r="BQ55" i="84"/>
  <c r="BQ46" i="84"/>
  <c r="BR78" i="84" l="1"/>
  <c r="BS69" i="84"/>
  <c r="BS76" i="84"/>
  <c r="BT59" i="84"/>
  <c r="BS77" i="84"/>
  <c r="BS75" i="84"/>
  <c r="BS68" i="84"/>
  <c r="BR46" i="84"/>
  <c r="BR55" i="84"/>
  <c r="BS78" i="84" l="1"/>
  <c r="BT77" i="84"/>
  <c r="BT69" i="84"/>
  <c r="BT76" i="84"/>
  <c r="BU59" i="84"/>
  <c r="BT75" i="84"/>
  <c r="BT68" i="84"/>
  <c r="BS46" i="84"/>
  <c r="BS55" i="84"/>
  <c r="BU77" i="84" l="1"/>
  <c r="BU69" i="84"/>
  <c r="BU76" i="84"/>
  <c r="BV59" i="84"/>
  <c r="BU75" i="84"/>
  <c r="BU68" i="84"/>
  <c r="BT46" i="84"/>
  <c r="BT55" i="84"/>
  <c r="BT78" i="84"/>
  <c r="BV69" i="84" l="1"/>
  <c r="BW59" i="84"/>
  <c r="BV77" i="84"/>
  <c r="BV75" i="84"/>
  <c r="BV68" i="84"/>
  <c r="BV76" i="84"/>
  <c r="BU46" i="84"/>
  <c r="BU55" i="84"/>
  <c r="BU78" i="84"/>
  <c r="BV78" i="84" l="1"/>
  <c r="BX59" i="84"/>
  <c r="BW77" i="84"/>
  <c r="BW75" i="84"/>
  <c r="BW68" i="84"/>
  <c r="BW69" i="84"/>
  <c r="BW76" i="84"/>
  <c r="BV46" i="84"/>
  <c r="BV55" i="84"/>
  <c r="BW46" i="84" l="1"/>
  <c r="BW55" i="84"/>
  <c r="BW78" i="84"/>
  <c r="BX77" i="84"/>
  <c r="BX75" i="84"/>
  <c r="BX68" i="84"/>
  <c r="BX76" i="84"/>
  <c r="BX69" i="84"/>
  <c r="BY59" i="84"/>
  <c r="BZ59" i="84" l="1"/>
  <c r="BY77" i="84"/>
  <c r="BY78" i="84" s="1"/>
  <c r="BY75" i="84"/>
  <c r="BY68" i="84"/>
  <c r="BY76" i="84"/>
  <c r="BY69" i="84"/>
  <c r="BX46" i="84"/>
  <c r="BX55" i="84"/>
  <c r="BX78" i="84"/>
  <c r="BY46" i="84" l="1"/>
  <c r="BY55" i="84"/>
  <c r="CA59" i="84"/>
  <c r="BZ75" i="84"/>
  <c r="BZ77" i="84"/>
  <c r="BZ68" i="84"/>
  <c r="BZ76" i="84"/>
  <c r="BZ69" i="84"/>
  <c r="BZ46" i="84" l="1"/>
  <c r="BZ55" i="84"/>
  <c r="BZ78" i="84"/>
  <c r="CA75" i="84"/>
  <c r="CA68" i="84"/>
  <c r="CA76" i="84"/>
  <c r="CA69" i="84"/>
  <c r="CB59" i="84"/>
  <c r="CA77" i="84"/>
  <c r="CA78" i="84" l="1"/>
  <c r="CB68" i="84"/>
  <c r="CB75" i="84"/>
  <c r="CB76" i="84"/>
  <c r="CB69" i="84"/>
  <c r="CC59" i="84"/>
  <c r="CB77" i="84"/>
  <c r="CA55" i="84"/>
  <c r="CA46" i="84"/>
  <c r="CB78" i="84" l="1"/>
  <c r="CC76" i="84"/>
  <c r="CC68" i="84"/>
  <c r="CC75" i="84"/>
  <c r="CC69" i="84"/>
  <c r="CD59" i="84"/>
  <c r="CC77" i="84"/>
  <c r="CB55" i="84"/>
  <c r="CB46" i="84"/>
  <c r="CC78" i="84" l="1"/>
  <c r="CD76" i="84"/>
  <c r="CD68" i="84"/>
  <c r="CD75" i="84"/>
  <c r="CD69" i="84"/>
  <c r="CE59" i="84"/>
  <c r="CD77" i="84"/>
  <c r="CC55" i="84"/>
  <c r="CC46" i="84"/>
  <c r="CD78" i="84" l="1"/>
  <c r="CE68" i="84"/>
  <c r="CE69" i="84"/>
  <c r="CE76" i="84"/>
  <c r="CF59" i="84"/>
  <c r="CE77" i="84"/>
  <c r="CE75" i="84"/>
  <c r="CD46" i="84"/>
  <c r="CD55" i="84"/>
  <c r="CE78" i="84" l="1"/>
  <c r="CF77" i="84"/>
  <c r="CF69" i="84"/>
  <c r="CF76" i="84"/>
  <c r="CG59" i="84"/>
  <c r="CF75" i="84"/>
  <c r="CF68" i="84"/>
  <c r="CE46" i="84"/>
  <c r="CE55" i="84"/>
  <c r="CG77" i="84" l="1"/>
  <c r="CG69" i="84"/>
  <c r="CG76" i="84"/>
  <c r="CH59" i="84"/>
  <c r="CG75" i="84"/>
  <c r="CG68" i="84"/>
  <c r="CF46" i="84"/>
  <c r="CF55" i="84"/>
  <c r="CF78" i="84"/>
  <c r="CH76" i="84" l="1"/>
  <c r="CH69" i="84"/>
  <c r="CI59" i="84"/>
  <c r="CH77" i="84"/>
  <c r="CH75" i="84"/>
  <c r="CH68" i="84"/>
  <c r="CG46" i="84"/>
  <c r="CG55" i="84"/>
  <c r="CG78" i="84"/>
  <c r="CH78" i="84" l="1"/>
  <c r="CI76" i="84"/>
  <c r="CI69" i="84"/>
  <c r="CJ59" i="84"/>
  <c r="CI77" i="84"/>
  <c r="CI75" i="84"/>
  <c r="CI68" i="84"/>
  <c r="CH46" i="84"/>
  <c r="CH55" i="84"/>
  <c r="CJ77" i="84" l="1"/>
  <c r="CJ78" i="84" s="1"/>
  <c r="CJ69" i="84"/>
  <c r="CJ75" i="84"/>
  <c r="CJ68" i="84"/>
  <c r="CJ76" i="84"/>
  <c r="CI46" i="84"/>
  <c r="CI55" i="84"/>
  <c r="CI78" i="84"/>
  <c r="CJ46" i="84" l="1"/>
  <c r="CJ55" i="8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tc={44242991-C35B-4516-9862-FF6E46086B02}</author>
  </authors>
  <commentList>
    <comment ref="B29" authorId="0" shapeId="0" xr:uid="{44242991-C35B-4516-9862-FF6E46086B02}">
      <text>
        <t>[Threaded comment]
Your version of Excel allows you to read this threaded comment; however, any edits to it will get removed if the file is opened in a newer version of Excel. Learn more: https://go.microsoft.com/fwlink/?linkid=870924
Comment:
    To update once sorted what Tabs are - with links across to them.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Ross, Simon</author>
  </authors>
  <commentList>
    <comment ref="F2" authorId="0" shapeId="0" xr:uid="{4203CAA0-E845-4C76-A015-B2C03F5C837A}">
      <text>
        <r>
          <rPr>
            <b/>
            <sz val="9"/>
            <color indexed="81"/>
            <rFont val="Tahoma"/>
            <charset val="1"/>
          </rPr>
          <t>Ross, Simon:</t>
        </r>
        <r>
          <rPr>
            <sz val="9"/>
            <color indexed="81"/>
            <rFont val="Tahoma"/>
            <charset val="1"/>
          </rPr>
          <t xml:space="preserve">
For v0.3 and later, the formula has been updated to remove the example rows.</t>
        </r>
      </text>
    </comment>
  </commentList>
</comments>
</file>

<file path=xl/sharedStrings.xml><?xml version="1.0" encoding="utf-8"?>
<sst xmlns="http://schemas.openxmlformats.org/spreadsheetml/2006/main" count="26799" uniqueCount="2194">
  <si>
    <t>Bulk Supply NAVs - Water Resources Planning Tables 2024</t>
  </si>
  <si>
    <t>Company tables version tracker</t>
  </si>
  <si>
    <t>All queries on the content of this workbook should be sent to:</t>
  </si>
  <si>
    <t>Version</t>
  </si>
  <si>
    <t>Updates made</t>
  </si>
  <si>
    <t>Date (DD/MM/YY)</t>
  </si>
  <si>
    <t>v1</t>
  </si>
  <si>
    <t>Tables issued</t>
  </si>
  <si>
    <t>Water resource zone information</t>
  </si>
  <si>
    <t>Company:</t>
  </si>
  <si>
    <t>Total number of appointed areas:</t>
  </si>
  <si>
    <t>Dry Year Annual Average</t>
  </si>
  <si>
    <t>Total number of own sources i.e. green water</t>
  </si>
  <si>
    <t>Base Year:</t>
  </si>
  <si>
    <t>Responsible Officer:</t>
  </si>
  <si>
    <t>Signed:</t>
  </si>
  <si>
    <t>Dated:</t>
  </si>
  <si>
    <t>Version:</t>
  </si>
  <si>
    <t>[Digital signature is acceptable]</t>
  </si>
  <si>
    <t>Key to cells</t>
  </si>
  <si>
    <t xml:space="preserve">Clear cells - indicate an input is required </t>
  </si>
  <si>
    <t>Yellow shaded cells - indicates a formula.</t>
  </si>
  <si>
    <t>Blue shaded cells - indicate base year data.</t>
  </si>
  <si>
    <t xml:space="preserve">Light orange shaded cells - indicate preceding years.  </t>
  </si>
  <si>
    <t xml:space="preserve">Dark grey cells - indicate that no data entry is required. </t>
  </si>
  <si>
    <t>Worksheet</t>
  </si>
  <si>
    <t>Content</t>
  </si>
  <si>
    <t>Whole Company Summary</t>
  </si>
  <si>
    <t>Supply-Demand Balance and components for whole NAV company. Aggregated from component incumbent companies</t>
  </si>
  <si>
    <t>1. BL Appointments by incumbent</t>
  </si>
  <si>
    <t>Lists, by incumbent the sites that will feature in the WRMP (can be updated between draft and final plan)</t>
  </si>
  <si>
    <t>2. Affinity Water</t>
  </si>
  <si>
    <t>Aggregate statistics for all appointed areas within the named incumbent</t>
  </si>
  <si>
    <t>3. Anglian Water</t>
  </si>
  <si>
    <t>4. Bristol Water</t>
  </si>
  <si>
    <t>5. Cambridge Water</t>
  </si>
  <si>
    <t>6. Dwr Cymru Welsh Water</t>
  </si>
  <si>
    <t>7. Essex &amp; Suffolk Water</t>
  </si>
  <si>
    <t>8. Hafren Dyfrdwy</t>
  </si>
  <si>
    <t>9. Northumbrian Water</t>
  </si>
  <si>
    <t>10. Portsmouth Water</t>
  </si>
  <si>
    <t>11. SES Water</t>
  </si>
  <si>
    <t>12. Severn Trent Water</t>
  </si>
  <si>
    <t>13. South East Water</t>
  </si>
  <si>
    <t>14. South Staffordshire Water</t>
  </si>
  <si>
    <t>15. South West Water</t>
  </si>
  <si>
    <t>16. Southern Water</t>
  </si>
  <si>
    <t>17. Thames Water</t>
  </si>
  <si>
    <t>18. United Utilities</t>
  </si>
  <si>
    <t>19. Veolia Water Projects</t>
  </si>
  <si>
    <t>20. Wessex Water</t>
  </si>
  <si>
    <t>21. Yorkshire Water</t>
  </si>
  <si>
    <t>Summary graphs of water resources planning tables data</t>
  </si>
  <si>
    <t xml:space="preserve">Link back to Title Page </t>
  </si>
  <si>
    <t xml:space="preserve">Whole company summary: </t>
  </si>
  <si>
    <t>Table 2c: NAV level - Meter Installations (inlcuding meter upgrades) - Final Planning</t>
  </si>
  <si>
    <t>WRMP24 Reference</t>
  </si>
  <si>
    <t>Component</t>
  </si>
  <si>
    <t>Derivation</t>
  </si>
  <si>
    <t>Unit</t>
  </si>
  <si>
    <t>Decimal places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</si>
  <si>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</si>
  <si>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</si>
  <si>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</si>
  <si>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</si>
  <si>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</si>
  <si>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</si>
  <si>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</si>
  <si>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</si>
  <si>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</si>
  <si>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</si>
  <si>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</si>
  <si>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</si>
  <si>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</si>
  <si>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</si>
  <si>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</si>
  <si>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</si>
  <si>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</si>
  <si>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</si>
  <si>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</si>
  <si>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</si>
  <si>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</si>
  <si>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</si>
  <si>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</si>
  <si>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</si>
  <si>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</si>
  <si>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</si>
  <si>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2045-46</t>
  </si>
  <si>
    <t>2046-47</t>
  </si>
  <si>
    <t>2047-48</t>
  </si>
  <si>
    <t>2048-49</t>
  </si>
  <si>
    <t>2049-50</t>
  </si>
  <si>
    <t>2050-51</t>
  </si>
  <si>
    <t>2051-52</t>
  </si>
  <si>
    <t>2052-53</t>
  </si>
  <si>
    <t>2053-54</t>
  </si>
  <si>
    <t>2054-55</t>
  </si>
  <si>
    <t>2055-56</t>
  </si>
  <si>
    <t>2056-57</t>
  </si>
  <si>
    <t>2057-58</t>
  </si>
  <si>
    <t>2058-59</t>
  </si>
  <si>
    <t>2059-60</t>
  </si>
  <si>
    <t>2060-61</t>
  </si>
  <si>
    <t>2061-62</t>
  </si>
  <si>
    <t>2062-63</t>
  </si>
  <si>
    <t>2063-64</t>
  </si>
  <si>
    <t>2064-65</t>
  </si>
  <si>
    <t>2065-66</t>
  </si>
  <si>
    <t>2066-67</t>
  </si>
  <si>
    <t>2067-68</t>
  </si>
  <si>
    <t>2068-69</t>
  </si>
  <si>
    <t>2069-70</t>
  </si>
  <si>
    <t>2070-71</t>
  </si>
  <si>
    <t>2071-72</t>
  </si>
  <si>
    <t>2072-73</t>
  </si>
  <si>
    <t>2073-74</t>
  </si>
  <si>
    <t>2074-75</t>
  </si>
  <si>
    <t>2075-76</t>
  </si>
  <si>
    <t>2076-77</t>
  </si>
  <si>
    <t>2077-78</t>
  </si>
  <si>
    <t>2078-79</t>
  </si>
  <si>
    <t>2079-80</t>
  </si>
  <si>
    <t>2080-81</t>
  </si>
  <si>
    <t>2081-82</t>
  </si>
  <si>
    <t>2082-83</t>
  </si>
  <si>
    <t>2083-84</t>
  </si>
  <si>
    <t>2084-85</t>
  </si>
  <si>
    <t>2085-86</t>
  </si>
  <si>
    <t>2086-87</t>
  </si>
  <si>
    <t>2087-88</t>
  </si>
  <si>
    <t>2088-89</t>
  </si>
  <si>
    <t>2089-90</t>
  </si>
  <si>
    <t>2090-91</t>
  </si>
  <si>
    <t>2091-92</t>
  </si>
  <si>
    <t>2092-93</t>
  </si>
  <si>
    <t>2093-94</t>
  </si>
  <si>
    <t>2094-95</t>
  </si>
  <si>
    <t>2095-96</t>
  </si>
  <si>
    <t>2096-97</t>
  </si>
  <si>
    <t>2097-98</t>
  </si>
  <si>
    <t>2098-99</t>
  </si>
  <si>
    <t>2099-100</t>
  </si>
  <si>
    <t>NAV Level Meter Installations</t>
  </si>
  <si>
    <t>0FPM</t>
  </si>
  <si>
    <t>Total Household Smart Meters (cumulative including existing)</t>
  </si>
  <si>
    <t>Input - Refer to guidance for further details.</t>
  </si>
  <si>
    <t>00's</t>
  </si>
  <si>
    <t>1FPM</t>
  </si>
  <si>
    <t>Total household meter installations</t>
  </si>
  <si>
    <t>Sum (1.1FPM:1.32FPM)</t>
  </si>
  <si>
    <t>1.1FPM</t>
  </si>
  <si>
    <t>Basic (non-automated) meter installations (household)</t>
  </si>
  <si>
    <t>1.21FPM</t>
  </si>
  <si>
    <t>Automated Meter Reading (AMR) - new installations (household)</t>
  </si>
  <si>
    <t>1.22FPM</t>
  </si>
  <si>
    <t>Automated Meter Reading (AMR) - upgrades from basic meters (household)</t>
  </si>
  <si>
    <t>1.31FPM</t>
  </si>
  <si>
    <t>Advanced Metering Infrastructure (AMI) - new installations (household)</t>
  </si>
  <si>
    <t>1.32FPM</t>
  </si>
  <si>
    <t>Automated Meter Infrastructure (AMI) - upgrades from basic or AMR meters (household)</t>
  </si>
  <si>
    <t>2FPM</t>
  </si>
  <si>
    <t>Total non-household meter installations</t>
  </si>
  <si>
    <t>2.1FPM</t>
  </si>
  <si>
    <t>Basic (non-automated) meter installations (non-household)</t>
  </si>
  <si>
    <t>2.2FPM</t>
  </si>
  <si>
    <t>Automated Meter Reading (AMR) -  installations (non-household)</t>
  </si>
  <si>
    <t>2.3FPM</t>
  </si>
  <si>
    <t>Automated Meter Infrastructure (AMI) -  installations (non-household)</t>
  </si>
  <si>
    <t>Table 2d: NAV Level - Key Components - Baseline</t>
  </si>
  <si>
    <t>Units</t>
  </si>
  <si>
    <t>Decimal Places</t>
  </si>
  <si>
    <t>NAV Level Baseline</t>
  </si>
  <si>
    <t>SUPPLY</t>
  </si>
  <si>
    <t>3BLNAVW</t>
  </si>
  <si>
    <t xml:space="preserve">Potable water imported </t>
  </si>
  <si>
    <t>Sum (all incumbent 3BLNAV)</t>
  </si>
  <si>
    <t>m³/d</t>
  </si>
  <si>
    <t>1.1BLW</t>
  </si>
  <si>
    <t>Non-potable water imported (if applicable)</t>
  </si>
  <si>
    <t>Sum (all incumbent 1.1BL)</t>
  </si>
  <si>
    <t>1.1BLNAVW</t>
  </si>
  <si>
    <t>Own sources e.g. Green/Grey Water</t>
  </si>
  <si>
    <t>Sum (all incumbent 1.1BLNAV)</t>
  </si>
  <si>
    <t>9BLW</t>
  </si>
  <si>
    <t>Total Outage</t>
  </si>
  <si>
    <t>Sum (all incumbent 9BLNAV)</t>
  </si>
  <si>
    <t>DEMAND</t>
  </si>
  <si>
    <t>12.1BLW</t>
  </si>
  <si>
    <t>Non-potable water consumption (if applicable)</t>
  </si>
  <si>
    <t>Sum (all incumbent 12.1BL)</t>
  </si>
  <si>
    <t>14.5BLW</t>
  </si>
  <si>
    <t>Non-household consumption</t>
  </si>
  <si>
    <t>Sum (all incumbent 14BLNAV + 15BLNAV)</t>
  </si>
  <si>
    <t>16BLW</t>
  </si>
  <si>
    <t>Measured household consumption</t>
  </si>
  <si>
    <t>Sum (all incumbent 16BLNAV)</t>
  </si>
  <si>
    <t>17BLW</t>
  </si>
  <si>
    <t>Unmeasured household consumption</t>
  </si>
  <si>
    <t>Sum (all incumbent 17BLNAV)</t>
  </si>
  <si>
    <t>20BLW</t>
  </si>
  <si>
    <t>Average Household PCC</t>
  </si>
  <si>
    <t>((Sum (all incumbent 16BLNAV + 17BLNAV)*1000) / (sum (all incumbent 39BL + 40BL)*100))</t>
  </si>
  <si>
    <t>l/h/d</t>
  </si>
  <si>
    <t>29BLW</t>
  </si>
  <si>
    <t>Total Leakage</t>
  </si>
  <si>
    <t>Sum (all incumbent 29BL)</t>
  </si>
  <si>
    <t>29.2BLNAVW</t>
  </si>
  <si>
    <t>Total leakage as percentage of distribution input</t>
  </si>
  <si>
    <t>Sum(all incumbment 29BL) / Sum (all incumbment 45BL)</t>
  </si>
  <si>
    <t>%</t>
  </si>
  <si>
    <t>41BLW</t>
  </si>
  <si>
    <t>Total Resource Zone Population</t>
  </si>
  <si>
    <t>Sum (all incumbent 37BL:40BL)</t>
  </si>
  <si>
    <t>00s</t>
  </si>
  <si>
    <t>35.2BLNAVW</t>
  </si>
  <si>
    <t>Percentage of total households which are void</t>
  </si>
  <si>
    <t>(Sum (all incumbent 35.1BLNAV)) / (Sum (all incumbent 34BL+35BL+ 35.1BL))</t>
  </si>
  <si>
    <t>36BLW</t>
  </si>
  <si>
    <t>Total Resource Zone Properties (incl voids)</t>
  </si>
  <si>
    <t>Sum (all incumbent 31BL:34BL) + Sum (all incumbent 35BL) + Sum (all incumbent 35.1BLNAV)</t>
  </si>
  <si>
    <t>42BLW</t>
  </si>
  <si>
    <t>Average Household Occupancy Rate (excl voids)</t>
  </si>
  <si>
    <t>(Sum (all incumbent 39BL + 40BL)) / (Sum (all incumbent 34BL + 35BL)</t>
  </si>
  <si>
    <t>h/prop</t>
  </si>
  <si>
    <t>43BLW</t>
  </si>
  <si>
    <t>Total Household Metering Penetration (excl. voids)</t>
  </si>
  <si>
    <t>(Sum (all incumbent 34BL)) / (Sum (all incumbent 34BL+35BL))</t>
  </si>
  <si>
    <t>44FPW</t>
  </si>
  <si>
    <t>Total Household Metering Penetration (incl. voids)</t>
  </si>
  <si>
    <t>(Sum (all incumbent 34BL)) / (Sum (all incumbent 34BL+35.1BL+ 35BL))</t>
  </si>
  <si>
    <t>45BLNAVW</t>
  </si>
  <si>
    <t xml:space="preserve">Percentage of households metered and/or void </t>
  </si>
  <si>
    <t>SUPPLY-DEMAND BALANCE</t>
  </si>
  <si>
    <t>45BLW</t>
  </si>
  <si>
    <t>Distribution Input</t>
  </si>
  <si>
    <t>Sum (all incumbent 45BL)</t>
  </si>
  <si>
    <t>10BLW</t>
  </si>
  <si>
    <t>Water Available For Use (own sources)</t>
  </si>
  <si>
    <t>11BLW</t>
  </si>
  <si>
    <t>Total Water Available for use</t>
  </si>
  <si>
    <t>(Sum (all incumbent 3BL) + Sum (all incumbent 1.1BLNAV)) - Sum (all incumbent 9BL)</t>
  </si>
  <si>
    <t>48BLW</t>
  </si>
  <si>
    <t>Target headroom</t>
  </si>
  <si>
    <t>Sum (all incumbent 48BL)</t>
  </si>
  <si>
    <t>49BLW</t>
  </si>
  <si>
    <t>Available headroom</t>
  </si>
  <si>
    <t>Sum (all incumbent 11BL)- Sum (all incumbent 45BL)</t>
  </si>
  <si>
    <t>49.1BL</t>
  </si>
  <si>
    <t>Available non-potable balance (if applicable)</t>
  </si>
  <si>
    <t>Sum (all incumbent 1.1BL)- Sum (all incumbent 12.1BL)</t>
  </si>
  <si>
    <t>50BLW</t>
  </si>
  <si>
    <t>Supply Demand Balance</t>
  </si>
  <si>
    <t>Sum (all incumbent 49BL)- Sum (all incumbent 48BL)</t>
  </si>
  <si>
    <t>Table 2e.1: Final plan options</t>
  </si>
  <si>
    <t>Row ref</t>
  </si>
  <si>
    <t>Option Type</t>
  </si>
  <si>
    <t>Final Plan Options</t>
  </si>
  <si>
    <t>29.1FPNAVW</t>
  </si>
  <si>
    <t>Assumed savings from Active Leakage Control</t>
  </si>
  <si>
    <t>Sum(all incumbent 29.1FPNAV)</t>
  </si>
  <si>
    <t>14.1FPNAVW</t>
  </si>
  <si>
    <t xml:space="preserve">Change in volume delivered to measured non households </t>
  </si>
  <si>
    <t>Sum (all incumbent 14.1FPNAV)</t>
  </si>
  <si>
    <t>15.1FPNAVW</t>
  </si>
  <si>
    <t xml:space="preserve">Change in volume delivered to unmeasured non households </t>
  </si>
  <si>
    <t>Sum (all incumbent 15.1FPNAV)</t>
  </si>
  <si>
    <t>16.1FPNAVW</t>
  </si>
  <si>
    <t xml:space="preserve">Change in volume delivered to measured households </t>
  </si>
  <si>
    <t>Sum(all incumbent 16.1FPNAV)</t>
  </si>
  <si>
    <t>17.1FPNAVW</t>
  </si>
  <si>
    <t xml:space="preserve">Change in volume delivered to unmeasured households </t>
  </si>
  <si>
    <t>Sum (all incumbent 17.1FPNAV)</t>
  </si>
  <si>
    <t>Table 2e: NAV Level - Key Components - Final Planning</t>
  </si>
  <si>
    <t>NAV Level Final Plan</t>
  </si>
  <si>
    <t>3FPNAVW</t>
  </si>
  <si>
    <t>1.1FPW</t>
  </si>
  <si>
    <t>1.1FPNAVW</t>
  </si>
  <si>
    <t>9FPW</t>
  </si>
  <si>
    <t>Sum (all incumbent 9BL)</t>
  </si>
  <si>
    <t>12.1FPW</t>
  </si>
  <si>
    <t>Sum (all incumbent 12.1FP)</t>
  </si>
  <si>
    <t>14.5FPW</t>
  </si>
  <si>
    <t>(sum(all incumbent 14BLNAV) - sum (all incumbent 14.1FPNAV)) + (sum (all incumbent 15BLNAV - sum(all incumbent 15.1FPNAV))</t>
  </si>
  <si>
    <t>16FPW</t>
  </si>
  <si>
    <t>Sum (all incumbent 16BLNAV) - sum (all incumbent 16.1FPNAV)</t>
  </si>
  <si>
    <t>17FPW</t>
  </si>
  <si>
    <t>Sum (all incumbent 17BLNAV) - sum(all incumbent 17.1FPNAV)</t>
  </si>
  <si>
    <t>20FPW</t>
  </si>
  <si>
    <t>(16FPW + 17FPW) * 1,000 / sum(all incumbent 39BL + 40BL) * 100</t>
  </si>
  <si>
    <t>29FPNAVW</t>
  </si>
  <si>
    <t>Sum (all incumbent 29FP)</t>
  </si>
  <si>
    <t>29.2FPNAVW</t>
  </si>
  <si>
    <t>(Sum(all incumbment 29FP) / Sum (all incumbment 45FP)</t>
  </si>
  <si>
    <t>41FPW</t>
  </si>
  <si>
    <t>35.2FPNAVW</t>
  </si>
  <si>
    <t>36FPW</t>
  </si>
  <si>
    <t>42FPW</t>
  </si>
  <si>
    <t>(Sum (all incumbent 39BL + 40BL)) / (Sum (all incumbent 34BL+35BL)</t>
  </si>
  <si>
    <t>43FPW</t>
  </si>
  <si>
    <t>44BL +  35.2BLNAV</t>
  </si>
  <si>
    <t>45FPW</t>
  </si>
  <si>
    <t>Sum (all incumbent 45FP)</t>
  </si>
  <si>
    <t>10FPW</t>
  </si>
  <si>
    <t>Sum (all incumbent 10FP)</t>
  </si>
  <si>
    <t>11FPW</t>
  </si>
  <si>
    <t>Sum (all incumbent 11FP)</t>
  </si>
  <si>
    <t>48FPW</t>
  </si>
  <si>
    <t>Sum (all incumbent 48FP)</t>
  </si>
  <si>
    <t>49FPW</t>
  </si>
  <si>
    <t>Sum (all incumbent 49FP)</t>
  </si>
  <si>
    <t>49.1FPW</t>
  </si>
  <si>
    <t>Sum (all incumbent 49.1FP)</t>
  </si>
  <si>
    <t>50FPW</t>
  </si>
  <si>
    <t>Sum (all incumbent 50FP)</t>
  </si>
  <si>
    <t>Data for Charts</t>
  </si>
  <si>
    <t> </t>
  </si>
  <si>
    <t>Baseline NAV Whole Company Level</t>
  </si>
  <si>
    <t>Measured HH consumption</t>
  </si>
  <si>
    <t>m³/day</t>
  </si>
  <si>
    <t>Unmeasured HH consumption</t>
  </si>
  <si>
    <t>Non-HH consumption</t>
  </si>
  <si>
    <t>Water Available for Use excl. Own Sources</t>
  </si>
  <si>
    <t>Total Demand + Target Headroom</t>
  </si>
  <si>
    <t>Final Plan NAV Whole Company Level</t>
  </si>
  <si>
    <t>Baseline NAV Non-potable Water Whole Company Level</t>
  </si>
  <si>
    <t xml:space="preserve">Non-potable water imported </t>
  </si>
  <si>
    <t xml:space="preserve">Non-potable water consumption </t>
  </si>
  <si>
    <t>Available non-potable balance</t>
  </si>
  <si>
    <t>Final Plan NAV Non-potable Water Whole Company Level</t>
  </si>
  <si>
    <t>Total appointed areas</t>
  </si>
  <si>
    <t>Link back to Title Page</t>
  </si>
  <si>
    <t>Table 1: NAV Company Baseline Appointments and WAFU</t>
  </si>
  <si>
    <t>deployable output (Ml/d)</t>
  </si>
  <si>
    <t>Incumbent and Water Resource Zone</t>
  </si>
  <si>
    <t>Inset appointment</t>
  </si>
  <si>
    <t>Inset Ref</t>
  </si>
  <si>
    <t>Year Licence Granted</t>
  </si>
  <si>
    <t>First WRMP of Inset Area</t>
  </si>
  <si>
    <t>Risk categorisation - Infrastructure Age Ranking</t>
  </si>
  <si>
    <t>WAFU (m³/d) - Bulk Supply Variations</t>
  </si>
  <si>
    <t>WAFU (Own Sources) m³/d</t>
  </si>
  <si>
    <t>Bulk supply expiry date</t>
  </si>
  <si>
    <t>Assumed SDB</t>
  </si>
  <si>
    <t>Additional notes (if desired)</t>
  </si>
  <si>
    <t>Yorkshire Water (At the top for the purposes of an example)</t>
  </si>
  <si>
    <t>Yes/No if inset has been appointed in this incumbent.</t>
  </si>
  <si>
    <t>GRID</t>
  </si>
  <si>
    <t>Cocoa East</t>
  </si>
  <si>
    <t>i.e. ILYWG1 for IWNL, Yorkshire water, Grid , site number.</t>
  </si>
  <si>
    <t>2022</t>
  </si>
  <si>
    <t>2024</t>
  </si>
  <si>
    <t>&lt; 5 Years</t>
  </si>
  <si>
    <t>Original site name.</t>
  </si>
  <si>
    <t>Cocoa West</t>
  </si>
  <si>
    <t>5-9 Years</t>
  </si>
  <si>
    <t>Great Billings</t>
  </si>
  <si>
    <t>10 Years +</t>
  </si>
  <si>
    <t>…add rows as need</t>
  </si>
  <si>
    <t>Total row</t>
  </si>
  <si>
    <t>Affinity Water</t>
  </si>
  <si>
    <t>Anglian Water</t>
  </si>
  <si>
    <t>Bristol Water</t>
  </si>
  <si>
    <t>Cambridge Water</t>
  </si>
  <si>
    <t>Dwr Cymru Welsh Water</t>
  </si>
  <si>
    <t>Hafren Dyfrdwy</t>
  </si>
  <si>
    <t>SES Water</t>
  </si>
  <si>
    <t xml:space="preserve">Yes </t>
  </si>
  <si>
    <t>No</t>
  </si>
  <si>
    <t>Affinity Water -  water company incumbent level data</t>
  </si>
  <si>
    <t>Baseline supply &amp; Demand components (Incumbent level)</t>
  </si>
  <si>
    <t>Baseline Supply</t>
  </si>
  <si>
    <t>Table 2d.1</t>
  </si>
  <si>
    <t>Supply</t>
  </si>
  <si>
    <t>3BLNAV</t>
  </si>
  <si>
    <t>Input bulk supply agreement</t>
  </si>
  <si>
    <t>1.1BL</t>
  </si>
  <si>
    <t xml:space="preserve">Non-potable water imported (if applicable) </t>
  </si>
  <si>
    <t>1.1BLNAV</t>
  </si>
  <si>
    <t>Input (Total)</t>
  </si>
  <si>
    <t>9BL</t>
  </si>
  <si>
    <t>Total Outage Allowance</t>
  </si>
  <si>
    <t>Table 2d.2</t>
  </si>
  <si>
    <t>Demand</t>
  </si>
  <si>
    <t>Baseline Demand</t>
  </si>
  <si>
    <t>12.1BL</t>
  </si>
  <si>
    <t>14BLNAV</t>
  </si>
  <si>
    <t>Measured Non Household - Consumption</t>
  </si>
  <si>
    <t>15BLNAV</t>
  </si>
  <si>
    <t>Unmeasured Non Household - Consumption</t>
  </si>
  <si>
    <t>16BLNAV</t>
  </si>
  <si>
    <t>Measured Household - Consumption</t>
  </si>
  <si>
    <t>17BLNAV</t>
  </si>
  <si>
    <t>Unmeasured Household - Consumption</t>
  </si>
  <si>
    <t>18BL</t>
  </si>
  <si>
    <t>Measured Household - PCC</t>
  </si>
  <si>
    <t>(16BLNAV*1,000)/(39BL*100)</t>
  </si>
  <si>
    <t>19BL</t>
  </si>
  <si>
    <t>Unmeasured Household - PCC</t>
  </si>
  <si>
    <t>(17BLNAV*1,000)/(40BL*100)</t>
  </si>
  <si>
    <t>20BL</t>
  </si>
  <si>
    <t>Average Household - PCC</t>
  </si>
  <si>
    <t>((16BLNAV +17BLNAV)*1,000)) /(39BL+40BL*100)</t>
  </si>
  <si>
    <t>29BLNAV</t>
  </si>
  <si>
    <t>Unnacounted for water</t>
  </si>
  <si>
    <r>
      <rPr>
        <sz val="10"/>
        <color rgb="FF000000"/>
        <rFont val="Arial"/>
        <family val="2"/>
      </rPr>
      <t>Includes: leakage, USPL, water taken unbilled, distribution system operational use -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 xml:space="preserve">if data is not available
</t>
    </r>
    <r>
      <rPr>
        <sz val="10"/>
        <color rgb="FF000000"/>
        <rFont val="Arial"/>
        <family val="2"/>
      </rPr>
      <t xml:space="preserve">
Input (total)</t>
    </r>
  </si>
  <si>
    <t>30BLNAV</t>
  </si>
  <si>
    <t>Unaccounted for water</t>
  </si>
  <si>
    <t>(29BLNAV *1,000)/(36BL*100)</t>
  </si>
  <si>
    <t>l/prop/d</t>
  </si>
  <si>
    <t>23BL</t>
  </si>
  <si>
    <t>Measured Non-Household - USPL</t>
  </si>
  <si>
    <t>24BL</t>
  </si>
  <si>
    <t>Unmeasured Non-Household - USPL</t>
  </si>
  <si>
    <t>25BL</t>
  </si>
  <si>
    <t>Measured Household - USPL</t>
  </si>
  <si>
    <t>26BL</t>
  </si>
  <si>
    <t>Unmeasured Household - USPL</t>
  </si>
  <si>
    <t>27BL</t>
  </si>
  <si>
    <t>Void Properties - USPL</t>
  </si>
  <si>
    <t>28BL</t>
  </si>
  <si>
    <t>Distribution Losses</t>
  </si>
  <si>
    <t>29BL</t>
  </si>
  <si>
    <t>Sum(23BL:28BL) + 29BLNAV</t>
  </si>
  <si>
    <t>29.2BLNAV</t>
  </si>
  <si>
    <t>29BL / 45BL</t>
  </si>
  <si>
    <t>30BL</t>
  </si>
  <si>
    <t>Leakage/property</t>
  </si>
  <si>
    <t>(29BL*1,000) / (36BL*100)</t>
  </si>
  <si>
    <t>31BL</t>
  </si>
  <si>
    <t>Measured non-households - properties</t>
  </si>
  <si>
    <t>Input (total, excluding voids)</t>
  </si>
  <si>
    <t>32BL</t>
  </si>
  <si>
    <t>Unmeasured non-households - properties</t>
  </si>
  <si>
    <t>33BL</t>
  </si>
  <si>
    <t>All void non-households - properties</t>
  </si>
  <si>
    <t>Input (voids in each year)</t>
  </si>
  <si>
    <t>34BL</t>
  </si>
  <si>
    <t>Total Measured Households - Properties (excl. void)</t>
  </si>
  <si>
    <t>Input year before + sum(34.1BL:34.6BL)</t>
  </si>
  <si>
    <t>34.1BL</t>
  </si>
  <si>
    <t>New build properties (excl. voids) - properties</t>
  </si>
  <si>
    <t>Input (new builds in each year)</t>
  </si>
  <si>
    <t>34.2BL</t>
  </si>
  <si>
    <t>Meter optants - properties</t>
  </si>
  <si>
    <t>Input (meter optants in each year)</t>
  </si>
  <si>
    <t>34.3BL</t>
  </si>
  <si>
    <t>Compulsory metering - properties</t>
  </si>
  <si>
    <t>Input (compulsory meters in each year)</t>
  </si>
  <si>
    <t>34.4BL</t>
  </si>
  <si>
    <t>Metering on change of occupancy - properties</t>
  </si>
  <si>
    <t>Input (change of occupancy meters in each year)</t>
  </si>
  <si>
    <t>34.5BL</t>
  </si>
  <si>
    <t>Selective metering  - properties</t>
  </si>
  <si>
    <t>Input (selective meters in each year)</t>
  </si>
  <si>
    <t>34.6BL</t>
  </si>
  <si>
    <t>Other changes to existing metering - properties</t>
  </si>
  <si>
    <t>Input (other changes to meters in each year)</t>
  </si>
  <si>
    <t>35BL</t>
  </si>
  <si>
    <t>Unmeasured households - properties (excl void)</t>
  </si>
  <si>
    <t>Input (total)</t>
  </si>
  <si>
    <t>35.1BLNAV</t>
  </si>
  <si>
    <t>All void households - properties</t>
  </si>
  <si>
    <t>35.2BLNAV</t>
  </si>
  <si>
    <t>35.1BLNAV/(34BL + 35BL + 35.1BLNAV)</t>
  </si>
  <si>
    <t>36BL</t>
  </si>
  <si>
    <t>Sum (31BL:34BL) + 35BL + 35.1BLNAV</t>
  </si>
  <si>
    <t>37BL</t>
  </si>
  <si>
    <t>Measured Non Household - Population</t>
  </si>
  <si>
    <t>38BL</t>
  </si>
  <si>
    <t>Unmeasured Non Household - Population</t>
  </si>
  <si>
    <t>39BL</t>
  </si>
  <si>
    <t>Measured Household - Population</t>
  </si>
  <si>
    <t>40BL</t>
  </si>
  <si>
    <t>Unmeasured Household - Population</t>
  </si>
  <si>
    <t>41BL</t>
  </si>
  <si>
    <t>Sum (37BL:40BL)</t>
  </si>
  <si>
    <t>42BL</t>
  </si>
  <si>
    <t>(39BL + 40BL) / (34BL +35BL)</t>
  </si>
  <si>
    <t>43BL</t>
  </si>
  <si>
    <t>Total Household Metering penetration (excl. voids)</t>
  </si>
  <si>
    <t>34BL/(34BL+35BL)</t>
  </si>
  <si>
    <t>44BL</t>
  </si>
  <si>
    <t>Total Household Metering penetration (incl. voids)</t>
  </si>
  <si>
    <t>(34BL) / (34BL+35.1BLNAV +35BL)</t>
  </si>
  <si>
    <t>45BLNAV</t>
  </si>
  <si>
    <t>44BL + 35.2BLNAV</t>
  </si>
  <si>
    <t>Table 2d.3: Baseline supply demand balance</t>
  </si>
  <si>
    <t>Baseline SDB</t>
  </si>
  <si>
    <t>45BL</t>
  </si>
  <si>
    <t>Distribution input</t>
  </si>
  <si>
    <t>Sum (14:17BLNAV)+29BL</t>
  </si>
  <si>
    <t>10BL</t>
  </si>
  <si>
    <t xml:space="preserve"> 1.1BLNAV</t>
  </si>
  <si>
    <t>11BL</t>
  </si>
  <si>
    <t>Total Water Available For Use</t>
  </si>
  <si>
    <t>(3BLNAV + 1.1.BLNAV) - 9BL</t>
  </si>
  <si>
    <t>48BL</t>
  </si>
  <si>
    <t>Target Headroom</t>
  </si>
  <si>
    <t>49BL</t>
  </si>
  <si>
    <t>Available Headroom</t>
  </si>
  <si>
    <t>11BL-45BL</t>
  </si>
  <si>
    <t>1.1BL-12.1BL</t>
  </si>
  <si>
    <t>50BL</t>
  </si>
  <si>
    <t>49BL-48BL</t>
  </si>
  <si>
    <t>29.1FPNAV</t>
  </si>
  <si>
    <t>14.1FPNAV</t>
  </si>
  <si>
    <t>15.1FPNAV</t>
  </si>
  <si>
    <t>16.1FPNAV</t>
  </si>
  <si>
    <t>17.1FPNAV</t>
  </si>
  <si>
    <t>Table 2e: Final Plan Supply Demand Balance</t>
  </si>
  <si>
    <t>Final Plan Demand &amp; SDB</t>
  </si>
  <si>
    <t>12.1FP</t>
  </si>
  <si>
    <t>29FP</t>
  </si>
  <si>
    <t>Total leakage</t>
  </si>
  <si>
    <t>29BL - 29.1FPNAV</t>
  </si>
  <si>
    <t>29.2FPNAV</t>
  </si>
  <si>
    <t>29FP / 45FP</t>
  </si>
  <si>
    <t>20FP</t>
  </si>
  <si>
    <t>(((16BLNAV +17BLNAV) - (16.1FPNAV+17.1FPNAV))*1,000) / ((39BL+40BL)*100)</t>
  </si>
  <si>
    <t>45FP</t>
  </si>
  <si>
    <t>(Sum (14:17BLNAV) - sum(14.1:17.1FPNAV))+29FP</t>
  </si>
  <si>
    <t>10FP</t>
  </si>
  <si>
    <t>11FP</t>
  </si>
  <si>
    <t>(3BLNAV+1.1BLNAV) - 9BL</t>
  </si>
  <si>
    <t>48FP</t>
  </si>
  <si>
    <t>49FP</t>
  </si>
  <si>
    <t>11FP-45FP</t>
  </si>
  <si>
    <t>49.1FP</t>
  </si>
  <si>
    <t>1.1BL-12.1BL-(12.1BL-12.1FP)</t>
  </si>
  <si>
    <t>50FP</t>
  </si>
  <si>
    <t>49FP-48FP</t>
  </si>
  <si>
    <t>Baseline NAV Incumbent Level</t>
  </si>
  <si>
    <t>Final Plan NAV Incumbent Level</t>
  </si>
  <si>
    <t>Baseline NAV Non-potable Water Incumbent Level</t>
  </si>
  <si>
    <t>Final Plan NAV Non-potable Water Incumbent Level</t>
  </si>
  <si>
    <t>Anglian Water -  water company incumbent level data</t>
  </si>
  <si>
    <t>Bristol Water -  water company incumbent level data</t>
  </si>
  <si>
    <t>Cambridge Water -  water company incumbent level data</t>
  </si>
  <si>
    <t>Dwr Cymru Welsh Water -  water company incumbent level data</t>
  </si>
  <si>
    <t>Essex &amp; Suffolk Water -  water company incumbent level data</t>
  </si>
  <si>
    <t>Hafren Dyfrdwy -  water company incumbent level data</t>
  </si>
  <si>
    <t>Northumbrian Water -  water company incumbent level data</t>
  </si>
  <si>
    <t>Portsmouth Water -  water company incumbent level data</t>
  </si>
  <si>
    <t>SES Water -  water company incumbent level data</t>
  </si>
  <si>
    <t>Severn Trent Water -  water company incumbent level data</t>
  </si>
  <si>
    <t>South East Water -  water company incumbent level data</t>
  </si>
  <si>
    <t>South Staffordshire Water -  water company incumbent level data</t>
  </si>
  <si>
    <t>South West Water -  water company incumbent level data</t>
  </si>
  <si>
    <t>Southern Water -  water company incumbent level data</t>
  </si>
  <si>
    <t>Thames Water -  water company incumbent level data</t>
  </si>
  <si>
    <t>United Utilities -  water company incumbent level data</t>
  </si>
  <si>
    <t>Veolia Water Projects-  water company incumbent level data</t>
  </si>
  <si>
    <t>Wessex Water -  water company incumbent level data</t>
  </si>
  <si>
    <t>Yorkshire Water -  water company incumbent level data</t>
  </si>
  <si>
    <t>Potable water imported (if applicable)</t>
  </si>
  <si>
    <t>Non-potable water imported</t>
  </si>
  <si>
    <t>34BL/34BL+35BL</t>
  </si>
  <si>
    <t>(34BL) / (34BL+35.1BL-NAV +35BL)</t>
  </si>
  <si>
    <t>v3 - March 2023</t>
  </si>
  <si>
    <t>Consult_OCS@environment-agency.gov.uk</t>
  </si>
  <si>
    <t>Portsmouth</t>
  </si>
  <si>
    <t>Harbour Place</t>
  </si>
  <si>
    <t>IL-Portsmouth-Portsmouth-1</t>
  </si>
  <si>
    <t>The Spires</t>
  </si>
  <si>
    <t>IL-Portsmouth-Portsmouth-2</t>
  </si>
  <si>
    <t>Windmill Views</t>
  </si>
  <si>
    <t>IL-Portsmouth-Portsmouth-3</t>
  </si>
  <si>
    <t>Shopwhykes Lakes</t>
  </si>
  <si>
    <t>IL-Portsmouth-Portsmouth-4</t>
  </si>
  <si>
    <t>Drove Lane</t>
  </si>
  <si>
    <t>IL-Portsmouth-Portsmouth-5</t>
  </si>
  <si>
    <t>Fontwell Avenue</t>
  </si>
  <si>
    <t>IL-Portsmouth-Portsmouth-6</t>
  </si>
  <si>
    <t>Manor Road, Selsey</t>
  </si>
  <si>
    <t>IL-Portsmouth-Portsmouth-7</t>
  </si>
  <si>
    <t>Pebble Walk</t>
  </si>
  <si>
    <t>IL-Portsmouth-Portsmouth-8</t>
  </si>
  <si>
    <t>Portfield Quarry</t>
  </si>
  <si>
    <t>IL-Portsmouth-Portsmouth-9</t>
  </si>
  <si>
    <t>Hook Lane</t>
  </si>
  <si>
    <t>IL-Portsmouth-Portsmouth-10</t>
  </si>
  <si>
    <t>Manor Farm, Bedhampton</t>
  </si>
  <si>
    <t>IL-Portsmouth-Portsmouth-11</t>
  </si>
  <si>
    <t>Land at Camp Field</t>
  </si>
  <si>
    <t>IL-Portsmouth-Portsmouth-12</t>
  </si>
  <si>
    <t>Bilsham Road</t>
  </si>
  <si>
    <t>IL-Portsmouth-Portsmouth-13</t>
  </si>
  <si>
    <t>Seafield Road</t>
  </si>
  <si>
    <t>IL-Portsmouth-Portsmouth-14</t>
  </si>
  <si>
    <t>Rose Briar Copse</t>
  </si>
  <si>
    <t>IL-Portsmouth-Portsmouth-15</t>
  </si>
  <si>
    <t>Land at Bayards</t>
  </si>
  <si>
    <t>IL-Portsmouth-Portsmouth-16</t>
  </si>
  <si>
    <t>London</t>
  </si>
  <si>
    <t>GMV</t>
  </si>
  <si>
    <t>IL-Thames-London-1</t>
  </si>
  <si>
    <t>The Bridge, Dartford</t>
  </si>
  <si>
    <t>IL-Thames-London-2</t>
  </si>
  <si>
    <t>Kings Cross</t>
  </si>
  <si>
    <t>IL-Thames-London-3</t>
  </si>
  <si>
    <t>Wycombe and Aylesbury</t>
  </si>
  <si>
    <t>Berryfields</t>
  </si>
  <si>
    <t>IL-Thames-Wycombe and Aylesbury-4</t>
  </si>
  <si>
    <t>Castle Hill, Ebbsfleet</t>
  </si>
  <si>
    <t>IL-Thames-London-5</t>
  </si>
  <si>
    <t>Ebbsfleet EQ</t>
  </si>
  <si>
    <t>IL-Thames-London-6</t>
  </si>
  <si>
    <t>Brent Cross (Phase 1a.1 Potable)</t>
  </si>
  <si>
    <t>IL-Thames-London-7</t>
  </si>
  <si>
    <t>Coronation Square (Phase 1)</t>
  </si>
  <si>
    <t>IL-Thames-London-8</t>
  </si>
  <si>
    <t>SWOX</t>
  </si>
  <si>
    <t>South Chesterton</t>
  </si>
  <si>
    <t>IL-Thames-SWOX-9</t>
  </si>
  <si>
    <t>Oval Village</t>
  </si>
  <si>
    <t>IL-Thames-London-10</t>
  </si>
  <si>
    <t>Tudor Nurseries</t>
  </si>
  <si>
    <t>IL-Thames-London-11</t>
  </si>
  <si>
    <t>Nine Elms Square (Phase 1)</t>
  </si>
  <si>
    <t>IL-Thames-London-12</t>
  </si>
  <si>
    <t>Brent Cross (Phase 2)</t>
  </si>
  <si>
    <t>IL-Thames-London-13</t>
  </si>
  <si>
    <t>Nine Elms Park (EF+G)</t>
  </si>
  <si>
    <t>IL-Thames-London-14</t>
  </si>
  <si>
    <t>Royal Docks West 2</t>
  </si>
  <si>
    <t>IL-Thames-London-15</t>
  </si>
  <si>
    <t>Mount Pleasant</t>
  </si>
  <si>
    <t>IL-Thames-London-16</t>
  </si>
  <si>
    <t>Thornton Park</t>
  </si>
  <si>
    <t>IL-Thames-London-17</t>
  </si>
  <si>
    <t>Oxford North</t>
  </si>
  <si>
    <t>IL-Thames-SWOX-18</t>
  </si>
  <si>
    <t>CEG North Abingdon</t>
  </si>
  <si>
    <t>IL-Thames-SWOX-19</t>
  </si>
  <si>
    <t>Poplar Riverside</t>
  </si>
  <si>
    <t>IL-Thames-London-20</t>
  </si>
  <si>
    <t>The Sands</t>
  </si>
  <si>
    <t>IL-Thames-SWOX-21</t>
  </si>
  <si>
    <t>Wykham Park</t>
  </si>
  <si>
    <t>IL-Thames-SWOX-22</t>
  </si>
  <si>
    <t>New Avenue</t>
  </si>
  <si>
    <t>IL-Thames-London-23</t>
  </si>
  <si>
    <t>Fairford Lakes</t>
  </si>
  <si>
    <t>IL-Thames-SWOX-24</t>
  </si>
  <si>
    <t>Neptune Works</t>
  </si>
  <si>
    <t>IL-Thames-London-25</t>
  </si>
  <si>
    <t>Elephant &amp; Castle Town Centre</t>
  </si>
  <si>
    <t>IL-Thames-London-26</t>
  </si>
  <si>
    <t>Vulcan Wharf</t>
  </si>
  <si>
    <t>IL-Thames-London-27</t>
  </si>
  <si>
    <t>East Riverside</t>
  </si>
  <si>
    <t>IL-Thames-London-28</t>
  </si>
  <si>
    <t>Hill View Farm</t>
  </si>
  <si>
    <t>IL-Thames-SWOX-29</t>
  </si>
  <si>
    <t>Patchworks, Homebase</t>
  </si>
  <si>
    <t>IL-Thames-London-30</t>
  </si>
  <si>
    <t>Goffs Lane</t>
  </si>
  <si>
    <t>IL-Thames-London-31</t>
  </si>
  <si>
    <t>Graven Hill</t>
  </si>
  <si>
    <t>IL-Thames-SWOX-32</t>
  </si>
  <si>
    <t>Guildford</t>
  </si>
  <si>
    <t>The Former West Cranleigh Nursery</t>
  </si>
  <si>
    <t>IL-Thames-Guildford-33</t>
  </si>
  <si>
    <t>Aylesbury</t>
  </si>
  <si>
    <t>Princes Risborough</t>
  </si>
  <si>
    <t>IL-Thames-Aylesbury-34</t>
  </si>
  <si>
    <t>Westonmead Farm</t>
  </si>
  <si>
    <t>IL-Thames-Aylesbury-35</t>
  </si>
  <si>
    <t>PCC changed to 100, will be monitored and renogtiated if needed</t>
  </si>
  <si>
    <t>Wessex</t>
  </si>
  <si>
    <t>Bulk Supply agreement from 8349.38 to 33397.5</t>
  </si>
  <si>
    <t xml:space="preserve">WAFU (m³/d) - Contractual Bulk Supply </t>
  </si>
  <si>
    <t>Annual maximum quantity (m³/annum)</t>
  </si>
  <si>
    <t>Bournemouth Water</t>
  </si>
  <si>
    <t>Bournemouth Water is included in South West Water</t>
  </si>
  <si>
    <t>Essex and Suffolk Water</t>
  </si>
  <si>
    <t>Northumbrian</t>
  </si>
  <si>
    <t>Severn Trent</t>
  </si>
  <si>
    <t>South East</t>
  </si>
  <si>
    <t>South Staffordshire</t>
  </si>
  <si>
    <t>South West</t>
  </si>
  <si>
    <t>Southern</t>
  </si>
  <si>
    <t>Thames</t>
  </si>
  <si>
    <t>United Utilities</t>
  </si>
  <si>
    <t>Yorkshire</t>
  </si>
  <si>
    <t>Dour</t>
  </si>
  <si>
    <t>Martello Lakes</t>
  </si>
  <si>
    <t>IL-Affinity-Dour-1</t>
  </si>
  <si>
    <t>Stort</t>
  </si>
  <si>
    <t>Bishop Stortford</t>
  </si>
  <si>
    <t>IL-Affinity-Stort-2</t>
  </si>
  <si>
    <t>Lee</t>
  </si>
  <si>
    <t>Bidwell, Houghton Regis</t>
  </si>
  <si>
    <t>IL-Affinity-Lee-3</t>
  </si>
  <si>
    <t>Pinn</t>
  </si>
  <si>
    <t>Nestles Avenue</t>
  </si>
  <si>
    <t>IL-Affinity-Pinn-4</t>
  </si>
  <si>
    <t>Brett</t>
  </si>
  <si>
    <t>Oakwood Park</t>
  </si>
  <si>
    <t>IL-Affinity-Brett-5</t>
  </si>
  <si>
    <t>Archers Court Road</t>
  </si>
  <si>
    <t>IL-Affinity-Dour-6</t>
  </si>
  <si>
    <t>Folkestone Seafront</t>
  </si>
  <si>
    <t>IL-Affinity-Dour-7</t>
  </si>
  <si>
    <t>Turpins Farm</t>
  </si>
  <si>
    <t>IL-Affinity-Brett-8</t>
  </si>
  <si>
    <t>Weeley Road</t>
  </si>
  <si>
    <t>IL-Affinity-Brett-9</t>
  </si>
  <si>
    <t>Hadham Road (Phase 1)</t>
  </si>
  <si>
    <t>IL-Affinity-Stort-10</t>
  </si>
  <si>
    <t>West Road</t>
  </si>
  <si>
    <t>IL-Affinity-Stort-11</t>
  </si>
  <si>
    <t>Wey</t>
  </si>
  <si>
    <t>E09508 17-51 London Road</t>
  </si>
  <si>
    <t>IL-Affinity-Wey-12</t>
  </si>
  <si>
    <t>Hertford Gas Works</t>
  </si>
  <si>
    <t>IL-Affinity-Lee-13</t>
  </si>
  <si>
    <t>Misbourne</t>
  </si>
  <si>
    <t>Kings Langley</t>
  </si>
  <si>
    <t>IL-Affinity-Misbourne-14</t>
  </si>
  <si>
    <t>Land West of Hall Road</t>
  </si>
  <si>
    <t>IL-Affinity-Stort-15</t>
  </si>
  <si>
    <t>Barnfield Avenue</t>
  </si>
  <si>
    <t>IL-Affinity-Lee-16</t>
  </si>
  <si>
    <t>Block D Beaufort Park</t>
  </si>
  <si>
    <t>IL-Affinity-Pinn-17</t>
  </si>
  <si>
    <t>Garlick's Arch</t>
  </si>
  <si>
    <t>IL-Affinity-Wey-18</t>
  </si>
  <si>
    <t>Canalside Copper Athletics Track</t>
  </si>
  <si>
    <t>IL-Affinity-Wey-19</t>
  </si>
  <si>
    <t>Palm Hill</t>
  </si>
  <si>
    <t>IL-Affinity-Wey-20</t>
  </si>
  <si>
    <t>Long Road</t>
  </si>
  <si>
    <t>IL-Affinity-Brett-21</t>
  </si>
  <si>
    <t>Hadham Road (Phase 2)</t>
  </si>
  <si>
    <t>IL-Affinity-Stort-22</t>
  </si>
  <si>
    <t>Henham Road</t>
  </si>
  <si>
    <t>IL-Affinity-Stort-23</t>
  </si>
  <si>
    <t>East of Stevenage</t>
  </si>
  <si>
    <t>IL-Affinity-Lee-24</t>
  </si>
  <si>
    <t>Harwich Valley</t>
  </si>
  <si>
    <t>IL-Affinity-Brett-25</t>
  </si>
  <si>
    <t>Manor Farm, East Lane</t>
  </si>
  <si>
    <t>IL-Affinity-Wey-26</t>
  </si>
  <si>
    <t>Low Road</t>
  </si>
  <si>
    <t>IL-Affinity-Brett-27</t>
  </si>
  <si>
    <t>The Hyde, Colindale</t>
  </si>
  <si>
    <t>IL-Affinity-Pinn-28</t>
  </si>
  <si>
    <t>Frinton Road</t>
  </si>
  <si>
    <t>IL-Affinity-Brett-29</t>
  </si>
  <si>
    <t>Heath Lane, Codicote</t>
  </si>
  <si>
    <t>IL-Affinity-Lee-30</t>
  </si>
  <si>
    <t>Newmarket Road, Royston</t>
  </si>
  <si>
    <t>IL-Affinity-Lee-31</t>
  </si>
  <si>
    <t>North Road</t>
  </si>
  <si>
    <t>IL-Affinity-Lee-32</t>
  </si>
  <si>
    <t>Sladburys Lane</t>
  </si>
  <si>
    <t>IL-Affinity-Brett-33</t>
  </si>
  <si>
    <t>Brook Park West</t>
  </si>
  <si>
    <t>IL-Affinity-Brett-34</t>
  </si>
  <si>
    <t>Archers Court Road A256</t>
  </si>
  <si>
    <t>IL-Affinity-Dour-35</t>
  </si>
  <si>
    <t>Northaw Road East</t>
  </si>
  <si>
    <t>IL-Affinity-Lee-36</t>
  </si>
  <si>
    <t>Bullen's Green Lane</t>
  </si>
  <si>
    <t>IL-Affinity-Lee-37</t>
  </si>
  <si>
    <t>Ashdon Road</t>
  </si>
  <si>
    <t>IL-Affinity-Stort-38</t>
  </si>
  <si>
    <t>Woodside Park</t>
  </si>
  <si>
    <t>IL-Affinity-Pinn-39</t>
  </si>
  <si>
    <t>Station Road, Felstead</t>
  </si>
  <si>
    <t>IL-Affinity-Stort-40</t>
  </si>
  <si>
    <t>Clifford Smith Drive</t>
  </si>
  <si>
    <t>IL-Affinity-Stort-41</t>
  </si>
  <si>
    <t>Chicken Farm</t>
  </si>
  <si>
    <t>IL-Affinity-Brett-42</t>
  </si>
  <si>
    <t>Stansted Road (Parcel B)</t>
  </si>
  <si>
    <t>IL-Affinity-Stort-43</t>
  </si>
  <si>
    <t>Ruthamford North</t>
  </si>
  <si>
    <t>Priors Hall</t>
  </si>
  <si>
    <t>IL-Anglian-Ruthamford North-1</t>
  </si>
  <si>
    <t>10 years +</t>
  </si>
  <si>
    <t>Little Stanion</t>
  </si>
  <si>
    <t>IL-Anglian-Ruthamford North-2</t>
  </si>
  <si>
    <t>Ruthamford Central</t>
  </si>
  <si>
    <t>Great Billing</t>
  </si>
  <si>
    <t>IL-Anglian-Ruthamford Central-3</t>
  </si>
  <si>
    <t>Brooklands</t>
  </si>
  <si>
    <t>IL-Anglian-Ruthamford Central-4</t>
  </si>
  <si>
    <t>Central Linconshire</t>
  </si>
  <si>
    <t>Lincolnshire Lakes 1</t>
  </si>
  <si>
    <t>IL-Anglian-Central Linconshire-5</t>
  </si>
  <si>
    <t>East Suffolk</t>
  </si>
  <si>
    <t>Henley Road, Ipswich</t>
  </si>
  <si>
    <t>IL-Anglian-East Suffolk-6</t>
  </si>
  <si>
    <t>Ruthamford South</t>
  </si>
  <si>
    <t>Clipstone Park</t>
  </si>
  <si>
    <t>IL-Anglian-Ruthamford South-7</t>
  </si>
  <si>
    <t>Norwich and the Broads</t>
  </si>
  <si>
    <t>Colney Lane, Cringleford</t>
  </si>
  <si>
    <t>IL-Anglian-Norwich and the Broads-8</t>
  </si>
  <si>
    <t>Prebend Lane</t>
  </si>
  <si>
    <t>IL-Anglian-Central Linconshire-9</t>
  </si>
  <si>
    <t>Salhouse Road</t>
  </si>
  <si>
    <t>IL-Anglian-Norwich and the Broads-10</t>
  </si>
  <si>
    <t>Factory Lane</t>
  </si>
  <si>
    <t>IL-Anglian-East Suffolk-11</t>
  </si>
  <si>
    <t>South Essex</t>
  </si>
  <si>
    <t>Cowdray Centre</t>
  </si>
  <si>
    <t>IL-Anglian-South Essex-12</t>
  </si>
  <si>
    <t>Ashby Road, Daventry</t>
  </si>
  <si>
    <t>IL-Anglian-Ruthamford North-13</t>
  </si>
  <si>
    <t>Yardley Road</t>
  </si>
  <si>
    <t>IL-Anglian-Ruthamford Central-14</t>
  </si>
  <si>
    <t>St Giles Park</t>
  </si>
  <si>
    <t>IL-Anglian-Norwich and the Broads-15</t>
  </si>
  <si>
    <t>Greetwell Fields</t>
  </si>
  <si>
    <t>IL-Anglian-Central Linconshire-16</t>
  </si>
  <si>
    <t>Sudbury</t>
  </si>
  <si>
    <t>Chilton Woods</t>
  </si>
  <si>
    <t>IL-Anglian-Sudbury-17</t>
  </si>
  <si>
    <t>Salhouse Road 2, Sprowston</t>
  </si>
  <si>
    <t>IL-Anglian-Norwich and the Broads-18</t>
  </si>
  <si>
    <t>Manor Road</t>
  </si>
  <si>
    <t>IL-Anglian-Norwich and the Broads-19</t>
  </si>
  <si>
    <t>Salhouse Road 3, Rackheath</t>
  </si>
  <si>
    <t>IL-Anglian-Norwich and the Broads-20</t>
  </si>
  <si>
    <t>Nottinghamshire</t>
  </si>
  <si>
    <t>Foxby Lane</t>
  </si>
  <si>
    <t>IL-Anglian-Nottinghamshire-21</t>
  </si>
  <si>
    <t>Norwich Road, Acle</t>
  </si>
  <si>
    <t>IL-Anglian-Norwich and the Broads-22</t>
  </si>
  <si>
    <t>Rowtree Park</t>
  </si>
  <si>
    <t>IL-Anglian-Ruthamford North-23</t>
  </si>
  <si>
    <t>Green Lane East</t>
  </si>
  <si>
    <t>IL-Anglian-Norwich and the Broads-24</t>
  </si>
  <si>
    <t>Eastrea Road</t>
  </si>
  <si>
    <t>IL-Anglian-Ruthamford North-25</t>
  </si>
  <si>
    <t>Thorney Green (Devon Road)</t>
  </si>
  <si>
    <t>IL-Anglian-East Suffolk-26</t>
  </si>
  <si>
    <t>Central Lincolnshire</t>
  </si>
  <si>
    <t>Dunston Road</t>
  </si>
  <si>
    <t>IL-Anglian-Central Lincolnshire-27</t>
  </si>
  <si>
    <t>Church Street, Langford</t>
  </si>
  <si>
    <t>IL-Anglian-Ruthamford South-28</t>
  </si>
  <si>
    <t>North Norfolk Rural</t>
  </si>
  <si>
    <t>Buckenham Road</t>
  </si>
  <si>
    <t>IL-Anglian-North Norfolk Rural-29</t>
  </si>
  <si>
    <t>Ixworth</t>
  </si>
  <si>
    <t>Ashfield Road</t>
  </si>
  <si>
    <t>IL-Anglian-Ixworth-30</t>
  </si>
  <si>
    <t>Norwood Farm</t>
  </si>
  <si>
    <t>IL-Anglian-Ruthamford North-31</t>
  </si>
  <si>
    <t>Stone Path Drive</t>
  </si>
  <si>
    <t>IL-Anglian-South Essex-32</t>
  </si>
  <si>
    <t>Hitchin Road</t>
  </si>
  <si>
    <t>IL-Anglian-Ruthamford South-33</t>
  </si>
  <si>
    <t>Stewartby (Phase 5)</t>
  </si>
  <si>
    <t>IL-Anglian-Ruthamford South-34</t>
  </si>
  <si>
    <t>London Road (Phase 1)</t>
  </si>
  <si>
    <t>IL-Anglian-Ruthamford North-35</t>
  </si>
  <si>
    <t>South Lincolnshire</t>
  </si>
  <si>
    <t>Flaxwell Fields</t>
  </si>
  <si>
    <t>IL-Anglian-South Lincolnshire-36</t>
  </si>
  <si>
    <t>Old Norwich Road</t>
  </si>
  <si>
    <t>IL-Anglian-East Suffolk-37</t>
  </si>
  <si>
    <t>Bourne</t>
  </si>
  <si>
    <t>Keston Nurseries</t>
  </si>
  <si>
    <t>IL-Anglian-Bourne-38</t>
  </si>
  <si>
    <t>Norwich Road, Swaffham</t>
  </si>
  <si>
    <t>IL-Anglian-North Norfolk Rural-39</t>
  </si>
  <si>
    <t>Barbrook Lane</t>
  </si>
  <si>
    <t>IL-Anglian-South Essex-40</t>
  </si>
  <si>
    <t>Dysart Road</t>
  </si>
  <si>
    <t>IL-Anglian-South Lincolnshire-41</t>
  </si>
  <si>
    <t>Broadland Fields (Phases 1 &amp; 2)</t>
  </si>
  <si>
    <t>IL-Anglian-Norwich and the Broads-42</t>
  </si>
  <si>
    <t>Central Essex</t>
  </si>
  <si>
    <t>Halstead Road</t>
  </si>
  <si>
    <t>IL-Anglian-Central Essex-43</t>
  </si>
  <si>
    <t>Walkeringham Road</t>
  </si>
  <si>
    <t>IL-Anglian-Nottinghamshire-44</t>
  </si>
  <si>
    <t>East Lincolnshire</t>
  </si>
  <si>
    <t>Station Road, Grimsby</t>
  </si>
  <si>
    <t>IL-Anglian-East Lincolnshire-45</t>
  </si>
  <si>
    <t>Newmarket</t>
  </si>
  <si>
    <t>Soham Road</t>
  </si>
  <si>
    <t>IL-Anglian-Newmarket-46</t>
  </si>
  <si>
    <t>Furlong Way</t>
  </si>
  <si>
    <t>IL-Anglian-South Lincolnshire-47</t>
  </si>
  <si>
    <t>Candlet Road</t>
  </si>
  <si>
    <t>IL-Anglian-East Suffolk-48</t>
  </si>
  <si>
    <t>Little Tufts</t>
  </si>
  <si>
    <t>IL-Anglian-East Suffolk-49</t>
  </si>
  <si>
    <t>Oundle Road</t>
  </si>
  <si>
    <t>IL-Anglian-Ruthamford North-50</t>
  </si>
  <si>
    <t>High Street</t>
  </si>
  <si>
    <t>IL-Anglian-East Suffolk-51</t>
  </si>
  <si>
    <t>Land Adjacent to Gleneagles Way</t>
  </si>
  <si>
    <t>IL-Anglian-South Essex-52</t>
  </si>
  <si>
    <t>Station Road, Long Melford</t>
  </si>
  <si>
    <t>IL-Anglian-Sudbury-53</t>
  </si>
  <si>
    <t>Appletree Farm</t>
  </si>
  <si>
    <t>IL-Anglian-South Essex-54</t>
  </si>
  <si>
    <t>Broad Street</t>
  </si>
  <si>
    <t>IL-Anglian-Ruthamford South-55</t>
  </si>
  <si>
    <t>Newark Road</t>
  </si>
  <si>
    <t>IL-Anglian-Ruthamford North-56</t>
  </si>
  <si>
    <t>Halstead Road, Earls Colne</t>
  </si>
  <si>
    <t>IL-Anglian-South Essex-57</t>
  </si>
  <si>
    <t>Elsea Park</t>
  </si>
  <si>
    <t>IL-Anglian-Bourne-58</t>
  </si>
  <si>
    <t>Wardentree Lane</t>
  </si>
  <si>
    <t>IL-Anglian-Bourne-59</t>
  </si>
  <si>
    <t>Berechurch Hall Road</t>
  </si>
  <si>
    <t>IL-Anglian-South Essex-60</t>
  </si>
  <si>
    <t>Bedford Road</t>
  </si>
  <si>
    <t>IL-Anglian-Ruthamford South-61</t>
  </si>
  <si>
    <t>Bromham Road</t>
  </si>
  <si>
    <t>IL-Anglian-Ruthamford South-62</t>
  </si>
  <si>
    <t>Merlins Point</t>
  </si>
  <si>
    <t>IL-Anglian-Central Linconshire-63</t>
  </si>
  <si>
    <t>Loraine Way</t>
  </si>
  <si>
    <t>IL-Anglian-East Suffolk-64</t>
  </si>
  <si>
    <t>Stoke Road</t>
  </si>
  <si>
    <t>IL-Anglian-Ruthamford North-65</t>
  </si>
  <si>
    <t>Silfield Road (Phase 3)</t>
  </si>
  <si>
    <t>IL-Anglian-North Norfolk Rural-66</t>
  </si>
  <si>
    <t>Cedars Park 3C</t>
  </si>
  <si>
    <t>IL-Anglian-East Suffolk-67</t>
  </si>
  <si>
    <t>Longholme Road</t>
  </si>
  <si>
    <t>IL-Anglian-Nottinghamshire-68</t>
  </si>
  <si>
    <t>Farndish Road</t>
  </si>
  <si>
    <t>IL-Anglian-Ruthamford North-69</t>
  </si>
  <si>
    <t>Graze Hill</t>
  </si>
  <si>
    <t>IL-Anglian-Ruthamford South-70</t>
  </si>
  <si>
    <t>Tattenhoe Park (Phase 4)</t>
  </si>
  <si>
    <t>IL-Anglian-Ruthamford Central-71</t>
  </si>
  <si>
    <t>Daubeney Gate</t>
  </si>
  <si>
    <t>IL-Anglian-Ruthamford Central-72</t>
  </si>
  <si>
    <t>Womb Farm</t>
  </si>
  <si>
    <t>IL-Anglian-Ruthamford North-73</t>
  </si>
  <si>
    <t>North Fenland</t>
  </si>
  <si>
    <t>Land off Nursery Lane</t>
  </si>
  <si>
    <t>IL-Anglian-North Fenland-74</t>
  </si>
  <si>
    <t>Ashton Road</t>
  </si>
  <si>
    <t>IL-Anglian-Ruthamford North-75</t>
  </si>
  <si>
    <t>North Street</t>
  </si>
  <si>
    <t>IL-Anglian-Central Linconshire-76</t>
  </si>
  <si>
    <t>Stanton Cross (Parcel 20)</t>
  </si>
  <si>
    <t>IL-Anglian-Ruthamford North-77</t>
  </si>
  <si>
    <t>Suffolk</t>
  </si>
  <si>
    <t>Westerfield Road</t>
  </si>
  <si>
    <t>IL-Anglian-Suffolk-78</t>
  </si>
  <si>
    <t>Land West of Bedford Road</t>
  </si>
  <si>
    <t>IL-Anglian-Ruthamford South-79</t>
  </si>
  <si>
    <t>Towerlands Site</t>
  </si>
  <si>
    <t>IL-Anglian-South Essex-80</t>
  </si>
  <si>
    <t>School Road, Elmswell</t>
  </si>
  <si>
    <t>IL-Anglian-Ixworth-81</t>
  </si>
  <si>
    <t>Northampton West</t>
  </si>
  <si>
    <t>IL-Anglian-Ruthamford North-82</t>
  </si>
  <si>
    <t>South Fenland</t>
  </si>
  <si>
    <t>Sutton Road, WISBECH</t>
  </si>
  <si>
    <t>IL-Anglian-South Fenland-83</t>
  </si>
  <si>
    <t>Buckton Fields (Phase 3)</t>
  </si>
  <si>
    <t>IL-Anglian-Ruthamford North-84</t>
  </si>
  <si>
    <t>Overstone Leys</t>
  </si>
  <si>
    <t>IL-Anglian-Ruthamford North-85</t>
  </si>
  <si>
    <t>Park Road</t>
  </si>
  <si>
    <t>IL-Anglian-East Suffolk-86</t>
  </si>
  <si>
    <t>Wavendon Lodge</t>
  </si>
  <si>
    <t>IL-Anglian-Ruthamford South-87</t>
  </si>
  <si>
    <t>Dexters Farm</t>
  </si>
  <si>
    <t>IL-Anglian-Ruthamford South-88</t>
  </si>
  <si>
    <t>Whole Site, Hatchfield Farm</t>
  </si>
  <si>
    <t>IL-Anglian-Newmarket-89</t>
  </si>
  <si>
    <t>Bourne Road</t>
  </si>
  <si>
    <t>IL-Anglian-Bourne-90</t>
  </si>
  <si>
    <t>Oak Road</t>
  </si>
  <si>
    <t>IL-Anglian-Central Essex-91</t>
  </si>
  <si>
    <t>Manning Road</t>
  </si>
  <si>
    <t>IL-Anglian-Bourne-92</t>
  </si>
  <si>
    <t>The Brambles</t>
  </si>
  <si>
    <t>IL-Anglian-Ruthamford South-93</t>
  </si>
  <si>
    <t>Wixams 3.5</t>
  </si>
  <si>
    <t>IL-Anglian-Ruthamford South-94</t>
  </si>
  <si>
    <t>Northon's Lane</t>
  </si>
  <si>
    <t>IL-Anglian-Bourne-95</t>
  </si>
  <si>
    <t>Eastrea Road (Phase 2)</t>
  </si>
  <si>
    <t>IL-Anglian-Ruthamford North-96</t>
  </si>
  <si>
    <t>HMS Ganges</t>
  </si>
  <si>
    <t>IL-Anglian-East Suffolk-97</t>
  </si>
  <si>
    <t>South Humber Bank</t>
  </si>
  <si>
    <t>Ferry Road</t>
  </si>
  <si>
    <t>IL-Anglian-South Humber Bank-98</t>
  </si>
  <si>
    <t>Hookhams Path</t>
  </si>
  <si>
    <t>IL-Anglian-Ruthamford North-99</t>
  </si>
  <si>
    <t>Ruthamford West</t>
  </si>
  <si>
    <t>Waters Lane</t>
  </si>
  <si>
    <t>IL-Anglian-Ruthamford West-100</t>
  </si>
  <si>
    <t>Slough Road</t>
  </si>
  <si>
    <t>IL-Anglian-East Suffolk-101</t>
  </si>
  <si>
    <t>Newmarket Road, Burwell</t>
  </si>
  <si>
    <t>IL-Anglian-Newmarket-102</t>
  </si>
  <si>
    <t>Braintree Road</t>
  </si>
  <si>
    <t>IL-Anglian-South Essex-103</t>
  </si>
  <si>
    <t>296, London Road</t>
  </si>
  <si>
    <t>IL-Anglian-South Essex-104</t>
  </si>
  <si>
    <t>Bury Haverhill</t>
  </si>
  <si>
    <t>Union Road</t>
  </si>
  <si>
    <t>IL-Anglian-Bury Haverhill-105</t>
  </si>
  <si>
    <t>Stearn Land, Clipstone Park</t>
  </si>
  <si>
    <t>IL-Anglian-Ruthamford South-106</t>
  </si>
  <si>
    <t>Fitzgerald Road</t>
  </si>
  <si>
    <t>IL-Anglian-East Suffolk-107</t>
  </si>
  <si>
    <t>Cotterstock Road</t>
  </si>
  <si>
    <t>IL-Anglian-Ruthamford North-108</t>
  </si>
  <si>
    <t>Colchester Road</t>
  </si>
  <si>
    <t>IL-Anglian-South Essex-109</t>
  </si>
  <si>
    <t>The Street</t>
  </si>
  <si>
    <t>IL-Anglian-Bury Haverhill-110</t>
  </si>
  <si>
    <t>Bell Road</t>
  </si>
  <si>
    <t>IL-Anglian-Newmarket-111</t>
  </si>
  <si>
    <t>Land at School Lane</t>
  </si>
  <si>
    <t>IL-Anglian-Ruthamford South-112</t>
  </si>
  <si>
    <t>Brickyard Farm</t>
  </si>
  <si>
    <t>IL-Anglian-Ruthamford Central-113</t>
  </si>
  <si>
    <t>Slinc</t>
  </si>
  <si>
    <t>Bourne Road, Colsterworth</t>
  </si>
  <si>
    <t>IL-Anglian-Slinc-114</t>
  </si>
  <si>
    <t>Sandpit Road (Phase 2)</t>
  </si>
  <si>
    <t>IL-Anglian-Ruthamford North-115</t>
  </si>
  <si>
    <t>High Road, Weston</t>
  </si>
  <si>
    <t>IL-Anglian-Bourne-116</t>
  </si>
  <si>
    <t>NWM</t>
  </si>
  <si>
    <t>Exning (Phase 2)</t>
  </si>
  <si>
    <t>IL-Anglian-NWM-117</t>
  </si>
  <si>
    <t>Hampton Beach</t>
  </si>
  <si>
    <t>IL-Anglian-Ruthamford North-118</t>
  </si>
  <si>
    <t>Finchingfield</t>
  </si>
  <si>
    <t>IL-Anglian-South Essex-119</t>
  </si>
  <si>
    <t>Threescore (Phase 3A)</t>
  </si>
  <si>
    <t>IL-Anglian-Norwich and the Broads-120</t>
  </si>
  <si>
    <t>Panfield Lane</t>
  </si>
  <si>
    <t>IL-Anglian-South Essex-121</t>
  </si>
  <si>
    <t>Fenny Road, Milton Keynes</t>
  </si>
  <si>
    <t>IL-Anglian-Ruthamford Central-122</t>
  </si>
  <si>
    <t>Adastral Park (Phase 1)</t>
  </si>
  <si>
    <t>IL-Anglian-South Lincolnshire-123</t>
  </si>
  <si>
    <t>Tower Mill Lane (Phase 2A)</t>
  </si>
  <si>
    <t>IL-Anglian-East Suffolk-124</t>
  </si>
  <si>
    <t>Wilsford Lane</t>
  </si>
  <si>
    <t>IL-Anglian-South Lincolnshire-125</t>
  </si>
  <si>
    <t>Ely</t>
  </si>
  <si>
    <t>St Johns Street</t>
  </si>
  <si>
    <t>IL-Anglian-Ely-126</t>
  </si>
  <si>
    <t>Cambridge Road</t>
  </si>
  <si>
    <t>IL-Anglian-Ruthamford South-127</t>
  </si>
  <si>
    <t>Hampton Woods</t>
  </si>
  <si>
    <t>IL-Anglian-Ruthamford North-128</t>
  </si>
  <si>
    <t>Buxton Drive</t>
  </si>
  <si>
    <t>IL-Anglian-Ruthamford North-129</t>
  </si>
  <si>
    <t>Bourne Road, Corby Glen</t>
  </si>
  <si>
    <t>IL-Anglian-Bourne-130</t>
  </si>
  <si>
    <t>Uffington Road</t>
  </si>
  <si>
    <t>IL-Anglian-Bourne-131</t>
  </si>
  <si>
    <t>Aspall Road</t>
  </si>
  <si>
    <t>IL-Anglian-East Suffolk-132</t>
  </si>
  <si>
    <t>Brundall</t>
  </si>
  <si>
    <t>IL-Anglian-Norwich and the Broads-133</t>
  </si>
  <si>
    <t>Edward Benefer Way</t>
  </si>
  <si>
    <t>IL-Anglian-North Fenland-134</t>
  </si>
  <si>
    <t>Diaper Farm</t>
  </si>
  <si>
    <t>IL-Anglian-East Suffolk-135</t>
  </si>
  <si>
    <t>East Bergholt</t>
  </si>
  <si>
    <t>IL-Anglian-East Suffolk-136</t>
  </si>
  <si>
    <t>Flitwick Road</t>
  </si>
  <si>
    <t>IL-Anglian-Ruthamford South-137</t>
  </si>
  <si>
    <t>Mareham Road</t>
  </si>
  <si>
    <t>IL-Anglian-East Lincolnshire-138</t>
  </si>
  <si>
    <t>Station Road, Hibaldstow</t>
  </si>
  <si>
    <t>IL-Anglian-Central Lincolnshire-139</t>
  </si>
  <si>
    <t>Wragby Road</t>
  </si>
  <si>
    <t>IL-Anglian-Central Lincolnshire-140</t>
  </si>
  <si>
    <t>Eriswell Road</t>
  </si>
  <si>
    <t>IL-Anglian-Ely-141</t>
  </si>
  <si>
    <t>Rothwell Road</t>
  </si>
  <si>
    <t>IL-Anglian-North Fenland-142</t>
  </si>
  <si>
    <t>Church Road, Old Newton</t>
  </si>
  <si>
    <t>IL-Anglian-East Suffolk-143</t>
  </si>
  <si>
    <t>Rayne Road</t>
  </si>
  <si>
    <t>IL-Anglian-South Essex-144</t>
  </si>
  <si>
    <t>Hill House Lane</t>
  </si>
  <si>
    <t>IL-Anglian-East Suffolk-145</t>
  </si>
  <si>
    <t>Hadleigh Road</t>
  </si>
  <si>
    <t>IL-Anglian-East Suffolk-146</t>
  </si>
  <si>
    <t>Land Adjacent to Gleneagles Way (Phase 2)</t>
  </si>
  <si>
    <t>IL-Anglian-South Essex-147</t>
  </si>
  <si>
    <t>A15, London Road</t>
  </si>
  <si>
    <t>IL-Anglian-Ruthamford North-148</t>
  </si>
  <si>
    <t>March Road</t>
  </si>
  <si>
    <t>IL-Anglian-Ruthamford North-149</t>
  </si>
  <si>
    <t>Reeve Lodge</t>
  </si>
  <si>
    <t>IL-Anglian-East Suffolk-150</t>
  </si>
  <si>
    <t>Redwald Road</t>
  </si>
  <si>
    <t>IL-Anglian-East Suffolk-151</t>
  </si>
  <si>
    <t>Barrow Fields</t>
  </si>
  <si>
    <t>IL-Anglian-South Essex-152</t>
  </si>
  <si>
    <t>Scartho Top</t>
  </si>
  <si>
    <t>IL-Anglian-East Lincolnshire-153</t>
  </si>
  <si>
    <t>Stow Park Road (Phase 1)</t>
  </si>
  <si>
    <t>IL-Anglian-Central Lincolnshire-154</t>
  </si>
  <si>
    <t>Norwich Road, Barham</t>
  </si>
  <si>
    <t>IL-Anglian-East Suffolk-155</t>
  </si>
  <si>
    <t>RTN</t>
  </si>
  <si>
    <t>Harborough Road</t>
  </si>
  <si>
    <t>IL-Anglian-RTN-156</t>
  </si>
  <si>
    <t>Former Grampion Food Site</t>
  </si>
  <si>
    <t>IL-Anglian-Ixworth-157</t>
  </si>
  <si>
    <t>South Norfolk Rural</t>
  </si>
  <si>
    <t>Mendham Lane</t>
  </si>
  <si>
    <t>IL-Anglian-South Norfolk Rural-158</t>
  </si>
  <si>
    <t>Timbold Drive</t>
  </si>
  <si>
    <t>IL-Anglian-Ruthamford Central-159</t>
  </si>
  <si>
    <t>Sweyn Lane</t>
  </si>
  <si>
    <t>IL-Anglian-Nottinghamshire-160</t>
  </si>
  <si>
    <t>SEX</t>
  </si>
  <si>
    <t>Kelvedon Road</t>
  </si>
  <si>
    <t>IL-Anglian-SEX-161</t>
  </si>
  <si>
    <t>SLinc</t>
  </si>
  <si>
    <t>Poplar Farm (Phase 1)</t>
  </si>
  <si>
    <t>IL-Anglian-SLinc-162</t>
  </si>
  <si>
    <t>ESU</t>
  </si>
  <si>
    <t>Grafton Way</t>
  </si>
  <si>
    <t>IL-Anglian-ESU-163</t>
  </si>
  <si>
    <t xml:space="preserve">Rushbrooke Lane </t>
  </si>
  <si>
    <t>IL-Anglian-Bury Haverhill-164</t>
  </si>
  <si>
    <t>Hunston Road</t>
  </si>
  <si>
    <t>IL-Anglian-Ixworth-165</t>
  </si>
  <si>
    <t>Hewitts Avenue</t>
  </si>
  <si>
    <t>IL-Anglian-East Lincolnshire-166</t>
  </si>
  <si>
    <t>Cavendish Road</t>
  </si>
  <si>
    <t>IL-Anglian-Bury Haverhill-167</t>
  </si>
  <si>
    <t>Sandy Road</t>
  </si>
  <si>
    <t>IL-Anglian-Ruthamford South-168</t>
  </si>
  <si>
    <t>Attleborough Road</t>
  </si>
  <si>
    <t>IL-Anglian-North Norfolk Rural-169</t>
  </si>
  <si>
    <t>North Norfolk Coast</t>
  </si>
  <si>
    <t>Beresford Road</t>
  </si>
  <si>
    <t>IL-Anglian-North Norfolk Coast-170</t>
  </si>
  <si>
    <t>Watery Lane, Butterwick</t>
  </si>
  <si>
    <t>IL-Anglian-East Lincolnshire-171</t>
  </si>
  <si>
    <t>Beyton Road</t>
  </si>
  <si>
    <t>IL-Anglian-Bury Haverhill-172</t>
  </si>
  <si>
    <t>Great Haddon (Phase 2)</t>
  </si>
  <si>
    <t>IL-Anglian-Ruthamford North-173</t>
  </si>
  <si>
    <t>Thurmans Lane</t>
  </si>
  <si>
    <t>IL-Anglian-ESU-174</t>
  </si>
  <si>
    <t>Hartlepool</t>
  </si>
  <si>
    <t>Naisberry Farm</t>
  </si>
  <si>
    <t>IL-Anglian-Hartlepool-175</t>
  </si>
  <si>
    <t>Wynyard Park</t>
  </si>
  <si>
    <t>IL-Anglian-Hartlepool-176</t>
  </si>
  <si>
    <t>Tunstall Farm</t>
  </si>
  <si>
    <t>IL-Anglian-Hartlepool-177</t>
  </si>
  <si>
    <t>Upper Warren</t>
  </si>
  <si>
    <t>IL-Anglian-Hartlepool-178</t>
  </si>
  <si>
    <t>Wynyard (Phase 2)</t>
  </si>
  <si>
    <t>IL-Anglian-Hartlepool-179</t>
  </si>
  <si>
    <t>Brenda Road</t>
  </si>
  <si>
    <t>IL-Anglian-Hartlepool-180</t>
  </si>
  <si>
    <t>Golden Meadows (Phase 2)</t>
  </si>
  <si>
    <t>IL-Anglian-Hartlepool-181</t>
  </si>
  <si>
    <t>WRZ</t>
  </si>
  <si>
    <t>Parklands</t>
  </si>
  <si>
    <t>IL-Bristol-WRZ-1</t>
  </si>
  <si>
    <t>Bonnington Walk</t>
  </si>
  <si>
    <t>IL-Bristol-WRZ-2</t>
  </si>
  <si>
    <t>Cribbs Causeway</t>
  </si>
  <si>
    <t>IL-Bristol-WRZ-3</t>
  </si>
  <si>
    <t>Engine Lane</t>
  </si>
  <si>
    <t>IL-Bristol-WRZ-4</t>
  </si>
  <si>
    <t>Netherton Wood Lane</t>
  </si>
  <si>
    <t>IL-Bristol-WRZ-5</t>
  </si>
  <si>
    <t>Fishpool Hill</t>
  </si>
  <si>
    <t>IL-Bristol-WRZ-6</t>
  </si>
  <si>
    <t>Helliers Lane</t>
  </si>
  <si>
    <t>IL-Bristol-WRZ-7</t>
  </si>
  <si>
    <t>Axbridge Road</t>
  </si>
  <si>
    <t>IL-Bristol-WRZ-8</t>
  </si>
  <si>
    <t>Isleport Road</t>
  </si>
  <si>
    <t>IL-Bristol-WRZ-9</t>
  </si>
  <si>
    <t>Bristol</t>
  </si>
  <si>
    <t>Crossways, Morton Way</t>
  </si>
  <si>
    <t>IL-Bristol-Bristol-10</t>
  </si>
  <si>
    <t>Imperial Park</t>
  </si>
  <si>
    <t>IL-Bristol-Bristol-11</t>
  </si>
  <si>
    <t>City Gateway</t>
  </si>
  <si>
    <t>IL-Bristol-Bristol-12</t>
  </si>
  <si>
    <t>Barry Road</t>
  </si>
  <si>
    <t>IL-Bristol-Bristol-13</t>
  </si>
  <si>
    <t>Parkview</t>
  </si>
  <si>
    <t>IL-Bristol-Bristol-14</t>
  </si>
  <si>
    <t>Little Keyford Lane</t>
  </si>
  <si>
    <t>IL-Bristol-Bristol-15</t>
  </si>
  <si>
    <t>Land to the East of The Boulevard</t>
  </si>
  <si>
    <t>IL-Bristol-Bristol-16</t>
  </si>
  <si>
    <t>Herkomer Close</t>
  </si>
  <si>
    <t>IL-Bristol-Bristol-17</t>
  </si>
  <si>
    <t>Cambridge</t>
  </si>
  <si>
    <t>Newmarket Road</t>
  </si>
  <si>
    <t>IL-Cambridge-Cambridge-1</t>
  </si>
  <si>
    <t>Babraham Road</t>
  </si>
  <si>
    <t>IL-Cambridge-Cambridge-2</t>
  </si>
  <si>
    <t>Cherry Hinton</t>
  </si>
  <si>
    <t>IL-Cambridge-Cambridge-3</t>
  </si>
  <si>
    <t>Essex</t>
  </si>
  <si>
    <t>Limebrook Way</t>
  </si>
  <si>
    <t>IL-Essex and Suffolk-Essex-1</t>
  </si>
  <si>
    <t>Malyons Lane</t>
  </si>
  <si>
    <t>IL-Essex and Suffolk-Essex-2</t>
  </si>
  <si>
    <t>Marsh Road</t>
  </si>
  <si>
    <t>IL-Essex and Suffolk-Essex-3</t>
  </si>
  <si>
    <t>Ashingdon Road</t>
  </si>
  <si>
    <t>IL-Essex and Suffolk-Essex-4</t>
  </si>
  <si>
    <t>Manor Way, Stanford Le Hope</t>
  </si>
  <si>
    <t>IL-Essex and Suffolk-Essex-5</t>
  </si>
  <si>
    <t>Gascoigne West (Phase 2)</t>
  </si>
  <si>
    <t>IL-Essex and Suffolk-Essex-6</t>
  </si>
  <si>
    <t>River View</t>
  </si>
  <si>
    <t>IL-Essex and Suffolk-Essex-7</t>
  </si>
  <si>
    <t>Maple Creek</t>
  </si>
  <si>
    <t>IL-Essex and Suffolk-Essex-8</t>
  </si>
  <si>
    <t>Hartismere</t>
  </si>
  <si>
    <t>Broad Road</t>
  </si>
  <si>
    <t>IL-Essex and Suffolk-Hartismere-9</t>
  </si>
  <si>
    <t>Blyth</t>
  </si>
  <si>
    <t>Church Road, Bacton</t>
  </si>
  <si>
    <t>IL-Essex and Suffolk-Blyth-10</t>
  </si>
  <si>
    <t>Fossetts Way</t>
  </si>
  <si>
    <t>IL-Essex and Suffolk-Essex-11</t>
  </si>
  <si>
    <t>Blossom Park</t>
  </si>
  <si>
    <t>IL-Essex and Suffolk-Essex-12</t>
  </si>
  <si>
    <t>The Street, Latchingdon</t>
  </si>
  <si>
    <t>IL-Essex and Suffolk-Essex-13</t>
  </si>
  <si>
    <t>Northern Central</t>
  </si>
  <si>
    <t>Roman Way</t>
  </si>
  <si>
    <t>IL-Essex and Suffolk-Northern Central-14</t>
  </si>
  <si>
    <t>Rawreth lane (Phase 2)</t>
  </si>
  <si>
    <t>IL-Essex and Suffolk-Essex-15</t>
  </si>
  <si>
    <t>St Margarets Crescent</t>
  </si>
  <si>
    <t>IL-Essex and Suffolk-Blyth-16</t>
  </si>
  <si>
    <t>Kielder</t>
  </si>
  <si>
    <t>Throckley North, Newcastle</t>
  </si>
  <si>
    <t>IL-Northumbrian-Kielder-1</t>
  </si>
  <si>
    <t>Lambton Park</t>
  </si>
  <si>
    <t>IL-Northumbrian-Kielder-2</t>
  </si>
  <si>
    <t>Chester Road (Phase 1)</t>
  </si>
  <si>
    <t>IL-Northumbrian-Kielder-3</t>
  </si>
  <si>
    <t>Blakeston Lane</t>
  </si>
  <si>
    <t>IL-Northumbrian-Kielder-4</t>
  </si>
  <si>
    <t>Edderacres Walk</t>
  </si>
  <si>
    <t>IL-Northumbrian-Kielder-5</t>
  </si>
  <si>
    <t>Chapelgarth</t>
  </si>
  <si>
    <t>IL-Northumbrian-Kielder-6</t>
  </si>
  <si>
    <t>Cell A, Newcastle Great Park</t>
  </si>
  <si>
    <t>IL-Northumbrian-Kielder-7</t>
  </si>
  <si>
    <t>Percy Drive</t>
  </si>
  <si>
    <t>IL-Northumbrian-Kielder-8</t>
  </si>
  <si>
    <t>Seaton Vale</t>
  </si>
  <si>
    <t>IL-Northumbrian-Kielder-9</t>
  </si>
  <si>
    <t>Hesleden Road</t>
  </si>
  <si>
    <t>IL-Northumbrian-Kielder-10</t>
  </si>
  <si>
    <t>Burtree Lane</t>
  </si>
  <si>
    <t>IL-Northumbrian-Kielder-11</t>
  </si>
  <si>
    <t>Welwyn Way</t>
  </si>
  <si>
    <t>IL-Northumbrian-Kielder-12</t>
  </si>
  <si>
    <t>Low Grange Farm</t>
  </si>
  <si>
    <t>IL-Northumbrian-Kielder-13</t>
  </si>
  <si>
    <t>West Benton</t>
  </si>
  <si>
    <t>IL-Northumbrian-Kielder-14</t>
  </si>
  <si>
    <t>Marton Avenue</t>
  </si>
  <si>
    <t>IL-Northumbrian-Kielder-15</t>
  </si>
  <si>
    <t>Four Lane Ends</t>
  </si>
  <si>
    <t>IL-Northumbrian-Kielder-16</t>
  </si>
  <si>
    <t>Blackburn Farm</t>
  </si>
  <si>
    <t>IL-Northumbrian-Kielder-17</t>
  </si>
  <si>
    <t>Windy Edge (Phase 2)</t>
  </si>
  <si>
    <t>IL-Northumbrian-Kielder-18</t>
  </si>
  <si>
    <t>Blackfell Way</t>
  </si>
  <si>
    <t>IL-Northumbrian-Kielder-19</t>
  </si>
  <si>
    <t>Howdon Green</t>
  </si>
  <si>
    <t>IL-Northumbrian-Kielder-20</t>
  </si>
  <si>
    <t>Beacon Lane</t>
  </si>
  <si>
    <t>IL-Northumbrian-Kielder-21</t>
  </si>
  <si>
    <t>Walkergate Hospital</t>
  </si>
  <si>
    <t>IL-Northumbrian-Kielder-22</t>
  </si>
  <si>
    <t xml:space="preserve">Kielder </t>
  </si>
  <si>
    <t>Bishops Park</t>
  </si>
  <si>
    <t>IL-Northumbrian-Kielder -23</t>
  </si>
  <si>
    <t>Rake House Farm</t>
  </si>
  <si>
    <t>IL-Northumbrian-Kielder-24</t>
  </si>
  <si>
    <t>Skylarks</t>
  </si>
  <si>
    <t>IL-Northumbrian-Hartismere-25</t>
  </si>
  <si>
    <t>Castleton Way</t>
  </si>
  <si>
    <t>IL-Northumbrian-Hartismere-26</t>
  </si>
  <si>
    <t>Lambton Park (Phase 2)</t>
  </si>
  <si>
    <t>IL-Northumbrian-Kielder-27</t>
  </si>
  <si>
    <t>Holborn Development</t>
  </si>
  <si>
    <t>IL-Northumbrian-Kielder-28</t>
  </si>
  <si>
    <t>The Fairways (Phase 2)</t>
  </si>
  <si>
    <t>IL-Northumbrian-Kielder -29</t>
  </si>
  <si>
    <t>Chilton</t>
  </si>
  <si>
    <t>IL-Northumbrian-Kielder-30</t>
  </si>
  <si>
    <t>Keilder</t>
  </si>
  <si>
    <t>Burgham Park</t>
  </si>
  <si>
    <t>IL-Northumbrian-Keilder-31</t>
  </si>
  <si>
    <t>Bent House Lane</t>
  </si>
  <si>
    <t>IL-Northumbrian-Kielder-32</t>
  </si>
  <si>
    <t>Sutton and East Surrey</t>
  </si>
  <si>
    <t>Lodge Farm (Phase 1)</t>
  </si>
  <si>
    <t>IL-SES Water-Sutton and East Surrey-1</t>
  </si>
  <si>
    <t xml:space="preserve">Nottinghamshire </t>
  </si>
  <si>
    <t>Beverley Road</t>
  </si>
  <si>
    <t>IL-Severn Trent-Nottinghamshire -1</t>
  </si>
  <si>
    <t>Coventry Lane</t>
  </si>
  <si>
    <t>IL-Severn Trent-Nottinghamshire-2</t>
  </si>
  <si>
    <t>Strategic Grid</t>
  </si>
  <si>
    <t>Habberley Road</t>
  </si>
  <si>
    <t>IL-Severn Trent-Strategic Grid-3</t>
  </si>
  <si>
    <t>North Staffs</t>
  </si>
  <si>
    <t>Tean Valley View</t>
  </si>
  <si>
    <t>IL-Severn Trent-North Staffs-4</t>
  </si>
  <si>
    <t>Tansley House Gardens</t>
  </si>
  <si>
    <t>IL-Severn Trent-Strategic Grid-5</t>
  </si>
  <si>
    <t>Land North Of Hollygate Lane</t>
  </si>
  <si>
    <t>IL-Severn Trent-Nottinghamshire-6</t>
  </si>
  <si>
    <t>Tickhill Road (Phase 2)</t>
  </si>
  <si>
    <t>IL-Severn Trent-Nottinghamshire-7</t>
  </si>
  <si>
    <t>Boots Enterprise Zone</t>
  </si>
  <si>
    <t>IL-Severn Trent-Nottinghamshire -8</t>
  </si>
  <si>
    <t>Lees Lane</t>
  </si>
  <si>
    <t>IL-Severn Trent-Nottinghamshire-9</t>
  </si>
  <si>
    <t>Strategic Gris</t>
  </si>
  <si>
    <t>Bromsgrove Road</t>
  </si>
  <si>
    <t>IL-Severn Trent-Strategic Gris-10</t>
  </si>
  <si>
    <t xml:space="preserve">Shelton </t>
  </si>
  <si>
    <t>Welshpool Road</t>
  </si>
  <si>
    <t>IL-Severn Trent-Shelton -11</t>
  </si>
  <si>
    <t>Norths Staffs</t>
  </si>
  <si>
    <t>Abbots Way</t>
  </si>
  <si>
    <t>IL-Severn Trent-Norths Staffs-12</t>
  </si>
  <si>
    <t xml:space="preserve">Cork Lane </t>
  </si>
  <si>
    <t>IL-Severn Trent-Strategic Grid-13</t>
  </si>
  <si>
    <t>Shrewsbury Road (Phase 1)</t>
  </si>
  <si>
    <t>IL-Severn Trent-Strategic Grid-14</t>
  </si>
  <si>
    <t>Broadnook</t>
  </si>
  <si>
    <t>IL-Severn Trent-Strategic Grid-15</t>
  </si>
  <si>
    <t>Teal Close</t>
  </si>
  <si>
    <t>IL-Severn Trent-Nottinghamshire-16</t>
  </si>
  <si>
    <t>Rocks Green (Phase 2)</t>
  </si>
  <si>
    <t>IL-Severn Trent-Strategic Grid-17</t>
  </si>
  <si>
    <t>Thoresby Vale (Phase 3)</t>
  </si>
  <si>
    <t>IL-Severn Trent-Nottinghamshire-18</t>
  </si>
  <si>
    <t>Woodville</t>
  </si>
  <si>
    <t>IL-Severn Trent-Strategic Grid-19</t>
  </si>
  <si>
    <t>Derby Road</t>
  </si>
  <si>
    <t>IL-Severn Trent-Strategic Grid-20</t>
  </si>
  <si>
    <t>Gipsy Lane</t>
  </si>
  <si>
    <t>IL-Severn Trent-Strategic Grid-21</t>
  </si>
  <si>
    <t>Strategic Zone</t>
  </si>
  <si>
    <t>Bennetts Road North</t>
  </si>
  <si>
    <t>IL-Severn Trent-Strategic Zone-22</t>
  </si>
  <si>
    <t>Lambley Lane</t>
  </si>
  <si>
    <t>IL-Severn Trent-Nottinghamshire -23</t>
  </si>
  <si>
    <t xml:space="preserve">Strategic Grid </t>
  </si>
  <si>
    <t>Primrose Lane</t>
  </si>
  <si>
    <t>IL-Severn Trent-Strategic Grid -24</t>
  </si>
  <si>
    <t>Newtons Lane</t>
  </si>
  <si>
    <t>IL-Severn Trent-Strategic Grid-25</t>
  </si>
  <si>
    <t>Thoresby Vale (Phase 5)</t>
  </si>
  <si>
    <t>IL-Severn Trent-Nottinghamshire-26</t>
  </si>
  <si>
    <t>Melton Road, East Goscote</t>
  </si>
  <si>
    <t>IL-Severn Trent-Strategic Grid -27</t>
  </si>
  <si>
    <t>Paradise Farm</t>
  </si>
  <si>
    <t>IL-Severn Trent-Strategic Grid-28</t>
  </si>
  <si>
    <t>Old Holly Lane</t>
  </si>
  <si>
    <t>IL-Severn Trent-Strategic Grid-29</t>
  </si>
  <si>
    <t>Hucknall 5B</t>
  </si>
  <si>
    <t>IL-Severn Trent-Nottinghamshire -30</t>
  </si>
  <si>
    <t>Chase Farm</t>
  </si>
  <si>
    <t>IL-Severn Trent-Nottinghamshire-31</t>
  </si>
  <si>
    <t>Stanley Street</t>
  </si>
  <si>
    <t>IL-Severn Trent-Strategic Grid -32</t>
  </si>
  <si>
    <t>Eastglade Road</t>
  </si>
  <si>
    <t>IL-Severn Trent-Nottinghamshire-33</t>
  </si>
  <si>
    <t>Ridgeway</t>
  </si>
  <si>
    <t>IL-Severn Trent-Nottinghamshire-34</t>
  </si>
  <si>
    <t>Tibshelf Road</t>
  </si>
  <si>
    <t>IL-Severn Trent-Strategic Grid-35</t>
  </si>
  <si>
    <t>Northwood Street</t>
  </si>
  <si>
    <t>IL-Severn Trent-Strategic Grid-36</t>
  </si>
  <si>
    <t>Alfreton Road</t>
  </si>
  <si>
    <t>IL-Severn Trent-Nottinghamshire-37</t>
  </si>
  <si>
    <t>Land East of Kenilworth</t>
  </si>
  <si>
    <t>IL-Severn Trent-Strategic Grid-38</t>
  </si>
  <si>
    <t>Homefield Road</t>
  </si>
  <si>
    <t>IL-Severn Trent-Strategic Grid-39</t>
  </si>
  <si>
    <t>Knype Way</t>
  </si>
  <si>
    <t>IL-Severn Trent-North Staffs-40</t>
  </si>
  <si>
    <t>Linacre Road</t>
  </si>
  <si>
    <t>IL-Severn Trent-Strategic Grid-41</t>
  </si>
  <si>
    <t>North Staff</t>
  </si>
  <si>
    <t>Pepper Street</t>
  </si>
  <si>
    <t>IL-Severn Trent-North Staff-42</t>
  </si>
  <si>
    <t>Chestnut Close</t>
  </si>
  <si>
    <t>IL-Severn Trent-Nottinghamshire-43</t>
  </si>
  <si>
    <t>Ashland Road West</t>
  </si>
  <si>
    <t>IL-Severn Trent-Nottinghamshire-44</t>
  </si>
  <si>
    <t>Montague Road</t>
  </si>
  <si>
    <t>IL-Severn Trent-Strategic Grid-45</t>
  </si>
  <si>
    <t>Rutland</t>
  </si>
  <si>
    <t>Uppingham Road</t>
  </si>
  <si>
    <t>IL-Severn Trent-Rutland-46</t>
  </si>
  <si>
    <t>Pear Tree Lane</t>
  </si>
  <si>
    <t>IL-Severn Trent-Strategic Grid-47</t>
  </si>
  <si>
    <t>Ashby Road, Coalville</t>
  </si>
  <si>
    <t>IL-Severn Trent-Strategic Grid-48</t>
  </si>
  <si>
    <t>Bristol Road (Area C)</t>
  </si>
  <si>
    <t>IL-Severn Trent-Strategic Grid -49</t>
  </si>
  <si>
    <t>Braunston Road</t>
  </si>
  <si>
    <t>IL-Severn Trent-Rutland-50</t>
  </si>
  <si>
    <t>The Octagon</t>
  </si>
  <si>
    <t>IL-Severn Trent-Strategic Grid-51</t>
  </si>
  <si>
    <t>Woodhouse Farm (South Site)</t>
  </si>
  <si>
    <t>IL-Severn Trent-North Staffs-52</t>
  </si>
  <si>
    <t>Old Gloucester Road</t>
  </si>
  <si>
    <t>IL-Severn Trent-Strategic Grid-53</t>
  </si>
  <si>
    <t>Former Northicote Primary School</t>
  </si>
  <si>
    <t>IL-Severn Trent-Strategic Grid-54</t>
  </si>
  <si>
    <t>Glen Road (Phase 2)</t>
  </si>
  <si>
    <t>IL-Severn Trent-Strategic Grid-55</t>
  </si>
  <si>
    <t>Land off Grange Road</t>
  </si>
  <si>
    <t>IL-Severn Trent-Strategic Grid-56</t>
  </si>
  <si>
    <t>Gresley Meadow</t>
  </si>
  <si>
    <t>IL-Severn Trent-Strategic Grid-57</t>
  </si>
  <si>
    <t>Severn Road</t>
  </si>
  <si>
    <t>IL-Severn Trent-Strategic Grid-58</t>
  </si>
  <si>
    <t>Winnycroft Lane</t>
  </si>
  <si>
    <t>IL-Severn Trent-Strategic Grid-59</t>
  </si>
  <si>
    <t>Shipley</t>
  </si>
  <si>
    <t>IL-Severn Trent-Strategic Grid-60</t>
  </si>
  <si>
    <t>East Road</t>
  </si>
  <si>
    <t>IL-Severn Trent-Strategic Grid-61</t>
  </si>
  <si>
    <t>Blidworth Lane</t>
  </si>
  <si>
    <t>IL-Severn Trent-Strategic Grid-62</t>
  </si>
  <si>
    <t>Arnesby Road</t>
  </si>
  <si>
    <t>IL-Severn Trent-Strategic Grid-63</t>
  </si>
  <si>
    <t>Earls Court Farm</t>
  </si>
  <si>
    <t>IL-Severn Trent-Strategic Grid-64</t>
  </si>
  <si>
    <t>Money Hill</t>
  </si>
  <si>
    <t>IL-Severn Trent-Strategic Grid-65</t>
  </si>
  <si>
    <t>Snelsmoor Lane (Ph 1A &amp; 1B)</t>
  </si>
  <si>
    <t>IL-Severn Trent-Strategic Grid-66</t>
  </si>
  <si>
    <t>Inkersall Road</t>
  </si>
  <si>
    <t>IL-Severn Trent-Strategic Grid-67</t>
  </si>
  <si>
    <t>KP3</t>
  </si>
  <si>
    <t>IL-Severn Trent-Strategic Grid-68</t>
  </si>
  <si>
    <t>Charlton Road</t>
  </si>
  <si>
    <t>IL-Severn Trent-Strategic Grid-69</t>
  </si>
  <si>
    <t>Belgrave Middleway</t>
  </si>
  <si>
    <t>IL-Severn Trent-Strategic Grid-70</t>
  </si>
  <si>
    <t>Kirklington Road</t>
  </si>
  <si>
    <t>IL-Severn Trent-Nottinghamshire-71</t>
  </si>
  <si>
    <t>Iveshead Road</t>
  </si>
  <si>
    <t>IL-Severn Trent-Strategic Grid-72</t>
  </si>
  <si>
    <t>Boat Lane</t>
  </si>
  <si>
    <t>IL-Severn Trent-Strategic Grid-73</t>
  </si>
  <si>
    <t>Long Lawford</t>
  </si>
  <si>
    <t>IL-Severn Trent-Strategic Grid-74</t>
  </si>
  <si>
    <t>Naas Lane</t>
  </si>
  <si>
    <t>IL-Severn Trent-Strategic Grid-75</t>
  </si>
  <si>
    <t>Land off Barkbythorpe Road</t>
  </si>
  <si>
    <t>IL-Severn Trent-Strategic Grid-76</t>
  </si>
  <si>
    <t>Beck Lane</t>
  </si>
  <si>
    <t>IL-Severn Trent-Nottinghamshire-77</t>
  </si>
  <si>
    <t>Shaftmoor Lane</t>
  </si>
  <si>
    <t>IL-Severn Trent-Strategic Grid-78</t>
  </si>
  <si>
    <t>Beckhampton Road</t>
  </si>
  <si>
    <t>IL-Severn Trent-Nottinghamshire-79</t>
  </si>
  <si>
    <t>Pickford Green Lane</t>
  </si>
  <si>
    <t>IL-Severn Trent-Strategic Grid-80</t>
  </si>
  <si>
    <t>Land East of Eastboro Way</t>
  </si>
  <si>
    <t>IL-Severn Trent-Strategic Grid-81</t>
  </si>
  <si>
    <t>Welbeck Road</t>
  </si>
  <si>
    <t>IL-Severn Trent-Strategic Grid-82</t>
  </si>
  <si>
    <t>Shelton</t>
  </si>
  <si>
    <t>Shepherd's Lane</t>
  </si>
  <si>
    <t>IL-Severn Trent-Shelton-83</t>
  </si>
  <si>
    <t>The Asps</t>
  </si>
  <si>
    <t>IL-Severn Trent-Strategic Grid-84</t>
  </si>
  <si>
    <t>Coney Green Lane</t>
  </si>
  <si>
    <t>IL-Severn Trent-Strategic Grid-85</t>
  </si>
  <si>
    <t>Rugby Radio Station</t>
  </si>
  <si>
    <t>IL-Severn Trent-Strategic Grid-86</t>
  </si>
  <si>
    <t>Eakring Road</t>
  </si>
  <si>
    <t>IL-Severn Trent-Nottinghamshire-87</t>
  </si>
  <si>
    <t>Firbeck Colliery</t>
  </si>
  <si>
    <t>IL-Severn Trent-Nottinghamshire-88</t>
  </si>
  <si>
    <t>Chesterfield Road</t>
  </si>
  <si>
    <t>IL-Severn Trent-Strategic Grid-89</t>
  </si>
  <si>
    <t>Newark</t>
  </si>
  <si>
    <t>Hollowdyke Lane</t>
  </si>
  <si>
    <t>IL-Severn Trent-Newark-90</t>
  </si>
  <si>
    <t>Nightingale Road</t>
  </si>
  <si>
    <t>IL-Severn Trent-Strategic Grid-91</t>
  </si>
  <si>
    <t>New Lane</t>
  </si>
  <si>
    <t>IL-Severn Trent-Nottinghamshire-92</t>
  </si>
  <si>
    <t>Rolleston Park</t>
  </si>
  <si>
    <t>IL-Severn Trent-Nottinghamshire-93</t>
  </si>
  <si>
    <t>London Road, Markfield</t>
  </si>
  <si>
    <t>IL-Severn Trent-Strategic Grid-94</t>
  </si>
  <si>
    <t>Station Road, Pershore</t>
  </si>
  <si>
    <t>IL-Severn Trent-Strategic Grid-95</t>
  </si>
  <si>
    <t>Cordy Lane</t>
  </si>
  <si>
    <t>IL-Severn Trent-Nottinghamshire-96</t>
  </si>
  <si>
    <t>Kirby Lane</t>
  </si>
  <si>
    <t>IL-Severn Trent-Strategic Grid-97</t>
  </si>
  <si>
    <t>Brinsford Lodge</t>
  </si>
  <si>
    <t>IL-Severn Trent-Shelton-98</t>
  </si>
  <si>
    <t>Broomhill Farm</t>
  </si>
  <si>
    <t>IL-Severn Trent-Nottinghamshire-99</t>
  </si>
  <si>
    <t>Port Loop (Phase 3 &amp; 4)</t>
  </si>
  <si>
    <t>IL-Severn Trent-Strategic Grid-100</t>
  </si>
  <si>
    <t>Churchfields</t>
  </si>
  <si>
    <t>IL-Severn Trent-Strategic Grid-101</t>
  </si>
  <si>
    <t>Station Road, Darley Dale</t>
  </si>
  <si>
    <t>IL-Severn Trent-Strategic Grid-102</t>
  </si>
  <si>
    <t>Newcomen Way</t>
  </si>
  <si>
    <t>IL-Severn Trent-Shelton-103</t>
  </si>
  <si>
    <t>Soho Loop</t>
  </si>
  <si>
    <t>IL-Severn Trent-Strategic Grid-104</t>
  </si>
  <si>
    <t>Oldwood Road</t>
  </si>
  <si>
    <t>IL-Severn Trent-Strategic Grid-105</t>
  </si>
  <si>
    <t>Kettering Road</t>
  </si>
  <si>
    <t>IL-Severn Trent-Strategic Grid-106</t>
  </si>
  <si>
    <t>Bosworth Lane</t>
  </si>
  <si>
    <t>IL-Severn Trent-Strategic Grid-107</t>
  </si>
  <si>
    <t>Lea Castle</t>
  </si>
  <si>
    <t>IL-Severn Trent-Strategic Grid-108</t>
  </si>
  <si>
    <t>Calverswall Lane</t>
  </si>
  <si>
    <t>IL-Severn Trent-North Staffs-109</t>
  </si>
  <si>
    <t>Forest and Stroud</t>
  </si>
  <si>
    <t>Southend Lane (Phase 4)</t>
  </si>
  <si>
    <t>IL-Severn Trent-Forest and Stroud-110</t>
  </si>
  <si>
    <t>Nightingale Quarter</t>
  </si>
  <si>
    <t>IL-Severn Trent-Strategic Grid-111</t>
  </si>
  <si>
    <t>Europa Way, Warwick</t>
  </si>
  <si>
    <t>IL-Severn Trent-Strategic Grid-112</t>
  </si>
  <si>
    <t>Blythe Valley Park</t>
  </si>
  <si>
    <t>IL-Severn Trent-Strategic Grid-113</t>
  </si>
  <si>
    <t>Oakham</t>
  </si>
  <si>
    <t>IL-Severn Trent-Rutland-114</t>
  </si>
  <si>
    <t>Ashford</t>
  </si>
  <si>
    <t>Chilmington Green</t>
  </si>
  <si>
    <t>IL-South East-Ashford-1</t>
  </si>
  <si>
    <t>Cockering Road, Canterbury</t>
  </si>
  <si>
    <t>IL-South East-Ashford-2</t>
  </si>
  <si>
    <t>Haywards Heath</t>
  </si>
  <si>
    <t>Turners Hill Road</t>
  </si>
  <si>
    <t>IL-South East-Haywards Heath-3</t>
  </si>
  <si>
    <t>Maidstone</t>
  </si>
  <si>
    <t>Sutton Road</t>
  </si>
  <si>
    <t>IL-South East-Maidstone-4</t>
  </si>
  <si>
    <t>Bracknell</t>
  </si>
  <si>
    <t>Watery Lane</t>
  </si>
  <si>
    <t>IL-South East-Bracknell-5</t>
  </si>
  <si>
    <t>Sportsman's Farm</t>
  </si>
  <si>
    <t>IL-South East-Maidstone-6</t>
  </si>
  <si>
    <t>Thanet Way</t>
  </si>
  <si>
    <t>IL-South East-Ashford-7</t>
  </si>
  <si>
    <t>Swing Swang Lane</t>
  </si>
  <si>
    <t>IL-South East-Bracknell-8</t>
  </si>
  <si>
    <t>Basingstoke Golf Course</t>
  </si>
  <si>
    <t>IL-South East-Bracknell-9</t>
  </si>
  <si>
    <t>Alton Brewery</t>
  </si>
  <si>
    <t>IL-South East-Bracknell-10</t>
  </si>
  <si>
    <t>Ashridge Farm</t>
  </si>
  <si>
    <t>IL-South East-Bracknell-11</t>
  </si>
  <si>
    <t>Eastbourne</t>
  </si>
  <si>
    <t>Wateringbury Way</t>
  </si>
  <si>
    <t>IL-South East-Eastbourne-12</t>
  </si>
  <si>
    <t>Church Road, Otham</t>
  </si>
  <si>
    <t>IL-South East-Maidstone-13</t>
  </si>
  <si>
    <t>Greenhill Road (West)</t>
  </si>
  <si>
    <t>IL-South East-Ashford-14</t>
  </si>
  <si>
    <t>Ashord</t>
  </si>
  <si>
    <t>Broad Oak Farm</t>
  </si>
  <si>
    <t>IL-South East-Ashord-15</t>
  </si>
  <si>
    <t>Beaufort Park, Hanworth</t>
  </si>
  <si>
    <t>IL-South East-Bracknell-16</t>
  </si>
  <si>
    <t>Ashford Road</t>
  </si>
  <si>
    <t>IL-South East-Ashford-17</t>
  </si>
  <si>
    <t>Cuckoo Fields and Ersham Park</t>
  </si>
  <si>
    <t>IL-South East-Eastbourne-18</t>
  </si>
  <si>
    <t>Lower Herne Road (Phase 1)</t>
  </si>
  <si>
    <t>IL-South East-Ashford-19</t>
  </si>
  <si>
    <t>Kings Hill (Areas 5.2 &amp; 5.3)</t>
  </si>
  <si>
    <t>IL-South East-Maidstone-20</t>
  </si>
  <si>
    <t>Ersham Road</t>
  </si>
  <si>
    <t>IL-South East-Eastbourne-21</t>
  </si>
  <si>
    <t>Marshfoot Lane</t>
  </si>
  <si>
    <t>IL-South East-Eastbourne-22</t>
  </si>
  <si>
    <t>Land North of Mackie Avenue</t>
  </si>
  <si>
    <t>IL-South East-Haywards Heath-23</t>
  </si>
  <si>
    <t>Hailsham Road</t>
  </si>
  <si>
    <t>IL-South East-Eastbourne-24</t>
  </si>
  <si>
    <t>Kings Hill (Phase 5 Area 5.6)</t>
  </si>
  <si>
    <t>IL-South East-Maidstone-25</t>
  </si>
  <si>
    <t>Eastborne</t>
  </si>
  <si>
    <t>Willingdon (Phase 3)</t>
  </si>
  <si>
    <t>IL-South East-Eastborne-26</t>
  </si>
  <si>
    <t>Kings Hill (Phase 5 Area 5.1)</t>
  </si>
  <si>
    <t>IL-South East-Maidstone-27</t>
  </si>
  <si>
    <t>Little Shepham</t>
  </si>
  <si>
    <t>IL-South East-Eastbourne-28</t>
  </si>
  <si>
    <t>Station Road, Oakley</t>
  </si>
  <si>
    <t>IL-South East-Bracknell-29</t>
  </si>
  <si>
    <t>Hermitage Lane 1</t>
  </si>
  <si>
    <t>IL-South East-Maidstone-30</t>
  </si>
  <si>
    <t>London Road, East Hoathly</t>
  </si>
  <si>
    <t>IL-South East-Eastborne-31</t>
  </si>
  <si>
    <t xml:space="preserve">Bracknell </t>
  </si>
  <si>
    <t>Ash Green Road</t>
  </si>
  <si>
    <t>IL-South East-Bracknell -32</t>
  </si>
  <si>
    <t>Hayward Heath</t>
  </si>
  <si>
    <t>Walshes Road</t>
  </si>
  <si>
    <t>IL-South East-Hayward Heath-33</t>
  </si>
  <si>
    <t>Cranbrook</t>
  </si>
  <si>
    <t>Brick Kiln Lane</t>
  </si>
  <si>
    <t>IL-South East-Cranbrook-34</t>
  </si>
  <si>
    <t>Ditton Edge</t>
  </si>
  <si>
    <t>IL-South East-Maidstone-35</t>
  </si>
  <si>
    <t>Harvest Ride (Parcel 4)</t>
  </si>
  <si>
    <t>IL-South East-Bracknell-36</t>
  </si>
  <si>
    <t>Hogwood Park</t>
  </si>
  <si>
    <t>IL-South East-Bracknell-37</t>
  </si>
  <si>
    <t>Blandford House</t>
  </si>
  <si>
    <t>IL-South East-Bracknell-38</t>
  </si>
  <si>
    <t>Farleigh Hill</t>
  </si>
  <si>
    <t>IL-South East-Maidstone-39</t>
  </si>
  <si>
    <t>Winterfield Lane</t>
  </si>
  <si>
    <t>IL-South East-Maidstone-40</t>
  </si>
  <si>
    <t>Walstead Park</t>
  </si>
  <si>
    <t>IL-South East-Haywards Heath-41</t>
  </si>
  <si>
    <t>The Driving Range (Herne Bay Parcel 1)</t>
  </si>
  <si>
    <t>IL-South East-Ashford-42</t>
  </si>
  <si>
    <t>Magnet Leisure Centre</t>
  </si>
  <si>
    <t>IL-South East-Bracknell-43</t>
  </si>
  <si>
    <t>Woods Fruit Farm</t>
  </si>
  <si>
    <t>IL-South East-Haywards Heath-44</t>
  </si>
  <si>
    <t>Worrall Drive (Phase 3)</t>
  </si>
  <si>
    <t>IL-South East-Maidstone-45</t>
  </si>
  <si>
    <t>Walshes Road (Phase 1)</t>
  </si>
  <si>
    <t>IL-South East-Haywards Heath-46</t>
  </si>
  <si>
    <t>Steel Cross</t>
  </si>
  <si>
    <t>IL-South East-Haywards Heath-47</t>
  </si>
  <si>
    <t>Hermitage Lane 2</t>
  </si>
  <si>
    <t>IL-South East-Maidstone-48</t>
  </si>
  <si>
    <t>Farnham</t>
  </si>
  <si>
    <t>Prince Philip Park (Parcel 1.9)</t>
  </si>
  <si>
    <t>IL-South East-Farnham-49</t>
  </si>
  <si>
    <t>New Road</t>
  </si>
  <si>
    <t>IL-South East-Eastborne-50</t>
  </si>
  <si>
    <t>South Staffs</t>
  </si>
  <si>
    <t>Ashby Road, TAMWORTH</t>
  </si>
  <si>
    <t>IL-South Staffordshire-South Staffs-1</t>
  </si>
  <si>
    <t>St Neots Road</t>
  </si>
  <si>
    <t>IL-South Staffordshire-Cambridge-2</t>
  </si>
  <si>
    <t>Goscote Lane</t>
  </si>
  <si>
    <t>IL-South Staffordshire-South Staffs-3</t>
  </si>
  <si>
    <t>Fountain Lane</t>
  </si>
  <si>
    <t>IL-South Staffordshire-South Staffs-4</t>
  </si>
  <si>
    <t>Rampton Road</t>
  </si>
  <si>
    <t>IL-South Staffordshire-Cambridge-5</t>
  </si>
  <si>
    <t>Rectory Road</t>
  </si>
  <si>
    <t>IL-South Staffordshire-South Staffs-6</t>
  </si>
  <si>
    <t>Land off Lucas Lane</t>
  </si>
  <si>
    <t>IL-South Staffordshire-South Staffs-7</t>
  </si>
  <si>
    <t>South Staff</t>
  </si>
  <si>
    <t>St Johns</t>
  </si>
  <si>
    <t>IL-South Staffordshire-South Staff-8</t>
  </si>
  <si>
    <t>Branston Locks</t>
  </si>
  <si>
    <t>IL-South Staffordshire-South Staffs-9</t>
  </si>
  <si>
    <t>Wimbleball</t>
  </si>
  <si>
    <t>Goodmores Farm</t>
  </si>
  <si>
    <t>IL-South West-Wimbleball-1</t>
  </si>
  <si>
    <t>Roadford</t>
  </si>
  <si>
    <t>Land off Townsend Road</t>
  </si>
  <si>
    <t>IL-South West-Roadford-2</t>
  </si>
  <si>
    <t>Nadder Lane</t>
  </si>
  <si>
    <t>IL-South West-Roadford-3</t>
  </si>
  <si>
    <t>Colliford</t>
  </si>
  <si>
    <t>Higher Trenant Road</t>
  </si>
  <si>
    <t>IL-South West-Colliford-4</t>
  </si>
  <si>
    <t>Chivenor Cross</t>
  </si>
  <si>
    <t>IL-South West-Roadford-5</t>
  </si>
  <si>
    <t>Gatehouse Farm</t>
  </si>
  <si>
    <t>IL-South West-Roadford-6</t>
  </si>
  <si>
    <t>Sawmill</t>
  </si>
  <si>
    <t>IL-South West-Roadford-7</t>
  </si>
  <si>
    <t>Willand Road</t>
  </si>
  <si>
    <t>IL-South West-Wimbleball-8</t>
  </si>
  <si>
    <t>Foxmill Gardens</t>
  </si>
  <si>
    <t>IL-South West-Wimbleball-9</t>
  </si>
  <si>
    <t>Hampton Mill</t>
  </si>
  <si>
    <t>IL-South West-Roadford-10</t>
  </si>
  <si>
    <t>Palmerston Height West</t>
  </si>
  <si>
    <t>IL-South West-Roadford-11</t>
  </si>
  <si>
    <t>Trevemper Road</t>
  </si>
  <si>
    <t>IL-South West-Colliford-12</t>
  </si>
  <si>
    <t>Bay View (Phase 2)</t>
  </si>
  <si>
    <t>IL-South West-Roadford-13</t>
  </si>
  <si>
    <t xml:space="preserve">Colliford </t>
  </si>
  <si>
    <t>Long Rock</t>
  </si>
  <si>
    <t>IL-South West-Colliford -14</t>
  </si>
  <si>
    <t>Hatfield Road</t>
  </si>
  <si>
    <t>IL-South West-Roadford-15</t>
  </si>
  <si>
    <t>Nansledan</t>
  </si>
  <si>
    <t>IL-South West-Colliford-16</t>
  </si>
  <si>
    <t>Palmerston Height (Parcel 13)</t>
  </si>
  <si>
    <t>IL-South West-Colliford-17</t>
  </si>
  <si>
    <t>Brixham Road</t>
  </si>
  <si>
    <t>IL-South West-Roadford-18</t>
  </si>
  <si>
    <t>Exmouth Junction 2</t>
  </si>
  <si>
    <t>IL-South West-Wimbleball-19</t>
  </si>
  <si>
    <t>Bournemouth</t>
  </si>
  <si>
    <t>Tinkers Cross</t>
  </si>
  <si>
    <t>IL-South West-Bournemouth-20</t>
  </si>
  <si>
    <t>Broomfield</t>
  </si>
  <si>
    <t>IL-South West-Roadford-21</t>
  </si>
  <si>
    <t>Lea Road</t>
  </si>
  <si>
    <t>IL-South West-Wimbleball-22</t>
  </si>
  <si>
    <t>Turnpike</t>
  </si>
  <si>
    <t>IL-South West-Wimbleball-23</t>
  </si>
  <si>
    <t>Ikea Way</t>
  </si>
  <si>
    <t>IL-South West-Wimbleball-24</t>
  </si>
  <si>
    <t>Castle Street</t>
  </si>
  <si>
    <t>IL-South West-Colliford-25</t>
  </si>
  <si>
    <t>Totnes Road</t>
  </si>
  <si>
    <t>IL-South West-Roadford-26</t>
  </si>
  <si>
    <t>Heanton Hill Lane</t>
  </si>
  <si>
    <t>IL-South West-Roadford-27</t>
  </si>
  <si>
    <t>Trevithick Lodge</t>
  </si>
  <si>
    <t>IL-South West-Colliford-28</t>
  </si>
  <si>
    <t>Wheelers Lane</t>
  </si>
  <si>
    <t>IL-South West-Bournemouth-29</t>
  </si>
  <si>
    <t>Burgate Acres</t>
  </si>
  <si>
    <t>IL-South West-Bournemouth-30</t>
  </si>
  <si>
    <t>Wimborne Minster</t>
  </si>
  <si>
    <t>IL-South West-Bournemouth-31</t>
  </si>
  <si>
    <t>Land East of Everton Road</t>
  </si>
  <si>
    <t>IL-South West-Bournemouth-32</t>
  </si>
  <si>
    <t>Sussex North</t>
  </si>
  <si>
    <t>NES Crawley</t>
  </si>
  <si>
    <t>IL-Southern-Sussex North-1</t>
  </si>
  <si>
    <t>Hampshire</t>
  </si>
  <si>
    <t>North Whiteley</t>
  </si>
  <si>
    <t>IL-Southern-Hampshire-2</t>
  </si>
  <si>
    <t>Kent Medway</t>
  </si>
  <si>
    <t>Otterham Quay Lane</t>
  </si>
  <si>
    <t>IL-Southern-Kent Medway-3</t>
  </si>
  <si>
    <t>Soton East</t>
  </si>
  <si>
    <t>Stoneham Lane</t>
  </si>
  <si>
    <t>IL-Southern-Soton East-4</t>
  </si>
  <si>
    <t>Deer Park</t>
  </si>
  <si>
    <t>IL-Southern-Soton East-5</t>
  </si>
  <si>
    <t>Kent Thanet</t>
  </si>
  <si>
    <t>Poorhole Lane</t>
  </si>
  <si>
    <t>IL-Southern-Kent Thanet-6</t>
  </si>
  <si>
    <t>Westwood Thanet</t>
  </si>
  <si>
    <t>IL-Southern-Kent Thanet-7</t>
  </si>
  <si>
    <t>Sotton East</t>
  </si>
  <si>
    <t>Land at Brook Lane</t>
  </si>
  <si>
    <t>IL-Southern-Sotton East-8</t>
  </si>
  <si>
    <t>Bargate Quarter</t>
  </si>
  <si>
    <t>IL-Southern-Sotton East-9</t>
  </si>
  <si>
    <t>Plaistow Road</t>
  </si>
  <si>
    <t>IL-Southern-Sussex North-10</t>
  </si>
  <si>
    <t>Sussex Hastings</t>
  </si>
  <si>
    <t>St Leonards</t>
  </si>
  <si>
    <t>IL-Southern-Sussex Hastings-11</t>
  </si>
  <si>
    <t>Brighton</t>
  </si>
  <si>
    <t>Lyon Close</t>
  </si>
  <si>
    <t>IL-Southern-Brighton-12</t>
  </si>
  <si>
    <t>Cliffe Woods, Medway</t>
  </si>
  <si>
    <t>IL-Southern-Kent Medway-13</t>
  </si>
  <si>
    <t>Stoneham (Stage 2)</t>
  </si>
  <si>
    <t>IL-Southern-Soton East-14</t>
  </si>
  <si>
    <t>Cryalls Lane/Wises Lane</t>
  </si>
  <si>
    <t>IL-Southern-Kent Medway-15</t>
  </si>
  <si>
    <t>Southampton Road</t>
  </si>
  <si>
    <t>IL-Southern-Soton East-16</t>
  </si>
  <si>
    <t>Greenway Lane</t>
  </si>
  <si>
    <t>IL-Southern-Soton East-17</t>
  </si>
  <si>
    <t>Stoneham Lane (Phase 10)</t>
  </si>
  <si>
    <t>IL-Southern-Soton East-18</t>
  </si>
  <si>
    <t>Soton West</t>
  </si>
  <si>
    <t>Hoe Lane</t>
  </si>
  <si>
    <t>IL-Southern-Soton West-19</t>
  </si>
  <si>
    <t>Harrow Lane</t>
  </si>
  <si>
    <t>IL-Southern-Sussex Hastings-20</t>
  </si>
  <si>
    <t>Kingsclere</t>
  </si>
  <si>
    <t>Two Gate Lane</t>
  </si>
  <si>
    <t>IL-Southern-Kingsclere-21</t>
  </si>
  <si>
    <t>New Haine Road</t>
  </si>
  <si>
    <t>IL-Southern-Kent Thanet-22</t>
  </si>
  <si>
    <t>Northfleet, The Creek</t>
  </si>
  <si>
    <t>IL-Southern-Kent Medway-23</t>
  </si>
  <si>
    <t>Darwell Close</t>
  </si>
  <si>
    <t>IL-Southern-Sussex Hastings-24</t>
  </si>
  <si>
    <t>Dover Road</t>
  </si>
  <si>
    <t>IL-Southern-Kent Thanet-25</t>
  </si>
  <si>
    <t>Winchester</t>
  </si>
  <si>
    <t>Sun Lane</t>
  </si>
  <si>
    <t>IL-Southern-Winchester-26</t>
  </si>
  <si>
    <t>Worthing</t>
  </si>
  <si>
    <t>Land South of A259</t>
  </si>
  <si>
    <t>IL-Southern-Worthing-27</t>
  </si>
  <si>
    <t>Arundel Road</t>
  </si>
  <si>
    <t>IL-Southern-Worthing-28</t>
  </si>
  <si>
    <t>Water Lane</t>
  </si>
  <si>
    <t>IL-Southern-Worthing-29</t>
  </si>
  <si>
    <t>Elmgrove Road</t>
  </si>
  <si>
    <t>IL-Southern-Worthing-30</t>
  </si>
  <si>
    <t>Manston Road</t>
  </si>
  <si>
    <t>IL-Southern-Kent Thanet-31</t>
  </si>
  <si>
    <t>Hampshire Rural</t>
  </si>
  <si>
    <t>Romsey</t>
  </si>
  <si>
    <t>IL-Southern-Hampshire Rural-32</t>
  </si>
  <si>
    <t>Harrow Lane (Phase 2)</t>
  </si>
  <si>
    <t>IL-Southern-Sussex Hastings-33</t>
  </si>
  <si>
    <t>Sussex, Hastings</t>
  </si>
  <si>
    <t>Sedlescombe Road North</t>
  </si>
  <si>
    <t>IL-Southern-Sussex, Hastings-34</t>
  </si>
  <si>
    <t>Cross Road</t>
  </si>
  <si>
    <t>IL-Southern-Kent Thanet-35</t>
  </si>
  <si>
    <t>Eastpoint Centre</t>
  </si>
  <si>
    <t>IL-Southern-Soton East-36</t>
  </si>
  <si>
    <t>Betteshanger</t>
  </si>
  <si>
    <t>IL-Southern-Kent Thanet-37</t>
  </si>
  <si>
    <t>Frederick Road</t>
  </si>
  <si>
    <t>IL-Southern-Sussex Hastings-38</t>
  </si>
  <si>
    <t>Hampshire Southampton East</t>
  </si>
  <si>
    <t>Sherecroft Farm</t>
  </si>
  <si>
    <t>IL-Southern-Hampshire Southampton East-39</t>
  </si>
  <si>
    <t>Sandwich Road</t>
  </si>
  <si>
    <t>IL-Southern-Kent Thanet-40</t>
  </si>
  <si>
    <t>Rustington Golf Club</t>
  </si>
  <si>
    <t>IL-Southern-Worthing-41</t>
  </si>
  <si>
    <t>Chestnut Street</t>
  </si>
  <si>
    <t>IL-Southern-Kent Medway-42</t>
  </si>
  <si>
    <t>Strategic</t>
  </si>
  <si>
    <t>Ramsgreave Drive</t>
  </si>
  <si>
    <t>IL-United Utilities-Strategic-1</t>
  </si>
  <si>
    <t>West Bridgewater Street</t>
  </si>
  <si>
    <t>IL-United Utilities-Strategic-2</t>
  </si>
  <si>
    <t>Heath Lane</t>
  </si>
  <si>
    <t>IL-United Utilities-Strategic-3</t>
  </si>
  <si>
    <t>Riverside Way</t>
  </si>
  <si>
    <t>IL-United Utilities-Strategic-4</t>
  </si>
  <si>
    <t>Wharton Bridge</t>
  </si>
  <si>
    <t>IL-United Utilities-Strategic-5</t>
  </si>
  <si>
    <t>Sycamore Lane</t>
  </si>
  <si>
    <t>IL-United Utilities-Strategic-6</t>
  </si>
  <si>
    <t>Whitefield Drive</t>
  </si>
  <si>
    <t>IL-United Utilities-Strategic-7</t>
  </si>
  <si>
    <t>Former Foxwood School</t>
  </si>
  <si>
    <t>IL-United Utilities-Strategic-8</t>
  </si>
  <si>
    <t>Lock Lane</t>
  </si>
  <si>
    <t>IL-United Utilities-Strategic-9</t>
  </si>
  <si>
    <t>Land off Tabley Lane</t>
  </si>
  <si>
    <t>IL-United Utilities-Strategic-10</t>
  </si>
  <si>
    <t>Rockferry</t>
  </si>
  <si>
    <t>IL-United Utilities-Strategic-11</t>
  </si>
  <si>
    <t>Croston Road (Phase 1 &amp; 2)</t>
  </si>
  <si>
    <t>IL-United Utilities-Strategic-12</t>
  </si>
  <si>
    <t>Windy Arbour</t>
  </si>
  <si>
    <t>IL-United Utilities-Strategic-13</t>
  </si>
  <si>
    <t>Stainburn</t>
  </si>
  <si>
    <t>IL-United Utilities-Strategic-14</t>
  </si>
  <si>
    <t>The White Ox</t>
  </si>
  <si>
    <t>IL-United Utilities-Strategic-15</t>
  </si>
  <si>
    <t>Warton Fylde</t>
  </si>
  <si>
    <t>IL-United Utilities-Strategic-16</t>
  </si>
  <si>
    <t>Belle Vue Greyhound Track</t>
  </si>
  <si>
    <t>IL-United Utilities-Strategic-17</t>
  </si>
  <si>
    <t>Cranford Lodge</t>
  </si>
  <si>
    <t>IL-United Utilities-Strategic-18</t>
  </si>
  <si>
    <t>Clifton Green</t>
  </si>
  <si>
    <t>IL-United Utilities-Strategic-19</t>
  </si>
  <si>
    <t>Whittingham Lane</t>
  </si>
  <si>
    <t>IL-United Utilities-Strategic-20</t>
  </si>
  <si>
    <t>Holts Lane</t>
  </si>
  <si>
    <t>IL-United Utilities-Strategic-21</t>
  </si>
  <si>
    <t>Omega 3b</t>
  </si>
  <si>
    <t>IL-United Utilities-Strategic-22</t>
  </si>
  <si>
    <t>Carrwood Road</t>
  </si>
  <si>
    <t>IL-United Utilities-Strategic-23</t>
  </si>
  <si>
    <t>Blackpool Road</t>
  </si>
  <si>
    <t>IL-United Utilities-Strategic-24</t>
  </si>
  <si>
    <t>Sydney Road</t>
  </si>
  <si>
    <t>IL-United Utilities-Strategic-25</t>
  </si>
  <si>
    <t>Foxdenton 2</t>
  </si>
  <si>
    <t>IL-United Utilities-Strategic-26</t>
  </si>
  <si>
    <t>Halton Court</t>
  </si>
  <si>
    <t>IL-United Utilities-Strategic-27</t>
  </si>
  <si>
    <t>St Helens Road</t>
  </si>
  <si>
    <t>IL-United Utilities-Strategic-28</t>
  </si>
  <si>
    <t>Ellison Fold Way</t>
  </si>
  <si>
    <t>IL-United Utilities-Strategic-29</t>
  </si>
  <si>
    <t>Mill Lane</t>
  </si>
  <si>
    <t>IL-United Utilities-Strategic-30</t>
  </si>
  <si>
    <t>Moss House Road</t>
  </si>
  <si>
    <t>IL-United Utilities-Strategic-31</t>
  </si>
  <si>
    <t>Keyfold Farm</t>
  </si>
  <si>
    <t>IL-United Utilities-Strategic-32</t>
  </si>
  <si>
    <t>Arthurs Lane</t>
  </si>
  <si>
    <t>IL-United Utilities-Strategic-33</t>
  </si>
  <si>
    <t>Hayfield Road</t>
  </si>
  <si>
    <t>IL-United Utilities-Strategic-34</t>
  </si>
  <si>
    <t>Thames Avenue</t>
  </si>
  <si>
    <t>IL-United Utilities-Strategic-35</t>
  </si>
  <si>
    <t>Hampshire Road</t>
  </si>
  <si>
    <t>IL-United Utilities-Strategic-36</t>
  </si>
  <si>
    <t>Sovereign Fold Road</t>
  </si>
  <si>
    <t>IL-United Utilities-Strategic-37</t>
  </si>
  <si>
    <t>Fox's Bank Lane</t>
  </si>
  <si>
    <t>IL-United Utilities-Strategic-38</t>
  </si>
  <si>
    <t>Gib Lane (Phases 4-6)</t>
  </si>
  <si>
    <t>IL-United Utilities-Strategic-39</t>
  </si>
  <si>
    <t>Pemberton Colliery</t>
  </si>
  <si>
    <t>IL-United Utilities-Strategic-40</t>
  </si>
  <si>
    <t>Rossfield Park</t>
  </si>
  <si>
    <t>IL-United Utilities-Strategic-41</t>
  </si>
  <si>
    <t>Royle Road</t>
  </si>
  <si>
    <t>IL-United Utilities-Strategic-42</t>
  </si>
  <si>
    <t>School Road, Kirkby-In-Furness</t>
  </si>
  <si>
    <t>IL-United Utilities-Strategic-43</t>
  </si>
  <si>
    <t>Plummers Meadow</t>
  </si>
  <si>
    <t>IL-United Utilities-Strategic-44</t>
  </si>
  <si>
    <t>Halewood Oaks</t>
  </si>
  <si>
    <t>IL-United Utilities-Strategic-45</t>
  </si>
  <si>
    <t>Ribblesdale Drive</t>
  </si>
  <si>
    <t>IL-United Utilities-Strategic-46</t>
  </si>
  <si>
    <t>Radnor Green</t>
  </si>
  <si>
    <t>IL-United Utilities-Strategic-47</t>
  </si>
  <si>
    <t>Bourne Road, Thornton</t>
  </si>
  <si>
    <t>IL-United Utilities-Strategic Grid-48</t>
  </si>
  <si>
    <t>North Eden</t>
  </si>
  <si>
    <t>Scaur Lane</t>
  </si>
  <si>
    <t>IL-United Utilities-North Eden-49</t>
  </si>
  <si>
    <t>Burneside Road</t>
  </si>
  <si>
    <t>IL-United Utilities-Strategic-50</t>
  </si>
  <si>
    <t>Hopes Auction Mart</t>
  </si>
  <si>
    <t>IL-United Utilities-Strategic Grid-51</t>
  </si>
  <si>
    <t>Kirkby Lonsdale Road</t>
  </si>
  <si>
    <t>IL-United Utilities-Strategic Grid-52</t>
  </si>
  <si>
    <t>Haslingden Road</t>
  </si>
  <si>
    <t>IL-United Utilities-Strategic-53</t>
  </si>
  <si>
    <t>Neverstitch Road</t>
  </si>
  <si>
    <t>IL-United Utilities-Strategic-54</t>
  </si>
  <si>
    <t>Brackley Golf Course</t>
  </si>
  <si>
    <t>IL-United Utilities-Strategic-55</t>
  </si>
  <si>
    <t>Loco Works</t>
  </si>
  <si>
    <t>IL-United Utilities-Strategic Grid-56</t>
  </si>
  <si>
    <t>Horwich Loco Works (Phase 2)</t>
  </si>
  <si>
    <t>IL-United Utilities-Strategic-57</t>
  </si>
  <si>
    <t>Seaford Road</t>
  </si>
  <si>
    <t>IL-United Utilities-Strategic-58</t>
  </si>
  <si>
    <t>Gib Lane (Phases 7-11)</t>
  </si>
  <si>
    <t>IL-United Utilities-Strategic-59</t>
  </si>
  <si>
    <t>Viscount Green</t>
  </si>
  <si>
    <t>IL-United Utilities-Strategic Grid-60</t>
  </si>
  <si>
    <t>Alderley Road</t>
  </si>
  <si>
    <t>IL-United Utilities-Strategic-61</t>
  </si>
  <si>
    <t>Meadowgate 2</t>
  </si>
  <si>
    <t>IL-United Utilities-Strategic-62</t>
  </si>
  <si>
    <t xml:space="preserve">Goddard Street </t>
  </si>
  <si>
    <t>IL-United Utilities-Strategic-63</t>
  </si>
  <si>
    <t>Manchester Road</t>
  </si>
  <si>
    <t>IL-United Utilities-Strategic-64</t>
  </si>
  <si>
    <t>Richmond Point</t>
  </si>
  <si>
    <t>IL-United Utilities-Strategic-65</t>
  </si>
  <si>
    <t>Tom Benson Way</t>
  </si>
  <si>
    <t>IL-United Utilities-Strategic-66</t>
  </si>
  <si>
    <t>Sunfields</t>
  </si>
  <si>
    <t>IL-United Utilities-Strategic-67</t>
  </si>
  <si>
    <t>Abbey Gardens</t>
  </si>
  <si>
    <t>IL-Wessex-Wessex-1</t>
  </si>
  <si>
    <t>Station Road, Crewkearne</t>
  </si>
  <si>
    <t>IL-Wessex-Wessex-2</t>
  </si>
  <si>
    <t>Wey Valley</t>
  </si>
  <si>
    <t>IL-Wessex-Wessex-3</t>
  </si>
  <si>
    <t>Firs Road</t>
  </si>
  <si>
    <t>IL-Wessex-Wessex-4</t>
  </si>
  <si>
    <t>Grovelands Way</t>
  </si>
  <si>
    <t>IL-Wessex-Wessex-5</t>
  </si>
  <si>
    <t>Filands View</t>
  </si>
  <si>
    <t>IL-Wessex-Wessex-6</t>
  </si>
  <si>
    <t>Swanage Grammar School</t>
  </si>
  <si>
    <t>IL-Wessex-Wessex-7</t>
  </si>
  <si>
    <t>Liddymore Farm</t>
  </si>
  <si>
    <t>IL-Wessex-Wessex-8</t>
  </si>
  <si>
    <t>Jurston Farm</t>
  </si>
  <si>
    <t>IL-Wessex-Wessex-9</t>
  </si>
  <si>
    <t>Bower Farm</t>
  </si>
  <si>
    <t>IL-Wessex-Wessex-10</t>
  </si>
  <si>
    <t>Land at Westside Close</t>
  </si>
  <si>
    <t>IL-Wessex-Wessex-11</t>
  </si>
  <si>
    <t>Stalbridge Road</t>
  </si>
  <si>
    <t>IL-Wessex-Wessex-12</t>
  </si>
  <si>
    <t>Station Road, Milborne Port</t>
  </si>
  <si>
    <t>IL-Wessex-Wessex-13</t>
  </si>
  <si>
    <t>Elm Close</t>
  </si>
  <si>
    <t>IL-Wessex-Wessex-14</t>
  </si>
  <si>
    <t>Lavington Lane</t>
  </si>
  <si>
    <t>IL-Wessex-Wessex-15</t>
  </si>
  <si>
    <t>Three Lanes Way</t>
  </si>
  <si>
    <t>IL-Wessex-Wessex-16</t>
  </si>
  <si>
    <t>Netherhampton Road</t>
  </si>
  <si>
    <t>IL-Wessex-Wessex-17</t>
  </si>
  <si>
    <t>Netherhampton Road North</t>
  </si>
  <si>
    <t>IL-Wessex-Wessex-18</t>
  </si>
  <si>
    <t>Land at North Fields</t>
  </si>
  <si>
    <t>IL-Wessex-Wessex-19</t>
  </si>
  <si>
    <t>Gillingham Lakes (Phase 2)</t>
  </si>
  <si>
    <t>IL-Wessex-Wessex-20</t>
  </si>
  <si>
    <t>Weymouth</t>
  </si>
  <si>
    <t>Littlemoor Road</t>
  </si>
  <si>
    <t>IL-Wessex-Weymouth-21</t>
  </si>
  <si>
    <t>Silverlake</t>
  </si>
  <si>
    <t>IL-Wessex-Wessex-22</t>
  </si>
  <si>
    <t>Curtis Fields</t>
  </si>
  <si>
    <t>IL-Wessex-Wessex-23</t>
  </si>
  <si>
    <t>Dewlish District</t>
  </si>
  <si>
    <t>Shillingstone Lane</t>
  </si>
  <si>
    <t>IL-Wessex-Dewlish District-24</t>
  </si>
  <si>
    <t>Rowden Park</t>
  </si>
  <si>
    <t>IL-Wessex-Wessex-25</t>
  </si>
  <si>
    <t>Grid Surface Water Zone</t>
  </si>
  <si>
    <t>Brough</t>
  </si>
  <si>
    <t>IL-Yorkshire-Grid Surface Water Zone-1</t>
  </si>
  <si>
    <t>Pitty Close Farm</t>
  </si>
  <si>
    <t>IL-Yorkshire-Grid Surface Water Zone-2</t>
  </si>
  <si>
    <t>Minster Way</t>
  </si>
  <si>
    <t>IL-Yorkshire-Grid Surface Water Zone-3</t>
  </si>
  <si>
    <t>Manse Farm</t>
  </si>
  <si>
    <t>IL-Yorkshire-Grid Surface Water Zone-4</t>
  </si>
  <si>
    <t>Heathlands</t>
  </si>
  <si>
    <t>IL-Yorkshire-Grid Surface Water Zone-5</t>
  </si>
  <si>
    <t>Breary Lane</t>
  </si>
  <si>
    <t>IL-Yorkshire-Grid Surface Water Zone-6</t>
  </si>
  <si>
    <t>Market Place</t>
  </si>
  <si>
    <t>IL-Yorkshire-Grid Surface Water Zone-7</t>
  </si>
  <si>
    <t>Hatfield Lane</t>
  </si>
  <si>
    <t>IL-Yorkshire-Grid Surface Water Zone-8</t>
  </si>
  <si>
    <t>City Fields</t>
  </si>
  <si>
    <t>IL-Yorkshire-Grid Surface Water Zone-9</t>
  </si>
  <si>
    <t>Stumpcross Lane</t>
  </si>
  <si>
    <t>IL-Yorkshire-Grid Surface Water Zone-10</t>
  </si>
  <si>
    <t>Kingsgate East Phase</t>
  </si>
  <si>
    <t>IL-Yorkshire-Grid Surface Water Zone-11</t>
  </si>
  <si>
    <t>Rawcliffe Road</t>
  </si>
  <si>
    <t>IL-Yorkshire-Grid Surface Water Zone-12</t>
  </si>
  <si>
    <t>Grosvenor Road</t>
  </si>
  <si>
    <t>IL-Yorkshire-Grid Surface Water Zone-13</t>
  </si>
  <si>
    <t>Church Lane, Cayton</t>
  </si>
  <si>
    <t>IL-Yorkshire-Grid Surface Water Zone-14</t>
  </si>
  <si>
    <t>Harland Way</t>
  </si>
  <si>
    <t>IL-Yorkshire-Grid Surface Water Zone-15</t>
  </si>
  <si>
    <t>Monks Bridge</t>
  </si>
  <si>
    <t>IL-Yorkshire-Grid Surface Water Zone-16</t>
  </si>
  <si>
    <t>Wheatley Hall Road 1</t>
  </si>
  <si>
    <t>IL-Yorkshire-Grid Surface Water Zone-17</t>
  </si>
  <si>
    <t>Cookridge (Phase 2)</t>
  </si>
  <si>
    <t>IL-Yorkshire-Grid Surface Water Zone-18</t>
  </si>
  <si>
    <t>Portholme Road</t>
  </si>
  <si>
    <t>IL-Yorkshire-Grid Surface Water Zone-19</t>
  </si>
  <si>
    <t>H26, Grosvenor Road, Hull</t>
  </si>
  <si>
    <t>IL-Yorkshire-Grid Surface Water Zone-20</t>
  </si>
  <si>
    <t>Doncaster Road</t>
  </si>
  <si>
    <t>IL-Yorkshire-Grid Surface Water Zone-21</t>
  </si>
  <si>
    <t>Orchard Close</t>
  </si>
  <si>
    <t>IL-Yorkshire-Grid Surface Water Zone-22</t>
  </si>
  <si>
    <t>Heathlands West</t>
  </si>
  <si>
    <t>IL-Yorkshire-Grid Surface Water Zone-23</t>
  </si>
  <si>
    <t>Granny Lane</t>
  </si>
  <si>
    <t>IL-Yorkshire-Grid Surface Water Zone-24</t>
  </si>
  <si>
    <t>Pit Lane</t>
  </si>
  <si>
    <t>IL-Yorkshire-Grid Surface Water Zone-25</t>
  </si>
  <si>
    <t>Manor Farm (Phases 2,3,4 &amp; 5)</t>
  </si>
  <si>
    <t>IL-Yorkshire-Grid Surface Water Zone-26</t>
  </si>
  <si>
    <t>Wentworth Way</t>
  </si>
  <si>
    <t>IL-Yorkshire-Grid Surface Water Zone-27</t>
  </si>
  <si>
    <t>Low Moor Side</t>
  </si>
  <si>
    <t>IL-Yorkshire-Grid Surface Water Zone-28</t>
  </si>
  <si>
    <t>Granby Farm</t>
  </si>
  <si>
    <t>IL-Yorkshire-Grid Surface Water Zone-29</t>
  </si>
  <si>
    <t>Middle Deepdale</t>
  </si>
  <si>
    <t>IL-Yorkshire-Grid Surface Water Zone-30</t>
  </si>
  <si>
    <t>Willow Lane (Phase 2)</t>
  </si>
  <si>
    <t>IL-Yorkshire-Grid Surface Water Zone-31</t>
  </si>
  <si>
    <t>Chapel Hill</t>
  </si>
  <si>
    <t>IL-Yorkshire-Grid Surface Water Zone-32</t>
  </si>
  <si>
    <t>Swinnow Park</t>
  </si>
  <si>
    <t>IL-Yorkshire-Grid Surface Water Zone-33</t>
  </si>
  <si>
    <t>Brighouse Road</t>
  </si>
  <si>
    <t>IL-Yorkshire-Grid Surface Water Zone-34</t>
  </si>
  <si>
    <t>Beckhill Approach</t>
  </si>
  <si>
    <t>IL-Yorkshire-Grid Surface Water Zone-35</t>
  </si>
  <si>
    <t>Southfield Lane</t>
  </si>
  <si>
    <t>IL-Yorkshire-Grid Surface Water Zone-36</t>
  </si>
  <si>
    <t>Topcliffe Road</t>
  </si>
  <si>
    <t>IL-Yorkshire-Grid Surface Water Zone-37</t>
  </si>
  <si>
    <t>Mount Vernon Road</t>
  </si>
  <si>
    <t>IL-Yorkshire-Grid Surface Water Zone-38</t>
  </si>
  <si>
    <t>Boroughbridge Road</t>
  </si>
  <si>
    <t>IL-Yorkshire-Grid Surface Water Zone-39</t>
  </si>
  <si>
    <t>Moor Lane South</t>
  </si>
  <si>
    <t>IL-Yorkshire-Grid Surface Water Zone-40</t>
  </si>
  <si>
    <t>IL-Yorkshire-Grid Surface Water Zone-41</t>
  </si>
  <si>
    <t>Woodside Quarry</t>
  </si>
  <si>
    <t>IL-Yorkshire-Grid Surface Water Zone-42</t>
  </si>
  <si>
    <t>Throstle Rec Ground</t>
  </si>
  <si>
    <t>IL-Yorkshire-Grid Surface Water Zone-43</t>
  </si>
  <si>
    <t>Grange View</t>
  </si>
  <si>
    <t>IL-Yorkshire-Grid Surface Water Zone-44</t>
  </si>
  <si>
    <t>Sproatley Road</t>
  </si>
  <si>
    <t>IL-Yorkshire-Grid Surface Water Zone-45</t>
  </si>
  <si>
    <t>Mill Forrest Way</t>
  </si>
  <si>
    <t>IL-Yorkshire-Grid Surface Water Zone-46</t>
  </si>
  <si>
    <t>Carisbrooke</t>
  </si>
  <si>
    <t>IL-Yorkshire-Grid Surface Water Zone-47</t>
  </si>
  <si>
    <t>Great Gutter Lane</t>
  </si>
  <si>
    <t>IL-Yorkshire-Grid Surface Water Zone-48</t>
  </si>
  <si>
    <t>Wyvern Park</t>
  </si>
  <si>
    <t>IL-Yorkshire-Grid Surface Water Zone-49</t>
  </si>
  <si>
    <t>Lockwood Farm</t>
  </si>
  <si>
    <t>IL-Yorkshire-Grid Surface Water Zone-50</t>
  </si>
  <si>
    <t>East Surface Water Zone</t>
  </si>
  <si>
    <t>Broomfield Farm</t>
  </si>
  <si>
    <t>IL-Yorkshire-East Surface Water Zone-51</t>
  </si>
  <si>
    <t>Thirsk Road</t>
  </si>
  <si>
    <t>IL-Yorkshire-Grid Surface Water Zone-52</t>
  </si>
  <si>
    <t>New School Lane</t>
  </si>
  <si>
    <t>IL-Yorkshire-Grid Surface Water Zone-53</t>
  </si>
  <si>
    <t>Land off Chapel Way</t>
  </si>
  <si>
    <t>IL-Yorkshire-Grid Surface Water Zone-54</t>
  </si>
  <si>
    <t>Leeds Road</t>
  </si>
  <si>
    <t>IL-Yorkshire-Grid Surface Water Zone-55</t>
  </si>
  <si>
    <t>Otley Road</t>
  </si>
  <si>
    <t>IL-Yorkshire-Grid Surface Water Zone-56</t>
  </si>
  <si>
    <t>Main Street</t>
  </si>
  <si>
    <t>IL-Yorkshire-Grid Surface Water Zone-57</t>
  </si>
  <si>
    <t>Shann Lane</t>
  </si>
  <si>
    <t>IL-Yorkshire-Grid Surface Water Zone-58</t>
  </si>
  <si>
    <t>Burley in Wharfedale</t>
  </si>
  <si>
    <t>IL-Yorkshire-Grid Surface Water Zone-59</t>
  </si>
  <si>
    <t>Brecks Lane</t>
  </si>
  <si>
    <t>IL-Yorkshire-Grid Surface Water Zone-60</t>
  </si>
  <si>
    <t>Moss Bridge Road</t>
  </si>
  <si>
    <t>IL-Yorkshire-Grid Surface Water Zone-61</t>
  </si>
  <si>
    <t>Wawne Road (Phase 2)</t>
  </si>
  <si>
    <t>IL-Yorkshire-Grid Surface Water Zone-62</t>
  </si>
  <si>
    <t>Driffield Road</t>
  </si>
  <si>
    <t>IL-Yorkshire-Grid Surface Water Zone-63</t>
  </si>
  <si>
    <t>Former Wombwell High School</t>
  </si>
  <si>
    <t>IL-Yorkshire-Grid Surface Water Zone-64</t>
  </si>
  <si>
    <t>Onslow Street</t>
  </si>
  <si>
    <t>IL-Yorkshire-Grid Surface Water Zone-65</t>
  </si>
  <si>
    <t>Staynor Hall</t>
  </si>
  <si>
    <t>IL-Yorkshire-Grid Surface Water Zone-66</t>
  </si>
  <si>
    <t>Barnes Way</t>
  </si>
  <si>
    <t>IL-Yorkshire-Grid Surface Water Zone-67</t>
  </si>
  <si>
    <t>Land To The South Of Preston Road</t>
  </si>
  <si>
    <t>IL-Yorkshire-Grid Surface Water Zone-68</t>
  </si>
  <si>
    <t>Skelton Gate</t>
  </si>
  <si>
    <t>IL-Yorkshire-Grid Surface Water Zone-69</t>
  </si>
  <si>
    <t>Independent Water Networks</t>
  </si>
  <si>
    <t>Paul Edwards</t>
  </si>
  <si>
    <t>P. Edwards</t>
  </si>
  <si>
    <t>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</si>
</sst>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\-yy"/>
    <numFmt numFmtId="165" formatCode="0.0"/>
    <numFmt numFmtId="166" formatCode="0.000000"/>
  </numFmts>
  <fonts count="64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2"/>
      <color indexed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color indexed="47"/>
      <name val="Arial"/>
      <family val="2"/>
    </font>
    <font>
      <b/>
      <sz val="8"/>
      <name val="Arial"/>
      <family val="2"/>
    </font>
    <font>
      <sz val="10"/>
      <color indexed="47"/>
      <name val="Arial"/>
      <family val="2"/>
    </font>
    <font>
      <sz val="14"/>
      <name val="Arial"/>
      <family val="2"/>
    </font>
    <font>
      <sz val="10"/>
      <color indexed="10"/>
      <name val="Arial"/>
      <family val="2"/>
    </font>
    <font>
      <b/>
      <sz val="14"/>
      <name val="Arial"/>
      <family val="2"/>
    </font>
    <font>
      <b/>
      <sz val="10"/>
      <color indexed="55"/>
      <name val="Arial"/>
      <family val="2"/>
    </font>
    <font>
      <sz val="10"/>
      <color indexed="23"/>
      <name val="Arial"/>
      <family val="2"/>
    </font>
    <font>
      <sz val="10.5"/>
      <color indexed="10"/>
      <name val="Arial"/>
      <family val="2"/>
    </font>
    <font>
      <sz val="10.5"/>
      <name val="Arial"/>
      <family val="2"/>
    </font>
    <font>
      <b/>
      <sz val="11"/>
      <name val="Arial"/>
      <family val="2"/>
    </font>
    <font>
      <sz val="11"/>
      <color indexed="10"/>
      <name val="Arial"/>
      <family val="2"/>
    </font>
    <font>
      <b/>
      <sz val="10"/>
      <name val="Arial"/>
      <family val="2"/>
    </font>
    <font>
      <b/>
      <sz val="11"/>
      <color indexed="10"/>
      <name val="Arial"/>
      <family val="2"/>
    </font>
    <font>
      <sz val="10"/>
      <color indexed="9"/>
      <name val="Arial"/>
      <family val="2"/>
    </font>
    <font>
      <b/>
      <sz val="14"/>
      <color indexed="10"/>
      <name val="Arial"/>
      <family val="2"/>
    </font>
    <font>
      <b/>
      <sz val="14"/>
      <color indexed="9"/>
      <name val="Arial"/>
      <family val="2"/>
    </font>
    <font>
      <sz val="11"/>
      <color indexed="9"/>
      <name val="Arial"/>
      <family val="2"/>
    </font>
    <font>
      <b/>
      <sz val="12"/>
      <color indexed="9"/>
      <name val="Arial"/>
      <family val="2"/>
    </font>
    <font>
      <b/>
      <sz val="12"/>
      <color indexed="10"/>
      <name val="Arial"/>
      <family val="2"/>
    </font>
    <font>
      <b/>
      <sz val="12"/>
      <color indexed="23"/>
      <name val="Arial"/>
      <family val="2"/>
    </font>
    <font>
      <sz val="10"/>
      <color theme="1"/>
      <name val="Arial"/>
      <family val="2"/>
    </font>
    <font>
      <sz val="12"/>
      <color rgb="FFFF0000"/>
      <name val="Arial"/>
      <family val="2"/>
    </font>
    <font>
      <sz val="12"/>
      <color theme="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9"/>
      <color rgb="FF000000"/>
      <name val="Calibri Light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b/>
      <sz val="14"/>
      <color rgb="FF000000"/>
      <name val="Arial"/>
      <family val="2"/>
    </font>
    <font>
      <b/>
      <i/>
      <sz val="10"/>
      <name val="Arial"/>
      <family val="2"/>
    </font>
    <font>
      <b/>
      <u/>
      <sz val="12"/>
      <color indexed="12"/>
      <name val="Arial"/>
      <family val="2"/>
    </font>
    <font>
      <b/>
      <sz val="16"/>
      <name val="Arial"/>
      <family val="2"/>
    </font>
    <font>
      <b/>
      <sz val="16"/>
      <color rgb="FF00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u/>
      <sz val="1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CC99"/>
      <name val="Arial"/>
      <family val="2"/>
    </font>
    <font>
      <sz val="11"/>
      <color rgb="FFFFFFFF"/>
      <name val="Arial"/>
      <family val="2"/>
    </font>
    <font>
      <sz val="11"/>
      <color rgb="FFFF0000"/>
      <name val="Arial"/>
      <family val="2"/>
    </font>
    <font>
      <sz val="11"/>
      <color theme="1"/>
      <name val="Arial"/>
    </font>
    <font>
      <sz val="11"/>
      <color rgb="FF000000"/>
      <name val="Arial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i/>
      <sz val="12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theme="0" tint="-0.249977111117893"/>
        <bgColor indexed="64"/>
      </patternFill>
    </fill>
  </fills>
  <borders count="18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theme="4" tint="0.39997558519241921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theme="4" tint="0.39997558519241921"/>
      </top>
      <bottom style="thin">
        <color rgb="FF000000"/>
      </bottom>
      <diagonal/>
    </border>
    <border>
      <left/>
      <right style="thin">
        <color rgb="FF000000"/>
      </right>
      <top style="thin">
        <color theme="4" tint="0.3999755851924192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theme="4" tint="0.39997558519241921"/>
      </bottom>
      <diagonal/>
    </border>
    <border>
      <left/>
      <right style="thin">
        <color rgb="FF000000"/>
      </right>
      <top style="thin">
        <color rgb="FF000000"/>
      </top>
      <bottom style="thin">
        <color theme="4" tint="0.3999755851924192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rgb="FFFF0000"/>
      </left>
      <right/>
      <top/>
      <bottom/>
      <diagonal/>
    </border>
    <border>
      <left/>
      <right/>
      <top/>
      <bottom style="medium">
        <color rgb="FFFF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theme="4" tint="0.39997558519241921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/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 style="medium">
        <color indexed="64"/>
      </bottom>
      <diagonal/>
    </border>
  </borders>
  <cellStyleXfs count="18">
    <xf numFmtId="0" fontId="0" fillId="0" borderId="0"/>
    <xf numFmtId="0" fontId="1" fillId="0" borderId="0"/>
    <xf numFmtId="0" fontId="2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53" fillId="0" borderId="0" applyFont="0" applyFill="0" applyBorder="0" applyAlignment="0" applyProtection="0"/>
  </cellStyleXfs>
  <cellXfs count="1184">
    <xf numFmtId="0" fontId="0" fillId="0" borderId="0" xfId="0"/>
    <xf numFmtId="0" fontId="1" fillId="0" borderId="0" xfId="10"/>
    <xf numFmtId="0" fontId="2" fillId="0" borderId="0" xfId="2"/>
    <xf numFmtId="0" fontId="2" fillId="0" borderId="2" xfId="2" applyBorder="1"/>
    <xf numFmtId="0" fontId="2" fillId="0" borderId="3" xfId="2" applyBorder="1"/>
    <xf numFmtId="0" fontId="2" fillId="0" borderId="5" xfId="2" applyBorder="1"/>
    <xf numFmtId="0" fontId="4" fillId="0" borderId="0" xfId="2" applyFont="1" applyAlignment="1">
      <alignment vertical="center"/>
    </xf>
    <xf numFmtId="0" fontId="7" fillId="0" borderId="1" xfId="2" applyFont="1" applyBorder="1" applyAlignment="1">
      <alignment vertical="center"/>
    </xf>
    <xf numFmtId="0" fontId="8" fillId="0" borderId="0" xfId="2" applyFont="1" applyAlignment="1">
      <alignment wrapText="1"/>
    </xf>
    <xf numFmtId="0" fontId="8" fillId="2" borderId="4" xfId="2" applyFont="1" applyFill="1" applyBorder="1"/>
    <xf numFmtId="0" fontId="8" fillId="2" borderId="0" xfId="2" applyFont="1" applyFill="1" applyAlignment="1">
      <alignment horizontal="center"/>
    </xf>
    <xf numFmtId="0" fontId="10" fillId="0" borderId="0" xfId="2" applyFont="1"/>
    <xf numFmtId="0" fontId="4" fillId="0" borderId="0" xfId="2" applyFont="1"/>
    <xf numFmtId="0" fontId="4" fillId="0" borderId="5" xfId="2" applyFont="1" applyBorder="1"/>
    <xf numFmtId="0" fontId="8" fillId="2" borderId="0" xfId="2" applyFont="1" applyFill="1" applyAlignment="1">
      <alignment horizontal="right"/>
    </xf>
    <xf numFmtId="0" fontId="8" fillId="2" borderId="0" xfId="2" applyFont="1" applyFill="1"/>
    <xf numFmtId="14" fontId="9" fillId="0" borderId="6" xfId="2" applyNumberFormat="1" applyFont="1" applyBorder="1" applyAlignment="1" applyProtection="1">
      <alignment horizontal="left"/>
      <protection locked="0"/>
    </xf>
    <xf numFmtId="0" fontId="9" fillId="0" borderId="0" xfId="2" applyFont="1"/>
    <xf numFmtId="0" fontId="11" fillId="2" borderId="4" xfId="2" applyFont="1" applyFill="1" applyBorder="1"/>
    <xf numFmtId="0" fontId="12" fillId="0" borderId="0" xfId="2" applyFont="1"/>
    <xf numFmtId="0" fontId="3" fillId="0" borderId="0" xfId="2" applyFont="1" applyAlignment="1">
      <alignment wrapText="1"/>
    </xf>
    <xf numFmtId="0" fontId="4" fillId="0" borderId="2" xfId="2" applyFont="1" applyBorder="1" applyAlignment="1">
      <alignment vertical="center"/>
    </xf>
    <xf numFmtId="0" fontId="2" fillId="0" borderId="4" xfId="2" applyBorder="1"/>
    <xf numFmtId="0" fontId="4" fillId="0" borderId="8" xfId="2" applyFont="1" applyBorder="1"/>
    <xf numFmtId="0" fontId="13" fillId="0" borderId="0" xfId="2" applyFont="1"/>
    <xf numFmtId="0" fontId="4" fillId="3" borderId="8" xfId="2" applyFont="1" applyFill="1" applyBorder="1"/>
    <xf numFmtId="0" fontId="4" fillId="0" borderId="4" xfId="2" applyFont="1" applyBorder="1"/>
    <xf numFmtId="0" fontId="4" fillId="4" borderId="8" xfId="2" applyFont="1" applyFill="1" applyBorder="1"/>
    <xf numFmtId="0" fontId="4" fillId="6" borderId="8" xfId="2" applyFont="1" applyFill="1" applyBorder="1"/>
    <xf numFmtId="0" fontId="4" fillId="0" borderId="9" xfId="2" applyFont="1" applyBorder="1"/>
    <xf numFmtId="0" fontId="4" fillId="0" borderId="10" xfId="2" applyFont="1" applyBorder="1"/>
    <xf numFmtId="0" fontId="2" fillId="0" borderId="10" xfId="2" applyBorder="1"/>
    <xf numFmtId="0" fontId="2" fillId="0" borderId="11" xfId="2" applyBorder="1"/>
    <xf numFmtId="0" fontId="14" fillId="0" borderId="2" xfId="2" applyFont="1" applyBorder="1"/>
    <xf numFmtId="0" fontId="7" fillId="0" borderId="2" xfId="2" applyFont="1" applyBorder="1" applyAlignment="1">
      <alignment vertical="center"/>
    </xf>
    <xf numFmtId="0" fontId="7" fillId="0" borderId="2" xfId="2" applyFont="1" applyBorder="1"/>
    <xf numFmtId="0" fontId="8" fillId="0" borderId="4" xfId="2" applyFont="1" applyBorder="1"/>
    <xf numFmtId="0" fontId="6" fillId="0" borderId="0" xfId="3" applyFont="1" applyBorder="1" applyAlignment="1" applyProtection="1"/>
    <xf numFmtId="0" fontId="4" fillId="2" borderId="0" xfId="2" applyFont="1" applyFill="1"/>
    <xf numFmtId="0" fontId="5" fillId="0" borderId="0" xfId="3" applyBorder="1" applyAlignment="1" applyProtection="1"/>
    <xf numFmtId="0" fontId="8" fillId="0" borderId="0" xfId="2" applyFont="1"/>
    <xf numFmtId="0" fontId="32" fillId="0" borderId="0" xfId="4" applyFont="1"/>
    <xf numFmtId="0" fontId="33" fillId="0" borderId="0" xfId="4" applyFont="1"/>
    <xf numFmtId="0" fontId="5" fillId="0" borderId="4" xfId="3" applyBorder="1" applyAlignment="1" applyProtection="1">
      <alignment vertical="center"/>
    </xf>
    <xf numFmtId="0" fontId="2" fillId="0" borderId="1" xfId="2" applyBorder="1"/>
    <xf numFmtId="0" fontId="6" fillId="0" borderId="9" xfId="3" applyFont="1" applyBorder="1" applyAlignment="1" applyProtection="1">
      <alignment vertical="center"/>
    </xf>
    <xf numFmtId="0" fontId="3" fillId="0" borderId="1" xfId="2" applyFont="1" applyBorder="1"/>
    <xf numFmtId="0" fontId="4" fillId="0" borderId="4" xfId="2" applyFont="1" applyBorder="1" applyAlignment="1">
      <alignment vertical="center"/>
    </xf>
    <xf numFmtId="2" fontId="9" fillId="0" borderId="0" xfId="2" applyNumberFormat="1" applyFont="1" applyAlignment="1" applyProtection="1">
      <alignment horizontal="left"/>
      <protection locked="0"/>
    </xf>
    <xf numFmtId="2" fontId="9" fillId="0" borderId="6" xfId="2" applyNumberFormat="1" applyFont="1" applyBorder="1" applyAlignment="1" applyProtection="1">
      <alignment horizontal="left"/>
      <protection locked="0"/>
    </xf>
    <xf numFmtId="2" fontId="9" fillId="0" borderId="6" xfId="10" applyNumberFormat="1" applyFont="1" applyBorder="1" applyAlignment="1" applyProtection="1">
      <alignment horizontal="left"/>
      <protection locked="0"/>
    </xf>
    <xf numFmtId="1" fontId="9" fillId="0" borderId="6" xfId="10" applyNumberFormat="1" applyFont="1" applyBorder="1" applyAlignment="1" applyProtection="1">
      <alignment horizontal="left"/>
      <protection locked="0"/>
    </xf>
    <xf numFmtId="164" fontId="9" fillId="0" borderId="6" xfId="10" applyNumberFormat="1" applyFont="1" applyBorder="1" applyAlignment="1" applyProtection="1">
      <alignment horizontal="left"/>
      <protection locked="0"/>
    </xf>
    <xf numFmtId="0" fontId="2" fillId="0" borderId="12" xfId="2" applyBorder="1"/>
    <xf numFmtId="0" fontId="2" fillId="0" borderId="12" xfId="2" applyBorder="1" applyAlignment="1">
      <alignment horizontal="center"/>
    </xf>
    <xf numFmtId="0" fontId="2" fillId="0" borderId="13" xfId="2" applyBorder="1"/>
    <xf numFmtId="0" fontId="2" fillId="0" borderId="13" xfId="2" applyBorder="1" applyAlignment="1">
      <alignment horizontal="center"/>
    </xf>
    <xf numFmtId="0" fontId="2" fillId="2" borderId="0" xfId="2" applyFill="1"/>
    <xf numFmtId="0" fontId="2" fillId="2" borderId="0" xfId="2" applyFill="1" applyAlignment="1">
      <alignment horizontal="center"/>
    </xf>
    <xf numFmtId="0" fontId="2" fillId="2" borderId="0" xfId="2" applyFill="1" applyAlignment="1">
      <alignment horizontal="center" vertical="center"/>
    </xf>
    <xf numFmtId="0" fontId="22" fillId="2" borderId="0" xfId="2" applyFont="1" applyFill="1" applyAlignment="1">
      <alignment horizontal="center" wrapText="1"/>
    </xf>
    <xf numFmtId="0" fontId="22" fillId="2" borderId="0" xfId="2" applyFont="1" applyFill="1" applyAlignment="1">
      <alignment horizontal="center" vertical="center"/>
    </xf>
    <xf numFmtId="0" fontId="31" fillId="0" borderId="0" xfId="10" applyFont="1"/>
    <xf numFmtId="0" fontId="24" fillId="2" borderId="0" xfId="2" applyFont="1" applyFill="1" applyAlignment="1" applyProtection="1">
      <alignment vertical="center"/>
      <protection locked="0"/>
    </xf>
    <xf numFmtId="0" fontId="15" fillId="2" borderId="13" xfId="2" applyFont="1" applyFill="1" applyBorder="1" applyAlignment="1" applyProtection="1">
      <alignment vertical="center"/>
      <protection locked="0"/>
    </xf>
    <xf numFmtId="0" fontId="25" fillId="0" borderId="13" xfId="2" applyFont="1" applyBorder="1" applyAlignment="1" applyProtection="1">
      <alignment horizontal="left" vertical="center"/>
      <protection locked="0"/>
    </xf>
    <xf numFmtId="0" fontId="15" fillId="0" borderId="13" xfId="2" applyFont="1" applyBorder="1" applyAlignment="1" applyProtection="1">
      <alignment horizontal="left" vertical="center"/>
      <protection locked="0"/>
    </xf>
    <xf numFmtId="0" fontId="2" fillId="2" borderId="12" xfId="2" applyFill="1" applyBorder="1" applyAlignment="1" applyProtection="1">
      <alignment vertical="center"/>
      <protection locked="0"/>
    </xf>
    <xf numFmtId="0" fontId="26" fillId="0" borderId="13" xfId="2" applyFont="1" applyBorder="1" applyAlignment="1" applyProtection="1">
      <alignment horizontal="left" vertical="center"/>
      <protection locked="0"/>
    </xf>
    <xf numFmtId="0" fontId="15" fillId="0" borderId="13" xfId="2" applyFont="1" applyBorder="1" applyAlignment="1" applyProtection="1">
      <alignment horizontal="left" vertical="center" wrapText="1"/>
      <protection locked="0"/>
    </xf>
    <xf numFmtId="0" fontId="2" fillId="2" borderId="0" xfId="2" applyFill="1" applyAlignment="1" applyProtection="1">
      <alignment vertical="center"/>
      <protection locked="0"/>
    </xf>
    <xf numFmtId="0" fontId="24" fillId="2" borderId="0" xfId="2" applyFont="1" applyFill="1" applyAlignment="1" applyProtection="1">
      <alignment vertical="center" wrapText="1"/>
      <protection locked="0"/>
    </xf>
    <xf numFmtId="0" fontId="8" fillId="0" borderId="23" xfId="2" applyFont="1" applyBorder="1" applyAlignment="1" applyProtection="1">
      <alignment horizontal="center" vertical="center" wrapText="1"/>
      <protection locked="0"/>
    </xf>
    <xf numFmtId="1" fontId="27" fillId="2" borderId="0" xfId="2" applyNumberFormat="1" applyFont="1" applyFill="1" applyAlignment="1">
      <alignment wrapText="1"/>
    </xf>
    <xf numFmtId="0" fontId="2" fillId="2" borderId="0" xfId="2" applyFill="1" applyAlignment="1" applyProtection="1">
      <alignment wrapText="1"/>
      <protection locked="0"/>
    </xf>
    <xf numFmtId="1" fontId="27" fillId="2" borderId="0" xfId="2" applyNumberFormat="1" applyFont="1" applyFill="1" applyAlignment="1" applyProtection="1">
      <alignment wrapText="1"/>
      <protection locked="0"/>
    </xf>
    <xf numFmtId="0" fontId="9" fillId="2" borderId="0" xfId="2" applyFont="1" applyFill="1" applyProtection="1">
      <protection locked="0"/>
    </xf>
    <xf numFmtId="0" fontId="27" fillId="2" borderId="0" xfId="2" applyFont="1" applyFill="1" applyProtection="1">
      <protection locked="0"/>
    </xf>
    <xf numFmtId="1" fontId="9" fillId="2" borderId="0" xfId="2" applyNumberFormat="1" applyFont="1" applyFill="1" applyProtection="1">
      <protection locked="0"/>
    </xf>
    <xf numFmtId="0" fontId="20" fillId="2" borderId="0" xfId="2" applyFont="1" applyFill="1" applyAlignment="1" applyProtection="1">
      <alignment vertical="center"/>
      <protection locked="0"/>
    </xf>
    <xf numFmtId="0" fontId="24" fillId="2" borderId="0" xfId="2" applyFont="1" applyFill="1" applyProtection="1">
      <protection locked="0"/>
    </xf>
    <xf numFmtId="0" fontId="2" fillId="2" borderId="0" xfId="2" applyFill="1" applyProtection="1">
      <protection locked="0"/>
    </xf>
    <xf numFmtId="2" fontId="2" fillId="3" borderId="6" xfId="2" applyNumberFormat="1" applyFill="1" applyBorder="1" applyAlignment="1" applyProtection="1">
      <alignment horizontal="center" vertical="center"/>
      <protection locked="0"/>
    </xf>
    <xf numFmtId="2" fontId="2" fillId="0" borderId="6" xfId="2" applyNumberFormat="1" applyBorder="1" applyAlignment="1" applyProtection="1">
      <alignment horizontal="center" vertical="center"/>
      <protection locked="0"/>
    </xf>
    <xf numFmtId="2" fontId="2" fillId="0" borderId="25" xfId="2" applyNumberFormat="1" applyBorder="1" applyAlignment="1" applyProtection="1">
      <alignment horizontal="center" vertical="center"/>
      <protection locked="0"/>
    </xf>
    <xf numFmtId="0" fontId="8" fillId="0" borderId="24" xfId="2" applyFont="1" applyBorder="1" applyAlignment="1" applyProtection="1">
      <alignment horizontal="center" vertical="center" wrapText="1"/>
      <protection locked="0"/>
    </xf>
    <xf numFmtId="0" fontId="15" fillId="2" borderId="16" xfId="2" applyFont="1" applyFill="1" applyBorder="1" applyAlignment="1" applyProtection="1">
      <alignment vertical="center"/>
      <protection locked="0"/>
    </xf>
    <xf numFmtId="0" fontId="15" fillId="2" borderId="0" xfId="2" applyFont="1" applyFill="1" applyAlignment="1" applyProtection="1">
      <alignment vertical="center"/>
      <protection locked="0"/>
    </xf>
    <xf numFmtId="49" fontId="25" fillId="2" borderId="0" xfId="2" applyNumberFormat="1" applyFont="1" applyFill="1" applyAlignment="1" applyProtection="1">
      <alignment vertical="center"/>
      <protection locked="0"/>
    </xf>
    <xf numFmtId="0" fontId="14" fillId="2" borderId="0" xfId="2" applyFont="1" applyFill="1" applyAlignment="1" applyProtection="1">
      <alignment vertical="center"/>
      <protection locked="0"/>
    </xf>
    <xf numFmtId="0" fontId="2" fillId="2" borderId="10" xfId="2" applyFill="1" applyBorder="1" applyAlignment="1" applyProtection="1">
      <alignment horizontal="center" vertical="center"/>
      <protection locked="0"/>
    </xf>
    <xf numFmtId="0" fontId="28" fillId="2" borderId="0" xfId="2" applyFont="1" applyFill="1" applyAlignment="1" applyProtection="1">
      <alignment horizontal="center" vertical="center"/>
      <protection locked="0"/>
    </xf>
    <xf numFmtId="0" fontId="29" fillId="2" borderId="0" xfId="2" applyFont="1" applyFill="1" applyAlignment="1" applyProtection="1">
      <alignment horizontal="center" vertical="center"/>
      <protection locked="0"/>
    </xf>
    <xf numFmtId="0" fontId="8" fillId="0" borderId="24" xfId="2" applyFont="1" applyBorder="1" applyAlignment="1" applyProtection="1">
      <alignment vertical="center" wrapText="1"/>
      <protection locked="0"/>
    </xf>
    <xf numFmtId="49" fontId="27" fillId="2" borderId="0" xfId="2" applyNumberFormat="1" applyFont="1" applyFill="1"/>
    <xf numFmtId="0" fontId="2" fillId="3" borderId="28" xfId="2" applyFill="1" applyBorder="1" applyAlignment="1" applyProtection="1">
      <alignment horizontal="center" vertical="center"/>
      <protection locked="0"/>
    </xf>
    <xf numFmtId="0" fontId="2" fillId="2" borderId="25" xfId="2" applyFill="1" applyBorder="1" applyAlignment="1" applyProtection="1">
      <alignment horizontal="center" vertical="center"/>
      <protection locked="0"/>
    </xf>
    <xf numFmtId="0" fontId="20" fillId="2" borderId="0" xfId="2" applyFont="1" applyFill="1" applyAlignment="1" applyProtection="1">
      <alignment horizontal="center" vertical="center" textRotation="90" wrapText="1" readingOrder="1"/>
      <protection locked="0"/>
    </xf>
    <xf numFmtId="0" fontId="2" fillId="0" borderId="0" xfId="2" applyAlignment="1" applyProtection="1">
      <alignment horizontal="center" vertical="center"/>
      <protection locked="0"/>
    </xf>
    <xf numFmtId="0" fontId="2" fillId="0" borderId="0" xfId="2" applyAlignment="1" applyProtection="1">
      <alignment vertical="center"/>
      <protection locked="0"/>
    </xf>
    <xf numFmtId="2" fontId="2" fillId="0" borderId="0" xfId="2" applyNumberFormat="1" applyAlignment="1" applyProtection="1">
      <alignment horizontal="center" vertical="center"/>
      <protection locked="0"/>
    </xf>
    <xf numFmtId="2" fontId="0" fillId="0" borderId="0" xfId="0" applyNumberFormat="1"/>
    <xf numFmtId="0" fontId="2" fillId="3" borderId="6" xfId="2" applyFill="1" applyBorder="1" applyAlignment="1" applyProtection="1">
      <alignment horizontal="left" vertical="center" wrapText="1"/>
      <protection locked="0"/>
    </xf>
    <xf numFmtId="0" fontId="2" fillId="3" borderId="6" xfId="2" applyFill="1" applyBorder="1" applyAlignment="1" applyProtection="1">
      <alignment horizontal="center" vertical="center"/>
      <protection locked="0"/>
    </xf>
    <xf numFmtId="0" fontId="2" fillId="3" borderId="28" xfId="2" applyFill="1" applyBorder="1" applyAlignment="1">
      <alignment horizontal="center" vertical="center"/>
    </xf>
    <xf numFmtId="2" fontId="2" fillId="3" borderId="48" xfId="2" applyNumberFormat="1" applyFill="1" applyBorder="1" applyAlignment="1" applyProtection="1">
      <alignment horizontal="center" vertical="center"/>
      <protection locked="0"/>
    </xf>
    <xf numFmtId="0" fontId="2" fillId="0" borderId="29" xfId="2" applyBorder="1" applyAlignment="1">
      <alignment horizontal="left" vertical="center"/>
    </xf>
    <xf numFmtId="0" fontId="2" fillId="0" borderId="29" xfId="2" applyBorder="1" applyAlignment="1">
      <alignment horizontal="center" vertical="center"/>
    </xf>
    <xf numFmtId="2" fontId="2" fillId="0" borderId="29" xfId="2" applyNumberFormat="1" applyBorder="1" applyAlignment="1" applyProtection="1">
      <alignment horizontal="center" vertical="center"/>
      <protection locked="0"/>
    </xf>
    <xf numFmtId="0" fontId="2" fillId="0" borderId="6" xfId="2" applyBorder="1" applyAlignment="1">
      <alignment horizontal="left" vertical="center"/>
    </xf>
    <xf numFmtId="0" fontId="2" fillId="0" borderId="6" xfId="2" applyBorder="1" applyAlignment="1">
      <alignment horizontal="center" vertical="center"/>
    </xf>
    <xf numFmtId="2" fontId="2" fillId="5" borderId="25" xfId="2" applyNumberFormat="1" applyFill="1" applyBorder="1" applyAlignment="1" applyProtection="1">
      <alignment horizontal="center" vertical="center"/>
      <protection locked="0"/>
    </xf>
    <xf numFmtId="0" fontId="2" fillId="0" borderId="25" xfId="2" applyBorder="1" applyAlignment="1">
      <alignment horizontal="center" vertical="center"/>
    </xf>
    <xf numFmtId="0" fontId="2" fillId="3" borderId="50" xfId="2" applyFill="1" applyBorder="1" applyAlignment="1">
      <alignment horizontal="left" vertical="center"/>
    </xf>
    <xf numFmtId="0" fontId="2" fillId="3" borderId="51" xfId="2" applyFill="1" applyBorder="1" applyAlignment="1">
      <alignment horizontal="center" vertical="center"/>
    </xf>
    <xf numFmtId="0" fontId="2" fillId="2" borderId="29" xfId="2" applyFill="1" applyBorder="1" applyAlignment="1">
      <alignment vertical="center"/>
    </xf>
    <xf numFmtId="0" fontId="2" fillId="2" borderId="6" xfId="2" applyFill="1" applyBorder="1" applyAlignment="1">
      <alignment vertical="center"/>
    </xf>
    <xf numFmtId="0" fontId="2" fillId="3" borderId="42" xfId="2" applyFill="1" applyBorder="1" applyAlignment="1">
      <alignment horizontal="left" vertical="center"/>
    </xf>
    <xf numFmtId="0" fontId="2" fillId="3" borderId="20" xfId="2" applyFill="1" applyBorder="1" applyAlignment="1">
      <alignment horizontal="center" vertical="center"/>
    </xf>
    <xf numFmtId="0" fontId="2" fillId="3" borderId="48" xfId="2" applyFill="1" applyBorder="1" applyAlignment="1">
      <alignment horizontal="center" vertical="center"/>
    </xf>
    <xf numFmtId="0" fontId="2" fillId="7" borderId="6" xfId="2" applyFill="1" applyBorder="1" applyAlignment="1" applyProtection="1">
      <alignment horizontal="left" vertical="center" wrapText="1"/>
      <protection locked="0"/>
    </xf>
    <xf numFmtId="0" fontId="2" fillId="7" borderId="6" xfId="2" applyFill="1" applyBorder="1" applyAlignment="1" applyProtection="1">
      <alignment horizontal="center" vertical="center"/>
      <protection locked="0"/>
    </xf>
    <xf numFmtId="0" fontId="2" fillId="3" borderId="28" xfId="2" applyFill="1" applyBorder="1" applyAlignment="1" applyProtection="1">
      <alignment horizontal="left" vertical="center"/>
      <protection locked="0"/>
    </xf>
    <xf numFmtId="0" fontId="2" fillId="3" borderId="46" xfId="2" applyFill="1" applyBorder="1" applyAlignment="1" applyProtection="1">
      <alignment horizontal="left" vertical="center"/>
      <protection locked="0"/>
    </xf>
    <xf numFmtId="0" fontId="2" fillId="3" borderId="48" xfId="2" applyFill="1" applyBorder="1" applyAlignment="1" applyProtection="1">
      <alignment horizontal="center" vertical="center"/>
      <protection locked="0"/>
    </xf>
    <xf numFmtId="0" fontId="34" fillId="9" borderId="1" xfId="0" applyFont="1" applyFill="1" applyBorder="1" applyAlignment="1">
      <alignment wrapText="1"/>
    </xf>
    <xf numFmtId="0" fontId="35" fillId="9" borderId="2" xfId="0" applyFont="1" applyFill="1" applyBorder="1" applyAlignment="1">
      <alignment wrapText="1"/>
    </xf>
    <xf numFmtId="0" fontId="35" fillId="9" borderId="4" xfId="0" applyFont="1" applyFill="1" applyBorder="1" applyAlignment="1">
      <alignment wrapText="1"/>
    </xf>
    <xf numFmtId="2" fontId="2" fillId="0" borderId="7" xfId="2" applyNumberFormat="1" applyBorder="1" applyAlignment="1" applyProtection="1">
      <alignment horizontal="center" vertical="center"/>
      <protection locked="0"/>
    </xf>
    <xf numFmtId="1" fontId="8" fillId="0" borderId="54" xfId="2" applyNumberFormat="1" applyFont="1" applyBorder="1" applyAlignment="1" applyProtection="1">
      <alignment horizontal="center" vertical="center" wrapText="1"/>
      <protection locked="0"/>
    </xf>
    <xf numFmtId="0" fontId="2" fillId="7" borderId="25" xfId="2" applyFill="1" applyBorder="1" applyAlignment="1" applyProtection="1">
      <alignment horizontal="left" vertical="center" wrapText="1"/>
      <protection locked="0"/>
    </xf>
    <xf numFmtId="49" fontId="2" fillId="7" borderId="25" xfId="2" applyNumberFormat="1" applyFill="1" applyBorder="1" applyAlignment="1">
      <alignment horizontal="center" vertical="center" wrapText="1"/>
    </xf>
    <xf numFmtId="0" fontId="2" fillId="7" borderId="25" xfId="2" applyFill="1" applyBorder="1" applyAlignment="1" applyProtection="1">
      <alignment horizontal="center" vertical="center"/>
      <protection locked="0"/>
    </xf>
    <xf numFmtId="0" fontId="8" fillId="0" borderId="9" xfId="2" applyFont="1" applyBorder="1" applyAlignment="1" applyProtection="1">
      <alignment horizontal="center" vertical="center"/>
      <protection locked="0"/>
    </xf>
    <xf numFmtId="0" fontId="8" fillId="0" borderId="24" xfId="2" applyFont="1" applyBorder="1" applyAlignment="1" applyProtection="1">
      <alignment horizontal="center" vertical="center"/>
      <protection locked="0"/>
    </xf>
    <xf numFmtId="1" fontId="8" fillId="0" borderId="24" xfId="2" applyNumberFormat="1" applyFont="1" applyBorder="1" applyAlignment="1" applyProtection="1">
      <alignment horizontal="center" vertical="center" wrapText="1"/>
      <protection locked="0"/>
    </xf>
    <xf numFmtId="1" fontId="8" fillId="0" borderId="38" xfId="2" applyNumberFormat="1" applyFont="1" applyBorder="1" applyAlignment="1" applyProtection="1">
      <alignment horizontal="center" vertical="center" wrapText="1"/>
      <protection locked="0"/>
    </xf>
    <xf numFmtId="0" fontId="2" fillId="3" borderId="29" xfId="2" applyFill="1" applyBorder="1" applyAlignment="1" applyProtection="1">
      <alignment horizontal="left" vertical="center"/>
      <protection locked="0"/>
    </xf>
    <xf numFmtId="2" fontId="17" fillId="0" borderId="0" xfId="2" applyNumberFormat="1" applyFont="1" applyAlignment="1" applyProtection="1">
      <alignment horizontal="center" vertical="center"/>
      <protection locked="0"/>
    </xf>
    <xf numFmtId="0" fontId="2" fillId="12" borderId="28" xfId="2" applyFill="1" applyBorder="1" applyAlignment="1" applyProtection="1">
      <alignment horizontal="left" vertical="center"/>
      <protection locked="0"/>
    </xf>
    <xf numFmtId="0" fontId="2" fillId="12" borderId="6" xfId="2" applyFill="1" applyBorder="1" applyAlignment="1" applyProtection="1">
      <alignment horizontal="center" vertical="center"/>
      <protection locked="0"/>
    </xf>
    <xf numFmtId="2" fontId="2" fillId="12" borderId="6" xfId="2" applyNumberFormat="1" applyFill="1" applyBorder="1" applyAlignment="1" applyProtection="1">
      <alignment horizontal="center" vertical="center"/>
      <protection locked="0"/>
    </xf>
    <xf numFmtId="2" fontId="2" fillId="11" borderId="6" xfId="2" applyNumberFormat="1" applyFill="1" applyBorder="1" applyAlignment="1" applyProtection="1">
      <alignment horizontal="center" vertical="center"/>
      <protection locked="0"/>
    </xf>
    <xf numFmtId="0" fontId="15" fillId="0" borderId="13" xfId="2" applyFont="1" applyBorder="1"/>
    <xf numFmtId="0" fontId="16" fillId="0" borderId="13" xfId="2" applyFont="1" applyBorder="1" applyAlignment="1">
      <alignment horizontal="left"/>
    </xf>
    <xf numFmtId="49" fontId="15" fillId="0" borderId="13" xfId="2" applyNumberFormat="1" applyFont="1" applyBorder="1"/>
    <xf numFmtId="0" fontId="2" fillId="0" borderId="41" xfId="2" applyBorder="1" applyAlignment="1">
      <alignment horizontal="center"/>
    </xf>
    <xf numFmtId="0" fontId="39" fillId="0" borderId="0" xfId="0" applyFont="1"/>
    <xf numFmtId="0" fontId="4" fillId="13" borderId="8" xfId="2" applyFont="1" applyFill="1" applyBorder="1"/>
    <xf numFmtId="0" fontId="38" fillId="11" borderId="57" xfId="2" applyFont="1" applyFill="1" applyBorder="1" applyAlignment="1" applyProtection="1">
      <alignment horizontal="center"/>
      <protection hidden="1"/>
    </xf>
    <xf numFmtId="0" fontId="38" fillId="11" borderId="57" xfId="2" applyFont="1" applyFill="1" applyBorder="1" applyProtection="1">
      <protection hidden="1"/>
    </xf>
    <xf numFmtId="0" fontId="38" fillId="11" borderId="57" xfId="2" applyFont="1" applyFill="1" applyBorder="1" applyAlignment="1" applyProtection="1">
      <alignment horizontal="left"/>
      <protection hidden="1"/>
    </xf>
    <xf numFmtId="0" fontId="2" fillId="0" borderId="41" xfId="2" applyBorder="1"/>
    <xf numFmtId="0" fontId="17" fillId="0" borderId="15" xfId="2" applyFont="1" applyBorder="1" applyProtection="1">
      <protection hidden="1"/>
    </xf>
    <xf numFmtId="0" fontId="17" fillId="0" borderId="15" xfId="2" applyFont="1" applyBorder="1" applyAlignment="1" applyProtection="1">
      <alignment horizontal="center"/>
      <protection hidden="1"/>
    </xf>
    <xf numFmtId="0" fontId="0" fillId="0" borderId="10" xfId="0" applyBorder="1"/>
    <xf numFmtId="0" fontId="20" fillId="7" borderId="38" xfId="2" applyFont="1" applyFill="1" applyBorder="1" applyAlignment="1" applyProtection="1">
      <alignment vertical="center"/>
      <protection locked="0"/>
    </xf>
    <xf numFmtId="0" fontId="0" fillId="0" borderId="5" xfId="0" applyBorder="1"/>
    <xf numFmtId="0" fontId="8" fillId="7" borderId="10" xfId="2" applyFont="1" applyFill="1" applyBorder="1" applyAlignment="1" applyProtection="1">
      <alignment vertical="center"/>
      <protection locked="0"/>
    </xf>
    <xf numFmtId="0" fontId="27" fillId="0" borderId="0" xfId="2" applyFont="1" applyProtection="1">
      <protection locked="0"/>
    </xf>
    <xf numFmtId="0" fontId="2" fillId="11" borderId="46" xfId="2" applyFill="1" applyBorder="1" applyAlignment="1">
      <alignment horizontal="center" vertical="center"/>
    </xf>
    <xf numFmtId="0" fontId="40" fillId="0" borderId="0" xfId="0" applyFont="1"/>
    <xf numFmtId="0" fontId="20" fillId="0" borderId="0" xfId="2" applyFont="1" applyAlignment="1" applyProtection="1">
      <alignment vertical="center"/>
      <protection locked="0"/>
    </xf>
    <xf numFmtId="2" fontId="9" fillId="0" borderId="0" xfId="2" applyNumberFormat="1" applyFont="1" applyAlignment="1" applyProtection="1">
      <alignment horizontal="left" vertical="center"/>
      <protection locked="0"/>
    </xf>
    <xf numFmtId="1" fontId="9" fillId="0" borderId="0" xfId="2" applyNumberFormat="1" applyFont="1" applyAlignment="1" applyProtection="1">
      <alignment horizontal="center" vertical="center"/>
      <protection locked="0"/>
    </xf>
    <xf numFmtId="0" fontId="22" fillId="0" borderId="0" xfId="2" applyFont="1" applyAlignment="1" applyProtection="1">
      <alignment horizontal="center" vertical="center"/>
      <protection locked="0"/>
    </xf>
    <xf numFmtId="1" fontId="9" fillId="0" borderId="0" xfId="2" applyNumberFormat="1" applyFont="1" applyAlignment="1" applyProtection="1">
      <alignment horizontal="left" vertical="center"/>
      <protection locked="0"/>
    </xf>
    <xf numFmtId="2" fontId="2" fillId="12" borderId="25" xfId="2" applyNumberFormat="1" applyFill="1" applyBorder="1" applyAlignment="1" applyProtection="1">
      <alignment horizontal="center" vertical="center"/>
      <protection locked="0"/>
    </xf>
    <xf numFmtId="0" fontId="38" fillId="0" borderId="66" xfId="2" applyFont="1" applyBorder="1" applyProtection="1">
      <protection hidden="1"/>
    </xf>
    <xf numFmtId="0" fontId="38" fillId="0" borderId="0" xfId="2" applyFont="1" applyProtection="1">
      <protection hidden="1"/>
    </xf>
    <xf numFmtId="0" fontId="38" fillId="0" borderId="57" xfId="2" applyFont="1" applyBorder="1" applyAlignment="1" applyProtection="1">
      <alignment horizontal="center"/>
      <protection hidden="1"/>
    </xf>
    <xf numFmtId="2" fontId="2" fillId="11" borderId="44" xfId="2" applyNumberFormat="1" applyFill="1" applyBorder="1" applyAlignment="1" applyProtection="1">
      <alignment horizontal="center" vertical="center"/>
      <protection locked="0"/>
    </xf>
    <xf numFmtId="0" fontId="2" fillId="12" borderId="28" xfId="2" applyFill="1" applyBorder="1" applyAlignment="1" applyProtection="1">
      <alignment horizontal="center" vertical="center"/>
      <protection locked="0"/>
    </xf>
    <xf numFmtId="0" fontId="2" fillId="12" borderId="33" xfId="2" applyFill="1" applyBorder="1" applyAlignment="1" applyProtection="1">
      <alignment horizontal="center" vertical="center"/>
      <protection locked="0"/>
    </xf>
    <xf numFmtId="0" fontId="2" fillId="3" borderId="33" xfId="2" applyFill="1" applyBorder="1" applyAlignment="1" applyProtection="1">
      <alignment horizontal="center" vertical="center"/>
      <protection locked="0"/>
    </xf>
    <xf numFmtId="0" fontId="2" fillId="3" borderId="45" xfId="2" applyFill="1" applyBorder="1" applyAlignment="1" applyProtection="1">
      <alignment horizontal="center" vertical="center"/>
      <protection locked="0"/>
    </xf>
    <xf numFmtId="0" fontId="2" fillId="0" borderId="53" xfId="2" applyBorder="1" applyAlignment="1">
      <alignment horizontal="center" vertical="center"/>
    </xf>
    <xf numFmtId="0" fontId="2" fillId="0" borderId="33" xfId="2" applyBorder="1" applyAlignment="1">
      <alignment horizontal="center" vertical="center"/>
    </xf>
    <xf numFmtId="0" fontId="2" fillId="3" borderId="26" xfId="2" applyFill="1" applyBorder="1" applyAlignment="1">
      <alignment horizontal="center" vertical="center"/>
    </xf>
    <xf numFmtId="0" fontId="2" fillId="3" borderId="34" xfId="2" applyFill="1" applyBorder="1" applyAlignment="1" applyProtection="1">
      <alignment horizontal="center" vertical="center"/>
      <protection locked="0"/>
    </xf>
    <xf numFmtId="0" fontId="2" fillId="3" borderId="35" xfId="2" applyFill="1" applyBorder="1" applyAlignment="1" applyProtection="1">
      <alignment horizontal="center" vertical="center"/>
      <protection locked="0"/>
    </xf>
    <xf numFmtId="0" fontId="2" fillId="12" borderId="35" xfId="2" applyFill="1" applyBorder="1" applyAlignment="1" applyProtection="1">
      <alignment horizontal="center" vertical="center"/>
      <protection locked="0"/>
    </xf>
    <xf numFmtId="49" fontId="2" fillId="3" borderId="28" xfId="2" applyNumberFormat="1" applyFill="1" applyBorder="1" applyAlignment="1">
      <alignment horizontal="center" vertical="center" wrapText="1"/>
    </xf>
    <xf numFmtId="49" fontId="2" fillId="3" borderId="48" xfId="2" applyNumberFormat="1" applyFill="1" applyBorder="1" applyAlignment="1" applyProtection="1">
      <alignment horizontal="center" vertical="center"/>
      <protection locked="0"/>
    </xf>
    <xf numFmtId="49" fontId="2" fillId="3" borderId="46" xfId="2" applyNumberFormat="1" applyFill="1" applyBorder="1" applyAlignment="1">
      <alignment horizontal="center" vertical="center" wrapText="1"/>
    </xf>
    <xf numFmtId="49" fontId="2" fillId="3" borderId="44" xfId="2" applyNumberFormat="1" applyFill="1" applyBorder="1" applyAlignment="1">
      <alignment horizontal="center" vertical="center" wrapText="1"/>
    </xf>
    <xf numFmtId="49" fontId="2" fillId="11" borderId="46" xfId="2" applyNumberFormat="1" applyFill="1" applyBorder="1" applyAlignment="1">
      <alignment horizontal="center" vertical="center" wrapText="1"/>
    </xf>
    <xf numFmtId="2" fontId="2" fillId="12" borderId="36" xfId="2" applyNumberFormat="1" applyFill="1" applyBorder="1" applyAlignment="1" applyProtection="1">
      <alignment horizontal="center" vertical="center"/>
      <protection locked="0"/>
    </xf>
    <xf numFmtId="0" fontId="2" fillId="0" borderId="10" xfId="2" applyBorder="1" applyAlignment="1" applyProtection="1">
      <alignment horizontal="center" vertical="center"/>
      <protection locked="0"/>
    </xf>
    <xf numFmtId="0" fontId="2" fillId="3" borderId="27" xfId="2" applyFill="1" applyBorder="1" applyAlignment="1">
      <alignment horizontal="center" vertical="center"/>
    </xf>
    <xf numFmtId="0" fontId="2" fillId="3" borderId="44" xfId="2" applyFill="1" applyBorder="1" applyAlignment="1" applyProtection="1">
      <alignment horizontal="left" vertical="center" wrapText="1"/>
      <protection locked="0"/>
    </xf>
    <xf numFmtId="0" fontId="38" fillId="0" borderId="59" xfId="2" applyFont="1" applyBorder="1" applyAlignment="1" applyProtection="1">
      <alignment horizontal="center"/>
      <protection hidden="1"/>
    </xf>
    <xf numFmtId="2" fontId="2" fillId="11" borderId="25" xfId="2" applyNumberFormat="1" applyFill="1" applyBorder="1" applyAlignment="1" applyProtection="1">
      <alignment horizontal="center" vertical="center"/>
      <protection locked="0"/>
    </xf>
    <xf numFmtId="0" fontId="2" fillId="11" borderId="25" xfId="2" applyFill="1" applyBorder="1" applyAlignment="1">
      <alignment horizontal="left" vertical="center"/>
    </xf>
    <xf numFmtId="0" fontId="2" fillId="11" borderId="22" xfId="2" applyFill="1" applyBorder="1" applyAlignment="1">
      <alignment horizontal="center" vertical="center"/>
    </xf>
    <xf numFmtId="2" fontId="2" fillId="12" borderId="22" xfId="2" applyNumberFormat="1" applyFill="1" applyBorder="1" applyAlignment="1" applyProtection="1">
      <alignment horizontal="center" vertical="center"/>
      <protection locked="0"/>
    </xf>
    <xf numFmtId="2" fontId="2" fillId="11" borderId="46" xfId="2" applyNumberFormat="1" applyFill="1" applyBorder="1" applyAlignment="1" applyProtection="1">
      <alignment horizontal="center" vertical="center"/>
      <protection locked="0"/>
    </xf>
    <xf numFmtId="0" fontId="2" fillId="3" borderId="0" xfId="2" applyFill="1" applyAlignment="1">
      <alignment horizontal="center" vertical="center"/>
    </xf>
    <xf numFmtId="2" fontId="2" fillId="13" borderId="25" xfId="2" applyNumberFormat="1" applyFill="1" applyBorder="1" applyAlignment="1" applyProtection="1">
      <alignment horizontal="center" vertical="center"/>
      <protection locked="0"/>
    </xf>
    <xf numFmtId="2" fontId="2" fillId="13" borderId="6" xfId="2" applyNumberFormat="1" applyFill="1" applyBorder="1" applyAlignment="1" applyProtection="1">
      <alignment horizontal="center" vertical="center"/>
      <protection locked="0"/>
    </xf>
    <xf numFmtId="2" fontId="2" fillId="13" borderId="29" xfId="2" applyNumberFormat="1" applyFill="1" applyBorder="1" applyAlignment="1" applyProtection="1">
      <alignment horizontal="center" vertical="center"/>
      <protection locked="0"/>
    </xf>
    <xf numFmtId="1" fontId="8" fillId="13" borderId="24" xfId="2" applyNumberFormat="1" applyFont="1" applyFill="1" applyBorder="1" applyAlignment="1" applyProtection="1">
      <alignment horizontal="center" vertical="center" wrapText="1"/>
      <protection locked="0"/>
    </xf>
    <xf numFmtId="2" fontId="38" fillId="13" borderId="6" xfId="2" applyNumberFormat="1" applyFont="1" applyFill="1" applyBorder="1" applyAlignment="1" applyProtection="1">
      <alignment horizontal="center" vertical="center"/>
      <protection locked="0"/>
    </xf>
    <xf numFmtId="1" fontId="41" fillId="13" borderId="24" xfId="2" applyNumberFormat="1" applyFont="1" applyFill="1" applyBorder="1" applyAlignment="1" applyProtection="1">
      <alignment horizontal="center" vertical="center" wrapText="1"/>
      <protection locked="0"/>
    </xf>
    <xf numFmtId="1" fontId="41" fillId="5" borderId="24" xfId="2" applyNumberFormat="1" applyFont="1" applyFill="1" applyBorder="1" applyAlignment="1" applyProtection="1">
      <alignment horizontal="center" vertical="center" wrapText="1"/>
      <protection locked="0"/>
    </xf>
    <xf numFmtId="2" fontId="38" fillId="5" borderId="6" xfId="2" applyNumberFormat="1" applyFont="1" applyFill="1" applyBorder="1" applyAlignment="1" applyProtection="1">
      <alignment horizontal="center" vertical="center"/>
      <protection locked="0"/>
    </xf>
    <xf numFmtId="2" fontId="38" fillId="11" borderId="6" xfId="2" applyNumberFormat="1" applyFont="1" applyFill="1" applyBorder="1" applyAlignment="1" applyProtection="1">
      <alignment horizontal="center" vertical="center"/>
      <protection locked="0"/>
    </xf>
    <xf numFmtId="2" fontId="38" fillId="11" borderId="46" xfId="2" applyNumberFormat="1" applyFont="1" applyFill="1" applyBorder="1" applyAlignment="1" applyProtection="1">
      <alignment horizontal="center" vertical="center"/>
      <protection locked="0"/>
    </xf>
    <xf numFmtId="0" fontId="8" fillId="14" borderId="24" xfId="2" applyFont="1" applyFill="1" applyBorder="1" applyAlignment="1" applyProtection="1">
      <alignment horizontal="center" vertical="center" wrapText="1"/>
      <protection locked="0"/>
    </xf>
    <xf numFmtId="0" fontId="8" fillId="13" borderId="24" xfId="2" applyFont="1" applyFill="1" applyBorder="1" applyAlignment="1" applyProtection="1">
      <alignment horizontal="center" vertical="center" wrapText="1"/>
      <protection locked="0"/>
    </xf>
    <xf numFmtId="2" fontId="2" fillId="11" borderId="48" xfId="2" applyNumberFormat="1" applyFill="1" applyBorder="1" applyAlignment="1" applyProtection="1">
      <alignment horizontal="center" vertical="center"/>
      <protection locked="0"/>
    </xf>
    <xf numFmtId="165" fontId="2" fillId="11" borderId="6" xfId="2" applyNumberFormat="1" applyFill="1" applyBorder="1" applyAlignment="1" applyProtection="1">
      <alignment horizontal="center" vertical="center"/>
      <protection locked="0"/>
    </xf>
    <xf numFmtId="165" fontId="2" fillId="11" borderId="48" xfId="2" applyNumberFormat="1" applyFill="1" applyBorder="1" applyAlignment="1" applyProtection="1">
      <alignment horizontal="center" vertical="center"/>
      <protection locked="0"/>
    </xf>
    <xf numFmtId="0" fontId="2" fillId="12" borderId="22" xfId="2" applyFill="1" applyBorder="1" applyAlignment="1">
      <alignment horizontal="center" vertical="center"/>
    </xf>
    <xf numFmtId="165" fontId="2" fillId="11" borderId="33" xfId="2" applyNumberFormat="1" applyFill="1" applyBorder="1" applyAlignment="1" applyProtection="1">
      <alignment horizontal="center" vertical="center"/>
      <protection locked="0"/>
    </xf>
    <xf numFmtId="2" fontId="2" fillId="11" borderId="26" xfId="2" applyNumberFormat="1" applyFill="1" applyBorder="1" applyAlignment="1" applyProtection="1">
      <alignment horizontal="center" vertical="center"/>
      <protection locked="0"/>
    </xf>
    <xf numFmtId="2" fontId="2" fillId="3" borderId="27" xfId="2" applyNumberFormat="1" applyFill="1" applyBorder="1" applyAlignment="1" applyProtection="1">
      <alignment horizontal="center" vertical="center"/>
      <protection locked="0"/>
    </xf>
    <xf numFmtId="1" fontId="2" fillId="3" borderId="27" xfId="2" applyNumberFormat="1" applyFill="1" applyBorder="1" applyAlignment="1" applyProtection="1">
      <alignment horizontal="center" vertical="center"/>
      <protection locked="0"/>
    </xf>
    <xf numFmtId="1" fontId="2" fillId="3" borderId="42" xfId="2" applyNumberFormat="1" applyFill="1" applyBorder="1" applyAlignment="1" applyProtection="1">
      <alignment horizontal="center" vertical="center"/>
      <protection locked="0"/>
    </xf>
    <xf numFmtId="1" fontId="2" fillId="3" borderId="44" xfId="2" applyNumberFormat="1" applyFill="1" applyBorder="1" applyAlignment="1" applyProtection="1">
      <alignment horizontal="center" vertical="center"/>
      <protection locked="0"/>
    </xf>
    <xf numFmtId="2" fontId="38" fillId="5" borderId="29" xfId="2" applyNumberFormat="1" applyFont="1" applyFill="1" applyBorder="1" applyAlignment="1" applyProtection="1">
      <alignment horizontal="center" vertical="center"/>
      <protection locked="0"/>
    </xf>
    <xf numFmtId="2" fontId="38" fillId="11" borderId="44" xfId="2" applyNumberFormat="1" applyFont="1" applyFill="1" applyBorder="1" applyAlignment="1" applyProtection="1">
      <alignment horizontal="center" vertical="center"/>
      <protection locked="0"/>
    </xf>
    <xf numFmtId="0" fontId="0" fillId="15" borderId="55" xfId="0" applyFill="1" applyBorder="1"/>
    <xf numFmtId="0" fontId="0" fillId="15" borderId="38" xfId="0" applyFill="1" applyBorder="1"/>
    <xf numFmtId="0" fontId="0" fillId="15" borderId="24" xfId="0" applyFill="1" applyBorder="1"/>
    <xf numFmtId="0" fontId="2" fillId="3" borderId="26" xfId="2" applyFill="1" applyBorder="1" applyAlignment="1" applyProtection="1">
      <alignment horizontal="center" vertical="center"/>
      <protection locked="0"/>
    </xf>
    <xf numFmtId="49" fontId="2" fillId="3" borderId="27" xfId="2" applyNumberFormat="1" applyFill="1" applyBorder="1" applyAlignment="1">
      <alignment horizontal="center" vertical="center" wrapText="1"/>
    </xf>
    <xf numFmtId="1" fontId="8" fillId="15" borderId="54" xfId="2" applyNumberFormat="1" applyFont="1" applyFill="1" applyBorder="1" applyAlignment="1" applyProtection="1">
      <alignment horizontal="center" vertical="center" wrapText="1"/>
      <protection locked="0"/>
    </xf>
    <xf numFmtId="0" fontId="0" fillId="15" borderId="54" xfId="0" applyFill="1" applyBorder="1"/>
    <xf numFmtId="1" fontId="2" fillId="3" borderId="17" xfId="2" applyNumberFormat="1" applyFill="1" applyBorder="1" applyAlignment="1" applyProtection="1">
      <alignment horizontal="center" vertical="center"/>
      <protection locked="0"/>
    </xf>
    <xf numFmtId="2" fontId="2" fillId="0" borderId="67" xfId="2" applyNumberFormat="1" applyBorder="1" applyAlignment="1" applyProtection="1">
      <alignment horizontal="center" vertical="center"/>
      <protection locked="0"/>
    </xf>
    <xf numFmtId="2" fontId="2" fillId="11" borderId="22" xfId="2" applyNumberFormat="1" applyFill="1" applyBorder="1" applyAlignment="1" applyProtection="1">
      <alignment horizontal="center" vertical="center"/>
      <protection locked="0"/>
    </xf>
    <xf numFmtId="2" fontId="2" fillId="11" borderId="70" xfId="2" applyNumberFormat="1" applyFill="1" applyBorder="1" applyAlignment="1" applyProtection="1">
      <alignment horizontal="center" vertical="center"/>
      <protection locked="0"/>
    </xf>
    <xf numFmtId="2" fontId="2" fillId="0" borderId="65" xfId="2" applyNumberFormat="1" applyBorder="1" applyAlignment="1" applyProtection="1">
      <alignment horizontal="center" vertical="center"/>
      <protection locked="0"/>
    </xf>
    <xf numFmtId="2" fontId="2" fillId="3" borderId="36" xfId="2" applyNumberFormat="1" applyFill="1" applyBorder="1" applyAlignment="1" applyProtection="1">
      <alignment horizontal="center" vertical="center"/>
      <protection locked="0"/>
    </xf>
    <xf numFmtId="2" fontId="2" fillId="3" borderId="72" xfId="2" applyNumberFormat="1" applyFill="1" applyBorder="1" applyAlignment="1" applyProtection="1">
      <alignment horizontal="center" vertical="center"/>
      <protection locked="0"/>
    </xf>
    <xf numFmtId="2" fontId="38" fillId="11" borderId="26" xfId="2" applyNumberFormat="1" applyFont="1" applyFill="1" applyBorder="1" applyAlignment="1" applyProtection="1">
      <alignment horizontal="center" vertical="center"/>
      <protection locked="0"/>
    </xf>
    <xf numFmtId="0" fontId="17" fillId="0" borderId="0" xfId="2" applyFont="1" applyAlignment="1" applyProtection="1">
      <alignment horizontal="center"/>
      <protection hidden="1"/>
    </xf>
    <xf numFmtId="1" fontId="22" fillId="0" borderId="71" xfId="2" applyNumberFormat="1" applyFont="1" applyBorder="1" applyAlignment="1">
      <alignment horizontal="left" vertical="center" wrapText="1"/>
    </xf>
    <xf numFmtId="1" fontId="22" fillId="0" borderId="71" xfId="2" applyNumberFormat="1" applyFont="1" applyBorder="1" applyAlignment="1">
      <alignment horizontal="center" vertical="center" wrapText="1"/>
    </xf>
    <xf numFmtId="1" fontId="22" fillId="0" borderId="76" xfId="2" applyNumberFormat="1" applyFont="1" applyBorder="1" applyAlignment="1">
      <alignment horizontal="left" vertical="center" wrapText="1"/>
    </xf>
    <xf numFmtId="1" fontId="31" fillId="0" borderId="57" xfId="2" applyNumberFormat="1" applyFont="1" applyBorder="1" applyAlignment="1">
      <alignment horizontal="center" vertical="center" wrapText="1"/>
    </xf>
    <xf numFmtId="1" fontId="31" fillId="0" borderId="78" xfId="2" applyNumberFormat="1" applyFont="1" applyBorder="1" applyAlignment="1">
      <alignment horizontal="center" vertical="center" wrapText="1"/>
    </xf>
    <xf numFmtId="0" fontId="31" fillId="0" borderId="78" xfId="0" applyFont="1" applyBorder="1" applyAlignment="1">
      <alignment horizontal="center" vertical="center" wrapText="1"/>
    </xf>
    <xf numFmtId="1" fontId="31" fillId="11" borderId="57" xfId="2" applyNumberFormat="1" applyFont="1" applyFill="1" applyBorder="1" applyAlignment="1">
      <alignment horizontal="center" vertical="center" wrapText="1"/>
    </xf>
    <xf numFmtId="0" fontId="31" fillId="11" borderId="80" xfId="0" applyFont="1" applyFill="1" applyBorder="1" applyAlignment="1">
      <alignment horizontal="center" vertical="center" wrapText="1"/>
    </xf>
    <xf numFmtId="1" fontId="22" fillId="14" borderId="77" xfId="2" applyNumberFormat="1" applyFont="1" applyFill="1" applyBorder="1" applyAlignment="1">
      <alignment horizontal="left" vertical="center" wrapText="1"/>
    </xf>
    <xf numFmtId="1" fontId="37" fillId="13" borderId="71" xfId="2" applyNumberFormat="1" applyFont="1" applyFill="1" applyBorder="1" applyAlignment="1">
      <alignment horizontal="left" vertical="center" wrapText="1"/>
    </xf>
    <xf numFmtId="49" fontId="15" fillId="0" borderId="0" xfId="2" applyNumberFormat="1" applyFont="1"/>
    <xf numFmtId="0" fontId="2" fillId="0" borderId="0" xfId="2" applyAlignment="1">
      <alignment horizontal="center"/>
    </xf>
    <xf numFmtId="0" fontId="16" fillId="0" borderId="0" xfId="2" applyFont="1" applyAlignment="1">
      <alignment horizontal="left"/>
    </xf>
    <xf numFmtId="0" fontId="20" fillId="12" borderId="40" xfId="2" applyFont="1" applyFill="1" applyBorder="1" applyAlignment="1">
      <alignment horizontal="center" vertical="center" wrapText="1"/>
    </xf>
    <xf numFmtId="0" fontId="20" fillId="2" borderId="40" xfId="2" applyFont="1" applyFill="1" applyBorder="1" applyAlignment="1">
      <alignment horizontal="center" vertical="center" wrapText="1"/>
    </xf>
    <xf numFmtId="0" fontId="22" fillId="2" borderId="84" xfId="2" applyFont="1" applyFill="1" applyBorder="1" applyAlignment="1">
      <alignment vertical="center" wrapText="1"/>
    </xf>
    <xf numFmtId="0" fontId="2" fillId="11" borderId="17" xfId="2" applyFill="1" applyBorder="1" applyAlignment="1">
      <alignment horizontal="center" vertical="center" wrapText="1"/>
    </xf>
    <xf numFmtId="0" fontId="2" fillId="15" borderId="17" xfId="2" applyFill="1" applyBorder="1" applyAlignment="1">
      <alignment horizontal="center" vertical="center" wrapText="1"/>
    </xf>
    <xf numFmtId="49" fontId="2" fillId="15" borderId="17" xfId="2" applyNumberFormat="1" applyFill="1" applyBorder="1" applyAlignment="1">
      <alignment horizontal="center" vertical="center" wrapText="1"/>
    </xf>
    <xf numFmtId="2" fontId="22" fillId="15" borderId="17" xfId="2" applyNumberFormat="1" applyFont="1" applyFill="1" applyBorder="1" applyAlignment="1">
      <alignment horizontal="center" vertical="center" wrapText="1"/>
    </xf>
    <xf numFmtId="0" fontId="22" fillId="15" borderId="17" xfId="2" applyFont="1" applyFill="1" applyBorder="1" applyAlignment="1">
      <alignment horizontal="center" vertical="center" wrapText="1"/>
    </xf>
    <xf numFmtId="0" fontId="22" fillId="15" borderId="44" xfId="2" applyFont="1" applyFill="1" applyBorder="1" applyAlignment="1">
      <alignment wrapText="1"/>
    </xf>
    <xf numFmtId="2" fontId="2" fillId="15" borderId="17" xfId="2" applyNumberFormat="1" applyFill="1" applyBorder="1" applyAlignment="1">
      <alignment horizontal="center" vertical="center"/>
    </xf>
    <xf numFmtId="2" fontId="2" fillId="15" borderId="17" xfId="2" applyNumberFormat="1" applyFill="1" applyBorder="1" applyAlignment="1">
      <alignment horizontal="center" vertical="center" wrapText="1"/>
    </xf>
    <xf numFmtId="0" fontId="9" fillId="15" borderId="44" xfId="2" applyFont="1" applyFill="1" applyBorder="1"/>
    <xf numFmtId="0" fontId="2" fillId="15" borderId="44" xfId="2" applyFill="1" applyBorder="1"/>
    <xf numFmtId="2" fontId="2" fillId="11" borderId="17" xfId="7" applyNumberFormat="1" applyFill="1" applyBorder="1" applyAlignment="1">
      <alignment horizontal="center"/>
    </xf>
    <xf numFmtId="2" fontId="2" fillId="15" borderId="17" xfId="8" applyNumberFormat="1" applyFill="1" applyBorder="1" applyAlignment="1">
      <alignment horizontal="center"/>
    </xf>
    <xf numFmtId="2" fontId="2" fillId="11" borderId="17" xfId="8" applyNumberFormat="1" applyFill="1" applyBorder="1" applyAlignment="1">
      <alignment horizontal="center"/>
    </xf>
    <xf numFmtId="2" fontId="2" fillId="11" borderId="17" xfId="2" applyNumberFormat="1" applyFill="1" applyBorder="1" applyAlignment="1">
      <alignment horizontal="center" vertical="center"/>
    </xf>
    <xf numFmtId="0" fontId="20" fillId="12" borderId="2" xfId="2" applyFont="1" applyFill="1" applyBorder="1" applyAlignment="1">
      <alignment horizontal="center" vertical="center" wrapText="1"/>
    </xf>
    <xf numFmtId="165" fontId="46" fillId="15" borderId="18" xfId="2" applyNumberFormat="1" applyFont="1" applyFill="1" applyBorder="1" applyAlignment="1">
      <alignment horizontal="center" vertical="center" wrapText="1"/>
    </xf>
    <xf numFmtId="165" fontId="20" fillId="15" borderId="18" xfId="2" applyNumberFormat="1" applyFont="1" applyFill="1" applyBorder="1" applyAlignment="1">
      <alignment horizontal="center" vertical="center" wrapText="1"/>
    </xf>
    <xf numFmtId="165" fontId="46" fillId="7" borderId="18" xfId="2" applyNumberFormat="1" applyFont="1" applyFill="1" applyBorder="1" applyAlignment="1">
      <alignment horizontal="center" vertical="center" wrapText="1"/>
    </xf>
    <xf numFmtId="2" fontId="2" fillId="15" borderId="85" xfId="2" applyNumberFormat="1" applyFill="1" applyBorder="1" applyAlignment="1">
      <alignment horizontal="center" vertical="center"/>
    </xf>
    <xf numFmtId="2" fontId="2" fillId="7" borderId="17" xfId="2" applyNumberFormat="1" applyFill="1" applyBorder="1" applyAlignment="1">
      <alignment horizontal="center" vertical="center"/>
    </xf>
    <xf numFmtId="49" fontId="2" fillId="7" borderId="17" xfId="2" applyNumberFormat="1" applyFill="1" applyBorder="1" applyAlignment="1">
      <alignment horizontal="center" vertical="center" wrapText="1"/>
    </xf>
    <xf numFmtId="2" fontId="2" fillId="7" borderId="17" xfId="2" applyNumberFormat="1" applyFill="1" applyBorder="1" applyAlignment="1">
      <alignment horizontal="center" vertical="center" wrapText="1"/>
    </xf>
    <xf numFmtId="0" fontId="22" fillId="7" borderId="44" xfId="2" applyFont="1" applyFill="1" applyBorder="1" applyAlignment="1">
      <alignment wrapText="1"/>
    </xf>
    <xf numFmtId="0" fontId="2" fillId="7" borderId="17" xfId="2" applyFill="1" applyBorder="1" applyAlignment="1">
      <alignment horizontal="center" vertical="center" wrapText="1"/>
    </xf>
    <xf numFmtId="0" fontId="9" fillId="7" borderId="44" xfId="2" applyFont="1" applyFill="1" applyBorder="1"/>
    <xf numFmtId="165" fontId="22" fillId="7" borderId="18" xfId="2" applyNumberFormat="1" applyFont="1" applyFill="1" applyBorder="1" applyAlignment="1">
      <alignment horizontal="center" vertical="center" wrapText="1"/>
    </xf>
    <xf numFmtId="1" fontId="9" fillId="7" borderId="0" xfId="2" applyNumberFormat="1" applyFont="1" applyFill="1" applyAlignment="1" applyProtection="1">
      <alignment horizontal="left" vertical="center"/>
      <protection locked="0"/>
    </xf>
    <xf numFmtId="1" fontId="8" fillId="11" borderId="39" xfId="2" applyNumberFormat="1" applyFont="1" applyFill="1" applyBorder="1" applyAlignment="1" applyProtection="1">
      <alignment horizontal="left" vertical="center"/>
      <protection locked="0"/>
    </xf>
    <xf numFmtId="165" fontId="22" fillId="15" borderId="2" xfId="2" applyNumberFormat="1" applyFont="1" applyFill="1" applyBorder="1" applyAlignment="1">
      <alignment horizontal="center" vertical="center" wrapText="1"/>
    </xf>
    <xf numFmtId="0" fontId="2" fillId="15" borderId="85" xfId="2" applyFill="1" applyBorder="1" applyAlignment="1">
      <alignment horizontal="center" vertical="center" wrapText="1"/>
    </xf>
    <xf numFmtId="0" fontId="22" fillId="15" borderId="86" xfId="2" applyFont="1" applyFill="1" applyBorder="1" applyAlignment="1">
      <alignment wrapText="1"/>
    </xf>
    <xf numFmtId="2" fontId="2" fillId="11" borderId="85" xfId="2" applyNumberFormat="1" applyFill="1" applyBorder="1" applyAlignment="1">
      <alignment horizontal="center" vertical="center"/>
    </xf>
    <xf numFmtId="165" fontId="2" fillId="11" borderId="88" xfId="2" applyNumberFormat="1" applyFill="1" applyBorder="1" applyAlignment="1" applyProtection="1">
      <alignment horizontal="center" vertical="center"/>
      <protection locked="0"/>
    </xf>
    <xf numFmtId="0" fontId="0" fillId="15" borderId="10" xfId="0" applyFill="1" applyBorder="1"/>
    <xf numFmtId="0" fontId="0" fillId="15" borderId="11" xfId="0" applyFill="1" applyBorder="1"/>
    <xf numFmtId="0" fontId="0" fillId="15" borderId="3" xfId="0" applyFill="1" applyBorder="1"/>
    <xf numFmtId="0" fontId="0" fillId="15" borderId="5" xfId="0" applyFill="1" applyBorder="1"/>
    <xf numFmtId="0" fontId="2" fillId="0" borderId="0" xfId="16" applyAlignment="1" applyProtection="1">
      <alignment horizontal="left" vertical="center" wrapText="1"/>
      <protection locked="0"/>
    </xf>
    <xf numFmtId="49" fontId="2" fillId="0" borderId="0" xfId="16" applyNumberFormat="1" applyAlignment="1" applyProtection="1">
      <alignment horizontal="left" vertical="center" wrapText="1" shrinkToFit="1"/>
      <protection locked="0"/>
    </xf>
    <xf numFmtId="1" fontId="2" fillId="0" borderId="0" xfId="16" applyNumberFormat="1" applyAlignment="1" applyProtection="1">
      <alignment horizontal="right" vertical="center" wrapText="1"/>
      <protection locked="0"/>
    </xf>
    <xf numFmtId="0" fontId="2" fillId="0" borderId="92" xfId="2" applyBorder="1"/>
    <xf numFmtId="0" fontId="4" fillId="0" borderId="92" xfId="2" applyFont="1" applyBorder="1"/>
    <xf numFmtId="0" fontId="6" fillId="0" borderId="92" xfId="3" applyFont="1" applyBorder="1" applyAlignment="1" applyProtection="1"/>
    <xf numFmtId="0" fontId="4" fillId="0" borderId="93" xfId="2" applyFont="1" applyBorder="1"/>
    <xf numFmtId="0" fontId="2" fillId="0" borderId="6" xfId="16" applyBorder="1" applyAlignment="1" applyProtection="1">
      <alignment horizontal="left" vertical="center" wrapText="1"/>
      <protection locked="0"/>
    </xf>
    <xf numFmtId="0" fontId="8" fillId="0" borderId="37" xfId="2" applyFont="1" applyBorder="1" applyAlignment="1" applyProtection="1">
      <alignment horizontal="center" vertical="center" wrapText="1"/>
      <protection locked="0"/>
    </xf>
    <xf numFmtId="49" fontId="2" fillId="2" borderId="6" xfId="2" applyNumberFormat="1" applyFill="1" applyBorder="1" applyAlignment="1" applyProtection="1">
      <alignment horizontal="center" vertical="center" wrapText="1"/>
      <protection locked="0"/>
    </xf>
    <xf numFmtId="0" fontId="2" fillId="15" borderId="54" xfId="2" applyFill="1" applyBorder="1" applyAlignment="1" applyProtection="1">
      <alignment horizontal="center" vertical="center"/>
      <protection locked="0"/>
    </xf>
    <xf numFmtId="49" fontId="2" fillId="2" borderId="29" xfId="2" applyNumberFormat="1" applyFill="1" applyBorder="1" applyAlignment="1" applyProtection="1">
      <alignment horizontal="center" vertical="center" wrapText="1"/>
      <protection locked="0"/>
    </xf>
    <xf numFmtId="49" fontId="2" fillId="11" borderId="25" xfId="2" applyNumberFormat="1" applyFill="1" applyBorder="1" applyAlignment="1" applyProtection="1">
      <alignment horizontal="center" vertical="center" wrapText="1"/>
      <protection locked="0"/>
    </xf>
    <xf numFmtId="0" fontId="2" fillId="3" borderId="56" xfId="2" applyFill="1" applyBorder="1" applyAlignment="1" applyProtection="1">
      <alignment horizontal="center" vertical="center"/>
      <protection locked="0"/>
    </xf>
    <xf numFmtId="49" fontId="38" fillId="11" borderId="6" xfId="2" applyNumberFormat="1" applyFont="1" applyFill="1" applyBorder="1" applyAlignment="1" applyProtection="1">
      <alignment horizontal="center" vertical="center"/>
      <protection locked="0"/>
    </xf>
    <xf numFmtId="49" fontId="2" fillId="11" borderId="6" xfId="2" applyNumberFormat="1" applyFill="1" applyBorder="1" applyAlignment="1" applyProtection="1">
      <alignment horizontal="center" vertical="center"/>
      <protection locked="0"/>
    </xf>
    <xf numFmtId="49" fontId="2" fillId="12" borderId="28" xfId="2" applyNumberFormat="1" applyFill="1" applyBorder="1" applyAlignment="1" applyProtection="1">
      <alignment horizontal="center" vertical="center"/>
      <protection locked="0"/>
    </xf>
    <xf numFmtId="49" fontId="2" fillId="3" borderId="28" xfId="2" applyNumberFormat="1" applyFill="1" applyBorder="1" applyAlignment="1" applyProtection="1">
      <alignment horizontal="center" vertical="center"/>
      <protection locked="0"/>
    </xf>
    <xf numFmtId="0" fontId="38" fillId="0" borderId="6" xfId="2" applyFont="1" applyBorder="1" applyAlignment="1" applyProtection="1">
      <alignment horizontal="center"/>
      <protection hidden="1"/>
    </xf>
    <xf numFmtId="1" fontId="2" fillId="0" borderId="6" xfId="16" applyNumberFormat="1" applyBorder="1" applyAlignment="1" applyProtection="1">
      <alignment horizontal="center" vertical="center" wrapText="1"/>
      <protection locked="0"/>
    </xf>
    <xf numFmtId="0" fontId="2" fillId="0" borderId="33" xfId="16" applyBorder="1" applyAlignment="1" applyProtection="1">
      <alignment horizontal="center" vertical="center" wrapText="1"/>
      <protection locked="0"/>
    </xf>
    <xf numFmtId="0" fontId="2" fillId="0" borderId="28" xfId="2" applyBorder="1" applyAlignment="1" applyProtection="1">
      <alignment horizontal="center" vertical="center"/>
      <protection locked="0"/>
    </xf>
    <xf numFmtId="0" fontId="38" fillId="0" borderId="25" xfId="2" applyFont="1" applyBorder="1" applyAlignment="1" applyProtection="1">
      <alignment horizontal="center"/>
      <protection hidden="1"/>
    </xf>
    <xf numFmtId="1" fontId="2" fillId="0" borderId="25" xfId="16" applyNumberFormat="1" applyBorder="1" applyAlignment="1" applyProtection="1">
      <alignment horizontal="center" vertical="center" wrapText="1"/>
      <protection locked="0"/>
    </xf>
    <xf numFmtId="0" fontId="2" fillId="0" borderId="25" xfId="2" applyBorder="1" applyAlignment="1" applyProtection="1">
      <alignment horizontal="left" vertical="center" wrapText="1"/>
      <protection locked="0"/>
    </xf>
    <xf numFmtId="0" fontId="2" fillId="0" borderId="45" xfId="16" applyBorder="1" applyAlignment="1" applyProtection="1">
      <alignment horizontal="center" vertical="center" wrapText="1"/>
      <protection locked="0"/>
    </xf>
    <xf numFmtId="0" fontId="2" fillId="0" borderId="46" xfId="16" applyBorder="1" applyAlignment="1" applyProtection="1">
      <alignment horizontal="left" vertical="center" wrapText="1"/>
      <protection locked="0"/>
    </xf>
    <xf numFmtId="1" fontId="2" fillId="0" borderId="46" xfId="16" applyNumberFormat="1" applyBorder="1" applyAlignment="1" applyProtection="1">
      <alignment horizontal="center" vertical="center" wrapText="1"/>
      <protection locked="0"/>
    </xf>
    <xf numFmtId="0" fontId="38" fillId="11" borderId="6" xfId="2" applyFont="1" applyFill="1" applyBorder="1" applyAlignment="1" applyProtection="1">
      <alignment horizontal="center"/>
      <protection hidden="1"/>
    </xf>
    <xf numFmtId="0" fontId="2" fillId="3" borderId="6" xfId="2" applyFill="1" applyBorder="1" applyAlignment="1" applyProtection="1">
      <alignment horizontal="left" vertical="center"/>
      <protection locked="0"/>
    </xf>
    <xf numFmtId="0" fontId="38" fillId="11" borderId="25" xfId="2" applyFont="1" applyFill="1" applyBorder="1" applyAlignment="1" applyProtection="1">
      <alignment horizontal="center"/>
      <protection hidden="1"/>
    </xf>
    <xf numFmtId="0" fontId="2" fillId="3" borderId="46" xfId="2" applyFill="1" applyBorder="1" applyAlignment="1" applyProtection="1">
      <alignment horizontal="center" vertical="center"/>
      <protection locked="0"/>
    </xf>
    <xf numFmtId="0" fontId="38" fillId="11" borderId="46" xfId="2" applyFont="1" applyFill="1" applyBorder="1" applyAlignment="1" applyProtection="1">
      <alignment horizontal="center"/>
      <protection hidden="1"/>
    </xf>
    <xf numFmtId="2" fontId="2" fillId="3" borderId="46" xfId="2" applyNumberFormat="1" applyFill="1" applyBorder="1" applyAlignment="1" applyProtection="1">
      <alignment horizontal="center" vertical="center"/>
      <protection locked="0"/>
    </xf>
    <xf numFmtId="0" fontId="2" fillId="3" borderId="6" xfId="2" applyFill="1" applyBorder="1" applyAlignment="1" applyProtection="1">
      <alignment horizontal="center" vertical="center" wrapText="1"/>
      <protection locked="0"/>
    </xf>
    <xf numFmtId="0" fontId="2" fillId="11" borderId="6" xfId="2" applyFill="1" applyBorder="1" applyAlignment="1" applyProtection="1">
      <alignment horizontal="center" vertical="center"/>
      <protection locked="0"/>
    </xf>
    <xf numFmtId="0" fontId="2" fillId="11" borderId="6" xfId="2" applyFill="1" applyBorder="1" applyAlignment="1" applyProtection="1">
      <alignment horizontal="left" vertical="center"/>
      <protection locked="0"/>
    </xf>
    <xf numFmtId="49" fontId="2" fillId="3" borderId="6" xfId="2" applyNumberFormat="1" applyFill="1" applyBorder="1" applyAlignment="1" applyProtection="1">
      <alignment horizontal="center" vertical="center"/>
      <protection locked="0"/>
    </xf>
    <xf numFmtId="49" fontId="2" fillId="3" borderId="46" xfId="2" applyNumberFormat="1" applyFill="1" applyBorder="1" applyAlignment="1" applyProtection="1">
      <alignment horizontal="center" vertical="center"/>
      <protection locked="0"/>
    </xf>
    <xf numFmtId="1" fontId="9" fillId="15" borderId="5" xfId="16" applyNumberFormat="1" applyFont="1" applyFill="1" applyBorder="1" applyAlignment="1" applyProtection="1">
      <alignment horizontal="left" vertical="center" wrapText="1"/>
      <protection locked="0"/>
    </xf>
    <xf numFmtId="0" fontId="36" fillId="9" borderId="0" xfId="0" applyFont="1" applyFill="1"/>
    <xf numFmtId="0" fontId="0" fillId="15" borderId="0" xfId="0" applyFill="1"/>
    <xf numFmtId="0" fontId="36" fillId="16" borderId="0" xfId="0" applyFont="1" applyFill="1"/>
    <xf numFmtId="0" fontId="0" fillId="15" borderId="2" xfId="0" applyFill="1" applyBorder="1"/>
    <xf numFmtId="0" fontId="35" fillId="9" borderId="0" xfId="0" applyFont="1" applyFill="1" applyAlignment="1">
      <alignment wrapText="1"/>
    </xf>
    <xf numFmtId="1" fontId="9" fillId="17" borderId="0" xfId="16" applyNumberFormat="1" applyFont="1" applyFill="1" applyAlignment="1" applyProtection="1">
      <alignment horizontal="left" vertical="center" wrapText="1"/>
      <protection locked="0"/>
    </xf>
    <xf numFmtId="2" fontId="9" fillId="10" borderId="0" xfId="0" applyNumberFormat="1" applyFont="1" applyFill="1" applyAlignment="1">
      <alignment wrapText="1"/>
    </xf>
    <xf numFmtId="2" fontId="9" fillId="16" borderId="0" xfId="0" applyNumberFormat="1" applyFont="1" applyFill="1" applyAlignment="1">
      <alignment wrapText="1"/>
    </xf>
    <xf numFmtId="0" fontId="0" fillId="15" borderId="9" xfId="0" applyFill="1" applyBorder="1"/>
    <xf numFmtId="0" fontId="38" fillId="7" borderId="0" xfId="2" applyFont="1" applyFill="1" applyAlignment="1" applyProtection="1">
      <alignment horizontal="center"/>
      <protection hidden="1"/>
    </xf>
    <xf numFmtId="0" fontId="38" fillId="7" borderId="0" xfId="2" applyFont="1" applyFill="1" applyProtection="1">
      <protection hidden="1"/>
    </xf>
    <xf numFmtId="0" fontId="38" fillId="7" borderId="0" xfId="2" applyFont="1" applyFill="1" applyAlignment="1" applyProtection="1">
      <alignment horizontal="left"/>
      <protection hidden="1"/>
    </xf>
    <xf numFmtId="2" fontId="38" fillId="7" borderId="0" xfId="2" applyNumberFormat="1" applyFont="1" applyFill="1" applyAlignment="1" applyProtection="1">
      <alignment vertical="center"/>
      <protection hidden="1"/>
    </xf>
    <xf numFmtId="2" fontId="38" fillId="7" borderId="0" xfId="2" applyNumberFormat="1" applyFont="1" applyFill="1" applyAlignment="1" applyProtection="1">
      <alignment vertical="center" wrapText="1"/>
      <protection hidden="1"/>
    </xf>
    <xf numFmtId="0" fontId="39" fillId="7" borderId="0" xfId="0" applyFont="1" applyFill="1"/>
    <xf numFmtId="0" fontId="22" fillId="2" borderId="0" xfId="2" applyFont="1" applyFill="1" applyAlignment="1" applyProtection="1">
      <alignment horizontal="center" vertical="center" textRotation="90" wrapText="1" readingOrder="1"/>
      <protection locked="0"/>
    </xf>
    <xf numFmtId="0" fontId="22" fillId="0" borderId="24" xfId="2" applyFont="1" applyBorder="1" applyAlignment="1" applyProtection="1">
      <alignment vertical="center" wrapText="1"/>
      <protection locked="0"/>
    </xf>
    <xf numFmtId="0" fontId="22" fillId="0" borderId="24" xfId="2" applyFont="1" applyBorder="1" applyAlignment="1" applyProtection="1">
      <alignment horizontal="center" vertical="center" wrapText="1"/>
      <protection locked="0"/>
    </xf>
    <xf numFmtId="0" fontId="38" fillId="11" borderId="57" xfId="2" applyFont="1" applyFill="1" applyBorder="1" applyAlignment="1" applyProtection="1">
      <alignment horizontal="center" wrapText="1"/>
      <protection hidden="1"/>
    </xf>
    <xf numFmtId="0" fontId="35" fillId="9" borderId="0" xfId="0" applyFont="1" applyFill="1" applyAlignment="1">
      <alignment horizontal="left"/>
    </xf>
    <xf numFmtId="1" fontId="9" fillId="0" borderId="0" xfId="16" applyNumberFormat="1" applyFont="1" applyAlignment="1" applyProtection="1">
      <alignment horizontal="left" vertical="center" wrapText="1"/>
      <protection locked="0"/>
    </xf>
    <xf numFmtId="1" fontId="22" fillId="7" borderId="75" xfId="2" applyNumberFormat="1" applyFont="1" applyFill="1" applyBorder="1" applyAlignment="1">
      <alignment horizontal="left" vertical="center" wrapText="1"/>
    </xf>
    <xf numFmtId="1" fontId="22" fillId="7" borderId="71" xfId="2" applyNumberFormat="1" applyFont="1" applyFill="1" applyBorder="1" applyAlignment="1">
      <alignment horizontal="left" vertical="center" wrapText="1"/>
    </xf>
    <xf numFmtId="1" fontId="38" fillId="7" borderId="57" xfId="2" applyNumberFormat="1" applyFont="1" applyFill="1" applyBorder="1" applyAlignment="1">
      <alignment horizontal="left" vertical="center" wrapText="1"/>
    </xf>
    <xf numFmtId="0" fontId="38" fillId="7" borderId="57" xfId="0" applyFont="1" applyFill="1" applyBorder="1" applyAlignment="1">
      <alignment horizontal="left" vertical="center" wrapText="1"/>
    </xf>
    <xf numFmtId="0" fontId="38" fillId="7" borderId="82" xfId="0" applyFont="1" applyFill="1" applyBorder="1" applyAlignment="1">
      <alignment horizontal="left" vertical="center" wrapText="1"/>
    </xf>
    <xf numFmtId="0" fontId="38" fillId="7" borderId="69" xfId="0" applyFont="1" applyFill="1" applyBorder="1" applyAlignment="1">
      <alignment horizontal="left" vertical="center" wrapText="1"/>
    </xf>
    <xf numFmtId="0" fontId="38" fillId="11" borderId="79" xfId="0" applyFont="1" applyFill="1" applyBorder="1" applyAlignment="1">
      <alignment horizontal="left" vertical="center" wrapText="1"/>
    </xf>
    <xf numFmtId="0" fontId="2" fillId="0" borderId="21" xfId="2" applyBorder="1" applyAlignment="1">
      <alignment horizontal="center"/>
    </xf>
    <xf numFmtId="1" fontId="31" fillId="0" borderId="88" xfId="2" applyNumberFormat="1" applyFont="1" applyBorder="1" applyAlignment="1">
      <alignment horizontal="center" vertical="center" wrapText="1"/>
    </xf>
    <xf numFmtId="0" fontId="37" fillId="0" borderId="98" xfId="2" applyFont="1" applyBorder="1" applyAlignment="1" applyProtection="1">
      <alignment horizontal="left" vertical="center" wrapText="1"/>
      <protection hidden="1"/>
    </xf>
    <xf numFmtId="1" fontId="22" fillId="0" borderId="99" xfId="2" applyNumberFormat="1" applyFont="1" applyBorder="1" applyAlignment="1">
      <alignment horizontal="left" vertical="center" wrapText="1"/>
    </xf>
    <xf numFmtId="1" fontId="37" fillId="0" borderId="100" xfId="2" applyNumberFormat="1" applyFont="1" applyBorder="1" applyAlignment="1">
      <alignment horizontal="left" vertical="center" wrapText="1"/>
    </xf>
    <xf numFmtId="1" fontId="22" fillId="0" borderId="100" xfId="2" applyNumberFormat="1" applyFont="1" applyBorder="1" applyAlignment="1">
      <alignment horizontal="left" vertical="center" wrapText="1"/>
    </xf>
    <xf numFmtId="1" fontId="22" fillId="0" borderId="101" xfId="2" applyNumberFormat="1" applyFont="1" applyBorder="1" applyAlignment="1">
      <alignment horizontal="left" vertical="center" wrapText="1"/>
    </xf>
    <xf numFmtId="0" fontId="38" fillId="11" borderId="104" xfId="2" applyFont="1" applyFill="1" applyBorder="1" applyAlignment="1" applyProtection="1">
      <alignment horizontal="center"/>
      <protection hidden="1"/>
    </xf>
    <xf numFmtId="0" fontId="38" fillId="11" borderId="105" xfId="2" applyFont="1" applyFill="1" applyBorder="1" applyAlignment="1" applyProtection="1">
      <alignment horizontal="center"/>
      <protection hidden="1"/>
    </xf>
    <xf numFmtId="0" fontId="38" fillId="11" borderId="88" xfId="2" applyFont="1" applyFill="1" applyBorder="1" applyProtection="1">
      <protection hidden="1"/>
    </xf>
    <xf numFmtId="0" fontId="38" fillId="11" borderId="88" xfId="2" applyFont="1" applyFill="1" applyBorder="1" applyAlignment="1" applyProtection="1">
      <alignment horizontal="center"/>
      <protection hidden="1"/>
    </xf>
    <xf numFmtId="0" fontId="38" fillId="11" borderId="78" xfId="2" applyFont="1" applyFill="1" applyBorder="1" applyAlignment="1" applyProtection="1">
      <alignment horizontal="center"/>
      <protection hidden="1"/>
    </xf>
    <xf numFmtId="0" fontId="38" fillId="11" borderId="89" xfId="2" applyFont="1" applyFill="1" applyBorder="1" applyAlignment="1" applyProtection="1">
      <alignment horizontal="center"/>
      <protection hidden="1"/>
    </xf>
    <xf numFmtId="0" fontId="22" fillId="0" borderId="30" xfId="2" applyFont="1" applyBorder="1" applyAlignment="1" applyProtection="1">
      <alignment horizontal="center" vertical="center" wrapText="1"/>
      <protection locked="0"/>
    </xf>
    <xf numFmtId="0" fontId="22" fillId="0" borderId="23" xfId="2" applyFont="1" applyBorder="1" applyAlignment="1" applyProtection="1">
      <alignment horizontal="center" vertical="center" wrapText="1"/>
      <protection locked="0"/>
    </xf>
    <xf numFmtId="0" fontId="22" fillId="0" borderId="38" xfId="2" applyFont="1" applyBorder="1" applyAlignment="1" applyProtection="1">
      <alignment horizontal="center" vertical="center"/>
      <protection locked="0"/>
    </xf>
    <xf numFmtId="0" fontId="37" fillId="0" borderId="100" xfId="2" applyFont="1" applyBorder="1" applyAlignment="1" applyProtection="1">
      <alignment horizontal="center" vertical="center"/>
      <protection hidden="1"/>
    </xf>
    <xf numFmtId="0" fontId="37" fillId="0" borderId="99" xfId="2" applyFont="1" applyBorder="1" applyAlignment="1" applyProtection="1">
      <alignment horizontal="left" vertical="center"/>
      <protection hidden="1"/>
    </xf>
    <xf numFmtId="0" fontId="37" fillId="0" borderId="100" xfId="2" applyFont="1" applyBorder="1" applyAlignment="1" applyProtection="1">
      <alignment horizontal="left" vertical="center"/>
      <protection hidden="1"/>
    </xf>
    <xf numFmtId="0" fontId="35" fillId="0" borderId="0" xfId="0" applyFont="1" applyAlignment="1">
      <alignment wrapText="1"/>
    </xf>
    <xf numFmtId="0" fontId="36" fillId="0" borderId="0" xfId="0" applyFont="1"/>
    <xf numFmtId="2" fontId="9" fillId="0" borderId="0" xfId="0" applyNumberFormat="1" applyFont="1" applyAlignment="1">
      <alignment wrapText="1"/>
    </xf>
    <xf numFmtId="0" fontId="8" fillId="0" borderId="12" xfId="2" applyFont="1" applyBorder="1"/>
    <xf numFmtId="0" fontId="18" fillId="0" borderId="12" xfId="2" applyFont="1" applyBorder="1" applyAlignment="1">
      <alignment textRotation="90"/>
    </xf>
    <xf numFmtId="0" fontId="19" fillId="0" borderId="12" xfId="2" applyFont="1" applyBorder="1" applyAlignment="1">
      <alignment textRotation="90"/>
    </xf>
    <xf numFmtId="1" fontId="20" fillId="0" borderId="12" xfId="2" applyNumberFormat="1" applyFont="1" applyBorder="1" applyAlignment="1">
      <alignment horizontal="center" textRotation="90"/>
    </xf>
    <xf numFmtId="0" fontId="21" fillId="0" borderId="12" xfId="2" applyFont="1" applyBorder="1"/>
    <xf numFmtId="0" fontId="9" fillId="0" borderId="12" xfId="2" applyFont="1" applyBorder="1" applyAlignment="1">
      <alignment horizontal="right"/>
    </xf>
    <xf numFmtId="2" fontId="9" fillId="0" borderId="12" xfId="2" applyNumberFormat="1" applyFont="1" applyBorder="1" applyAlignment="1">
      <alignment horizontal="center"/>
    </xf>
    <xf numFmtId="0" fontId="9" fillId="0" borderId="12" xfId="2" applyFont="1" applyBorder="1"/>
    <xf numFmtId="0" fontId="23" fillId="0" borderId="12" xfId="2" applyFont="1" applyBorder="1" applyAlignment="1">
      <alignment textRotation="90"/>
    </xf>
    <xf numFmtId="0" fontId="20" fillId="0" borderId="12" xfId="2" applyFont="1" applyBorder="1" applyAlignment="1">
      <alignment textRotation="90"/>
    </xf>
    <xf numFmtId="0" fontId="9" fillId="0" borderId="14" xfId="2" applyFont="1" applyBorder="1"/>
    <xf numFmtId="0" fontId="2" fillId="0" borderId="14" xfId="2" applyBorder="1"/>
    <xf numFmtId="0" fontId="2" fillId="0" borderId="16" xfId="2" applyBorder="1" applyAlignment="1">
      <alignment horizontal="center"/>
    </xf>
    <xf numFmtId="0" fontId="2" fillId="0" borderId="15" xfId="2" applyBorder="1"/>
    <xf numFmtId="0" fontId="2" fillId="0" borderId="15" xfId="2" applyBorder="1" applyAlignment="1">
      <alignment horizontal="center"/>
    </xf>
    <xf numFmtId="0" fontId="2" fillId="0" borderId="19" xfId="2" applyBorder="1" applyAlignment="1">
      <alignment horizontal="center"/>
    </xf>
    <xf numFmtId="0" fontId="22" fillId="0" borderId="0" xfId="2" applyFont="1"/>
    <xf numFmtId="0" fontId="22" fillId="0" borderId="0" xfId="2" applyFont="1" applyAlignment="1">
      <alignment horizontal="center"/>
    </xf>
    <xf numFmtId="1" fontId="22" fillId="0" borderId="0" xfId="2" applyNumberFormat="1" applyFont="1" applyAlignment="1">
      <alignment horizontal="center"/>
    </xf>
    <xf numFmtId="2" fontId="2" fillId="0" borderId="0" xfId="2" applyNumberFormat="1" applyAlignment="1">
      <alignment horizontal="left"/>
    </xf>
    <xf numFmtId="0" fontId="2" fillId="0" borderId="0" xfId="2" applyAlignment="1">
      <alignment horizontal="left"/>
    </xf>
    <xf numFmtId="1" fontId="31" fillId="7" borderId="58" xfId="2" applyNumberFormat="1" applyFont="1" applyFill="1" applyBorder="1" applyAlignment="1">
      <alignment horizontal="left" vertical="center" wrapText="1"/>
    </xf>
    <xf numFmtId="0" fontId="31" fillId="11" borderId="81" xfId="0" applyFont="1" applyFill="1" applyBorder="1" applyAlignment="1">
      <alignment horizontal="left" vertical="center" wrapText="1"/>
    </xf>
    <xf numFmtId="0" fontId="31" fillId="7" borderId="58" xfId="0" applyFont="1" applyFill="1" applyBorder="1" applyAlignment="1">
      <alignment horizontal="left" vertical="center" wrapText="1"/>
    </xf>
    <xf numFmtId="0" fontId="31" fillId="7" borderId="83" xfId="0" applyFont="1" applyFill="1" applyBorder="1" applyAlignment="1">
      <alignment horizontal="left" vertical="center" wrapText="1"/>
    </xf>
    <xf numFmtId="0" fontId="31" fillId="7" borderId="68" xfId="0" applyFont="1" applyFill="1" applyBorder="1" applyAlignment="1">
      <alignment horizontal="left" vertical="center" wrapText="1"/>
    </xf>
    <xf numFmtId="0" fontId="8" fillId="0" borderId="0" xfId="2" applyFont="1" applyAlignment="1">
      <alignment horizontal="right"/>
    </xf>
    <xf numFmtId="0" fontId="9" fillId="0" borderId="6" xfId="2" applyFont="1" applyBorder="1" applyAlignment="1" applyProtection="1">
      <alignment horizontal="left"/>
      <protection locked="0"/>
    </xf>
    <xf numFmtId="0" fontId="45" fillId="12" borderId="0" xfId="2" applyFont="1" applyFill="1" applyProtection="1">
      <protection hidden="1"/>
    </xf>
    <xf numFmtId="0" fontId="17" fillId="12" borderId="0" xfId="2" applyFont="1" applyFill="1" applyProtection="1">
      <protection hidden="1"/>
    </xf>
    <xf numFmtId="0" fontId="17" fillId="12" borderId="0" xfId="2" applyFont="1" applyFill="1" applyAlignment="1" applyProtection="1">
      <alignment horizontal="center"/>
      <protection hidden="1"/>
    </xf>
    <xf numFmtId="0" fontId="2" fillId="12" borderId="50" xfId="2" applyFill="1" applyBorder="1" applyAlignment="1" applyProtection="1">
      <alignment horizontal="center" vertical="center"/>
      <protection locked="0"/>
    </xf>
    <xf numFmtId="0" fontId="38" fillId="12" borderId="57" xfId="2" applyFont="1" applyFill="1" applyBorder="1" applyAlignment="1" applyProtection="1">
      <alignment horizontal="center"/>
      <protection hidden="1"/>
    </xf>
    <xf numFmtId="0" fontId="2" fillId="12" borderId="28" xfId="2" applyFill="1" applyBorder="1" applyAlignment="1">
      <alignment horizontal="center" vertical="center"/>
    </xf>
    <xf numFmtId="0" fontId="2" fillId="12" borderId="25" xfId="2" applyFill="1" applyBorder="1" applyAlignment="1">
      <alignment horizontal="left" vertical="center"/>
    </xf>
    <xf numFmtId="49" fontId="2" fillId="12" borderId="25" xfId="2" applyNumberFormat="1" applyFill="1" applyBorder="1" applyAlignment="1" applyProtection="1">
      <alignment horizontal="center" vertical="center" wrapText="1"/>
      <protection locked="0"/>
    </xf>
    <xf numFmtId="0" fontId="2" fillId="11" borderId="6" xfId="2" applyFill="1" applyBorder="1" applyAlignment="1" applyProtection="1">
      <alignment horizontal="left" vertical="center" wrapText="1"/>
      <protection locked="0"/>
    </xf>
    <xf numFmtId="49" fontId="2" fillId="11" borderId="6" xfId="2" applyNumberFormat="1" applyFill="1" applyBorder="1" applyAlignment="1">
      <alignment horizontal="center" vertical="center" wrapText="1"/>
    </xf>
    <xf numFmtId="0" fontId="2" fillId="11" borderId="46" xfId="2" applyFill="1" applyBorder="1" applyAlignment="1" applyProtection="1">
      <alignment horizontal="left" vertical="center" wrapText="1"/>
      <protection locked="0"/>
    </xf>
    <xf numFmtId="0" fontId="2" fillId="11" borderId="49" xfId="2" applyFill="1" applyBorder="1" applyAlignment="1" applyProtection="1">
      <alignment horizontal="center" vertical="center"/>
      <protection locked="0"/>
    </xf>
    <xf numFmtId="0" fontId="2" fillId="11" borderId="51" xfId="2" applyFill="1" applyBorder="1" applyAlignment="1">
      <alignment horizontal="center" vertical="center"/>
    </xf>
    <xf numFmtId="0" fontId="22" fillId="12" borderId="17" xfId="2" applyFont="1" applyFill="1" applyBorder="1" applyAlignment="1">
      <alignment horizontal="center" vertical="center" wrapText="1"/>
    </xf>
    <xf numFmtId="0" fontId="22" fillId="12" borderId="85" xfId="2" applyFont="1" applyFill="1" applyBorder="1" applyAlignment="1">
      <alignment horizontal="center" vertical="center" wrapText="1"/>
    </xf>
    <xf numFmtId="2" fontId="38" fillId="5" borderId="25" xfId="2" applyNumberFormat="1" applyFont="1" applyFill="1" applyBorder="1" applyAlignment="1" applyProtection="1">
      <alignment horizontal="center" vertical="center"/>
      <protection locked="0"/>
    </xf>
    <xf numFmtId="0" fontId="47" fillId="0" borderId="4" xfId="3" applyFont="1" applyBorder="1" applyAlignment="1" applyProtection="1"/>
    <xf numFmtId="0" fontId="47" fillId="0" borderId="91" xfId="3" applyFont="1" applyBorder="1" applyAlignment="1" applyProtection="1"/>
    <xf numFmtId="0" fontId="52" fillId="0" borderId="0" xfId="0" applyFont="1"/>
    <xf numFmtId="0" fontId="38" fillId="2" borderId="27" xfId="2" applyFont="1" applyFill="1" applyBorder="1" applyAlignment="1" applyProtection="1">
      <alignment horizontal="left" vertical="center" wrapText="1"/>
      <protection locked="0"/>
    </xf>
    <xf numFmtId="0" fontId="35" fillId="9" borderId="0" xfId="0" applyFont="1" applyFill="1" applyAlignment="1">
      <alignment horizontal="left" wrapText="1"/>
    </xf>
    <xf numFmtId="0" fontId="0" fillId="0" borderId="0" xfId="0" applyAlignment="1">
      <alignment horizontal="left"/>
    </xf>
    <xf numFmtId="0" fontId="2" fillId="0" borderId="12" xfId="2" applyBorder="1" applyAlignment="1">
      <alignment horizontal="left"/>
    </xf>
    <xf numFmtId="0" fontId="2" fillId="0" borderId="13" xfId="2" applyBorder="1" applyAlignment="1">
      <alignment horizontal="left"/>
    </xf>
    <xf numFmtId="0" fontId="17" fillId="0" borderId="0" xfId="2" applyFont="1" applyAlignment="1" applyProtection="1">
      <alignment horizontal="left"/>
      <protection hidden="1"/>
    </xf>
    <xf numFmtId="2" fontId="38" fillId="7" borderId="0" xfId="2" applyNumberFormat="1" applyFont="1" applyFill="1" applyAlignment="1" applyProtection="1">
      <alignment horizontal="left" vertical="center"/>
      <protection hidden="1"/>
    </xf>
    <xf numFmtId="0" fontId="2" fillId="0" borderId="0" xfId="2" applyAlignment="1" applyProtection="1">
      <alignment horizontal="left" vertical="center"/>
      <protection locked="0"/>
    </xf>
    <xf numFmtId="0" fontId="35" fillId="9" borderId="2" xfId="0" applyFont="1" applyFill="1" applyBorder="1" applyAlignment="1">
      <alignment horizontal="left" wrapText="1"/>
    </xf>
    <xf numFmtId="0" fontId="35" fillId="0" borderId="0" xfId="0" applyFont="1" applyAlignment="1">
      <alignment horizontal="left" wrapText="1"/>
    </xf>
    <xf numFmtId="2" fontId="9" fillId="0" borderId="0" xfId="0" applyNumberFormat="1" applyFont="1" applyAlignment="1">
      <alignment horizontal="left" wrapText="1"/>
    </xf>
    <xf numFmtId="0" fontId="17" fillId="0" borderId="15" xfId="2" applyFont="1" applyBorder="1" applyAlignment="1" applyProtection="1">
      <alignment horizontal="left"/>
      <protection hidden="1"/>
    </xf>
    <xf numFmtId="1" fontId="20" fillId="0" borderId="12" xfId="2" applyNumberFormat="1" applyFont="1" applyBorder="1" applyAlignment="1">
      <alignment horizontal="left" textRotation="90"/>
    </xf>
    <xf numFmtId="2" fontId="9" fillId="0" borderId="12" xfId="2" applyNumberFormat="1" applyFont="1" applyBorder="1" applyAlignment="1">
      <alignment horizontal="left"/>
    </xf>
    <xf numFmtId="0" fontId="2" fillId="2" borderId="0" xfId="2" applyFill="1" applyAlignment="1">
      <alignment horizontal="left"/>
    </xf>
    <xf numFmtId="0" fontId="2" fillId="0" borderId="15" xfId="2" applyBorder="1" applyAlignment="1">
      <alignment horizontal="left"/>
    </xf>
    <xf numFmtId="0" fontId="22" fillId="0" borderId="0" xfId="2" applyFont="1" applyAlignment="1">
      <alignment horizontal="left"/>
    </xf>
    <xf numFmtId="1" fontId="22" fillId="0" borderId="0" xfId="2" applyNumberFormat="1" applyFont="1" applyAlignment="1">
      <alignment horizontal="left"/>
    </xf>
    <xf numFmtId="0" fontId="38" fillId="11" borderId="6" xfId="2" applyFont="1" applyFill="1" applyBorder="1" applyAlignment="1" applyProtection="1">
      <alignment horizontal="center" vertical="center"/>
      <protection hidden="1"/>
    </xf>
    <xf numFmtId="0" fontId="2" fillId="11" borderId="25" xfId="2" applyFill="1" applyBorder="1" applyAlignment="1" applyProtection="1">
      <alignment horizontal="center" vertical="center" wrapText="1"/>
      <protection locked="0"/>
    </xf>
    <xf numFmtId="0" fontId="2" fillId="11" borderId="25" xfId="2" applyFill="1" applyBorder="1" applyAlignment="1" applyProtection="1">
      <alignment horizontal="left" vertical="center" wrapText="1"/>
      <protection locked="0"/>
    </xf>
    <xf numFmtId="0" fontId="54" fillId="0" borderId="0" xfId="0" applyFont="1"/>
    <xf numFmtId="0" fontId="2" fillId="11" borderId="6" xfId="2" applyFill="1" applyBorder="1" applyAlignment="1" applyProtection="1">
      <alignment horizontal="center" vertical="center" wrapText="1"/>
      <protection locked="0"/>
    </xf>
    <xf numFmtId="49" fontId="2" fillId="3" borderId="6" xfId="2" applyNumberFormat="1" applyFill="1" applyBorder="1" applyAlignment="1">
      <alignment horizontal="center" vertical="center" wrapText="1"/>
    </xf>
    <xf numFmtId="2" fontId="2" fillId="5" borderId="27" xfId="2" applyNumberFormat="1" applyFill="1" applyBorder="1" applyAlignment="1" applyProtection="1">
      <alignment horizontal="center" vertical="center"/>
      <protection locked="0"/>
    </xf>
    <xf numFmtId="2" fontId="2" fillId="0" borderId="27" xfId="2" applyNumberFormat="1" applyBorder="1" applyAlignment="1" applyProtection="1">
      <alignment horizontal="center" vertical="center"/>
      <protection locked="0"/>
    </xf>
    <xf numFmtId="2" fontId="2" fillId="0" borderId="28" xfId="2" applyNumberFormat="1" applyBorder="1" applyAlignment="1" applyProtection="1">
      <alignment horizontal="center" vertical="center"/>
      <protection locked="0"/>
    </xf>
    <xf numFmtId="2" fontId="2" fillId="5" borderId="57" xfId="2" applyNumberFormat="1" applyFill="1" applyBorder="1" applyAlignment="1" applyProtection="1">
      <alignment horizontal="center" vertical="center"/>
      <protection locked="0"/>
    </xf>
    <xf numFmtId="2" fontId="2" fillId="13" borderId="72" xfId="2" applyNumberFormat="1" applyFill="1" applyBorder="1" applyAlignment="1" applyProtection="1">
      <alignment horizontal="center" vertical="center"/>
      <protection locked="0"/>
    </xf>
    <xf numFmtId="2" fontId="2" fillId="0" borderId="48" xfId="2" applyNumberFormat="1" applyBorder="1" applyAlignment="1" applyProtection="1">
      <alignment horizontal="center" vertical="center"/>
      <protection locked="0"/>
    </xf>
    <xf numFmtId="2" fontId="2" fillId="0" borderId="46" xfId="2" applyNumberFormat="1" applyBorder="1" applyAlignment="1" applyProtection="1">
      <alignment horizontal="center" vertical="center"/>
      <protection locked="0"/>
    </xf>
    <xf numFmtId="2" fontId="2" fillId="0" borderId="42" xfId="2" applyNumberFormat="1" applyBorder="1" applyAlignment="1" applyProtection="1">
      <alignment horizontal="center" vertical="center"/>
      <protection locked="0"/>
    </xf>
    <xf numFmtId="2" fontId="2" fillId="14" borderId="42" xfId="2" applyNumberFormat="1" applyFill="1" applyBorder="1" applyAlignment="1" applyProtection="1">
      <alignment horizontal="center" vertical="center"/>
      <protection locked="0"/>
    </xf>
    <xf numFmtId="2" fontId="2" fillId="13" borderId="42" xfId="2" applyNumberFormat="1" applyFill="1" applyBorder="1" applyAlignment="1" applyProtection="1">
      <alignment horizontal="center" vertical="center"/>
      <protection locked="0"/>
    </xf>
    <xf numFmtId="2" fontId="2" fillId="7" borderId="25" xfId="2" applyNumberFormat="1" applyFill="1" applyBorder="1" applyAlignment="1" applyProtection="1">
      <alignment horizontal="center" vertical="center"/>
      <protection locked="0"/>
    </xf>
    <xf numFmtId="2" fontId="2" fillId="7" borderId="22" xfId="2" applyNumberFormat="1" applyFill="1" applyBorder="1" applyAlignment="1" applyProtection="1">
      <alignment horizontal="center" vertical="center"/>
      <protection locked="0"/>
    </xf>
    <xf numFmtId="2" fontId="2" fillId="5" borderId="6" xfId="2" applyNumberFormat="1" applyFill="1" applyBorder="1" applyAlignment="1" applyProtection="1">
      <alignment horizontal="center" vertical="center"/>
      <protection locked="0"/>
    </xf>
    <xf numFmtId="2" fontId="2" fillId="7" borderId="6" xfId="2" applyNumberFormat="1" applyFill="1" applyBorder="1" applyAlignment="1" applyProtection="1">
      <alignment horizontal="center" vertical="center"/>
      <protection locked="0"/>
    </xf>
    <xf numFmtId="2" fontId="2" fillId="7" borderId="33" xfId="2" applyNumberFormat="1" applyFill="1" applyBorder="1" applyAlignment="1" applyProtection="1">
      <alignment horizontal="center" vertical="center"/>
      <protection locked="0"/>
    </xf>
    <xf numFmtId="2" fontId="2" fillId="7" borderId="67" xfId="2" applyNumberFormat="1" applyFill="1" applyBorder="1" applyAlignment="1" applyProtection="1">
      <alignment horizontal="center" vertical="center"/>
      <protection locked="0"/>
    </xf>
    <xf numFmtId="2" fontId="2" fillId="14" borderId="25" xfId="2" applyNumberFormat="1" applyFill="1" applyBorder="1" applyAlignment="1" applyProtection="1">
      <alignment horizontal="center" vertical="center"/>
      <protection locked="0"/>
    </xf>
    <xf numFmtId="2" fontId="2" fillId="14" borderId="6" xfId="2" applyNumberFormat="1" applyFill="1" applyBorder="1" applyAlignment="1" applyProtection="1">
      <alignment horizontal="center" vertical="center"/>
      <protection locked="0"/>
    </xf>
    <xf numFmtId="2" fontId="2" fillId="13" borderId="28" xfId="2" applyNumberFormat="1" applyFill="1" applyBorder="1" applyAlignment="1" applyProtection="1">
      <alignment horizontal="center" vertical="center"/>
      <protection locked="0"/>
    </xf>
    <xf numFmtId="2" fontId="2" fillId="0" borderId="22" xfId="2" applyNumberFormat="1" applyBorder="1" applyAlignment="1" applyProtection="1">
      <alignment horizontal="center" vertical="center"/>
      <protection locked="0"/>
    </xf>
    <xf numFmtId="2" fontId="2" fillId="0" borderId="51" xfId="2" applyNumberFormat="1" applyBorder="1" applyAlignment="1" applyProtection="1">
      <alignment horizontal="center" vertical="center"/>
      <protection locked="0"/>
    </xf>
    <xf numFmtId="2" fontId="2" fillId="14" borderId="57" xfId="2" applyNumberFormat="1" applyFill="1" applyBorder="1" applyAlignment="1">
      <alignment horizontal="center" vertical="center"/>
    </xf>
    <xf numFmtId="2" fontId="2" fillId="13" borderId="57" xfId="2" applyNumberFormat="1" applyFill="1" applyBorder="1" applyAlignment="1">
      <alignment horizontal="center" vertical="center"/>
    </xf>
    <xf numFmtId="2" fontId="2" fillId="13" borderId="63" xfId="2" applyNumberFormat="1" applyFill="1" applyBorder="1" applyAlignment="1" applyProtection="1">
      <alignment horizontal="center" vertical="center"/>
      <protection locked="0"/>
    </xf>
    <xf numFmtId="2" fontId="2" fillId="12" borderId="57" xfId="2" applyNumberFormat="1" applyFill="1" applyBorder="1" applyAlignment="1" applyProtection="1">
      <alignment horizontal="center" vertical="center"/>
      <protection locked="0"/>
    </xf>
    <xf numFmtId="2" fontId="2" fillId="12" borderId="63" xfId="2" applyNumberFormat="1" applyFill="1" applyBorder="1" applyAlignment="1" applyProtection="1">
      <alignment horizontal="center" vertical="center"/>
      <protection locked="0"/>
    </xf>
    <xf numFmtId="2" fontId="2" fillId="13" borderId="73" xfId="2" applyNumberFormat="1" applyFill="1" applyBorder="1" applyAlignment="1">
      <alignment horizontal="center" vertical="center"/>
    </xf>
    <xf numFmtId="2" fontId="2" fillId="13" borderId="74" xfId="2" applyNumberFormat="1" applyFill="1" applyBorder="1" applyAlignment="1" applyProtection="1">
      <alignment horizontal="center" vertical="center"/>
      <protection locked="0"/>
    </xf>
    <xf numFmtId="2" fontId="2" fillId="5" borderId="73" xfId="2" applyNumberFormat="1" applyFill="1" applyBorder="1" applyAlignment="1" applyProtection="1">
      <alignment horizontal="center" vertical="center"/>
      <protection locked="0"/>
    </xf>
    <xf numFmtId="2" fontId="2" fillId="12" borderId="73" xfId="2" applyNumberFormat="1" applyFill="1" applyBorder="1" applyAlignment="1" applyProtection="1">
      <alignment horizontal="center" vertical="center"/>
      <protection locked="0"/>
    </xf>
    <xf numFmtId="2" fontId="2" fillId="12" borderId="74" xfId="2" applyNumberFormat="1" applyFill="1" applyBorder="1" applyAlignment="1" applyProtection="1">
      <alignment horizontal="center" vertical="center"/>
      <protection locked="0"/>
    </xf>
    <xf numFmtId="2" fontId="2" fillId="14" borderId="29" xfId="2" applyNumberFormat="1" applyFill="1" applyBorder="1" applyAlignment="1">
      <alignment horizontal="center" vertical="center"/>
    </xf>
    <xf numFmtId="2" fontId="2" fillId="14" borderId="6" xfId="2" applyNumberFormat="1" applyFill="1" applyBorder="1" applyAlignment="1">
      <alignment horizontal="center" vertical="center"/>
    </xf>
    <xf numFmtId="2" fontId="2" fillId="13" borderId="29" xfId="2" applyNumberFormat="1" applyFill="1" applyBorder="1" applyAlignment="1">
      <alignment horizontal="center" vertical="center"/>
    </xf>
    <xf numFmtId="2" fontId="2" fillId="13" borderId="6" xfId="2" applyNumberFormat="1" applyFill="1" applyBorder="1" applyAlignment="1">
      <alignment horizontal="center" vertical="center"/>
    </xf>
    <xf numFmtId="2" fontId="2" fillId="12" borderId="22" xfId="2" applyNumberFormat="1" applyFill="1" applyBorder="1" applyAlignment="1">
      <alignment horizontal="center" vertical="center"/>
    </xf>
    <xf numFmtId="2" fontId="2" fillId="14" borderId="22" xfId="2" applyNumberFormat="1" applyFill="1" applyBorder="1" applyAlignment="1">
      <alignment horizontal="center" vertical="center"/>
    </xf>
    <xf numFmtId="2" fontId="2" fillId="13" borderId="22" xfId="2" applyNumberFormat="1" applyFill="1" applyBorder="1" applyAlignment="1">
      <alignment horizontal="center" vertical="center"/>
    </xf>
    <xf numFmtId="2" fontId="2" fillId="13" borderId="25" xfId="2" applyNumberFormat="1" applyFill="1" applyBorder="1" applyAlignment="1">
      <alignment horizontal="center" vertical="center"/>
    </xf>
    <xf numFmtId="2" fontId="2" fillId="14" borderId="25" xfId="2" applyNumberFormat="1" applyFill="1" applyBorder="1" applyAlignment="1">
      <alignment horizontal="center" vertical="center"/>
    </xf>
    <xf numFmtId="2" fontId="2" fillId="13" borderId="46" xfId="2" applyNumberFormat="1" applyFill="1" applyBorder="1" applyAlignment="1" applyProtection="1">
      <alignment horizontal="center" vertical="center"/>
      <protection locked="0"/>
    </xf>
    <xf numFmtId="2" fontId="2" fillId="14" borderId="25" xfId="16" applyNumberFormat="1" applyFill="1" applyBorder="1" applyAlignment="1" applyProtection="1">
      <alignment horizontal="right" vertical="center" wrapText="1"/>
      <protection locked="0"/>
    </xf>
    <xf numFmtId="2" fontId="2" fillId="13" borderId="25" xfId="16" applyNumberFormat="1" applyFill="1" applyBorder="1" applyAlignment="1" applyProtection="1">
      <alignment horizontal="right" vertical="center" wrapText="1"/>
      <protection locked="0"/>
    </xf>
    <xf numFmtId="2" fontId="2" fillId="13" borderId="6" xfId="16" applyNumberFormat="1" applyFill="1" applyBorder="1" applyAlignment="1" applyProtection="1">
      <alignment horizontal="right" vertical="center" wrapText="1"/>
      <protection locked="0"/>
    </xf>
    <xf numFmtId="2" fontId="2" fillId="13" borderId="46" xfId="16" applyNumberFormat="1" applyFill="1" applyBorder="1" applyAlignment="1" applyProtection="1">
      <alignment horizontal="right" vertical="center" wrapText="1"/>
      <protection locked="0"/>
    </xf>
    <xf numFmtId="2" fontId="2" fillId="11" borderId="25" xfId="2" applyNumberFormat="1" applyFill="1" applyBorder="1" applyAlignment="1" applyProtection="1">
      <alignment horizontal="center" vertical="center" wrapText="1"/>
      <protection locked="0"/>
    </xf>
    <xf numFmtId="2" fontId="2" fillId="11" borderId="6" xfId="2" applyNumberFormat="1" applyFill="1" applyBorder="1" applyAlignment="1" applyProtection="1">
      <alignment horizontal="center" vertical="center" wrapText="1"/>
      <protection locked="0"/>
    </xf>
    <xf numFmtId="2" fontId="2" fillId="2" borderId="6" xfId="2" applyNumberFormat="1" applyFill="1" applyBorder="1" applyAlignment="1" applyProtection="1">
      <alignment horizontal="center" vertical="center"/>
      <protection locked="0"/>
    </xf>
    <xf numFmtId="2" fontId="2" fillId="2" borderId="46" xfId="2" applyNumberFormat="1" applyFill="1" applyBorder="1" applyAlignment="1" applyProtection="1">
      <alignment horizontal="center" vertical="center"/>
      <protection locked="0"/>
    </xf>
    <xf numFmtId="2" fontId="2" fillId="0" borderId="6" xfId="0" applyNumberFormat="1" applyFont="1" applyBorder="1" applyAlignment="1">
      <alignment horizontal="center" vertical="center"/>
    </xf>
    <xf numFmtId="2" fontId="2" fillId="0" borderId="46" xfId="0" applyNumberFormat="1" applyFont="1" applyBorder="1" applyAlignment="1">
      <alignment horizontal="center" vertical="center"/>
    </xf>
    <xf numFmtId="2" fontId="2" fillId="0" borderId="25" xfId="0" applyNumberFormat="1" applyFont="1" applyBorder="1" applyAlignment="1">
      <alignment horizontal="center"/>
    </xf>
    <xf numFmtId="2" fontId="2" fillId="2" borderId="25" xfId="2" applyNumberFormat="1" applyFill="1" applyBorder="1" applyAlignment="1" applyProtection="1">
      <alignment horizontal="center"/>
      <protection locked="0"/>
    </xf>
    <xf numFmtId="2" fontId="31" fillId="0" borderId="57" xfId="0" applyNumberFormat="1" applyFont="1" applyBorder="1" applyAlignment="1">
      <alignment horizontal="center"/>
    </xf>
    <xf numFmtId="2" fontId="2" fillId="11" borderId="18" xfId="2" applyNumberFormat="1" applyFill="1" applyBorder="1" applyAlignment="1" applyProtection="1">
      <alignment horizontal="center" vertical="center"/>
      <protection locked="0"/>
    </xf>
    <xf numFmtId="2" fontId="2" fillId="0" borderId="73" xfId="0" applyNumberFormat="1" applyFont="1" applyBorder="1"/>
    <xf numFmtId="2" fontId="2" fillId="0" borderId="57" xfId="0" applyNumberFormat="1" applyFont="1" applyBorder="1" applyAlignment="1">
      <alignment horizontal="center"/>
    </xf>
    <xf numFmtId="2" fontId="2" fillId="0" borderId="73" xfId="0" applyNumberFormat="1" applyFont="1" applyBorder="1" applyAlignment="1">
      <alignment horizontal="center"/>
    </xf>
    <xf numFmtId="0" fontId="31" fillId="0" borderId="0" xfId="0" applyFont="1" applyAlignment="1">
      <alignment horizontal="center"/>
    </xf>
    <xf numFmtId="2" fontId="31" fillId="0" borderId="59" xfId="0" applyNumberFormat="1" applyFont="1" applyBorder="1" applyAlignment="1">
      <alignment horizontal="center"/>
    </xf>
    <xf numFmtId="0" fontId="0" fillId="0" borderId="107" xfId="0" applyBorder="1"/>
    <xf numFmtId="0" fontId="0" fillId="0" borderId="108" xfId="0" applyBorder="1"/>
    <xf numFmtId="0" fontId="0" fillId="0" borderId="108" xfId="0" applyBorder="1" applyAlignment="1">
      <alignment horizontal="left"/>
    </xf>
    <xf numFmtId="0" fontId="2" fillId="11" borderId="35" xfId="2" applyFill="1" applyBorder="1" applyAlignment="1" applyProtection="1">
      <alignment horizontal="center" vertical="center"/>
      <protection locked="0"/>
    </xf>
    <xf numFmtId="0" fontId="2" fillId="11" borderId="8" xfId="16" applyFill="1" applyBorder="1" applyAlignment="1" applyProtection="1">
      <alignment horizontal="center" vertical="center" wrapText="1"/>
      <protection locked="0"/>
    </xf>
    <xf numFmtId="0" fontId="2" fillId="11" borderId="6" xfId="16" applyFill="1" applyBorder="1" applyAlignment="1" applyProtection="1">
      <alignment horizontal="left" vertical="center" wrapText="1"/>
      <protection locked="0"/>
    </xf>
    <xf numFmtId="0" fontId="2" fillId="11" borderId="45" xfId="16" applyFill="1" applyBorder="1" applyAlignment="1" applyProtection="1">
      <alignment horizontal="center" vertical="center" wrapText="1"/>
      <protection locked="0"/>
    </xf>
    <xf numFmtId="0" fontId="2" fillId="11" borderId="46" xfId="16" applyFill="1" applyBorder="1" applyAlignment="1" applyProtection="1">
      <alignment horizontal="left" vertical="center" wrapText="1"/>
      <protection locked="0"/>
    </xf>
    <xf numFmtId="1" fontId="31" fillId="7" borderId="57" xfId="2" applyNumberFormat="1" applyFont="1" applyFill="1" applyBorder="1" applyAlignment="1">
      <alignment horizontal="center" vertical="center" wrapText="1"/>
    </xf>
    <xf numFmtId="0" fontId="31" fillId="11" borderId="79" xfId="0" applyFont="1" applyFill="1" applyBorder="1" applyAlignment="1">
      <alignment horizontal="center" vertical="center" wrapText="1"/>
    </xf>
    <xf numFmtId="0" fontId="38" fillId="11" borderId="57" xfId="2" applyFont="1" applyFill="1" applyBorder="1" applyAlignment="1" applyProtection="1">
      <alignment vertical="center"/>
      <protection hidden="1"/>
    </xf>
    <xf numFmtId="0" fontId="38" fillId="11" borderId="104" xfId="2" applyFont="1" applyFill="1" applyBorder="1" applyAlignment="1" applyProtection="1">
      <alignment horizontal="center" vertical="center"/>
      <protection hidden="1"/>
    </xf>
    <xf numFmtId="0" fontId="2" fillId="11" borderId="104" xfId="2" applyFill="1" applyBorder="1" applyAlignment="1" applyProtection="1">
      <alignment horizontal="center" vertical="center"/>
      <protection hidden="1"/>
    </xf>
    <xf numFmtId="0" fontId="38" fillId="11" borderId="57" xfId="2" applyFont="1" applyFill="1" applyBorder="1" applyAlignment="1" applyProtection="1">
      <alignment horizontal="center" vertical="center"/>
      <protection hidden="1"/>
    </xf>
    <xf numFmtId="0" fontId="38" fillId="11" borderId="78" xfId="2" applyFont="1" applyFill="1" applyBorder="1" applyAlignment="1" applyProtection="1">
      <alignment horizontal="center" vertical="center"/>
      <protection hidden="1"/>
    </xf>
    <xf numFmtId="0" fontId="38" fillId="0" borderId="6" xfId="2" applyFont="1" applyBorder="1" applyAlignment="1" applyProtection="1">
      <alignment horizontal="center" vertical="center"/>
      <protection hidden="1"/>
    </xf>
    <xf numFmtId="0" fontId="38" fillId="0" borderId="46" xfId="2" applyFont="1" applyBorder="1" applyAlignment="1" applyProtection="1">
      <alignment horizontal="center" vertical="center"/>
      <protection hidden="1"/>
    </xf>
    <xf numFmtId="2" fontId="2" fillId="14" borderId="88" xfId="2" applyNumberFormat="1" applyFill="1" applyBorder="1" applyAlignment="1" applyProtection="1">
      <alignment horizontal="center" vertical="center"/>
      <protection locked="0"/>
    </xf>
    <xf numFmtId="2" fontId="2" fillId="13" borderId="88" xfId="2" applyNumberFormat="1" applyFill="1" applyBorder="1" applyAlignment="1" applyProtection="1">
      <alignment horizontal="center" vertical="center"/>
      <protection locked="0"/>
    </xf>
    <xf numFmtId="2" fontId="2" fillId="5" borderId="88" xfId="2" applyNumberFormat="1" applyFill="1" applyBorder="1" applyAlignment="1" applyProtection="1">
      <alignment horizontal="center" vertical="center"/>
      <protection locked="0"/>
    </xf>
    <xf numFmtId="2" fontId="2" fillId="0" borderId="88" xfId="2" applyNumberFormat="1" applyBorder="1" applyAlignment="1" applyProtection="1">
      <alignment horizontal="center" vertical="center"/>
      <protection locked="0"/>
    </xf>
    <xf numFmtId="2" fontId="2" fillId="2" borderId="88" xfId="2" applyNumberFormat="1" applyFill="1" applyBorder="1" applyProtection="1">
      <protection locked="0"/>
    </xf>
    <xf numFmtId="2" fontId="2" fillId="0" borderId="88" xfId="0" applyNumberFormat="1" applyFont="1" applyBorder="1"/>
    <xf numFmtId="2" fontId="2" fillId="0" borderId="88" xfId="0" applyNumberFormat="1" applyFont="1" applyBorder="1" applyAlignment="1">
      <alignment horizontal="center"/>
    </xf>
    <xf numFmtId="2" fontId="2" fillId="0" borderId="78" xfId="0" applyNumberFormat="1" applyFont="1" applyBorder="1" applyAlignment="1">
      <alignment horizontal="center"/>
    </xf>
    <xf numFmtId="2" fontId="2" fillId="0" borderId="109" xfId="0" applyNumberFormat="1" applyFont="1" applyBorder="1" applyAlignment="1">
      <alignment horizontal="center"/>
    </xf>
    <xf numFmtId="2" fontId="2" fillId="0" borderId="89" xfId="0" applyNumberFormat="1" applyFont="1" applyBorder="1" applyAlignment="1">
      <alignment horizontal="center"/>
    </xf>
    <xf numFmtId="0" fontId="35" fillId="9" borderId="2" xfId="0" applyFont="1" applyFill="1" applyBorder="1" applyAlignment="1">
      <alignment vertical="center"/>
    </xf>
    <xf numFmtId="0" fontId="35" fillId="9" borderId="3" xfId="0" applyFont="1" applyFill="1" applyBorder="1" applyAlignment="1">
      <alignment vertical="center"/>
    </xf>
    <xf numFmtId="0" fontId="9" fillId="9" borderId="4" xfId="0" applyFont="1" applyFill="1" applyBorder="1" applyAlignment="1">
      <alignment vertical="center"/>
    </xf>
    <xf numFmtId="0" fontId="45" fillId="9" borderId="0" xfId="0" applyFont="1" applyFill="1" applyAlignment="1">
      <alignment vertical="center"/>
    </xf>
    <xf numFmtId="0" fontId="35" fillId="9" borderId="5" xfId="0" applyFont="1" applyFill="1" applyBorder="1" applyAlignment="1">
      <alignment vertical="center"/>
    </xf>
    <xf numFmtId="0" fontId="35" fillId="9" borderId="0" xfId="0" applyFont="1" applyFill="1" applyAlignment="1">
      <alignment vertical="center"/>
    </xf>
    <xf numFmtId="0" fontId="34" fillId="9" borderId="97" xfId="0" applyFont="1" applyFill="1" applyBorder="1" applyAlignment="1">
      <alignment vertical="center"/>
    </xf>
    <xf numFmtId="0" fontId="34" fillId="9" borderId="37" xfId="0" applyFont="1" applyFill="1" applyBorder="1" applyAlignment="1">
      <alignment vertical="center"/>
    </xf>
    <xf numFmtId="0" fontId="35" fillId="0" borderId="111" xfId="0" applyFont="1" applyBorder="1" applyAlignment="1">
      <alignment vertical="center"/>
    </xf>
    <xf numFmtId="0" fontId="35" fillId="0" borderId="67" xfId="0" applyFont="1" applyBorder="1" applyAlignment="1">
      <alignment vertical="center"/>
    </xf>
    <xf numFmtId="0" fontId="56" fillId="9" borderId="4" xfId="0" applyFont="1" applyFill="1" applyBorder="1" applyAlignment="1">
      <alignment vertical="center"/>
    </xf>
    <xf numFmtId="0" fontId="57" fillId="9" borderId="4" xfId="0" applyFont="1" applyFill="1" applyBorder="1" applyAlignment="1">
      <alignment vertical="center"/>
    </xf>
    <xf numFmtId="0" fontId="35" fillId="9" borderId="4" xfId="0" applyFont="1" applyFill="1" applyBorder="1" applyAlignment="1">
      <alignment vertical="center"/>
    </xf>
    <xf numFmtId="0" fontId="58" fillId="9" borderId="4" xfId="0" applyFont="1" applyFill="1" applyBorder="1" applyAlignment="1">
      <alignment vertical="center"/>
    </xf>
    <xf numFmtId="0" fontId="35" fillId="0" borderId="112" xfId="0" applyFont="1" applyBorder="1" applyAlignment="1">
      <alignment vertical="center"/>
    </xf>
    <xf numFmtId="0" fontId="35" fillId="9" borderId="10" xfId="0" applyFont="1" applyFill="1" applyBorder="1" applyAlignment="1">
      <alignment vertical="center"/>
    </xf>
    <xf numFmtId="0" fontId="35" fillId="9" borderId="11" xfId="0" applyFont="1" applyFill="1" applyBorder="1" applyAlignment="1">
      <alignment vertical="center"/>
    </xf>
    <xf numFmtId="0" fontId="35" fillId="0" borderId="110" xfId="0" applyFont="1" applyBorder="1" applyAlignment="1">
      <alignment vertical="center"/>
    </xf>
    <xf numFmtId="0" fontId="35" fillId="0" borderId="97" xfId="0" applyFont="1" applyBorder="1" applyAlignment="1">
      <alignment vertical="center"/>
    </xf>
    <xf numFmtId="0" fontId="35" fillId="0" borderId="97" xfId="0" applyFont="1" applyBorder="1" applyAlignment="1">
      <alignment vertical="center" wrapText="1"/>
    </xf>
    <xf numFmtId="0" fontId="9" fillId="0" borderId="110" xfId="0" applyFont="1" applyBorder="1" applyAlignment="1">
      <alignment vertical="center"/>
    </xf>
    <xf numFmtId="0" fontId="9" fillId="0" borderId="111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67" xfId="0" applyFont="1" applyBorder="1" applyAlignment="1">
      <alignment vertical="center"/>
    </xf>
    <xf numFmtId="14" fontId="35" fillId="0" borderId="97" xfId="0" applyNumberFormat="1" applyFont="1" applyBorder="1" applyAlignment="1">
      <alignment vertical="center"/>
    </xf>
    <xf numFmtId="0" fontId="2" fillId="0" borderId="113" xfId="2" applyBorder="1" applyAlignment="1" applyProtection="1">
      <alignment horizontal="center" vertical="center"/>
      <protection locked="0"/>
    </xf>
    <xf numFmtId="0" fontId="8" fillId="0" borderId="54" xfId="2" applyFont="1" applyBorder="1" applyAlignment="1" applyProtection="1">
      <alignment vertical="center" wrapText="1"/>
      <protection locked="0"/>
    </xf>
    <xf numFmtId="0" fontId="2" fillId="2" borderId="0" xfId="2" applyFill="1" applyAlignment="1" applyProtection="1">
      <alignment horizontal="center" vertical="center"/>
      <protection locked="0"/>
    </xf>
    <xf numFmtId="0" fontId="8" fillId="2" borderId="100" xfId="2" applyFont="1" applyFill="1" applyBorder="1" applyAlignment="1" applyProtection="1">
      <alignment horizontal="center" vertical="center"/>
      <protection locked="0"/>
    </xf>
    <xf numFmtId="0" fontId="44" fillId="0" borderId="100" xfId="0" applyFont="1" applyBorder="1" applyAlignment="1">
      <alignment horizontal="center" vertical="center"/>
    </xf>
    <xf numFmtId="0" fontId="44" fillId="0" borderId="101" xfId="0" applyFont="1" applyBorder="1" applyAlignment="1">
      <alignment horizontal="center" vertical="center"/>
    </xf>
    <xf numFmtId="49" fontId="2" fillId="2" borderId="25" xfId="2" applyNumberFormat="1" applyFill="1" applyBorder="1" applyAlignment="1" applyProtection="1">
      <alignment horizontal="center" vertical="center" wrapText="1"/>
      <protection locked="0"/>
    </xf>
    <xf numFmtId="2" fontId="2" fillId="0" borderId="59" xfId="0" applyNumberFormat="1" applyFont="1" applyBorder="1"/>
    <xf numFmtId="2" fontId="2" fillId="0" borderId="59" xfId="0" applyNumberFormat="1" applyFont="1" applyBorder="1" applyAlignment="1">
      <alignment horizontal="center"/>
    </xf>
    <xf numFmtId="2" fontId="2" fillId="0" borderId="106" xfId="0" applyNumberFormat="1" applyFont="1" applyBorder="1" applyAlignment="1">
      <alignment horizontal="center"/>
    </xf>
    <xf numFmtId="0" fontId="8" fillId="15" borderId="24" xfId="2" applyFont="1" applyFill="1" applyBorder="1" applyAlignment="1" applyProtection="1">
      <alignment horizontal="center" vertical="center" wrapText="1"/>
      <protection locked="0"/>
    </xf>
    <xf numFmtId="1" fontId="8" fillId="15" borderId="24" xfId="2" applyNumberFormat="1" applyFont="1" applyFill="1" applyBorder="1" applyAlignment="1" applyProtection="1">
      <alignment horizontal="center" vertical="center" wrapText="1"/>
      <protection locked="0"/>
    </xf>
    <xf numFmtId="1" fontId="30" fillId="15" borderId="24" xfId="2" applyNumberFormat="1" applyFont="1" applyFill="1" applyBorder="1" applyAlignment="1" applyProtection="1">
      <alignment horizontal="center" vertical="center" wrapText="1"/>
      <protection locked="0"/>
    </xf>
    <xf numFmtId="1" fontId="30" fillId="15" borderId="55" xfId="2" applyNumberFormat="1" applyFont="1" applyFill="1" applyBorder="1" applyAlignment="1" applyProtection="1">
      <alignment horizontal="center" vertical="center" wrapText="1"/>
      <protection locked="0"/>
    </xf>
    <xf numFmtId="0" fontId="8" fillId="15" borderId="100" xfId="2" applyFont="1" applyFill="1" applyBorder="1" applyAlignment="1" applyProtection="1">
      <alignment horizontal="center" vertical="center"/>
      <protection locked="0"/>
    </xf>
    <xf numFmtId="0" fontId="0" fillId="15" borderId="100" xfId="0" applyFill="1" applyBorder="1"/>
    <xf numFmtId="0" fontId="0" fillId="15" borderId="101" xfId="0" applyFill="1" applyBorder="1"/>
    <xf numFmtId="0" fontId="2" fillId="12" borderId="87" xfId="2" applyFill="1" applyBorder="1" applyAlignment="1" applyProtection="1">
      <alignment horizontal="center" vertical="center"/>
      <protection locked="0"/>
    </xf>
    <xf numFmtId="0" fontId="8" fillId="0" borderId="115" xfId="2" applyFont="1" applyBorder="1" applyAlignment="1" applyProtection="1">
      <alignment horizontal="center" vertical="center" wrapText="1"/>
      <protection locked="0"/>
    </xf>
    <xf numFmtId="0" fontId="2" fillId="12" borderId="116" xfId="2" applyFill="1" applyBorder="1" applyAlignment="1">
      <alignment horizontal="center" vertical="center"/>
    </xf>
    <xf numFmtId="0" fontId="2" fillId="12" borderId="49" xfId="2" applyFill="1" applyBorder="1" applyAlignment="1" applyProtection="1">
      <alignment horizontal="left" vertical="center"/>
      <protection locked="0"/>
    </xf>
    <xf numFmtId="0" fontId="38" fillId="12" borderId="88" xfId="2" applyFont="1" applyFill="1" applyBorder="1" applyAlignment="1" applyProtection="1">
      <alignment horizontal="center"/>
      <protection hidden="1"/>
    </xf>
    <xf numFmtId="0" fontId="2" fillId="12" borderId="51" xfId="2" applyFill="1" applyBorder="1" applyAlignment="1" applyProtection="1">
      <alignment horizontal="center" vertical="center"/>
      <protection locked="0"/>
    </xf>
    <xf numFmtId="2" fontId="2" fillId="0" borderId="50" xfId="2" applyNumberFormat="1" applyBorder="1" applyAlignment="1" applyProtection="1">
      <alignment horizontal="center" vertical="center"/>
      <protection locked="0"/>
    </xf>
    <xf numFmtId="0" fontId="8" fillId="0" borderId="23" xfId="2" applyFont="1" applyBorder="1" applyAlignment="1" applyProtection="1">
      <alignment horizontal="center" vertical="center"/>
      <protection locked="0"/>
    </xf>
    <xf numFmtId="0" fontId="2" fillId="15" borderId="100" xfId="2" applyFill="1" applyBorder="1" applyAlignment="1" applyProtection="1">
      <alignment horizontal="center" vertical="center"/>
      <protection locked="0"/>
    </xf>
    <xf numFmtId="2" fontId="2" fillId="15" borderId="100" xfId="2" applyNumberFormat="1" applyFill="1" applyBorder="1" applyAlignment="1" applyProtection="1">
      <alignment horizontal="center" vertical="center"/>
      <protection locked="0"/>
    </xf>
    <xf numFmtId="2" fontId="17" fillId="15" borderId="100" xfId="2" applyNumberFormat="1" applyFont="1" applyFill="1" applyBorder="1" applyAlignment="1" applyProtection="1">
      <alignment horizontal="center" vertical="center"/>
      <protection locked="0"/>
    </xf>
    <xf numFmtId="0" fontId="9" fillId="15" borderId="100" xfId="2" applyFont="1" applyFill="1" applyBorder="1" applyProtection="1">
      <protection locked="0"/>
    </xf>
    <xf numFmtId="0" fontId="31" fillId="15" borderId="100" xfId="0" applyFont="1" applyFill="1" applyBorder="1" applyAlignment="1">
      <alignment horizontal="center"/>
    </xf>
    <xf numFmtId="0" fontId="31" fillId="15" borderId="101" xfId="0" applyFont="1" applyFill="1" applyBorder="1" applyAlignment="1">
      <alignment horizontal="center"/>
    </xf>
    <xf numFmtId="0" fontId="2" fillId="0" borderId="59" xfId="2" applyBorder="1" applyAlignment="1" applyProtection="1">
      <alignment horizontal="left" vertical="center" wrapText="1"/>
      <protection locked="0"/>
    </xf>
    <xf numFmtId="49" fontId="2" fillId="0" borderId="59" xfId="2" applyNumberFormat="1" applyBorder="1" applyAlignment="1" applyProtection="1">
      <alignment horizontal="center" vertical="center" wrapText="1"/>
      <protection locked="0"/>
    </xf>
    <xf numFmtId="0" fontId="2" fillId="0" borderId="59" xfId="2" applyBorder="1" applyAlignment="1" applyProtection="1">
      <alignment horizontal="center" vertical="center"/>
      <protection locked="0"/>
    </xf>
    <xf numFmtId="2" fontId="2" fillId="14" borderId="59" xfId="2" applyNumberFormat="1" applyFill="1" applyBorder="1" applyAlignment="1" applyProtection="1">
      <alignment horizontal="center" vertical="center"/>
      <protection locked="0"/>
    </xf>
    <xf numFmtId="2" fontId="2" fillId="13" borderId="59" xfId="2" applyNumberFormat="1" applyFill="1" applyBorder="1" applyAlignment="1" applyProtection="1">
      <alignment horizontal="center" vertical="center"/>
      <protection locked="0"/>
    </xf>
    <xf numFmtId="2" fontId="2" fillId="0" borderId="59" xfId="0" applyNumberFormat="1" applyFont="1" applyBorder="1" applyAlignment="1">
      <alignment horizontal="center" vertical="center"/>
    </xf>
    <xf numFmtId="0" fontId="2" fillId="3" borderId="105" xfId="2" applyFill="1" applyBorder="1" applyAlignment="1" applyProtection="1">
      <alignment horizontal="center" vertical="center"/>
      <protection locked="0"/>
    </xf>
    <xf numFmtId="0" fontId="2" fillId="3" borderId="88" xfId="2" applyFill="1" applyBorder="1" applyAlignment="1" applyProtection="1">
      <alignment horizontal="left" vertical="center" wrapText="1"/>
      <protection locked="0"/>
    </xf>
    <xf numFmtId="49" fontId="2" fillId="3" borderId="88" xfId="2" applyNumberFormat="1" applyFill="1" applyBorder="1" applyAlignment="1">
      <alignment horizontal="center" vertical="center" wrapText="1"/>
    </xf>
    <xf numFmtId="0" fontId="2" fillId="3" borderId="88" xfId="2" applyFill="1" applyBorder="1" applyAlignment="1">
      <alignment horizontal="center" vertical="center"/>
    </xf>
    <xf numFmtId="165" fontId="2" fillId="11" borderId="43" xfId="2" applyNumberFormat="1" applyFill="1" applyBorder="1" applyAlignment="1" applyProtection="1">
      <alignment horizontal="center" vertical="center"/>
      <protection locked="0"/>
    </xf>
    <xf numFmtId="165" fontId="2" fillId="11" borderId="118" xfId="2" applyNumberFormat="1" applyFill="1" applyBorder="1" applyAlignment="1" applyProtection="1">
      <alignment horizontal="center" vertical="center"/>
      <protection locked="0"/>
    </xf>
    <xf numFmtId="165" fontId="2" fillId="11" borderId="119" xfId="2" applyNumberFormat="1" applyFill="1" applyBorder="1" applyAlignment="1" applyProtection="1">
      <alignment horizontal="center" vertical="center"/>
      <protection locked="0"/>
    </xf>
    <xf numFmtId="0" fontId="38" fillId="12" borderId="59" xfId="2" applyFont="1" applyFill="1" applyBorder="1" applyAlignment="1" applyProtection="1">
      <alignment horizontal="center"/>
      <protection hidden="1"/>
    </xf>
    <xf numFmtId="0" fontId="2" fillId="3" borderId="120" xfId="2" applyFill="1" applyBorder="1" applyAlignment="1" applyProtection="1">
      <alignment horizontal="center" vertical="center"/>
      <protection locked="0"/>
    </xf>
    <xf numFmtId="0" fontId="2" fillId="3" borderId="122" xfId="2" applyFill="1" applyBorder="1" applyAlignment="1" applyProtection="1">
      <alignment horizontal="left" vertical="center" wrapText="1"/>
      <protection locked="0"/>
    </xf>
    <xf numFmtId="49" fontId="2" fillId="3" borderId="123" xfId="2" applyNumberFormat="1" applyFill="1" applyBorder="1" applyAlignment="1" applyProtection="1">
      <alignment horizontal="center" vertical="center"/>
      <protection locked="0"/>
    </xf>
    <xf numFmtId="0" fontId="2" fillId="3" borderId="123" xfId="2" applyFill="1" applyBorder="1" applyAlignment="1" applyProtection="1">
      <alignment horizontal="center" vertical="center"/>
      <protection locked="0"/>
    </xf>
    <xf numFmtId="0" fontId="2" fillId="12" borderId="124" xfId="2" applyFill="1" applyBorder="1" applyAlignment="1" applyProtection="1">
      <alignment horizontal="center" vertical="center"/>
      <protection locked="0"/>
    </xf>
    <xf numFmtId="0" fontId="2" fillId="12" borderId="67" xfId="2" applyFill="1" applyBorder="1" applyAlignment="1" applyProtection="1">
      <alignment horizontal="left" vertical="center" wrapText="1"/>
      <protection locked="0"/>
    </xf>
    <xf numFmtId="49" fontId="2" fillId="12" borderId="113" xfId="2" applyNumberFormat="1" applyFill="1" applyBorder="1" applyAlignment="1">
      <alignment horizontal="center" vertical="center" wrapText="1"/>
    </xf>
    <xf numFmtId="49" fontId="2" fillId="12" borderId="126" xfId="2" applyNumberFormat="1" applyFill="1" applyBorder="1" applyAlignment="1">
      <alignment horizontal="center" vertical="center" wrapText="1"/>
    </xf>
    <xf numFmtId="2" fontId="2" fillId="0" borderId="117" xfId="0" applyNumberFormat="1" applyFont="1" applyBorder="1" applyAlignment="1">
      <alignment horizontal="center" vertical="center"/>
    </xf>
    <xf numFmtId="1" fontId="2" fillId="3" borderId="127" xfId="2" applyNumberFormat="1" applyFill="1" applyBorder="1" applyAlignment="1" applyProtection="1">
      <alignment horizontal="center" vertical="center"/>
      <protection locked="0"/>
    </xf>
    <xf numFmtId="165" fontId="2" fillId="11" borderId="89" xfId="2" applyNumberFormat="1" applyFill="1" applyBorder="1" applyAlignment="1" applyProtection="1">
      <alignment horizontal="center" vertical="center"/>
      <protection locked="0"/>
    </xf>
    <xf numFmtId="2" fontId="31" fillId="0" borderId="106" xfId="0" applyNumberFormat="1" applyFont="1" applyBorder="1" applyAlignment="1">
      <alignment horizontal="center"/>
    </xf>
    <xf numFmtId="2" fontId="31" fillId="0" borderId="78" xfId="0" applyNumberFormat="1" applyFont="1" applyBorder="1" applyAlignment="1">
      <alignment horizontal="center"/>
    </xf>
    <xf numFmtId="2" fontId="2" fillId="11" borderId="103" xfId="2" applyNumberFormat="1" applyFill="1" applyBorder="1" applyAlignment="1" applyProtection="1">
      <alignment horizontal="center" vertical="center"/>
      <protection locked="0"/>
    </xf>
    <xf numFmtId="2" fontId="2" fillId="11" borderId="47" xfId="2" applyNumberFormat="1" applyFill="1" applyBorder="1" applyAlignment="1" applyProtection="1">
      <alignment horizontal="center" vertical="center"/>
      <protection locked="0"/>
    </xf>
    <xf numFmtId="2" fontId="31" fillId="0" borderId="117" xfId="0" applyNumberFormat="1" applyFont="1" applyBorder="1" applyAlignment="1">
      <alignment horizontal="center"/>
    </xf>
    <xf numFmtId="0" fontId="2" fillId="11" borderId="129" xfId="2" applyFill="1" applyBorder="1" applyAlignment="1">
      <alignment horizontal="center" vertical="center"/>
    </xf>
    <xf numFmtId="0" fontId="2" fillId="3" borderId="130" xfId="2" applyFill="1" applyBorder="1" applyAlignment="1">
      <alignment horizontal="left" vertical="center"/>
    </xf>
    <xf numFmtId="0" fontId="2" fillId="3" borderId="131" xfId="2" applyFill="1" applyBorder="1" applyAlignment="1">
      <alignment horizontal="center" vertical="center"/>
    </xf>
    <xf numFmtId="165" fontId="2" fillId="11" borderId="132" xfId="2" applyNumberFormat="1" applyFill="1" applyBorder="1" applyAlignment="1" applyProtection="1">
      <alignment horizontal="center" vertical="center"/>
      <protection locked="0"/>
    </xf>
    <xf numFmtId="165" fontId="38" fillId="11" borderId="132" xfId="2" applyNumberFormat="1" applyFont="1" applyFill="1" applyBorder="1" applyAlignment="1" applyProtection="1">
      <alignment horizontal="center" vertical="center"/>
      <protection locked="0"/>
    </xf>
    <xf numFmtId="165" fontId="2" fillId="11" borderId="133" xfId="2" applyNumberFormat="1" applyFill="1" applyBorder="1" applyAlignment="1" applyProtection="1">
      <alignment horizontal="center" vertical="center"/>
      <protection locked="0"/>
    </xf>
    <xf numFmtId="165" fontId="2" fillId="11" borderId="134" xfId="2" applyNumberFormat="1" applyFill="1" applyBorder="1" applyAlignment="1" applyProtection="1">
      <alignment horizontal="center" vertical="center"/>
      <protection locked="0"/>
    </xf>
    <xf numFmtId="2" fontId="2" fillId="11" borderId="128" xfId="2" applyNumberFormat="1" applyFill="1" applyBorder="1" applyAlignment="1" applyProtection="1">
      <alignment horizontal="center" vertical="center"/>
      <protection locked="0"/>
    </xf>
    <xf numFmtId="2" fontId="2" fillId="11" borderId="135" xfId="2" applyNumberFormat="1" applyFill="1" applyBorder="1" applyAlignment="1" applyProtection="1">
      <alignment horizontal="center" vertical="center"/>
      <protection locked="0"/>
    </xf>
    <xf numFmtId="2" fontId="2" fillId="11" borderId="64" xfId="2" applyNumberFormat="1" applyFill="1" applyBorder="1" applyAlignment="1" applyProtection="1">
      <alignment horizontal="center" vertical="center"/>
      <protection locked="0"/>
    </xf>
    <xf numFmtId="2" fontId="2" fillId="11" borderId="136" xfId="2" applyNumberFormat="1" applyFill="1" applyBorder="1" applyAlignment="1" applyProtection="1">
      <alignment horizontal="center" vertical="center"/>
      <protection locked="0"/>
    </xf>
    <xf numFmtId="0" fontId="2" fillId="3" borderId="10" xfId="2" applyFill="1" applyBorder="1" applyAlignment="1">
      <alignment horizontal="center" vertical="center"/>
    </xf>
    <xf numFmtId="0" fontId="2" fillId="3" borderId="6" xfId="2" applyFill="1" applyBorder="1" applyAlignment="1">
      <alignment horizontal="center" vertical="center"/>
    </xf>
    <xf numFmtId="0" fontId="38" fillId="11" borderId="137" xfId="2" applyFont="1" applyFill="1" applyBorder="1" applyAlignment="1" applyProtection="1">
      <alignment horizontal="center"/>
      <protection hidden="1"/>
    </xf>
    <xf numFmtId="2" fontId="2" fillId="11" borderId="43" xfId="2" applyNumberFormat="1" applyFill="1" applyBorder="1" applyAlignment="1" applyProtection="1">
      <alignment horizontal="center" vertical="center"/>
      <protection locked="0"/>
    </xf>
    <xf numFmtId="2" fontId="2" fillId="3" borderId="43" xfId="2" applyNumberFormat="1" applyFill="1" applyBorder="1" applyAlignment="1" applyProtection="1">
      <alignment horizontal="center" vertical="center"/>
      <protection locked="0"/>
    </xf>
    <xf numFmtId="2" fontId="2" fillId="3" borderId="47" xfId="2" applyNumberFormat="1" applyFill="1" applyBorder="1" applyAlignment="1" applyProtection="1">
      <alignment horizontal="center" vertical="center"/>
      <protection locked="0"/>
    </xf>
    <xf numFmtId="2" fontId="2" fillId="3" borderId="70" xfId="2" applyNumberFormat="1" applyFill="1" applyBorder="1" applyAlignment="1" applyProtection="1">
      <alignment horizontal="center" vertical="center"/>
      <protection locked="0"/>
    </xf>
    <xf numFmtId="0" fontId="8" fillId="0" borderId="55" xfId="2" applyFont="1" applyBorder="1" applyAlignment="1" applyProtection="1">
      <alignment vertical="center" wrapText="1"/>
      <protection locked="0"/>
    </xf>
    <xf numFmtId="0" fontId="44" fillId="0" borderId="138" xfId="0" applyFont="1" applyBorder="1" applyAlignment="1">
      <alignment horizontal="center" vertical="center"/>
    </xf>
    <xf numFmtId="2" fontId="2" fillId="0" borderId="103" xfId="0" applyNumberFormat="1" applyFont="1" applyBorder="1" applyAlignment="1">
      <alignment horizontal="center"/>
    </xf>
    <xf numFmtId="2" fontId="2" fillId="0" borderId="43" xfId="0" applyNumberFormat="1" applyFont="1" applyBorder="1" applyAlignment="1">
      <alignment horizontal="center" vertical="center"/>
    </xf>
    <xf numFmtId="2" fontId="2" fillId="0" borderId="47" xfId="0" applyNumberFormat="1" applyFont="1" applyBorder="1" applyAlignment="1">
      <alignment horizontal="center" vertical="center"/>
    </xf>
    <xf numFmtId="2" fontId="2" fillId="11" borderId="103" xfId="2" applyNumberFormat="1" applyFill="1" applyBorder="1" applyAlignment="1" applyProtection="1">
      <alignment horizontal="center" vertical="center" wrapText="1"/>
      <protection locked="0"/>
    </xf>
    <xf numFmtId="2" fontId="2" fillId="11" borderId="43" xfId="2" applyNumberFormat="1" applyFill="1" applyBorder="1" applyAlignment="1" applyProtection="1">
      <alignment horizontal="center" vertical="center" wrapText="1"/>
      <protection locked="0"/>
    </xf>
    <xf numFmtId="0" fontId="2" fillId="2" borderId="10" xfId="2" applyFill="1" applyBorder="1" applyAlignment="1" applyProtection="1">
      <alignment vertical="center"/>
      <protection locked="0"/>
    </xf>
    <xf numFmtId="0" fontId="14" fillId="2" borderId="10" xfId="2" applyFont="1" applyFill="1" applyBorder="1" applyAlignment="1" applyProtection="1">
      <alignment vertical="center"/>
      <protection locked="0"/>
    </xf>
    <xf numFmtId="0" fontId="15" fillId="12" borderId="139" xfId="2" applyFont="1" applyFill="1" applyBorder="1" applyAlignment="1" applyProtection="1">
      <alignment vertical="center"/>
      <protection locked="0"/>
    </xf>
    <xf numFmtId="0" fontId="15" fillId="12" borderId="10" xfId="2" applyFont="1" applyFill="1" applyBorder="1" applyAlignment="1" applyProtection="1">
      <alignment vertical="center"/>
      <protection locked="0"/>
    </xf>
    <xf numFmtId="49" fontId="25" fillId="2" borderId="10" xfId="2" applyNumberFormat="1" applyFont="1" applyFill="1" applyBorder="1" applyAlignment="1" applyProtection="1">
      <alignment vertical="center"/>
      <protection locked="0"/>
    </xf>
    <xf numFmtId="2" fontId="9" fillId="16" borderId="5" xfId="0" quotePrefix="1" applyNumberFormat="1" applyFont="1" applyFill="1" applyBorder="1" applyAlignment="1">
      <alignment horizontal="left"/>
    </xf>
    <xf numFmtId="0" fontId="38" fillId="11" borderId="102" xfId="2" applyFont="1" applyFill="1" applyBorder="1" applyAlignment="1" applyProtection="1">
      <alignment horizontal="center"/>
      <protection hidden="1"/>
    </xf>
    <xf numFmtId="0" fontId="37" fillId="15" borderId="98" xfId="2" applyFont="1" applyFill="1" applyBorder="1" applyAlignment="1" applyProtection="1">
      <alignment horizontal="center"/>
      <protection hidden="1"/>
    </xf>
    <xf numFmtId="0" fontId="37" fillId="15" borderId="100" xfId="2" applyFont="1" applyFill="1" applyBorder="1" applyProtection="1">
      <protection hidden="1"/>
    </xf>
    <xf numFmtId="0" fontId="37" fillId="15" borderId="100" xfId="2" applyFont="1" applyFill="1" applyBorder="1" applyAlignment="1" applyProtection="1">
      <alignment horizontal="center"/>
      <protection hidden="1"/>
    </xf>
    <xf numFmtId="0" fontId="37" fillId="15" borderId="101" xfId="2" applyFont="1" applyFill="1" applyBorder="1" applyAlignment="1" applyProtection="1">
      <alignment horizontal="center"/>
      <protection hidden="1"/>
    </xf>
    <xf numFmtId="0" fontId="37" fillId="15" borderId="99" xfId="2" applyFont="1" applyFill="1" applyBorder="1" applyAlignment="1" applyProtection="1">
      <alignment horizontal="left"/>
      <protection hidden="1"/>
    </xf>
    <xf numFmtId="0" fontId="37" fillId="15" borderId="140" xfId="2" applyFont="1" applyFill="1" applyBorder="1" applyAlignment="1" applyProtection="1">
      <alignment horizontal="center"/>
      <protection hidden="1"/>
    </xf>
    <xf numFmtId="0" fontId="38" fillId="15" borderId="24" xfId="10" applyFont="1" applyFill="1" applyBorder="1"/>
    <xf numFmtId="0" fontId="35" fillId="15" borderId="24" xfId="0" applyFont="1" applyFill="1" applyBorder="1"/>
    <xf numFmtId="0" fontId="35" fillId="15" borderId="30" xfId="0" applyFont="1" applyFill="1" applyBorder="1"/>
    <xf numFmtId="0" fontId="38" fillId="11" borderId="102" xfId="2" applyFont="1" applyFill="1" applyBorder="1" applyAlignment="1" applyProtection="1">
      <alignment horizontal="center" vertical="center"/>
      <protection hidden="1"/>
    </xf>
    <xf numFmtId="0" fontId="38" fillId="15" borderId="24" xfId="0" applyFont="1" applyFill="1" applyBorder="1"/>
    <xf numFmtId="0" fontId="38" fillId="15" borderId="30" xfId="0" applyFont="1" applyFill="1" applyBorder="1"/>
    <xf numFmtId="49" fontId="15" fillId="12" borderId="10" xfId="2" applyNumberFormat="1" applyFont="1" applyFill="1" applyBorder="1"/>
    <xf numFmtId="0" fontId="2" fillId="12" borderId="10" xfId="2" applyFill="1" applyBorder="1"/>
    <xf numFmtId="0" fontId="2" fillId="0" borderId="10" xfId="2" applyBorder="1" applyAlignment="1">
      <alignment horizontal="center"/>
    </xf>
    <xf numFmtId="0" fontId="2" fillId="0" borderId="10" xfId="2" applyBorder="1" applyAlignment="1">
      <alignment horizontal="left"/>
    </xf>
    <xf numFmtId="1" fontId="22" fillId="0" borderId="121" xfId="2" applyNumberFormat="1" applyFont="1" applyBorder="1" applyAlignment="1">
      <alignment horizontal="left" vertical="center" wrapText="1"/>
    </xf>
    <xf numFmtId="1" fontId="22" fillId="0" borderId="145" xfId="2" applyNumberFormat="1" applyFont="1" applyBorder="1" applyAlignment="1">
      <alignment horizontal="left" vertical="center" wrapText="1"/>
    </xf>
    <xf numFmtId="0" fontId="2" fillId="0" borderId="21" xfId="2" applyBorder="1"/>
    <xf numFmtId="1" fontId="31" fillId="7" borderId="88" xfId="2" applyNumberFormat="1" applyFont="1" applyFill="1" applyBorder="1" applyAlignment="1">
      <alignment horizontal="center" vertical="center" wrapText="1"/>
    </xf>
    <xf numFmtId="0" fontId="31" fillId="0" borderId="89" xfId="0" applyFont="1" applyBorder="1" applyAlignment="1">
      <alignment horizontal="center" vertical="center" wrapText="1"/>
    </xf>
    <xf numFmtId="2" fontId="2" fillId="14" borderId="58" xfId="2" applyNumberFormat="1" applyFill="1" applyBorder="1" applyAlignment="1">
      <alignment horizontal="center" vertical="center" wrapText="1"/>
    </xf>
    <xf numFmtId="2" fontId="2" fillId="13" borderId="57" xfId="2" applyNumberFormat="1" applyFill="1" applyBorder="1" applyAlignment="1">
      <alignment horizontal="center" vertical="center" wrapText="1"/>
    </xf>
    <xf numFmtId="2" fontId="2" fillId="12" borderId="57" xfId="2" applyNumberFormat="1" applyFill="1" applyBorder="1" applyAlignment="1">
      <alignment horizontal="center" vertical="center" wrapText="1"/>
    </xf>
    <xf numFmtId="2" fontId="2" fillId="12" borderId="78" xfId="2" applyNumberFormat="1" applyFill="1" applyBorder="1" applyAlignment="1">
      <alignment horizontal="center" vertical="center" wrapText="1"/>
    </xf>
    <xf numFmtId="2" fontId="2" fillId="11" borderId="81" xfId="0" applyNumberFormat="1" applyFont="1" applyFill="1" applyBorder="1" applyAlignment="1">
      <alignment horizontal="center" vertical="center" wrapText="1"/>
    </xf>
    <xf numFmtId="2" fontId="2" fillId="14" borderId="58" xfId="0" applyNumberFormat="1" applyFont="1" applyFill="1" applyBorder="1" applyAlignment="1">
      <alignment horizontal="center" vertical="center" wrapText="1"/>
    </xf>
    <xf numFmtId="2" fontId="2" fillId="13" borderId="57" xfId="0" applyNumberFormat="1" applyFont="1" applyFill="1" applyBorder="1" applyAlignment="1">
      <alignment horizontal="center" vertical="center" wrapText="1"/>
    </xf>
    <xf numFmtId="2" fontId="2" fillId="12" borderId="57" xfId="0" applyNumberFormat="1" applyFont="1" applyFill="1" applyBorder="1" applyAlignment="1">
      <alignment horizontal="center" vertical="center" wrapText="1"/>
    </xf>
    <xf numFmtId="2" fontId="2" fillId="12" borderId="78" xfId="0" applyNumberFormat="1" applyFont="1" applyFill="1" applyBorder="1" applyAlignment="1">
      <alignment horizontal="center" vertical="center" wrapText="1"/>
    </xf>
    <xf numFmtId="2" fontId="2" fillId="14" borderId="83" xfId="0" applyNumberFormat="1" applyFont="1" applyFill="1" applyBorder="1" applyAlignment="1">
      <alignment horizontal="center" vertical="center" wrapText="1"/>
    </xf>
    <xf numFmtId="2" fontId="2" fillId="13" borderId="82" xfId="0" applyNumberFormat="1" applyFont="1" applyFill="1" applyBorder="1" applyAlignment="1">
      <alignment horizontal="center" vertical="center" wrapText="1"/>
    </xf>
    <xf numFmtId="2" fontId="2" fillId="12" borderId="82" xfId="0" applyNumberFormat="1" applyFont="1" applyFill="1" applyBorder="1" applyAlignment="1">
      <alignment horizontal="center" vertical="center" wrapText="1"/>
    </xf>
    <xf numFmtId="2" fontId="2" fillId="12" borderId="143" xfId="0" applyNumberFormat="1" applyFont="1" applyFill="1" applyBorder="1" applyAlignment="1">
      <alignment horizontal="center" vertical="center" wrapText="1"/>
    </xf>
    <xf numFmtId="2" fontId="2" fillId="14" borderId="68" xfId="0" applyNumberFormat="1" applyFont="1" applyFill="1" applyBorder="1" applyAlignment="1">
      <alignment horizontal="center" vertical="center" wrapText="1"/>
    </xf>
    <xf numFmtId="2" fontId="2" fillId="13" borderId="69" xfId="0" applyNumberFormat="1" applyFont="1" applyFill="1" applyBorder="1" applyAlignment="1">
      <alignment horizontal="center" vertical="center" wrapText="1"/>
    </xf>
    <xf numFmtId="2" fontId="2" fillId="12" borderId="69" xfId="0" applyNumberFormat="1" applyFont="1" applyFill="1" applyBorder="1" applyAlignment="1">
      <alignment horizontal="center" vertical="center" wrapText="1"/>
    </xf>
    <xf numFmtId="2" fontId="2" fillId="12" borderId="144" xfId="0" applyNumberFormat="1" applyFont="1" applyFill="1" applyBorder="1" applyAlignment="1">
      <alignment horizontal="center" vertical="center" wrapText="1"/>
    </xf>
    <xf numFmtId="2" fontId="38" fillId="11" borderId="87" xfId="2" quotePrefix="1" applyNumberFormat="1" applyFont="1" applyFill="1" applyBorder="1" applyAlignment="1" applyProtection="1">
      <alignment horizontal="center" vertical="center"/>
      <protection hidden="1"/>
    </xf>
    <xf numFmtId="2" fontId="38" fillId="11" borderId="58" xfId="2" quotePrefix="1" applyNumberFormat="1" applyFont="1" applyFill="1" applyBorder="1" applyAlignment="1" applyProtection="1">
      <alignment horizontal="center" vertical="center"/>
      <protection hidden="1"/>
    </xf>
    <xf numFmtId="2" fontId="38" fillId="11" borderId="114" xfId="2" quotePrefix="1" applyNumberFormat="1" applyFont="1" applyFill="1" applyBorder="1" applyAlignment="1" applyProtection="1">
      <alignment horizontal="center" vertical="center"/>
      <protection hidden="1"/>
    </xf>
    <xf numFmtId="0" fontId="37" fillId="15" borderId="100" xfId="2" applyFont="1" applyFill="1" applyBorder="1" applyAlignment="1" applyProtection="1">
      <alignment horizontal="center" vertical="center"/>
      <protection hidden="1"/>
    </xf>
    <xf numFmtId="0" fontId="37" fillId="15" borderId="140" xfId="2" applyFont="1" applyFill="1" applyBorder="1" applyAlignment="1" applyProtection="1">
      <alignment horizontal="center" vertical="center"/>
      <protection hidden="1"/>
    </xf>
    <xf numFmtId="0" fontId="38" fillId="15" borderId="24" xfId="10" applyFont="1" applyFill="1" applyBorder="1" applyAlignment="1">
      <alignment horizontal="center"/>
    </xf>
    <xf numFmtId="0" fontId="38" fillId="15" borderId="24" xfId="0" applyFont="1" applyFill="1" applyBorder="1" applyAlignment="1">
      <alignment horizontal="center"/>
    </xf>
    <xf numFmtId="0" fontId="38" fillId="15" borderId="30" xfId="0" applyFont="1" applyFill="1" applyBorder="1" applyAlignment="1">
      <alignment horizontal="center"/>
    </xf>
    <xf numFmtId="2" fontId="38" fillId="11" borderId="90" xfId="2" quotePrefix="1" applyNumberFormat="1" applyFont="1" applyFill="1" applyBorder="1" applyAlignment="1" applyProtection="1">
      <alignment horizontal="center" vertical="center"/>
      <protection hidden="1"/>
    </xf>
    <xf numFmtId="2" fontId="2" fillId="11" borderId="141" xfId="16" quotePrefix="1" applyNumberFormat="1" applyFill="1" applyBorder="1" applyAlignment="1" applyProtection="1">
      <alignment horizontal="center" vertical="center"/>
      <protection locked="0"/>
    </xf>
    <xf numFmtId="2" fontId="2" fillId="11" borderId="28" xfId="16" quotePrefix="1" applyNumberFormat="1" applyFill="1" applyBorder="1" applyAlignment="1" applyProtection="1">
      <alignment horizontal="center" vertical="center"/>
      <protection locked="0"/>
    </xf>
    <xf numFmtId="2" fontId="2" fillId="11" borderId="49" xfId="16" quotePrefix="1" applyNumberFormat="1" applyFill="1" applyBorder="1" applyAlignment="1" applyProtection="1">
      <alignment horizontal="center" vertical="center"/>
      <protection locked="0"/>
    </xf>
    <xf numFmtId="0" fontId="37" fillId="0" borderId="101" xfId="2" applyFont="1" applyBorder="1" applyAlignment="1" applyProtection="1">
      <alignment horizontal="center" vertical="center" wrapText="1"/>
      <protection hidden="1"/>
    </xf>
    <xf numFmtId="0" fontId="8" fillId="0" borderId="55" xfId="2" applyFont="1" applyBorder="1" applyAlignment="1" applyProtection="1">
      <alignment horizontal="center" vertical="center"/>
      <protection locked="0"/>
    </xf>
    <xf numFmtId="0" fontId="8" fillId="0" borderId="55" xfId="2" applyFont="1" applyBorder="1" applyAlignment="1" applyProtection="1">
      <alignment horizontal="center" vertical="center" wrapText="1"/>
      <protection locked="0"/>
    </xf>
    <xf numFmtId="0" fontId="42" fillId="11" borderId="57" xfId="2" applyFont="1" applyFill="1" applyBorder="1" applyAlignment="1" applyProtection="1">
      <alignment horizontal="center"/>
      <protection hidden="1"/>
    </xf>
    <xf numFmtId="0" fontId="2" fillId="2" borderId="7" xfId="2" applyFill="1" applyBorder="1" applyAlignment="1" applyProtection="1">
      <alignment horizontal="center" vertical="center"/>
      <protection locked="0"/>
    </xf>
    <xf numFmtId="2" fontId="2" fillId="13" borderId="0" xfId="2" applyNumberFormat="1" applyFill="1" applyAlignment="1" applyProtection="1">
      <alignment horizontal="center" vertical="center"/>
      <protection locked="0"/>
    </xf>
    <xf numFmtId="2" fontId="2" fillId="0" borderId="146" xfId="0" applyNumberFormat="1" applyFont="1" applyBorder="1" applyAlignment="1">
      <alignment horizontal="center"/>
    </xf>
    <xf numFmtId="0" fontId="8" fillId="0" borderId="148" xfId="2" applyFont="1" applyBorder="1" applyAlignment="1" applyProtection="1">
      <alignment horizontal="center" vertical="center" wrapText="1"/>
      <protection locked="0"/>
    </xf>
    <xf numFmtId="0" fontId="8" fillId="15" borderId="148" xfId="2" applyFont="1" applyFill="1" applyBorder="1" applyAlignment="1" applyProtection="1">
      <alignment horizontal="center" vertical="center" wrapText="1"/>
      <protection locked="0"/>
    </xf>
    <xf numFmtId="1" fontId="8" fillId="15" borderId="148" xfId="2" applyNumberFormat="1" applyFont="1" applyFill="1" applyBorder="1" applyAlignment="1" applyProtection="1">
      <alignment horizontal="center" vertical="center" wrapText="1"/>
      <protection locked="0"/>
    </xf>
    <xf numFmtId="1" fontId="30" fillId="15" borderId="148" xfId="2" applyNumberFormat="1" applyFont="1" applyFill="1" applyBorder="1" applyAlignment="1" applyProtection="1">
      <alignment horizontal="center" vertical="center" wrapText="1"/>
      <protection locked="0"/>
    </xf>
    <xf numFmtId="1" fontId="30" fillId="15" borderId="149" xfId="2" applyNumberFormat="1" applyFont="1" applyFill="1" applyBorder="1" applyAlignment="1" applyProtection="1">
      <alignment horizontal="center" vertical="center" wrapText="1"/>
      <protection locked="0"/>
    </xf>
    <xf numFmtId="1" fontId="8" fillId="15" borderId="40" xfId="2" applyNumberFormat="1" applyFont="1" applyFill="1" applyBorder="1" applyAlignment="1" applyProtection="1">
      <alignment horizontal="center" vertical="center" wrapText="1"/>
      <protection locked="0"/>
    </xf>
    <xf numFmtId="0" fontId="8" fillId="15" borderId="150" xfId="2" applyFont="1" applyFill="1" applyBorder="1" applyAlignment="1" applyProtection="1">
      <alignment horizontal="center" vertical="center"/>
      <protection locked="0"/>
    </xf>
    <xf numFmtId="0" fontId="0" fillId="15" borderId="150" xfId="0" applyFill="1" applyBorder="1"/>
    <xf numFmtId="0" fontId="0" fillId="15" borderId="151" xfId="0" applyFill="1" applyBorder="1"/>
    <xf numFmtId="0" fontId="2" fillId="0" borderId="59" xfId="2" applyBorder="1" applyAlignment="1" applyProtection="1">
      <alignment horizontal="left" vertical="center"/>
      <protection locked="0"/>
    </xf>
    <xf numFmtId="0" fontId="2" fillId="0" borderId="152" xfId="2" applyBorder="1" applyAlignment="1" applyProtection="1">
      <alignment horizontal="center" vertical="center"/>
      <protection locked="0"/>
    </xf>
    <xf numFmtId="2" fontId="2" fillId="5" borderId="59" xfId="2" applyNumberFormat="1" applyFill="1" applyBorder="1" applyAlignment="1" applyProtection="1">
      <alignment horizontal="center" vertical="center"/>
      <protection locked="0"/>
    </xf>
    <xf numFmtId="2" fontId="2" fillId="0" borderId="59" xfId="2" applyNumberFormat="1" applyBorder="1" applyAlignment="1" applyProtection="1">
      <alignment horizontal="center" vertical="center"/>
      <protection locked="0"/>
    </xf>
    <xf numFmtId="2" fontId="2" fillId="2" borderId="125" xfId="2" applyNumberFormat="1" applyFill="1" applyBorder="1" applyProtection="1">
      <protection locked="0"/>
    </xf>
    <xf numFmtId="2" fontId="2" fillId="0" borderId="126" xfId="0" applyNumberFormat="1" applyFont="1" applyBorder="1"/>
    <xf numFmtId="2" fontId="2" fillId="0" borderId="126" xfId="0" applyNumberFormat="1" applyFont="1" applyBorder="1" applyAlignment="1">
      <alignment horizontal="center"/>
    </xf>
    <xf numFmtId="0" fontId="38" fillId="2" borderId="6" xfId="2" applyFont="1" applyFill="1" applyBorder="1" applyAlignment="1" applyProtection="1">
      <alignment horizontal="left" vertical="center" wrapText="1"/>
      <protection locked="0"/>
    </xf>
    <xf numFmtId="0" fontId="2" fillId="2" borderId="6" xfId="2" applyFill="1" applyBorder="1" applyAlignment="1" applyProtection="1">
      <alignment horizontal="center" vertical="center"/>
      <protection locked="0"/>
    </xf>
    <xf numFmtId="0" fontId="8" fillId="0" borderId="155" xfId="2" applyFont="1" applyBorder="1" applyAlignment="1" applyProtection="1">
      <alignment horizontal="center" vertical="center" wrapText="1"/>
      <protection locked="0"/>
    </xf>
    <xf numFmtId="0" fontId="2" fillId="12" borderId="8" xfId="2" applyFill="1" applyBorder="1" applyAlignment="1" applyProtection="1">
      <alignment horizontal="center" vertical="center"/>
      <protection locked="0"/>
    </xf>
    <xf numFmtId="2" fontId="2" fillId="0" borderId="43" xfId="0" applyNumberFormat="1" applyFont="1" applyBorder="1" applyAlignment="1">
      <alignment horizontal="center"/>
    </xf>
    <xf numFmtId="0" fontId="2" fillId="12" borderId="4" xfId="2" applyFill="1" applyBorder="1" applyAlignment="1">
      <alignment horizontal="center" vertical="center"/>
    </xf>
    <xf numFmtId="0" fontId="2" fillId="12" borderId="105" xfId="2" applyFill="1" applyBorder="1" applyAlignment="1">
      <alignment horizontal="center" vertical="center"/>
    </xf>
    <xf numFmtId="0" fontId="2" fillId="0" borderId="156" xfId="2" applyBorder="1" applyAlignment="1" applyProtection="1">
      <alignment horizontal="center" vertical="center"/>
      <protection locked="0"/>
    </xf>
    <xf numFmtId="2" fontId="2" fillId="14" borderId="138" xfId="2" applyNumberFormat="1" applyFill="1" applyBorder="1" applyAlignment="1" applyProtection="1">
      <alignment horizontal="center" vertical="center"/>
      <protection locked="0"/>
    </xf>
    <xf numFmtId="2" fontId="2" fillId="13" borderId="138" xfId="2" applyNumberFormat="1" applyFill="1" applyBorder="1" applyAlignment="1" applyProtection="1">
      <alignment horizontal="center" vertical="center"/>
      <protection locked="0"/>
    </xf>
    <xf numFmtId="2" fontId="2" fillId="13" borderId="10" xfId="2" applyNumberFormat="1" applyFill="1" applyBorder="1" applyAlignment="1" applyProtection="1">
      <alignment horizontal="center" vertical="center"/>
      <protection locked="0"/>
    </xf>
    <xf numFmtId="2" fontId="2" fillId="5" borderId="138" xfId="2" applyNumberFormat="1" applyFill="1" applyBorder="1" applyAlignment="1" applyProtection="1">
      <alignment horizontal="center" vertical="center"/>
      <protection locked="0"/>
    </xf>
    <xf numFmtId="2" fontId="2" fillId="0" borderId="138" xfId="2" applyNumberFormat="1" applyBorder="1" applyAlignment="1" applyProtection="1">
      <alignment horizontal="center" vertical="center"/>
      <protection locked="0"/>
    </xf>
    <xf numFmtId="2" fontId="2" fillId="0" borderId="49" xfId="2" applyNumberFormat="1" applyBorder="1" applyAlignment="1" applyProtection="1">
      <alignment horizontal="center" vertical="center"/>
      <protection locked="0"/>
    </xf>
    <xf numFmtId="2" fontId="2" fillId="2" borderId="138" xfId="2" applyNumberFormat="1" applyFill="1" applyBorder="1" applyProtection="1">
      <protection locked="0"/>
    </xf>
    <xf numFmtId="2" fontId="2" fillId="0" borderId="138" xfId="0" applyNumberFormat="1" applyFont="1" applyBorder="1"/>
    <xf numFmtId="2" fontId="2" fillId="2" borderId="6" xfId="2" applyNumberFormat="1" applyFill="1" applyBorder="1" applyProtection="1">
      <protection locked="0"/>
    </xf>
    <xf numFmtId="2" fontId="2" fillId="0" borderId="6" xfId="0" applyNumberFormat="1" applyFont="1" applyBorder="1"/>
    <xf numFmtId="0" fontId="2" fillId="12" borderId="158" xfId="2" applyFill="1" applyBorder="1" applyAlignment="1">
      <alignment horizontal="center" vertical="center"/>
    </xf>
    <xf numFmtId="2" fontId="2" fillId="0" borderId="125" xfId="0" applyNumberFormat="1" applyFont="1" applyBorder="1"/>
    <xf numFmtId="2" fontId="2" fillId="0" borderId="114" xfId="0" applyNumberFormat="1" applyFont="1" applyBorder="1"/>
    <xf numFmtId="2" fontId="2" fillId="11" borderId="58" xfId="2" quotePrefix="1" applyNumberFormat="1" applyFill="1" applyBorder="1" applyAlignment="1" applyProtection="1">
      <alignment horizontal="center" vertical="center"/>
      <protection hidden="1"/>
    </xf>
    <xf numFmtId="2" fontId="38" fillId="11" borderId="6" xfId="2" quotePrefix="1" applyNumberFormat="1" applyFont="1" applyFill="1" applyBorder="1" applyAlignment="1" applyProtection="1">
      <alignment horizontal="center" vertical="center"/>
      <protection hidden="1"/>
    </xf>
    <xf numFmtId="9" fontId="38" fillId="11" borderId="6" xfId="17" quotePrefix="1" applyFont="1" applyFill="1" applyBorder="1" applyAlignment="1" applyProtection="1">
      <alignment horizontal="center" vertical="center"/>
      <protection hidden="1"/>
    </xf>
    <xf numFmtId="0" fontId="37" fillId="15" borderId="23" xfId="2" applyFont="1" applyFill="1" applyBorder="1" applyAlignment="1" applyProtection="1">
      <alignment horizontal="center"/>
      <protection hidden="1"/>
    </xf>
    <xf numFmtId="0" fontId="37" fillId="15" borderId="24" xfId="2" applyFont="1" applyFill="1" applyBorder="1" applyProtection="1">
      <protection hidden="1"/>
    </xf>
    <xf numFmtId="0" fontId="37" fillId="15" borderId="24" xfId="2" applyFont="1" applyFill="1" applyBorder="1" applyAlignment="1" applyProtection="1">
      <alignment horizontal="center"/>
      <protection hidden="1"/>
    </xf>
    <xf numFmtId="0" fontId="37" fillId="15" borderId="24" xfId="2" applyFont="1" applyFill="1" applyBorder="1" applyAlignment="1" applyProtection="1">
      <alignment horizontal="center" vertical="center"/>
      <protection hidden="1"/>
    </xf>
    <xf numFmtId="0" fontId="2" fillId="11" borderId="20" xfId="2" applyFill="1" applyBorder="1" applyAlignment="1">
      <alignment horizontal="center" vertical="center"/>
    </xf>
    <xf numFmtId="0" fontId="38" fillId="11" borderId="125" xfId="2" applyFont="1" applyFill="1" applyBorder="1" applyAlignment="1" applyProtection="1">
      <alignment horizontal="center"/>
      <protection hidden="1"/>
    </xf>
    <xf numFmtId="10" fontId="2" fillId="11" borderId="114" xfId="17" applyNumberFormat="1" applyFont="1" applyFill="1" applyBorder="1" applyAlignment="1" applyProtection="1">
      <alignment horizontal="center" vertical="center"/>
      <protection locked="0"/>
    </xf>
    <xf numFmtId="0" fontId="42" fillId="11" borderId="6" xfId="2" applyFont="1" applyFill="1" applyBorder="1" applyAlignment="1" applyProtection="1">
      <alignment horizontal="center"/>
      <protection hidden="1"/>
    </xf>
    <xf numFmtId="0" fontId="42" fillId="11" borderId="6" xfId="2" applyFont="1" applyFill="1" applyBorder="1" applyAlignment="1">
      <alignment horizontal="center" vertical="center"/>
    </xf>
    <xf numFmtId="2" fontId="2" fillId="11" borderId="57" xfId="2" applyNumberFormat="1" applyFill="1" applyBorder="1" applyAlignment="1" applyProtection="1">
      <alignment horizontal="center" vertical="center"/>
      <protection locked="0"/>
    </xf>
    <xf numFmtId="2" fontId="2" fillId="11" borderId="63" xfId="2" applyNumberFormat="1" applyFill="1" applyBorder="1" applyAlignment="1" applyProtection="1">
      <alignment horizontal="center" vertical="center"/>
      <protection locked="0"/>
    </xf>
    <xf numFmtId="2" fontId="2" fillId="11" borderId="78" xfId="2" applyNumberFormat="1" applyFill="1" applyBorder="1" applyAlignment="1" applyProtection="1">
      <alignment horizontal="center" vertical="center"/>
      <protection locked="0"/>
    </xf>
    <xf numFmtId="0" fontId="37" fillId="15" borderId="30" xfId="2" applyFont="1" applyFill="1" applyBorder="1" applyAlignment="1" applyProtection="1">
      <alignment horizontal="center"/>
      <protection hidden="1"/>
    </xf>
    <xf numFmtId="0" fontId="2" fillId="11" borderId="57" xfId="2" applyFill="1" applyBorder="1" applyProtection="1">
      <protection hidden="1"/>
    </xf>
    <xf numFmtId="0" fontId="2" fillId="11" borderId="63" xfId="2" applyFill="1" applyBorder="1" applyAlignment="1" applyProtection="1">
      <alignment horizontal="center" wrapText="1"/>
      <protection hidden="1"/>
    </xf>
    <xf numFmtId="0" fontId="2" fillId="11" borderId="6" xfId="2" applyFill="1" applyBorder="1" applyAlignment="1" applyProtection="1">
      <alignment horizontal="center"/>
      <protection hidden="1"/>
    </xf>
    <xf numFmtId="0" fontId="2" fillId="11" borderId="6" xfId="2" applyFill="1" applyBorder="1" applyAlignment="1">
      <alignment horizontal="center" vertical="center"/>
    </xf>
    <xf numFmtId="0" fontId="2" fillId="11" borderId="59" xfId="2" applyFill="1" applyBorder="1" applyAlignment="1" applyProtection="1">
      <alignment horizontal="center"/>
      <protection hidden="1"/>
    </xf>
    <xf numFmtId="0" fontId="2" fillId="11" borderId="57" xfId="2" applyFill="1" applyBorder="1" applyAlignment="1" applyProtection="1">
      <alignment vertical="center"/>
      <protection hidden="1"/>
    </xf>
    <xf numFmtId="0" fontId="2" fillId="11" borderId="57" xfId="2" applyFill="1" applyBorder="1" applyAlignment="1" applyProtection="1">
      <alignment horizontal="center"/>
      <protection hidden="1"/>
    </xf>
    <xf numFmtId="0" fontId="2" fillId="11" borderId="57" xfId="2" applyFill="1" applyBorder="1" applyAlignment="1" applyProtection="1">
      <alignment horizontal="center" wrapText="1"/>
      <protection hidden="1"/>
    </xf>
    <xf numFmtId="0" fontId="2" fillId="11" borderId="73" xfId="2" applyFill="1" applyBorder="1" applyProtection="1">
      <protection hidden="1"/>
    </xf>
    <xf numFmtId="0" fontId="2" fillId="11" borderId="73" xfId="2" applyFill="1" applyBorder="1" applyAlignment="1" applyProtection="1">
      <alignment horizontal="center"/>
      <protection hidden="1"/>
    </xf>
    <xf numFmtId="0" fontId="2" fillId="11" borderId="6" xfId="2" applyFill="1" applyBorder="1" applyAlignment="1" applyProtection="1">
      <alignment horizontal="center" wrapText="1"/>
      <protection hidden="1"/>
    </xf>
    <xf numFmtId="0" fontId="2" fillId="11" borderId="6" xfId="2" applyFill="1" applyBorder="1" applyAlignment="1" applyProtection="1">
      <alignment vertical="center"/>
      <protection hidden="1"/>
    </xf>
    <xf numFmtId="0" fontId="2" fillId="11" borderId="126" xfId="2" applyFill="1" applyBorder="1" applyAlignment="1" applyProtection="1">
      <alignment vertical="center"/>
      <protection hidden="1"/>
    </xf>
    <xf numFmtId="0" fontId="2" fillId="11" borderId="126" xfId="2" applyFill="1" applyBorder="1" applyAlignment="1" applyProtection="1">
      <alignment horizontal="center" wrapText="1"/>
      <protection hidden="1"/>
    </xf>
    <xf numFmtId="0" fontId="2" fillId="11" borderId="59" xfId="2" applyFill="1" applyBorder="1" applyProtection="1">
      <protection hidden="1"/>
    </xf>
    <xf numFmtId="0" fontId="2" fillId="11" borderId="106" xfId="2" applyFill="1" applyBorder="1" applyAlignment="1" applyProtection="1">
      <alignment horizontal="center"/>
      <protection hidden="1"/>
    </xf>
    <xf numFmtId="0" fontId="2" fillId="11" borderId="78" xfId="2" applyFill="1" applyBorder="1" applyAlignment="1" applyProtection="1">
      <alignment horizontal="center"/>
      <protection hidden="1"/>
    </xf>
    <xf numFmtId="0" fontId="2" fillId="11" borderId="88" xfId="2" applyFill="1" applyBorder="1" applyProtection="1">
      <protection hidden="1"/>
    </xf>
    <xf numFmtId="0" fontId="2" fillId="11" borderId="88" xfId="2" applyFill="1" applyBorder="1" applyAlignment="1" applyProtection="1">
      <alignment horizontal="center"/>
      <protection hidden="1"/>
    </xf>
    <xf numFmtId="0" fontId="2" fillId="11" borderId="89" xfId="2" applyFill="1" applyBorder="1" applyAlignment="1" applyProtection="1">
      <alignment horizontal="center"/>
      <protection hidden="1"/>
    </xf>
    <xf numFmtId="0" fontId="2" fillId="11" borderId="8" xfId="2" applyFill="1" applyBorder="1" applyAlignment="1" applyProtection="1">
      <alignment horizontal="center" vertical="center"/>
      <protection locked="0"/>
    </xf>
    <xf numFmtId="0" fontId="2" fillId="11" borderId="57" xfId="2" applyFill="1" applyBorder="1" applyAlignment="1" applyProtection="1">
      <alignment horizontal="center" vertical="center"/>
      <protection hidden="1"/>
    </xf>
    <xf numFmtId="0" fontId="2" fillId="11" borderId="160" xfId="2" applyFill="1" applyBorder="1" applyAlignment="1" applyProtection="1">
      <alignment horizontal="center" vertical="center"/>
      <protection hidden="1"/>
    </xf>
    <xf numFmtId="0" fontId="2" fillId="11" borderId="59" xfId="2" applyFill="1" applyBorder="1" applyAlignment="1" applyProtection="1">
      <alignment vertical="center"/>
      <protection hidden="1"/>
    </xf>
    <xf numFmtId="0" fontId="2" fillId="11" borderId="163" xfId="2" applyFill="1" applyBorder="1" applyAlignment="1" applyProtection="1">
      <alignment horizontal="center" vertical="center"/>
      <protection hidden="1"/>
    </xf>
    <xf numFmtId="0" fontId="2" fillId="11" borderId="164" xfId="2" applyFill="1" applyBorder="1" applyAlignment="1" applyProtection="1">
      <alignment vertical="center"/>
      <protection hidden="1"/>
    </xf>
    <xf numFmtId="0" fontId="2" fillId="11" borderId="78" xfId="2" applyFill="1" applyBorder="1" applyAlignment="1" applyProtection="1">
      <alignment horizontal="center" vertical="center"/>
      <protection hidden="1"/>
    </xf>
    <xf numFmtId="0" fontId="42" fillId="3" borderId="6" xfId="2" applyFont="1" applyFill="1" applyBorder="1" applyAlignment="1" applyProtection="1">
      <alignment horizontal="left" vertical="center"/>
      <protection locked="0"/>
    </xf>
    <xf numFmtId="49" fontId="42" fillId="11" borderId="6" xfId="2" applyNumberFormat="1" applyFont="1" applyFill="1" applyBorder="1" applyAlignment="1" applyProtection="1">
      <alignment horizontal="center" vertical="center"/>
      <protection locked="0"/>
    </xf>
    <xf numFmtId="0" fontId="2" fillId="11" borderId="6" xfId="2" applyFill="1" applyBorder="1" applyAlignment="1" applyProtection="1">
      <alignment horizontal="center" vertical="center"/>
      <protection hidden="1"/>
    </xf>
    <xf numFmtId="0" fontId="42" fillId="3" borderId="6" xfId="2" applyFont="1" applyFill="1" applyBorder="1" applyAlignment="1" applyProtection="1">
      <alignment horizontal="center" vertical="center"/>
      <protection locked="0"/>
    </xf>
    <xf numFmtId="0" fontId="2" fillId="11" borderId="102" xfId="2" applyFill="1" applyBorder="1" applyAlignment="1" applyProtection="1">
      <alignment horizontal="center"/>
      <protection hidden="1"/>
    </xf>
    <xf numFmtId="0" fontId="2" fillId="11" borderId="104" xfId="2" applyFill="1" applyBorder="1" applyAlignment="1" applyProtection="1">
      <alignment horizontal="center"/>
      <protection hidden="1"/>
    </xf>
    <xf numFmtId="0" fontId="2" fillId="11" borderId="142" xfId="2" applyFill="1" applyBorder="1" applyAlignment="1" applyProtection="1">
      <alignment horizontal="center"/>
      <protection hidden="1"/>
    </xf>
    <xf numFmtId="0" fontId="2" fillId="11" borderId="109" xfId="2" applyFill="1" applyBorder="1" applyAlignment="1" applyProtection="1">
      <alignment horizontal="center"/>
      <protection hidden="1"/>
    </xf>
    <xf numFmtId="0" fontId="22" fillId="15" borderId="98" xfId="2" applyFont="1" applyFill="1" applyBorder="1" applyAlignment="1" applyProtection="1">
      <alignment horizontal="center"/>
      <protection hidden="1"/>
    </xf>
    <xf numFmtId="0" fontId="22" fillId="15" borderId="100" xfId="2" applyFont="1" applyFill="1" applyBorder="1" applyProtection="1">
      <protection hidden="1"/>
    </xf>
    <xf numFmtId="0" fontId="22" fillId="15" borderId="100" xfId="2" applyFont="1" applyFill="1" applyBorder="1" applyAlignment="1" applyProtection="1">
      <alignment horizontal="center"/>
      <protection hidden="1"/>
    </xf>
    <xf numFmtId="0" fontId="22" fillId="15" borderId="101" xfId="2" applyFont="1" applyFill="1" applyBorder="1" applyAlignment="1" applyProtection="1">
      <alignment horizontal="center"/>
      <protection hidden="1"/>
    </xf>
    <xf numFmtId="0" fontId="2" fillId="11" borderId="102" xfId="2" applyFill="1" applyBorder="1" applyAlignment="1" applyProtection="1">
      <alignment horizontal="center" vertical="center"/>
      <protection hidden="1"/>
    </xf>
    <xf numFmtId="0" fontId="2" fillId="11" borderId="59" xfId="2" applyFill="1" applyBorder="1" applyAlignment="1" applyProtection="1">
      <alignment horizontal="center" wrapText="1"/>
      <protection hidden="1"/>
    </xf>
    <xf numFmtId="0" fontId="2" fillId="11" borderId="59" xfId="2" applyFill="1" applyBorder="1" applyAlignment="1" applyProtection="1">
      <alignment horizontal="center" vertical="center"/>
      <protection hidden="1"/>
    </xf>
    <xf numFmtId="0" fontId="2" fillId="11" borderId="106" xfId="2" applyFill="1" applyBorder="1" applyAlignment="1" applyProtection="1">
      <alignment horizontal="center" vertical="center"/>
      <protection hidden="1"/>
    </xf>
    <xf numFmtId="0" fontId="2" fillId="11" borderId="73" xfId="2" applyFill="1" applyBorder="1" applyAlignment="1" applyProtection="1">
      <alignment horizontal="center" vertical="center"/>
      <protection hidden="1"/>
    </xf>
    <xf numFmtId="0" fontId="2" fillId="11" borderId="109" xfId="2" applyFill="1" applyBorder="1" applyAlignment="1" applyProtection="1">
      <alignment horizontal="center" vertical="center"/>
      <protection hidden="1"/>
    </xf>
    <xf numFmtId="0" fontId="2" fillId="11" borderId="161" xfId="2" applyFill="1" applyBorder="1" applyAlignment="1" applyProtection="1">
      <alignment horizontal="center" vertical="center"/>
      <protection hidden="1"/>
    </xf>
    <xf numFmtId="0" fontId="2" fillId="11" borderId="162" xfId="2" applyFill="1" applyBorder="1" applyAlignment="1" applyProtection="1">
      <alignment horizontal="center" vertical="center"/>
      <protection hidden="1"/>
    </xf>
    <xf numFmtId="0" fontId="2" fillId="11" borderId="57" xfId="2" applyFill="1" applyBorder="1" applyAlignment="1" applyProtection="1">
      <alignment horizontal="left"/>
      <protection hidden="1"/>
    </xf>
    <xf numFmtId="0" fontId="2" fillId="3" borderId="44" xfId="2" applyFill="1" applyBorder="1" applyAlignment="1" applyProtection="1">
      <alignment horizontal="center" vertical="center"/>
      <protection locked="0"/>
    </xf>
    <xf numFmtId="2" fontId="2" fillId="3" borderId="44" xfId="2" applyNumberFormat="1" applyFill="1" applyBorder="1" applyAlignment="1" applyProtection="1">
      <alignment horizontal="center" vertical="center"/>
      <protection locked="0"/>
    </xf>
    <xf numFmtId="0" fontId="2" fillId="3" borderId="165" xfId="2" applyFill="1" applyBorder="1" applyAlignment="1" applyProtection="1">
      <alignment horizontal="center" vertical="center"/>
      <protection locked="0"/>
    </xf>
    <xf numFmtId="49" fontId="2" fillId="3" borderId="27" xfId="2" applyNumberFormat="1" applyFill="1" applyBorder="1" applyAlignment="1" applyProtection="1">
      <alignment horizontal="center" vertical="center"/>
      <protection locked="0"/>
    </xf>
    <xf numFmtId="0" fontId="42" fillId="3" borderId="44" xfId="2" applyFont="1" applyFill="1" applyBorder="1" applyAlignment="1" applyProtection="1">
      <alignment horizontal="left" vertical="center"/>
      <protection locked="0"/>
    </xf>
    <xf numFmtId="0" fontId="8" fillId="15" borderId="23" xfId="2" applyFont="1" applyFill="1" applyBorder="1" applyAlignment="1" applyProtection="1">
      <alignment horizontal="center" vertical="center" wrapText="1"/>
      <protection locked="0"/>
    </xf>
    <xf numFmtId="0" fontId="8" fillId="15" borderId="24" xfId="2" applyFont="1" applyFill="1" applyBorder="1" applyAlignment="1" applyProtection="1">
      <alignment vertical="center" wrapText="1"/>
      <protection locked="0"/>
    </xf>
    <xf numFmtId="1" fontId="41" fillId="15" borderId="24" xfId="2" applyNumberFormat="1" applyFont="1" applyFill="1" applyBorder="1" applyAlignment="1" applyProtection="1">
      <alignment horizontal="center" vertical="center" wrapText="1"/>
      <protection locked="0"/>
    </xf>
    <xf numFmtId="1" fontId="8" fillId="15" borderId="38" xfId="2" applyNumberFormat="1" applyFont="1" applyFill="1" applyBorder="1" applyAlignment="1" applyProtection="1">
      <alignment horizontal="center" vertical="center" wrapText="1"/>
      <protection locked="0"/>
    </xf>
    <xf numFmtId="0" fontId="44" fillId="15" borderId="38" xfId="0" applyFont="1" applyFill="1" applyBorder="1" applyAlignment="1">
      <alignment horizontal="center" vertical="center"/>
    </xf>
    <xf numFmtId="0" fontId="44" fillId="15" borderId="39" xfId="0" applyFont="1" applyFill="1" applyBorder="1" applyAlignment="1">
      <alignment horizontal="center" vertical="center"/>
    </xf>
    <xf numFmtId="0" fontId="22" fillId="15" borderId="38" xfId="2" applyFont="1" applyFill="1" applyBorder="1" applyAlignment="1" applyProtection="1">
      <alignment horizontal="left" vertical="center" wrapText="1"/>
      <protection locked="0"/>
    </xf>
    <xf numFmtId="0" fontId="4" fillId="0" borderId="42" xfId="2" applyFont="1" applyBorder="1" applyAlignment="1" applyProtection="1">
      <alignment horizontal="center" vertical="center" wrapText="1"/>
      <protection locked="0"/>
    </xf>
    <xf numFmtId="0" fontId="2" fillId="3" borderId="90" xfId="2" applyFill="1" applyBorder="1" applyAlignment="1" applyProtection="1">
      <alignment horizontal="center" vertical="center"/>
      <protection locked="0"/>
    </xf>
    <xf numFmtId="0" fontId="2" fillId="12" borderId="166" xfId="2" applyFill="1" applyBorder="1" applyAlignment="1" applyProtection="1">
      <alignment horizontal="center" vertical="center"/>
      <protection locked="0"/>
    </xf>
    <xf numFmtId="0" fontId="2" fillId="11" borderId="167" xfId="2" applyFill="1" applyBorder="1" applyAlignment="1">
      <alignment horizontal="center" vertical="center"/>
    </xf>
    <xf numFmtId="0" fontId="34" fillId="9" borderId="153" xfId="0" applyFont="1" applyFill="1" applyBorder="1" applyAlignment="1">
      <alignment wrapText="1"/>
    </xf>
    <xf numFmtId="0" fontId="35" fillId="9" borderId="168" xfId="0" applyFont="1" applyFill="1" applyBorder="1" applyAlignment="1">
      <alignment wrapText="1"/>
    </xf>
    <xf numFmtId="0" fontId="0" fillId="15" borderId="168" xfId="0" applyFill="1" applyBorder="1"/>
    <xf numFmtId="0" fontId="0" fillId="15" borderId="169" xfId="0" applyFill="1" applyBorder="1"/>
    <xf numFmtId="0" fontId="35" fillId="9" borderId="147" xfId="0" applyFont="1" applyFill="1" applyBorder="1" applyAlignment="1">
      <alignment wrapText="1"/>
    </xf>
    <xf numFmtId="0" fontId="0" fillId="15" borderId="170" xfId="0" applyFill="1" applyBorder="1"/>
    <xf numFmtId="1" fontId="9" fillId="15" borderId="170" xfId="16" applyNumberFormat="1" applyFont="1" applyFill="1" applyBorder="1" applyAlignment="1" applyProtection="1">
      <alignment horizontal="left" vertical="center" wrapText="1"/>
      <protection locked="0"/>
    </xf>
    <xf numFmtId="0" fontId="0" fillId="15" borderId="147" xfId="0" applyFill="1" applyBorder="1"/>
    <xf numFmtId="0" fontId="35" fillId="15" borderId="0" xfId="0" applyFont="1" applyFill="1" applyAlignment="1">
      <alignment wrapText="1"/>
    </xf>
    <xf numFmtId="0" fontId="36" fillId="15" borderId="0" xfId="0" applyFont="1" applyFill="1"/>
    <xf numFmtId="0" fontId="59" fillId="15" borderId="147" xfId="0" applyFont="1" applyFill="1" applyBorder="1"/>
    <xf numFmtId="1" fontId="9" fillId="15" borderId="0" xfId="16" applyNumberFormat="1" applyFont="1" applyFill="1" applyAlignment="1" applyProtection="1">
      <alignment horizontal="left" vertical="center" wrapText="1"/>
      <protection locked="0"/>
    </xf>
    <xf numFmtId="0" fontId="35" fillId="15" borderId="0" xfId="2" applyFont="1" applyFill="1" applyAlignment="1" applyProtection="1">
      <alignment horizontal="left" vertical="center"/>
      <protection locked="0"/>
    </xf>
    <xf numFmtId="0" fontId="60" fillId="15" borderId="0" xfId="0" applyFont="1" applyFill="1"/>
    <xf numFmtId="0" fontId="0" fillId="15" borderId="154" xfId="0" applyFill="1" applyBorder="1"/>
    <xf numFmtId="0" fontId="0" fillId="15" borderId="92" xfId="0" applyFill="1" applyBorder="1"/>
    <xf numFmtId="0" fontId="0" fillId="15" borderId="171" xfId="0" applyFill="1" applyBorder="1"/>
    <xf numFmtId="2" fontId="59" fillId="11" borderId="0" xfId="0" applyNumberFormat="1" applyFont="1" applyFill="1"/>
    <xf numFmtId="0" fontId="2" fillId="0" borderId="141" xfId="2" applyBorder="1" applyAlignment="1" applyProtection="1">
      <alignment horizontal="center" vertical="center"/>
      <protection locked="0"/>
    </xf>
    <xf numFmtId="0" fontId="58" fillId="0" borderId="53" xfId="0" applyFont="1" applyBorder="1"/>
    <xf numFmtId="2" fontId="2" fillId="3" borderId="127" xfId="2" applyNumberFormat="1" applyFill="1" applyBorder="1" applyAlignment="1" applyProtection="1">
      <alignment horizontal="center" vertical="center"/>
      <protection locked="0"/>
    </xf>
    <xf numFmtId="10" fontId="2" fillId="11" borderId="157" xfId="17" applyNumberFormat="1" applyFont="1" applyFill="1" applyBorder="1" applyAlignment="1" applyProtection="1">
      <alignment horizontal="center" vertical="center"/>
      <protection locked="0"/>
    </xf>
    <xf numFmtId="2" fontId="2" fillId="14" borderId="6" xfId="16" applyNumberFormat="1" applyFill="1" applyBorder="1" applyAlignment="1" applyProtection="1">
      <alignment horizontal="right" vertical="center" wrapText="1"/>
      <protection locked="0"/>
    </xf>
    <xf numFmtId="0" fontId="2" fillId="11" borderId="33" xfId="2" applyFill="1" applyBorder="1" applyAlignment="1" applyProtection="1">
      <alignment horizontal="center" vertical="center"/>
      <protection locked="0"/>
    </xf>
    <xf numFmtId="0" fontId="2" fillId="11" borderId="87" xfId="2" applyFill="1" applyBorder="1" applyAlignment="1" applyProtection="1">
      <alignment horizontal="center"/>
      <protection hidden="1"/>
    </xf>
    <xf numFmtId="0" fontId="2" fillId="11" borderId="26" xfId="2" applyFill="1" applyBorder="1" applyAlignment="1" applyProtection="1">
      <alignment horizontal="center" vertical="center"/>
      <protection locked="0"/>
    </xf>
    <xf numFmtId="0" fontId="2" fillId="11" borderId="48" xfId="2" applyFill="1" applyBorder="1" applyAlignment="1" applyProtection="1">
      <alignment horizontal="center" vertical="center"/>
      <protection locked="0"/>
    </xf>
    <xf numFmtId="0" fontId="2" fillId="0" borderId="28" xfId="2" applyBorder="1" applyAlignment="1">
      <alignment horizontal="center" vertical="center"/>
    </xf>
    <xf numFmtId="0" fontId="2" fillId="11" borderId="28" xfId="2" applyFill="1" applyBorder="1" applyAlignment="1">
      <alignment horizontal="center" vertical="center"/>
    </xf>
    <xf numFmtId="0" fontId="2" fillId="0" borderId="57" xfId="2" applyBorder="1" applyAlignment="1" applyProtection="1">
      <alignment horizontal="center"/>
      <protection hidden="1"/>
    </xf>
    <xf numFmtId="0" fontId="2" fillId="11" borderId="25" xfId="2" applyFill="1" applyBorder="1" applyAlignment="1" applyProtection="1">
      <alignment horizontal="center"/>
      <protection hidden="1"/>
    </xf>
    <xf numFmtId="2" fontId="2" fillId="0" borderId="44" xfId="2" applyNumberFormat="1" applyBorder="1" applyAlignment="1" applyProtection="1">
      <alignment horizontal="center" vertical="center"/>
      <protection locked="0"/>
    </xf>
    <xf numFmtId="0" fontId="35" fillId="9" borderId="4" xfId="0" applyFont="1" applyFill="1" applyBorder="1" applyAlignment="1">
      <alignment horizontal="left"/>
    </xf>
    <xf numFmtId="0" fontId="48" fillId="2" borderId="0" xfId="2" applyFont="1" applyFill="1" applyAlignment="1" applyProtection="1">
      <alignment horizontal="center" vertical="center" textRotation="90" wrapText="1" readingOrder="1"/>
      <protection locked="0"/>
    </xf>
    <xf numFmtId="2" fontId="2" fillId="14" borderId="20" xfId="2" applyNumberFormat="1" applyFill="1" applyBorder="1" applyAlignment="1">
      <alignment horizontal="center" vertical="center"/>
    </xf>
    <xf numFmtId="2" fontId="2" fillId="13" borderId="42" xfId="2" applyNumberFormat="1" applyFill="1" applyBorder="1" applyAlignment="1">
      <alignment horizontal="center" vertical="center"/>
    </xf>
    <xf numFmtId="2" fontId="38" fillId="5" borderId="44" xfId="2" applyNumberFormat="1" applyFont="1" applyFill="1" applyBorder="1" applyAlignment="1" applyProtection="1">
      <alignment horizontal="center" vertical="center"/>
      <protection locked="0"/>
    </xf>
    <xf numFmtId="2" fontId="2" fillId="0" borderId="18" xfId="2" applyNumberFormat="1" applyBorder="1" applyAlignment="1" applyProtection="1">
      <alignment horizontal="center" vertical="center"/>
      <protection locked="0"/>
    </xf>
    <xf numFmtId="0" fontId="42" fillId="11" borderId="46" xfId="2" applyFont="1" applyFill="1" applyBorder="1" applyAlignment="1">
      <alignment horizontal="left" vertical="center" wrapText="1"/>
    </xf>
    <xf numFmtId="49" fontId="42" fillId="3" borderId="44" xfId="2" applyNumberFormat="1" applyFont="1" applyFill="1" applyBorder="1" applyAlignment="1" applyProtection="1">
      <alignment horizontal="center" vertical="center"/>
      <protection locked="0"/>
    </xf>
    <xf numFmtId="0" fontId="15" fillId="2" borderId="0" xfId="2" applyFont="1" applyFill="1" applyAlignment="1" applyProtection="1">
      <alignment vertical="center" textRotation="90" wrapText="1" readingOrder="1"/>
      <protection locked="0"/>
    </xf>
    <xf numFmtId="0" fontId="2" fillId="0" borderId="8" xfId="16" applyBorder="1" applyAlignment="1" applyProtection="1">
      <alignment horizontal="center" vertical="center" wrapText="1"/>
      <protection locked="0"/>
    </xf>
    <xf numFmtId="2" fontId="2" fillId="14" borderId="50" xfId="16" applyNumberFormat="1" applyFill="1" applyBorder="1" applyAlignment="1" applyProtection="1">
      <alignment horizontal="right" vertical="center" wrapText="1"/>
      <protection locked="0"/>
    </xf>
    <xf numFmtId="0" fontId="2" fillId="0" borderId="35" xfId="2" applyBorder="1" applyAlignment="1" applyProtection="1">
      <alignment horizontal="center" vertical="center"/>
      <protection locked="0"/>
    </xf>
    <xf numFmtId="0" fontId="31" fillId="0" borderId="173" xfId="0" applyFont="1" applyBorder="1" applyAlignment="1">
      <alignment horizontal="center"/>
    </xf>
    <xf numFmtId="0" fontId="2" fillId="0" borderId="165" xfId="2" applyBorder="1" applyAlignment="1" applyProtection="1">
      <alignment horizontal="center" vertical="center" wrapText="1"/>
      <protection locked="0"/>
    </xf>
    <xf numFmtId="0" fontId="42" fillId="0" borderId="0" xfId="0" applyFont="1"/>
    <xf numFmtId="0" fontId="2" fillId="11" borderId="35" xfId="2" applyFill="1" applyBorder="1" applyAlignment="1" applyProtection="1">
      <alignment horizontal="center" vertical="center" wrapText="1"/>
      <protection locked="0"/>
    </xf>
    <xf numFmtId="0" fontId="2" fillId="11" borderId="176" xfId="2" applyFill="1" applyBorder="1" applyAlignment="1" applyProtection="1">
      <alignment horizontal="center" vertical="center"/>
      <protection locked="0"/>
    </xf>
    <xf numFmtId="0" fontId="2" fillId="11" borderId="8" xfId="2" applyFill="1" applyBorder="1" applyAlignment="1" applyProtection="1">
      <alignment horizontal="center" vertical="center" wrapText="1"/>
      <protection locked="0"/>
    </xf>
    <xf numFmtId="0" fontId="2" fillId="3" borderId="8" xfId="2" applyFill="1" applyBorder="1" applyAlignment="1" applyProtection="1">
      <alignment horizontal="center" vertical="center"/>
      <protection locked="0"/>
    </xf>
    <xf numFmtId="0" fontId="2" fillId="3" borderId="176" xfId="2" applyFill="1" applyBorder="1" applyAlignment="1" applyProtection="1">
      <alignment horizontal="center" vertical="center"/>
      <protection locked="0"/>
    </xf>
    <xf numFmtId="2" fontId="4" fillId="14" borderId="42" xfId="2" applyNumberFormat="1" applyFont="1" applyFill="1" applyBorder="1" applyAlignment="1" applyProtection="1">
      <alignment horizontal="center" vertical="center" wrapText="1"/>
      <protection locked="0"/>
    </xf>
    <xf numFmtId="2" fontId="4" fillId="0" borderId="42" xfId="2" applyNumberFormat="1" applyFont="1" applyBorder="1" applyAlignment="1" applyProtection="1">
      <alignment horizontal="center" vertical="center" wrapText="1"/>
      <protection locked="0"/>
    </xf>
    <xf numFmtId="2" fontId="4" fillId="13" borderId="42" xfId="2" applyNumberFormat="1" applyFont="1" applyFill="1" applyBorder="1" applyAlignment="1" applyProtection="1">
      <alignment horizontal="center" vertical="center" wrapText="1"/>
      <protection locked="0"/>
    </xf>
    <xf numFmtId="2" fontId="4" fillId="0" borderId="174" xfId="2" applyNumberFormat="1" applyFont="1" applyBorder="1" applyAlignment="1" applyProtection="1">
      <alignment horizontal="center" vertical="center" wrapText="1"/>
      <protection locked="0"/>
    </xf>
    <xf numFmtId="0" fontId="2" fillId="0" borderId="44" xfId="2" applyBorder="1" applyAlignment="1">
      <alignment horizontal="left" vertical="center"/>
    </xf>
    <xf numFmtId="49" fontId="2" fillId="2" borderId="44" xfId="2" applyNumberFormat="1" applyFill="1" applyBorder="1" applyAlignment="1" applyProtection="1">
      <alignment horizontal="center" vertical="center" wrapText="1"/>
      <protection locked="0"/>
    </xf>
    <xf numFmtId="0" fontId="2" fillId="0" borderId="44" xfId="2" applyBorder="1" applyAlignment="1">
      <alignment horizontal="center" vertical="center"/>
    </xf>
    <xf numFmtId="0" fontId="2" fillId="0" borderId="42" xfId="2" applyBorder="1" applyAlignment="1">
      <alignment horizontal="center" vertical="center"/>
    </xf>
    <xf numFmtId="2" fontId="31" fillId="0" borderId="73" xfId="0" applyNumberFormat="1" applyFont="1" applyBorder="1" applyAlignment="1">
      <alignment horizontal="center"/>
    </xf>
    <xf numFmtId="49" fontId="2" fillId="3" borderId="50" xfId="2" applyNumberFormat="1" applyFill="1" applyBorder="1" applyAlignment="1">
      <alignment horizontal="center" vertical="center" wrapText="1"/>
    </xf>
    <xf numFmtId="2" fontId="2" fillId="11" borderId="50" xfId="2" applyNumberFormat="1" applyFill="1" applyBorder="1" applyAlignment="1" applyProtection="1">
      <alignment horizontal="center" vertical="center"/>
      <protection locked="0"/>
    </xf>
    <xf numFmtId="2" fontId="38" fillId="11" borderId="50" xfId="2" applyNumberFormat="1" applyFont="1" applyFill="1" applyBorder="1" applyAlignment="1" applyProtection="1">
      <alignment horizontal="center" vertical="center"/>
      <protection locked="0"/>
    </xf>
    <xf numFmtId="2" fontId="2" fillId="11" borderId="51" xfId="2" applyNumberFormat="1" applyFill="1" applyBorder="1" applyAlignment="1" applyProtection="1">
      <alignment horizontal="center" vertical="center"/>
      <protection locked="0"/>
    </xf>
    <xf numFmtId="0" fontId="42" fillId="11" borderId="6" xfId="2" applyFont="1" applyFill="1" applyBorder="1" applyAlignment="1">
      <alignment horizontal="left" vertical="center"/>
    </xf>
    <xf numFmtId="49" fontId="42" fillId="11" borderId="6" xfId="2" applyNumberFormat="1" applyFont="1" applyFill="1" applyBorder="1" applyAlignment="1" applyProtection="1">
      <alignment horizontal="center" vertical="center" wrapText="1"/>
      <protection locked="0"/>
    </xf>
    <xf numFmtId="0" fontId="2" fillId="11" borderId="8" xfId="2" applyFill="1" applyBorder="1" applyAlignment="1">
      <alignment horizontal="center" vertical="center"/>
    </xf>
    <xf numFmtId="0" fontId="2" fillId="11" borderId="6" xfId="2" applyFill="1" applyBorder="1" applyAlignment="1">
      <alignment horizontal="left" vertical="center" wrapText="1"/>
    </xf>
    <xf numFmtId="9" fontId="2" fillId="11" borderId="6" xfId="17" applyFont="1" applyFill="1" applyBorder="1" applyAlignment="1" applyProtection="1">
      <alignment horizontal="center" vertical="center"/>
      <protection locked="0"/>
    </xf>
    <xf numFmtId="9" fontId="38" fillId="11" borderId="6" xfId="17" applyFont="1" applyFill="1" applyBorder="1" applyAlignment="1" applyProtection="1">
      <alignment horizontal="center" vertical="center"/>
      <protection locked="0"/>
    </xf>
    <xf numFmtId="9" fontId="2" fillId="11" borderId="36" xfId="17" applyFont="1" applyFill="1" applyBorder="1" applyAlignment="1" applyProtection="1">
      <alignment horizontal="center" vertical="center"/>
      <protection locked="0"/>
    </xf>
    <xf numFmtId="9" fontId="2" fillId="11" borderId="43" xfId="17" applyFont="1" applyFill="1" applyBorder="1" applyAlignment="1" applyProtection="1">
      <alignment horizontal="center" vertical="center"/>
      <protection locked="0"/>
    </xf>
    <xf numFmtId="0" fontId="2" fillId="3" borderId="141" xfId="2" applyFill="1" applyBorder="1" applyAlignment="1">
      <alignment horizontal="center" vertical="center"/>
    </xf>
    <xf numFmtId="0" fontId="2" fillId="3" borderId="29" xfId="2" applyFill="1" applyBorder="1" applyAlignment="1">
      <alignment horizontal="left" vertical="center"/>
    </xf>
    <xf numFmtId="49" fontId="2" fillId="3" borderId="29" xfId="2" applyNumberFormat="1" applyFill="1" applyBorder="1" applyAlignment="1">
      <alignment horizontal="center" vertical="center" wrapText="1"/>
    </xf>
    <xf numFmtId="0" fontId="2" fillId="3" borderId="29" xfId="2" applyFill="1" applyBorder="1" applyAlignment="1">
      <alignment horizontal="center" vertical="center"/>
    </xf>
    <xf numFmtId="9" fontId="2" fillId="11" borderId="29" xfId="17" applyFont="1" applyFill="1" applyBorder="1" applyAlignment="1" applyProtection="1">
      <alignment horizontal="center" vertical="center"/>
      <protection locked="0"/>
    </xf>
    <xf numFmtId="9" fontId="38" fillId="11" borderId="29" xfId="17" applyFont="1" applyFill="1" applyBorder="1" applyAlignment="1" applyProtection="1">
      <alignment horizontal="center" vertical="center"/>
      <protection locked="0"/>
    </xf>
    <xf numFmtId="9" fontId="2" fillId="11" borderId="56" xfId="17" applyFont="1" applyFill="1" applyBorder="1" applyAlignment="1" applyProtection="1">
      <alignment horizontal="center" vertical="center"/>
      <protection locked="0"/>
    </xf>
    <xf numFmtId="9" fontId="2" fillId="11" borderId="177" xfId="17" applyFont="1" applyFill="1" applyBorder="1" applyAlignment="1" applyProtection="1">
      <alignment horizontal="center" vertical="center"/>
      <protection locked="0"/>
    </xf>
    <xf numFmtId="0" fontId="2" fillId="11" borderId="45" xfId="2" applyFill="1" applyBorder="1" applyAlignment="1">
      <alignment horizontal="center" vertical="center"/>
    </xf>
    <xf numFmtId="10" fontId="2" fillId="11" borderId="6" xfId="2" applyNumberFormat="1" applyFill="1" applyBorder="1" applyAlignment="1">
      <alignment horizontal="center" vertical="center"/>
    </xf>
    <xf numFmtId="49" fontId="2" fillId="7" borderId="29" xfId="2" applyNumberFormat="1" applyFill="1" applyBorder="1" applyAlignment="1">
      <alignment horizontal="center" vertical="center" wrapText="1"/>
    </xf>
    <xf numFmtId="0" fontId="38" fillId="0" borderId="178" xfId="2" applyFont="1" applyBorder="1" applyAlignment="1" applyProtection="1">
      <alignment horizontal="center"/>
      <protection hidden="1"/>
    </xf>
    <xf numFmtId="0" fontId="2" fillId="7" borderId="29" xfId="2" applyFill="1" applyBorder="1" applyAlignment="1" applyProtection="1">
      <alignment horizontal="center" vertical="center"/>
      <protection locked="0"/>
    </xf>
    <xf numFmtId="2" fontId="2" fillId="14" borderId="29" xfId="2" applyNumberFormat="1" applyFill="1" applyBorder="1" applyAlignment="1" applyProtection="1">
      <alignment horizontal="center" vertical="center"/>
      <protection locked="0"/>
    </xf>
    <xf numFmtId="2" fontId="2" fillId="5" borderId="29" xfId="2" applyNumberFormat="1" applyFill="1" applyBorder="1" applyAlignment="1" applyProtection="1">
      <alignment horizontal="center" vertical="center"/>
      <protection locked="0"/>
    </xf>
    <xf numFmtId="0" fontId="9" fillId="0" borderId="29" xfId="2" applyFont="1" applyBorder="1" applyProtection="1">
      <protection locked="0"/>
    </xf>
    <xf numFmtId="0" fontId="0" fillId="0" borderId="29" xfId="0" applyBorder="1"/>
    <xf numFmtId="0" fontId="31" fillId="0" borderId="29" xfId="0" applyFont="1" applyBorder="1" applyAlignment="1">
      <alignment horizontal="center"/>
    </xf>
    <xf numFmtId="0" fontId="2" fillId="12" borderId="102" xfId="2" applyFill="1" applyBorder="1" applyAlignment="1" applyProtection="1">
      <alignment horizontal="center" vertical="center"/>
      <protection locked="0"/>
    </xf>
    <xf numFmtId="0" fontId="2" fillId="12" borderId="162" xfId="2" applyFill="1" applyBorder="1" applyAlignment="1" applyProtection="1">
      <alignment horizontal="center" vertical="center"/>
      <protection locked="0"/>
    </xf>
    <xf numFmtId="0" fontId="2" fillId="12" borderId="0" xfId="2" applyFill="1" applyAlignment="1" applyProtection="1">
      <alignment horizontal="left" vertical="center" wrapText="1"/>
      <protection locked="0"/>
    </xf>
    <xf numFmtId="0" fontId="2" fillId="11" borderId="45" xfId="2" applyFill="1" applyBorder="1" applyAlignment="1" applyProtection="1">
      <alignment horizontal="center" vertical="center"/>
      <protection locked="0"/>
    </xf>
    <xf numFmtId="0" fontId="2" fillId="0" borderId="35" xfId="2" applyBorder="1" applyAlignment="1">
      <alignment horizontal="center" vertical="center"/>
    </xf>
    <xf numFmtId="0" fontId="2" fillId="0" borderId="8" xfId="2" applyBorder="1" applyAlignment="1">
      <alignment horizontal="center" vertical="center"/>
    </xf>
    <xf numFmtId="0" fontId="2" fillId="11" borderId="35" xfId="2" applyFill="1" applyBorder="1" applyAlignment="1">
      <alignment horizontal="center" vertical="center"/>
    </xf>
    <xf numFmtId="0" fontId="2" fillId="12" borderId="35" xfId="2" applyFill="1" applyBorder="1" applyAlignment="1">
      <alignment horizontal="center" vertical="center"/>
    </xf>
    <xf numFmtId="0" fontId="42" fillId="11" borderId="176" xfId="2" applyFont="1" applyFill="1" applyBorder="1" applyAlignment="1">
      <alignment horizontal="center" vertical="center"/>
    </xf>
    <xf numFmtId="10" fontId="2" fillId="11" borderId="43" xfId="2" applyNumberFormat="1" applyFill="1" applyBorder="1" applyAlignment="1">
      <alignment horizontal="center" vertical="center"/>
    </xf>
    <xf numFmtId="0" fontId="2" fillId="3" borderId="45" xfId="2" applyFill="1" applyBorder="1" applyAlignment="1">
      <alignment horizontal="center" vertical="center"/>
    </xf>
    <xf numFmtId="0" fontId="2" fillId="0" borderId="141" xfId="2" applyBorder="1" applyAlignment="1">
      <alignment horizontal="center" vertical="center"/>
    </xf>
    <xf numFmtId="0" fontId="2" fillId="3" borderId="176" xfId="2" applyFill="1" applyBorder="1" applyAlignment="1">
      <alignment horizontal="center" vertical="center"/>
    </xf>
    <xf numFmtId="9" fontId="2" fillId="11" borderId="46" xfId="17" applyFont="1" applyFill="1" applyBorder="1" applyAlignment="1" applyProtection="1">
      <alignment horizontal="center" vertical="center"/>
      <protection locked="0"/>
    </xf>
    <xf numFmtId="0" fontId="31" fillId="0" borderId="177" xfId="0" applyFont="1" applyBorder="1" applyAlignment="1">
      <alignment horizontal="center"/>
    </xf>
    <xf numFmtId="0" fontId="2" fillId="12" borderId="125" xfId="2" applyFill="1" applyBorder="1" applyAlignment="1" applyProtection="1">
      <alignment horizontal="center" vertical="center"/>
      <protection locked="0"/>
    </xf>
    <xf numFmtId="0" fontId="2" fillId="12" borderId="57" xfId="2" applyFill="1" applyBorder="1" applyAlignment="1" applyProtection="1">
      <alignment horizontal="center"/>
      <protection hidden="1"/>
    </xf>
    <xf numFmtId="0" fontId="2" fillId="11" borderId="44" xfId="2" applyFill="1" applyBorder="1" applyAlignment="1">
      <alignment horizontal="left" vertical="center" wrapText="1"/>
    </xf>
    <xf numFmtId="49" fontId="2" fillId="11" borderId="44" xfId="2" applyNumberFormat="1" applyFill="1" applyBorder="1" applyAlignment="1">
      <alignment horizontal="center" vertical="center" wrapText="1"/>
    </xf>
    <xf numFmtId="0" fontId="2" fillId="11" borderId="44" xfId="2" applyFill="1" applyBorder="1" applyAlignment="1">
      <alignment horizontal="center" vertical="center"/>
    </xf>
    <xf numFmtId="0" fontId="2" fillId="11" borderId="42" xfId="2" applyFill="1" applyBorder="1" applyAlignment="1">
      <alignment horizontal="center" vertical="center"/>
    </xf>
    <xf numFmtId="9" fontId="2" fillId="11" borderId="42" xfId="17" applyFont="1" applyFill="1" applyBorder="1" applyAlignment="1" applyProtection="1">
      <alignment horizontal="center" vertical="center"/>
      <protection locked="0"/>
    </xf>
    <xf numFmtId="9" fontId="38" fillId="11" borderId="42" xfId="17" applyFont="1" applyFill="1" applyBorder="1" applyAlignment="1" applyProtection="1">
      <alignment horizontal="center" vertical="center"/>
      <protection locked="0"/>
    </xf>
    <xf numFmtId="9" fontId="2" fillId="11" borderId="20" xfId="17" applyFont="1" applyFill="1" applyBorder="1" applyAlignment="1" applyProtection="1">
      <alignment horizontal="center" vertical="center"/>
      <protection locked="0"/>
    </xf>
    <xf numFmtId="9" fontId="2" fillId="11" borderId="174" xfId="17" applyFont="1" applyFill="1" applyBorder="1" applyAlignment="1" applyProtection="1">
      <alignment horizontal="center" vertical="center"/>
      <protection locked="0"/>
    </xf>
    <xf numFmtId="0" fontId="2" fillId="11" borderId="176" xfId="2" applyFill="1" applyBorder="1" applyAlignment="1">
      <alignment horizontal="center" vertical="center"/>
    </xf>
    <xf numFmtId="9" fontId="2" fillId="11" borderId="47" xfId="17" applyFont="1" applyFill="1" applyBorder="1" applyAlignment="1" applyProtection="1">
      <alignment horizontal="center" vertical="center"/>
      <protection locked="0"/>
    </xf>
    <xf numFmtId="0" fontId="2" fillId="3" borderId="172" xfId="2" applyFill="1" applyBorder="1" applyAlignment="1" applyProtection="1">
      <alignment horizontal="center" vertical="center"/>
      <protection locked="0"/>
    </xf>
    <xf numFmtId="0" fontId="38" fillId="11" borderId="178" xfId="2" applyFont="1" applyFill="1" applyBorder="1" applyAlignment="1" applyProtection="1">
      <alignment horizontal="center"/>
      <protection hidden="1"/>
    </xf>
    <xf numFmtId="0" fontId="2" fillId="3" borderId="53" xfId="2" applyFill="1" applyBorder="1" applyAlignment="1" applyProtection="1">
      <alignment horizontal="center" vertical="center"/>
      <protection locked="0"/>
    </xf>
    <xf numFmtId="2" fontId="2" fillId="11" borderId="29" xfId="2" applyNumberFormat="1" applyFill="1" applyBorder="1" applyAlignment="1" applyProtection="1">
      <alignment horizontal="center" vertical="center"/>
      <protection locked="0"/>
    </xf>
    <xf numFmtId="2" fontId="2" fillId="11" borderId="177" xfId="2" applyNumberFormat="1" applyFill="1" applyBorder="1" applyAlignment="1" applyProtection="1">
      <alignment horizontal="center" vertical="center"/>
      <protection locked="0"/>
    </xf>
    <xf numFmtId="2" fontId="2" fillId="11" borderId="179" xfId="2" applyNumberFormat="1" applyFill="1" applyBorder="1" applyAlignment="1" applyProtection="1">
      <alignment horizontal="center" vertical="center"/>
      <protection locked="0"/>
    </xf>
    <xf numFmtId="0" fontId="2" fillId="11" borderId="141" xfId="2" applyFill="1" applyBorder="1" applyAlignment="1" applyProtection="1">
      <alignment horizontal="center" vertical="center" wrapText="1"/>
      <protection locked="0"/>
    </xf>
    <xf numFmtId="0" fontId="2" fillId="11" borderId="29" xfId="2" applyFill="1" applyBorder="1" applyAlignment="1" applyProtection="1">
      <alignment horizontal="left" vertical="center" wrapText="1"/>
      <protection locked="0"/>
    </xf>
    <xf numFmtId="0" fontId="2" fillId="11" borderId="29" xfId="2" applyFill="1" applyBorder="1" applyAlignment="1" applyProtection="1">
      <alignment horizontal="center" vertical="center" wrapText="1"/>
      <protection locked="0"/>
    </xf>
    <xf numFmtId="0" fontId="2" fillId="11" borderId="29" xfId="2" applyFill="1" applyBorder="1" applyAlignment="1" applyProtection="1">
      <alignment horizontal="center"/>
      <protection hidden="1"/>
    </xf>
    <xf numFmtId="2" fontId="2" fillId="11" borderId="29" xfId="2" applyNumberFormat="1" applyFill="1" applyBorder="1" applyAlignment="1" applyProtection="1">
      <alignment horizontal="center" vertical="center" wrapText="1"/>
      <protection locked="0"/>
    </xf>
    <xf numFmtId="2" fontId="2" fillId="11" borderId="177" xfId="2" applyNumberFormat="1" applyFill="1" applyBorder="1" applyAlignment="1" applyProtection="1">
      <alignment horizontal="center" vertical="center" wrapText="1"/>
      <protection locked="0"/>
    </xf>
    <xf numFmtId="0" fontId="58" fillId="11" borderId="53" xfId="0" applyFont="1" applyFill="1" applyBorder="1"/>
    <xf numFmtId="2" fontId="38" fillId="11" borderId="33" xfId="2" quotePrefix="1" applyNumberFormat="1" applyFont="1" applyFill="1" applyBorder="1" applyAlignment="1" applyProtection="1">
      <alignment horizontal="center" vertical="center"/>
      <protection hidden="1"/>
    </xf>
    <xf numFmtId="0" fontId="2" fillId="11" borderId="43" xfId="2" applyFill="1" applyBorder="1" applyAlignment="1" applyProtection="1">
      <alignment horizontal="center" vertical="center"/>
      <protection hidden="1"/>
    </xf>
    <xf numFmtId="2" fontId="38" fillId="15" borderId="98" xfId="2" applyNumberFormat="1" applyFont="1" applyFill="1" applyBorder="1" applyAlignment="1" applyProtection="1">
      <alignment horizontal="center" vertical="center"/>
      <protection hidden="1"/>
    </xf>
    <xf numFmtId="0" fontId="37" fillId="15" borderId="23" xfId="2" applyFont="1" applyFill="1" applyBorder="1" applyAlignment="1" applyProtection="1">
      <alignment horizontal="center" vertical="center"/>
      <protection hidden="1"/>
    </xf>
    <xf numFmtId="2" fontId="38" fillId="11" borderId="180" xfId="2" quotePrefix="1" applyNumberFormat="1" applyFont="1" applyFill="1" applyBorder="1" applyAlignment="1" applyProtection="1">
      <alignment horizontal="center" vertical="center"/>
      <protection hidden="1"/>
    </xf>
    <xf numFmtId="2" fontId="38" fillId="11" borderId="181" xfId="2" quotePrefix="1" applyNumberFormat="1" applyFont="1" applyFill="1" applyBorder="1" applyAlignment="1" applyProtection="1">
      <alignment horizontal="center" vertical="center"/>
      <protection hidden="1"/>
    </xf>
    <xf numFmtId="2" fontId="38" fillId="11" borderId="157" xfId="2" quotePrefix="1" applyNumberFormat="1" applyFont="1" applyFill="1" applyBorder="1" applyAlignment="1" applyProtection="1">
      <alignment horizontal="center" vertical="center"/>
      <protection hidden="1"/>
    </xf>
    <xf numFmtId="2" fontId="38" fillId="11" borderId="43" xfId="2" quotePrefix="1" applyNumberFormat="1" applyFont="1" applyFill="1" applyBorder="1" applyAlignment="1" applyProtection="1">
      <alignment horizontal="center" vertical="center"/>
      <protection hidden="1"/>
    </xf>
    <xf numFmtId="9" fontId="38" fillId="11" borderId="43" xfId="17" quotePrefix="1" applyFont="1" applyFill="1" applyBorder="1" applyAlignment="1" applyProtection="1">
      <alignment horizontal="center" vertical="center"/>
      <protection hidden="1"/>
    </xf>
    <xf numFmtId="2" fontId="2" fillId="11" borderId="181" xfId="2" quotePrefix="1" applyNumberFormat="1" applyFill="1" applyBorder="1" applyAlignment="1" applyProtection="1">
      <alignment horizontal="center" vertical="center"/>
      <protection hidden="1"/>
    </xf>
    <xf numFmtId="0" fontId="38" fillId="11" borderId="88" xfId="2" applyFont="1" applyFill="1" applyBorder="1" applyAlignment="1" applyProtection="1">
      <alignment horizontal="center" wrapText="1"/>
      <protection hidden="1"/>
    </xf>
    <xf numFmtId="2" fontId="38" fillId="11" borderId="182" xfId="2" quotePrefix="1" applyNumberFormat="1" applyFont="1" applyFill="1" applyBorder="1" applyAlignment="1" applyProtection="1">
      <alignment horizontal="center" vertical="center"/>
      <protection hidden="1"/>
    </xf>
    <xf numFmtId="1" fontId="2" fillId="11" borderId="22" xfId="16" applyNumberFormat="1" applyFill="1" applyBorder="1" applyAlignment="1" applyProtection="1">
      <alignment horizontal="center" vertical="center" wrapText="1"/>
      <protection locked="0"/>
    </xf>
    <xf numFmtId="0" fontId="22" fillId="0" borderId="149" xfId="2" applyFont="1" applyBorder="1" applyAlignment="1" applyProtection="1">
      <alignment horizontal="left" vertical="center" wrapText="1"/>
      <protection locked="0"/>
    </xf>
    <xf numFmtId="0" fontId="22" fillId="0" borderId="148" xfId="2" applyFont="1" applyBorder="1" applyAlignment="1" applyProtection="1">
      <alignment horizontal="center" vertical="center" wrapText="1"/>
      <protection locked="0"/>
    </xf>
    <xf numFmtId="1" fontId="22" fillId="0" borderId="148" xfId="2" applyNumberFormat="1" applyFont="1" applyBorder="1" applyAlignment="1" applyProtection="1">
      <alignment horizontal="center" vertical="center" wrapText="1"/>
      <protection locked="0"/>
    </xf>
    <xf numFmtId="1" fontId="37" fillId="0" borderId="148" xfId="2" applyNumberFormat="1" applyFont="1" applyBorder="1" applyAlignment="1" applyProtection="1">
      <alignment horizontal="center" vertical="center" wrapText="1"/>
      <protection locked="0"/>
    </xf>
    <xf numFmtId="1" fontId="22" fillId="0" borderId="40" xfId="2" applyNumberFormat="1" applyFont="1" applyBorder="1" applyAlignment="1" applyProtection="1">
      <alignment horizontal="center" vertical="center" wrapText="1"/>
      <protection locked="0"/>
    </xf>
    <xf numFmtId="1" fontId="22" fillId="0" borderId="2" xfId="2" applyNumberFormat="1" applyFont="1" applyBorder="1" applyAlignment="1" applyProtection="1">
      <alignment horizontal="center" vertical="center" wrapText="1"/>
      <protection locked="0"/>
    </xf>
    <xf numFmtId="0" fontId="50" fillId="0" borderId="150" xfId="0" applyFont="1" applyBorder="1" applyAlignment="1">
      <alignment horizontal="center" vertical="center"/>
    </xf>
    <xf numFmtId="0" fontId="50" fillId="0" borderId="151" xfId="0" applyFont="1" applyBorder="1" applyAlignment="1">
      <alignment horizontal="center" vertical="center"/>
    </xf>
    <xf numFmtId="1" fontId="2" fillId="11" borderId="36" xfId="16" applyNumberFormat="1" applyFill="1" applyBorder="1" applyAlignment="1" applyProtection="1">
      <alignment horizontal="center" vertical="center" wrapText="1"/>
      <protection locked="0"/>
    </xf>
    <xf numFmtId="1" fontId="2" fillId="11" borderId="70" xfId="16" applyNumberFormat="1" applyFill="1" applyBorder="1" applyAlignment="1" applyProtection="1">
      <alignment horizontal="center" vertical="center" wrapText="1"/>
      <protection locked="0"/>
    </xf>
    <xf numFmtId="2" fontId="2" fillId="11" borderId="29" xfId="16" quotePrefix="1" applyNumberFormat="1" applyFill="1" applyBorder="1" applyAlignment="1" applyProtection="1">
      <alignment horizontal="center" vertical="center"/>
      <protection locked="0"/>
    </xf>
    <xf numFmtId="2" fontId="2" fillId="11" borderId="177" xfId="16" quotePrefix="1" applyNumberFormat="1" applyFill="1" applyBorder="1" applyAlignment="1" applyProtection="1">
      <alignment horizontal="center" vertical="center"/>
      <protection locked="0"/>
    </xf>
    <xf numFmtId="2" fontId="2" fillId="11" borderId="35" xfId="16" quotePrefix="1" applyNumberFormat="1" applyFill="1" applyBorder="1" applyAlignment="1" applyProtection="1">
      <alignment horizontal="center" vertical="center"/>
      <protection locked="0"/>
    </xf>
    <xf numFmtId="2" fontId="2" fillId="11" borderId="175" xfId="16" quotePrefix="1" applyNumberFormat="1" applyFill="1" applyBorder="1" applyAlignment="1" applyProtection="1">
      <alignment horizontal="center" vertical="center"/>
      <protection locked="0"/>
    </xf>
    <xf numFmtId="2" fontId="2" fillId="11" borderId="183" xfId="16" quotePrefix="1" applyNumberFormat="1" applyFill="1" applyBorder="1" applyAlignment="1" applyProtection="1">
      <alignment horizontal="center" vertical="center"/>
      <protection locked="0"/>
    </xf>
    <xf numFmtId="2" fontId="2" fillId="11" borderId="11" xfId="16" quotePrefix="1" applyNumberFormat="1" applyFill="1" applyBorder="1" applyAlignment="1" applyProtection="1">
      <alignment horizontal="center" vertical="center"/>
      <protection locked="0"/>
    </xf>
    <xf numFmtId="0" fontId="38" fillId="11" borderId="184" xfId="2" applyFont="1" applyFill="1" applyBorder="1" applyAlignment="1" applyProtection="1">
      <alignment horizontal="center"/>
      <protection hidden="1"/>
    </xf>
    <xf numFmtId="0" fontId="38" fillId="11" borderId="178" xfId="2" applyFont="1" applyFill="1" applyBorder="1" applyProtection="1">
      <protection hidden="1"/>
    </xf>
    <xf numFmtId="0" fontId="38" fillId="11" borderId="117" xfId="2" applyFont="1" applyFill="1" applyBorder="1" applyAlignment="1" applyProtection="1">
      <alignment horizontal="center"/>
      <protection hidden="1"/>
    </xf>
    <xf numFmtId="0" fontId="2" fillId="11" borderId="159" xfId="2" applyFill="1" applyBorder="1" applyAlignment="1" applyProtection="1">
      <alignment vertical="center"/>
      <protection hidden="1"/>
    </xf>
    <xf numFmtId="0" fontId="38" fillId="11" borderId="63" xfId="2" applyFont="1" applyFill="1" applyBorder="1" applyAlignment="1" applyProtection="1">
      <alignment vertical="center"/>
      <protection hidden="1"/>
    </xf>
    <xf numFmtId="0" fontId="38" fillId="11" borderId="63" xfId="2" applyFont="1" applyFill="1" applyBorder="1" applyProtection="1">
      <protection hidden="1"/>
    </xf>
    <xf numFmtId="0" fontId="2" fillId="11" borderId="63" xfId="2" applyFill="1" applyBorder="1" applyProtection="1">
      <protection hidden="1"/>
    </xf>
    <xf numFmtId="0" fontId="2" fillId="11" borderId="74" xfId="2" applyFill="1" applyBorder="1" applyProtection="1">
      <protection hidden="1"/>
    </xf>
    <xf numFmtId="0" fontId="2" fillId="3" borderId="36" xfId="2" applyFill="1" applyBorder="1" applyAlignment="1">
      <alignment horizontal="left" vertical="center"/>
    </xf>
    <xf numFmtId="0" fontId="2" fillId="11" borderId="152" xfId="2" applyFill="1" applyBorder="1" applyAlignment="1" applyProtection="1">
      <alignment horizontal="center" wrapText="1"/>
      <protection hidden="1"/>
    </xf>
    <xf numFmtId="0" fontId="2" fillId="11" borderId="152" xfId="2" applyFill="1" applyBorder="1" applyAlignment="1" applyProtection="1">
      <alignment horizontal="center" vertical="center"/>
      <protection hidden="1"/>
    </xf>
    <xf numFmtId="0" fontId="38" fillId="11" borderId="6" xfId="2" applyFont="1" applyFill="1" applyBorder="1" applyAlignment="1" applyProtection="1">
      <alignment horizontal="center" wrapText="1"/>
      <protection hidden="1"/>
    </xf>
    <xf numFmtId="0" fontId="38" fillId="11" borderId="6" xfId="2" applyFont="1" applyFill="1" applyBorder="1" applyAlignment="1" applyProtection="1">
      <alignment horizontal="center" vertical="center" wrapText="1"/>
      <protection hidden="1"/>
    </xf>
    <xf numFmtId="0" fontId="37" fillId="15" borderId="98" xfId="2" applyFont="1" applyFill="1" applyBorder="1" applyAlignment="1" applyProtection="1">
      <alignment horizontal="center" vertical="center"/>
      <protection hidden="1"/>
    </xf>
    <xf numFmtId="0" fontId="2" fillId="11" borderId="184" xfId="2" applyFill="1" applyBorder="1" applyAlignment="1" applyProtection="1">
      <alignment horizontal="center"/>
      <protection hidden="1"/>
    </xf>
    <xf numFmtId="0" fontId="2" fillId="11" borderId="178" xfId="2" applyFill="1" applyBorder="1" applyProtection="1">
      <protection hidden="1"/>
    </xf>
    <xf numFmtId="0" fontId="2" fillId="11" borderId="178" xfId="2" applyFill="1" applyBorder="1" applyAlignment="1" applyProtection="1">
      <alignment horizontal="center"/>
      <protection hidden="1"/>
    </xf>
    <xf numFmtId="0" fontId="2" fillId="11" borderId="117" xfId="2" applyFill="1" applyBorder="1" applyAlignment="1" applyProtection="1">
      <alignment horizontal="center"/>
      <protection hidden="1"/>
    </xf>
    <xf numFmtId="0" fontId="2" fillId="3" borderId="127" xfId="2" applyFill="1" applyBorder="1" applyAlignment="1" applyProtection="1">
      <alignment horizontal="center" vertical="center"/>
      <protection locked="0"/>
    </xf>
    <xf numFmtId="0" fontId="38" fillId="11" borderId="159" xfId="2" applyFont="1" applyFill="1" applyBorder="1" applyAlignment="1" applyProtection="1">
      <alignment vertical="center"/>
      <protection hidden="1"/>
    </xf>
    <xf numFmtId="10" fontId="38" fillId="11" borderId="33" xfId="2" quotePrefix="1" applyNumberFormat="1" applyFont="1" applyFill="1" applyBorder="1" applyAlignment="1" applyProtection="1">
      <alignment horizontal="center" vertical="center"/>
      <protection hidden="1"/>
    </xf>
    <xf numFmtId="10" fontId="38" fillId="11" borderId="33" xfId="17" quotePrefix="1" applyNumberFormat="1" applyFont="1" applyFill="1" applyBorder="1" applyAlignment="1" applyProtection="1">
      <alignment horizontal="center" vertical="center"/>
      <protection hidden="1"/>
    </xf>
    <xf numFmtId="10" fontId="38" fillId="11" borderId="26" xfId="17" quotePrefix="1" applyNumberFormat="1" applyFont="1" applyFill="1" applyBorder="1" applyAlignment="1" applyProtection="1">
      <alignment horizontal="center" vertical="center"/>
      <protection hidden="1"/>
    </xf>
    <xf numFmtId="0" fontId="2" fillId="11" borderId="155" xfId="2" applyFill="1" applyBorder="1" applyAlignment="1" applyProtection="1">
      <alignment horizontal="center" vertical="center" wrapText="1"/>
      <protection locked="0"/>
    </xf>
    <xf numFmtId="0" fontId="42" fillId="11" borderId="2" xfId="0" applyFont="1" applyFill="1" applyBorder="1"/>
    <xf numFmtId="0" fontId="38" fillId="11" borderId="8" xfId="2" applyFont="1" applyFill="1" applyBorder="1" applyAlignment="1" applyProtection="1">
      <alignment horizontal="center" vertical="center"/>
      <protection hidden="1"/>
    </xf>
    <xf numFmtId="0" fontId="38" fillId="11" borderId="43" xfId="2" applyFont="1" applyFill="1" applyBorder="1" applyAlignment="1" applyProtection="1">
      <alignment horizontal="center" vertical="center"/>
      <protection hidden="1"/>
    </xf>
    <xf numFmtId="0" fontId="38" fillId="11" borderId="185" xfId="2" applyFont="1" applyFill="1" applyBorder="1" applyAlignment="1" applyProtection="1">
      <alignment horizontal="center" vertical="center"/>
      <protection hidden="1"/>
    </xf>
    <xf numFmtId="0" fontId="2" fillId="0" borderId="0" xfId="2" applyAlignment="1">
      <alignment horizontal="center" vertical="center"/>
    </xf>
    <xf numFmtId="0" fontId="42" fillId="0" borderId="0" xfId="2" applyFont="1" applyAlignment="1">
      <alignment horizontal="left" vertical="center" wrapText="1"/>
    </xf>
    <xf numFmtId="49" fontId="2" fillId="0" borderId="0" xfId="2" applyNumberFormat="1" applyAlignment="1">
      <alignment horizontal="center" vertical="center" wrapText="1"/>
    </xf>
    <xf numFmtId="9" fontId="2" fillId="0" borderId="0" xfId="17" applyFont="1" applyFill="1" applyBorder="1" applyAlignment="1" applyProtection="1">
      <alignment horizontal="center" vertical="center"/>
      <protection locked="0"/>
    </xf>
    <xf numFmtId="0" fontId="9" fillId="0" borderId="0" xfId="2" applyFont="1" applyProtection="1">
      <protection locked="0"/>
    </xf>
    <xf numFmtId="0" fontId="42" fillId="11" borderId="178" xfId="2" applyFont="1" applyFill="1" applyBorder="1" applyAlignment="1" applyProtection="1">
      <alignment horizontal="center" wrapText="1"/>
      <protection hidden="1"/>
    </xf>
    <xf numFmtId="0" fontId="42" fillId="11" borderId="148" xfId="2" applyFont="1" applyFill="1" applyBorder="1" applyAlignment="1" applyProtection="1">
      <alignment horizontal="center" vertical="center"/>
      <protection hidden="1"/>
    </xf>
    <xf numFmtId="0" fontId="32" fillId="11" borderId="84" xfId="2" applyFont="1" applyFill="1" applyBorder="1" applyAlignment="1" applyProtection="1">
      <alignment horizontal="center" vertical="center" wrapText="1"/>
      <protection locked="0"/>
    </xf>
    <xf numFmtId="49" fontId="42" fillId="11" borderId="46" xfId="2" applyNumberFormat="1" applyFont="1" applyFill="1" applyBorder="1" applyAlignment="1">
      <alignment horizontal="center" vertical="center" wrapText="1"/>
    </xf>
    <xf numFmtId="0" fontId="42" fillId="11" borderId="46" xfId="2" applyFont="1" applyFill="1" applyBorder="1" applyAlignment="1">
      <alignment horizontal="center" vertical="center"/>
    </xf>
    <xf numFmtId="0" fontId="42" fillId="11" borderId="47" xfId="2" applyFont="1" applyFill="1" applyBorder="1" applyAlignment="1">
      <alignment horizontal="center" vertical="center"/>
    </xf>
    <xf numFmtId="49" fontId="42" fillId="3" borderId="27" xfId="2" applyNumberFormat="1" applyFont="1" applyFill="1" applyBorder="1" applyAlignment="1" applyProtection="1">
      <alignment horizontal="center" vertical="center" wrapText="1"/>
      <protection locked="0"/>
    </xf>
    <xf numFmtId="0" fontId="42" fillId="3" borderId="43" xfId="2" applyFont="1" applyFill="1" applyBorder="1" applyAlignment="1" applyProtection="1">
      <alignment horizontal="center" vertical="center"/>
      <protection locked="0"/>
    </xf>
    <xf numFmtId="0" fontId="42" fillId="11" borderId="43" xfId="2" applyFont="1" applyFill="1" applyBorder="1" applyAlignment="1">
      <alignment horizontal="center" vertical="center"/>
    </xf>
    <xf numFmtId="0" fontId="42" fillId="11" borderId="126" xfId="2" applyFont="1" applyFill="1" applyBorder="1" applyAlignment="1" applyProtection="1">
      <alignment vertical="center"/>
      <protection hidden="1"/>
    </xf>
    <xf numFmtId="0" fontId="42" fillId="11" borderId="126" xfId="2" applyFont="1" applyFill="1" applyBorder="1" applyAlignment="1" applyProtection="1">
      <alignment horizontal="center" wrapText="1"/>
      <protection hidden="1"/>
    </xf>
    <xf numFmtId="0" fontId="42" fillId="11" borderId="66" xfId="2" applyFont="1" applyFill="1" applyBorder="1" applyAlignment="1" applyProtection="1">
      <alignment horizontal="center" vertical="center"/>
      <protection hidden="1"/>
    </xf>
    <xf numFmtId="0" fontId="42" fillId="11" borderId="174" xfId="2" applyFont="1" applyFill="1" applyBorder="1" applyAlignment="1" applyProtection="1">
      <alignment horizontal="center" vertical="center"/>
      <protection hidden="1"/>
    </xf>
    <xf numFmtId="0" fontId="42" fillId="11" borderId="141" xfId="2" applyFont="1" applyFill="1" applyBorder="1" applyAlignment="1" applyProtection="1">
      <alignment horizontal="center" vertical="center"/>
      <protection locked="0"/>
    </xf>
    <xf numFmtId="0" fontId="42" fillId="11" borderId="178" xfId="2" applyFont="1" applyFill="1" applyBorder="1" applyAlignment="1" applyProtection="1">
      <alignment horizontal="center"/>
      <protection hidden="1"/>
    </xf>
    <xf numFmtId="0" fontId="42" fillId="11" borderId="177" xfId="2" applyFont="1" applyFill="1" applyBorder="1" applyAlignment="1" applyProtection="1">
      <alignment horizontal="center" vertical="center"/>
      <protection locked="0"/>
    </xf>
    <xf numFmtId="0" fontId="42" fillId="3" borderId="6" xfId="2" applyFont="1" applyFill="1" applyBorder="1" applyAlignment="1">
      <alignment horizontal="left" vertical="center"/>
    </xf>
    <xf numFmtId="0" fontId="42" fillId="11" borderId="6" xfId="2" applyFont="1" applyFill="1" applyBorder="1" applyAlignment="1" applyProtection="1">
      <alignment horizontal="center" wrapText="1"/>
      <protection hidden="1"/>
    </xf>
    <xf numFmtId="2" fontId="9" fillId="10" borderId="0" xfId="0" quotePrefix="1" applyNumberFormat="1" applyFont="1" applyFill="1" applyAlignment="1">
      <alignment horizontal="right" wrapText="1"/>
    </xf>
    <xf numFmtId="2" fontId="9" fillId="10" borderId="0" xfId="0" quotePrefix="1" applyNumberFormat="1" applyFont="1" applyFill="1" applyAlignment="1">
      <alignment horizontal="right" vertical="center"/>
    </xf>
    <xf numFmtId="2" fontId="9" fillId="10" borderId="0" xfId="0" quotePrefix="1" applyNumberFormat="1" applyFont="1" applyFill="1" applyAlignment="1">
      <alignment vertical="center"/>
    </xf>
    <xf numFmtId="2" fontId="9" fillId="10" borderId="0" xfId="0" quotePrefix="1" applyNumberFormat="1" applyFont="1" applyFill="1" applyAlignment="1">
      <alignment horizontal="right"/>
    </xf>
    <xf numFmtId="0" fontId="0" fillId="15" borderId="4" xfId="0" applyFill="1" applyBorder="1"/>
    <xf numFmtId="0" fontId="59" fillId="15" borderId="4" xfId="0" applyFont="1" applyFill="1" applyBorder="1"/>
    <xf numFmtId="2" fontId="59" fillId="15" borderId="5" xfId="0" applyNumberFormat="1" applyFont="1" applyFill="1" applyBorder="1"/>
    <xf numFmtId="2" fontId="38" fillId="11" borderId="118" xfId="2" quotePrefix="1" applyNumberFormat="1" applyFont="1" applyFill="1" applyBorder="1" applyAlignment="1" applyProtection="1">
      <alignment horizontal="center" vertical="center"/>
      <protection hidden="1"/>
    </xf>
    <xf numFmtId="10" fontId="38" fillId="11" borderId="118" xfId="17" quotePrefix="1" applyNumberFormat="1" applyFont="1" applyFill="1" applyBorder="1" applyAlignment="1" applyProtection="1">
      <alignment horizontal="center" vertical="center"/>
      <protection hidden="1"/>
    </xf>
    <xf numFmtId="10" fontId="38" fillId="11" borderId="179" xfId="17" quotePrefix="1" applyNumberFormat="1" applyFont="1" applyFill="1" applyBorder="1" applyAlignment="1" applyProtection="1">
      <alignment horizontal="center" vertical="center"/>
      <protection hidden="1"/>
    </xf>
    <xf numFmtId="0" fontId="2" fillId="11" borderId="126" xfId="2" applyFill="1" applyBorder="1" applyAlignment="1" applyProtection="1">
      <alignment horizontal="center" vertical="center"/>
      <protection hidden="1"/>
    </xf>
    <xf numFmtId="0" fontId="2" fillId="11" borderId="146" xfId="2" applyFill="1" applyBorder="1" applyAlignment="1" applyProtection="1">
      <alignment horizontal="center" vertical="center"/>
      <protection hidden="1"/>
    </xf>
    <xf numFmtId="0" fontId="2" fillId="11" borderId="142" xfId="2" applyFill="1" applyBorder="1" applyAlignment="1" applyProtection="1">
      <alignment horizontal="center" vertical="center"/>
      <protection hidden="1"/>
    </xf>
    <xf numFmtId="0" fontId="2" fillId="11" borderId="44" xfId="2" applyFill="1" applyBorder="1" applyAlignment="1" applyProtection="1">
      <alignment horizontal="center"/>
      <protection hidden="1"/>
    </xf>
    <xf numFmtId="0" fontId="2" fillId="11" borderId="137" xfId="2" applyFill="1" applyBorder="1" applyAlignment="1" applyProtection="1">
      <alignment horizontal="center"/>
      <protection hidden="1"/>
    </xf>
    <xf numFmtId="0" fontId="42" fillId="0" borderId="25" xfId="2" applyFont="1" applyBorder="1" applyAlignment="1" applyProtection="1">
      <alignment horizontal="center"/>
      <protection hidden="1"/>
    </xf>
    <xf numFmtId="0" fontId="42" fillId="0" borderId="46" xfId="2" applyFont="1" applyBorder="1" applyAlignment="1" applyProtection="1">
      <alignment horizontal="center" vertical="center"/>
      <protection hidden="1"/>
    </xf>
    <xf numFmtId="0" fontId="42" fillId="3" borderId="176" xfId="2" applyFont="1" applyFill="1" applyBorder="1" applyAlignment="1" applyProtection="1">
      <alignment horizontal="center" vertical="center"/>
      <protection locked="0"/>
    </xf>
    <xf numFmtId="2" fontId="38" fillId="11" borderId="141" xfId="2" applyNumberFormat="1" applyFont="1" applyFill="1" applyBorder="1" applyAlignment="1" applyProtection="1">
      <alignment horizontal="center" vertical="center"/>
      <protection hidden="1"/>
    </xf>
    <xf numFmtId="2" fontId="38" fillId="11" borderId="29" xfId="2" applyNumberFormat="1" applyFont="1" applyFill="1" applyBorder="1" applyAlignment="1" applyProtection="1">
      <alignment horizontal="center" vertical="center"/>
      <protection hidden="1"/>
    </xf>
    <xf numFmtId="2" fontId="38" fillId="11" borderId="177" xfId="2" applyNumberFormat="1" applyFont="1" applyFill="1" applyBorder="1" applyAlignment="1" applyProtection="1">
      <alignment horizontal="center" vertical="center"/>
      <protection hidden="1"/>
    </xf>
    <xf numFmtId="2" fontId="38" fillId="11" borderId="8" xfId="2" quotePrefix="1" applyNumberFormat="1" applyFont="1" applyFill="1" applyBorder="1" applyAlignment="1" applyProtection="1">
      <alignment horizontal="center" vertical="center"/>
      <protection hidden="1"/>
    </xf>
    <xf numFmtId="10" fontId="38" fillId="11" borderId="8" xfId="2" quotePrefix="1" applyNumberFormat="1" applyFont="1" applyFill="1" applyBorder="1" applyAlignment="1" applyProtection="1">
      <alignment horizontal="center" vertical="center"/>
      <protection hidden="1"/>
    </xf>
    <xf numFmtId="10" fontId="38" fillId="11" borderId="118" xfId="2" quotePrefix="1" applyNumberFormat="1" applyFont="1" applyFill="1" applyBorder="1" applyAlignment="1" applyProtection="1">
      <alignment horizontal="center" vertical="center"/>
      <protection hidden="1"/>
    </xf>
    <xf numFmtId="10" fontId="38" fillId="11" borderId="45" xfId="17" quotePrefix="1" applyNumberFormat="1" applyFont="1" applyFill="1" applyBorder="1" applyAlignment="1" applyProtection="1">
      <alignment horizontal="center" vertical="center"/>
      <protection hidden="1"/>
    </xf>
    <xf numFmtId="10" fontId="38" fillId="11" borderId="48" xfId="17" quotePrefix="1" applyNumberFormat="1" applyFont="1" applyFill="1" applyBorder="1" applyAlignment="1" applyProtection="1">
      <alignment horizontal="center" vertical="center"/>
      <protection hidden="1"/>
    </xf>
    <xf numFmtId="10" fontId="38" fillId="11" borderId="119" xfId="17" quotePrefix="1" applyNumberFormat="1" applyFont="1" applyFill="1" applyBorder="1" applyAlignment="1" applyProtection="1">
      <alignment horizontal="center" vertical="center"/>
      <protection hidden="1"/>
    </xf>
    <xf numFmtId="2" fontId="2" fillId="0" borderId="22" xfId="2" applyNumberFormat="1" applyBorder="1" applyAlignment="1">
      <alignment horizontal="center" vertical="center"/>
    </xf>
    <xf numFmtId="2" fontId="2" fillId="0" borderId="25" xfId="2" applyNumberFormat="1" applyBorder="1" applyAlignment="1">
      <alignment horizontal="center" vertical="center"/>
    </xf>
    <xf numFmtId="0" fontId="38" fillId="2" borderId="25" xfId="2" applyFont="1" applyFill="1" applyBorder="1" applyAlignment="1" applyProtection="1">
      <alignment horizontal="left" vertical="center" wrapText="1"/>
      <protection locked="0"/>
    </xf>
    <xf numFmtId="2" fontId="38" fillId="11" borderId="53" xfId="2" applyNumberFormat="1" applyFont="1" applyFill="1" applyBorder="1" applyAlignment="1" applyProtection="1">
      <alignment horizontal="center" vertical="center"/>
      <protection hidden="1"/>
    </xf>
    <xf numFmtId="2" fontId="38" fillId="11" borderId="173" xfId="2" applyNumberFormat="1" applyFont="1" applyFill="1" applyBorder="1" applyAlignment="1" applyProtection="1">
      <alignment horizontal="center" vertical="center"/>
      <protection hidden="1"/>
    </xf>
    <xf numFmtId="10" fontId="38" fillId="11" borderId="8" xfId="17" quotePrefix="1" applyNumberFormat="1" applyFont="1" applyFill="1" applyBorder="1" applyAlignment="1" applyProtection="1">
      <alignment horizontal="center" vertical="center"/>
      <protection hidden="1"/>
    </xf>
    <xf numFmtId="10" fontId="38" fillId="11" borderId="176" xfId="17" quotePrefix="1" applyNumberFormat="1" applyFont="1" applyFill="1" applyBorder="1" applyAlignment="1" applyProtection="1">
      <alignment horizontal="center" vertical="center"/>
      <protection hidden="1"/>
    </xf>
    <xf numFmtId="2" fontId="38" fillId="11" borderId="102" xfId="2" quotePrefix="1" applyNumberFormat="1" applyFont="1" applyFill="1" applyBorder="1" applyAlignment="1" applyProtection="1">
      <alignment horizontal="center" vertical="center"/>
      <protection hidden="1"/>
    </xf>
    <xf numFmtId="2" fontId="38" fillId="11" borderId="104" xfId="2" quotePrefix="1" applyNumberFormat="1" applyFont="1" applyFill="1" applyBorder="1" applyAlignment="1" applyProtection="1">
      <alignment horizontal="center" vertical="center"/>
      <protection hidden="1"/>
    </xf>
    <xf numFmtId="2" fontId="2" fillId="11" borderId="104" xfId="2" quotePrefix="1" applyNumberFormat="1" applyFill="1" applyBorder="1" applyAlignment="1" applyProtection="1">
      <alignment horizontal="center" vertical="center"/>
      <protection hidden="1"/>
    </xf>
    <xf numFmtId="2" fontId="38" fillId="11" borderId="142" xfId="2" quotePrefix="1" applyNumberFormat="1" applyFont="1" applyFill="1" applyBorder="1" applyAlignment="1" applyProtection="1">
      <alignment horizontal="center" vertical="center"/>
      <protection hidden="1"/>
    </xf>
    <xf numFmtId="2" fontId="38" fillId="11" borderId="105" xfId="2" quotePrefix="1" applyNumberFormat="1" applyFont="1" applyFill="1" applyBorder="1" applyAlignment="1" applyProtection="1">
      <alignment horizontal="center" vertical="center"/>
      <protection hidden="1"/>
    </xf>
    <xf numFmtId="9" fontId="38" fillId="11" borderId="46" xfId="17" quotePrefix="1" applyFont="1" applyFill="1" applyBorder="1" applyAlignment="1" applyProtection="1">
      <alignment horizontal="center" vertical="center"/>
      <protection hidden="1"/>
    </xf>
    <xf numFmtId="9" fontId="38" fillId="11" borderId="47" xfId="17" quotePrefix="1" applyFont="1" applyFill="1" applyBorder="1" applyAlignment="1" applyProtection="1">
      <alignment horizontal="center" vertical="center"/>
      <protection hidden="1"/>
    </xf>
    <xf numFmtId="9" fontId="38" fillId="11" borderId="70" xfId="17" quotePrefix="1" applyFont="1" applyFill="1" applyBorder="1" applyAlignment="1" applyProtection="1">
      <alignment horizontal="center" vertical="center"/>
      <protection hidden="1"/>
    </xf>
    <xf numFmtId="9" fontId="38" fillId="11" borderId="33" xfId="17" quotePrefix="1" applyFont="1" applyFill="1" applyBorder="1" applyAlignment="1" applyProtection="1">
      <alignment horizontal="center" vertical="center"/>
      <protection hidden="1"/>
    </xf>
    <xf numFmtId="9" fontId="38" fillId="11" borderId="48" xfId="17" quotePrefix="1" applyFont="1" applyFill="1" applyBorder="1" applyAlignment="1" applyProtection="1">
      <alignment horizontal="center" vertical="center"/>
      <protection hidden="1"/>
    </xf>
    <xf numFmtId="2" fontId="2" fillId="7" borderId="20" xfId="2" applyNumberFormat="1" applyFill="1" applyBorder="1" applyAlignment="1">
      <alignment horizontal="center" vertical="center"/>
    </xf>
    <xf numFmtId="2" fontId="2" fillId="7" borderId="0" xfId="2" applyNumberFormat="1" applyFill="1" applyAlignment="1">
      <alignment horizontal="center" vertical="center"/>
    </xf>
    <xf numFmtId="0" fontId="9" fillId="7" borderId="44" xfId="2" applyFont="1" applyFill="1" applyBorder="1" applyAlignment="1">
      <alignment wrapText="1"/>
    </xf>
    <xf numFmtId="165" fontId="46" fillId="7" borderId="6" xfId="2" applyNumberFormat="1" applyFont="1" applyFill="1" applyBorder="1" applyAlignment="1">
      <alignment horizontal="center" vertical="center" wrapText="1"/>
    </xf>
    <xf numFmtId="0" fontId="2" fillId="7" borderId="6" xfId="2" applyFill="1" applyBorder="1" applyAlignment="1">
      <alignment horizontal="center" vertical="center" wrapText="1"/>
    </xf>
    <xf numFmtId="2" fontId="2" fillId="7" borderId="6" xfId="2" applyNumberFormat="1" applyFill="1" applyBorder="1" applyAlignment="1">
      <alignment horizontal="center" vertical="center"/>
    </xf>
    <xf numFmtId="2" fontId="2" fillId="13" borderId="159" xfId="2" applyNumberFormat="1" applyFill="1" applyBorder="1" applyAlignment="1" applyProtection="1">
      <alignment horizontal="center" vertical="center"/>
      <protection locked="0"/>
    </xf>
    <xf numFmtId="2" fontId="2" fillId="5" borderId="87" xfId="2" applyNumberFormat="1" applyFill="1" applyBorder="1" applyAlignment="1" applyProtection="1">
      <alignment horizontal="center" vertical="center"/>
      <protection locked="0"/>
    </xf>
    <xf numFmtId="2" fontId="2" fillId="13" borderId="22" xfId="2" applyNumberFormat="1" applyFill="1" applyBorder="1" applyAlignment="1" applyProtection="1">
      <alignment horizontal="center" vertical="center"/>
      <protection locked="0"/>
    </xf>
    <xf numFmtId="2" fontId="2" fillId="5" borderId="28" xfId="2" applyNumberFormat="1" applyFill="1" applyBorder="1" applyAlignment="1" applyProtection="1">
      <alignment horizontal="center" vertical="center"/>
      <protection locked="0"/>
    </xf>
    <xf numFmtId="2" fontId="2" fillId="0" borderId="159" xfId="2" applyNumberFormat="1" applyBorder="1" applyAlignment="1" applyProtection="1">
      <alignment horizontal="center" vertical="center"/>
      <protection locked="0"/>
    </xf>
    <xf numFmtId="2" fontId="2" fillId="0" borderId="6" xfId="0" applyNumberFormat="1" applyFont="1" applyBorder="1" applyAlignment="1">
      <alignment horizontal="center"/>
    </xf>
    <xf numFmtId="2" fontId="2" fillId="7" borderId="36" xfId="2" applyNumberFormat="1" applyFill="1" applyBorder="1" applyAlignment="1" applyProtection="1">
      <alignment horizontal="center" vertical="center"/>
      <protection locked="0"/>
    </xf>
    <xf numFmtId="166" fontId="0" fillId="0" borderId="0" xfId="0" applyNumberFormat="1"/>
    <xf numFmtId="0" fontId="15" fillId="0" borderId="186" xfId="2" applyFont="1" applyBorder="1" applyAlignment="1" applyProtection="1">
      <alignment horizontal="left" vertical="center" wrapText="1"/>
      <protection locked="0"/>
    </xf>
    <xf numFmtId="0" fontId="2" fillId="2" borderId="0" xfId="2" applyFill="1" applyAlignment="1" applyProtection="1">
      <alignment vertical="center" wrapText="1"/>
      <protection locked="0"/>
    </xf>
    <xf numFmtId="0" fontId="20" fillId="2" borderId="20" xfId="2" applyFont="1" applyFill="1" applyBorder="1" applyAlignment="1">
      <alignment horizontal="center" vertical="center" wrapText="1"/>
    </xf>
    <xf numFmtId="0" fontId="9" fillId="15" borderId="44" xfId="2" applyFont="1" applyFill="1" applyBorder="1" applyAlignment="1">
      <alignment wrapText="1"/>
    </xf>
    <xf numFmtId="49" fontId="2" fillId="7" borderId="6" xfId="2" applyNumberFormat="1" applyFill="1" applyBorder="1" applyAlignment="1">
      <alignment horizontal="center" vertical="center" wrapText="1"/>
    </xf>
    <xf numFmtId="0" fontId="0" fillId="0" borderId="6" xfId="0" applyBorder="1"/>
    <xf numFmtId="49" fontId="2" fillId="7" borderId="18" xfId="2" applyNumberFormat="1" applyFill="1" applyBorder="1" applyAlignment="1">
      <alignment horizontal="center" vertical="center" wrapText="1"/>
    </xf>
    <xf numFmtId="165" fontId="46" fillId="17" borderId="18" xfId="2" applyNumberFormat="1" applyFont="1" applyFill="1" applyBorder="1" applyAlignment="1">
      <alignment horizontal="center" vertical="center" wrapText="1"/>
    </xf>
    <xf numFmtId="0" fontId="2" fillId="17" borderId="6" xfId="2" applyFill="1" applyBorder="1" applyAlignment="1">
      <alignment horizontal="center" vertical="center" wrapText="1"/>
    </xf>
    <xf numFmtId="49" fontId="2" fillId="17" borderId="6" xfId="2" applyNumberFormat="1" applyFill="1" applyBorder="1" applyAlignment="1">
      <alignment horizontal="center" vertical="center" wrapText="1"/>
    </xf>
    <xf numFmtId="49" fontId="2" fillId="17" borderId="17" xfId="2" applyNumberFormat="1" applyFill="1" applyBorder="1" applyAlignment="1">
      <alignment horizontal="center" vertical="center" wrapText="1"/>
    </xf>
    <xf numFmtId="2" fontId="2" fillId="17" borderId="17" xfId="2" applyNumberFormat="1" applyFill="1" applyBorder="1" applyAlignment="1">
      <alignment horizontal="center" vertical="center"/>
    </xf>
    <xf numFmtId="0" fontId="22" fillId="17" borderId="17" xfId="2" applyFont="1" applyFill="1" applyBorder="1" applyAlignment="1">
      <alignment horizontal="center" vertical="center" wrapText="1"/>
    </xf>
    <xf numFmtId="0" fontId="9" fillId="17" borderId="44" xfId="2" applyFont="1" applyFill="1" applyBorder="1" applyAlignment="1">
      <alignment wrapText="1"/>
    </xf>
    <xf numFmtId="0" fontId="63" fillId="2" borderId="7" xfId="2" applyFont="1" applyFill="1" applyBorder="1" applyProtection="1">
      <protection locked="0"/>
    </xf>
    <xf numFmtId="0" fontId="35" fillId="9" borderId="32" xfId="0" applyFont="1" applyFill="1" applyBorder="1" applyAlignment="1">
      <alignment vertical="center"/>
    </xf>
    <xf numFmtId="0" fontId="35" fillId="9" borderId="9" xfId="0" applyFont="1" applyFill="1" applyBorder="1" applyAlignment="1">
      <alignment vertical="center"/>
    </xf>
    <xf numFmtId="0" fontId="35" fillId="9" borderId="10" xfId="0" applyFont="1" applyFill="1" applyBorder="1" applyAlignment="1">
      <alignment vertical="center"/>
    </xf>
    <xf numFmtId="0" fontId="3" fillId="0" borderId="37" xfId="2" applyFont="1" applyBorder="1" applyAlignment="1">
      <alignment horizontal="center"/>
    </xf>
    <xf numFmtId="0" fontId="3" fillId="0" borderId="38" xfId="2" applyFont="1" applyBorder="1" applyAlignment="1">
      <alignment horizontal="center"/>
    </xf>
    <xf numFmtId="0" fontId="3" fillId="0" borderId="39" xfId="2" applyFont="1" applyBorder="1" applyAlignment="1">
      <alignment horizontal="center"/>
    </xf>
    <xf numFmtId="0" fontId="4" fillId="8" borderId="4" xfId="2" applyFont="1" applyFill="1" applyBorder="1" applyAlignment="1">
      <alignment horizontal="center"/>
    </xf>
    <xf numFmtId="0" fontId="4" fillId="8" borderId="0" xfId="2" applyFont="1" applyFill="1" applyAlignment="1">
      <alignment horizontal="center"/>
    </xf>
    <xf numFmtId="0" fontId="4" fillId="8" borderId="5" xfId="2" applyFont="1" applyFill="1" applyBorder="1" applyAlignment="1">
      <alignment horizontal="center"/>
    </xf>
    <xf numFmtId="0" fontId="4" fillId="0" borderId="4" xfId="2" applyFont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4" fillId="0" borderId="5" xfId="2" applyFont="1" applyBorder="1" applyAlignment="1">
      <alignment horizontal="center" vertical="center"/>
    </xf>
    <xf numFmtId="0" fontId="5" fillId="0" borderId="4" xfId="3" applyBorder="1" applyAlignment="1" applyProtection="1">
      <alignment horizontal="center" vertical="center"/>
    </xf>
    <xf numFmtId="0" fontId="5" fillId="0" borderId="0" xfId="3" applyBorder="1" applyAlignment="1" applyProtection="1">
      <alignment horizontal="center" vertical="center"/>
    </xf>
    <xf numFmtId="0" fontId="5" fillId="0" borderId="5" xfId="3" applyBorder="1" applyAlignment="1" applyProtection="1">
      <alignment horizontal="center" vertical="center"/>
    </xf>
    <xf numFmtId="0" fontId="9" fillId="9" borderId="1" xfId="0" applyFont="1" applyFill="1" applyBorder="1" applyAlignment="1">
      <alignment vertical="center"/>
    </xf>
    <xf numFmtId="0" fontId="9" fillId="9" borderId="2" xfId="0" applyFont="1" applyFill="1" applyBorder="1" applyAlignment="1">
      <alignment vertical="center"/>
    </xf>
    <xf numFmtId="0" fontId="9" fillId="9" borderId="4" xfId="0" applyFont="1" applyFill="1" applyBorder="1" applyAlignment="1">
      <alignment vertical="center"/>
    </xf>
    <xf numFmtId="0" fontId="9" fillId="9" borderId="0" xfId="0" applyFont="1" applyFill="1" applyAlignment="1">
      <alignment vertical="center"/>
    </xf>
    <xf numFmtId="0" fontId="9" fillId="9" borderId="32" xfId="0" applyFont="1" applyFill="1" applyBorder="1" applyAlignment="1">
      <alignment vertical="center"/>
    </xf>
    <xf numFmtId="0" fontId="49" fillId="0" borderId="31" xfId="0" applyFont="1" applyBorder="1" applyAlignment="1">
      <alignment horizontal="center" vertical="center" textRotation="90"/>
    </xf>
    <xf numFmtId="0" fontId="49" fillId="0" borderId="32" xfId="0" applyFont="1" applyBorder="1" applyAlignment="1">
      <alignment horizontal="center" vertical="center" textRotation="90"/>
    </xf>
    <xf numFmtId="0" fontId="49" fillId="0" borderId="4" xfId="0" applyFont="1" applyBorder="1" applyAlignment="1">
      <alignment horizontal="center" vertical="center" textRotation="90"/>
    </xf>
    <xf numFmtId="0" fontId="49" fillId="0" borderId="52" xfId="0" applyFont="1" applyBorder="1" applyAlignment="1">
      <alignment horizontal="center" vertical="center" textRotation="90"/>
    </xf>
    <xf numFmtId="0" fontId="51" fillId="0" borderId="31" xfId="0" applyFont="1" applyBorder="1" applyAlignment="1">
      <alignment horizontal="center" vertical="center" textRotation="90"/>
    </xf>
    <xf numFmtId="0" fontId="51" fillId="0" borderId="32" xfId="0" applyFont="1" applyBorder="1" applyAlignment="1">
      <alignment horizontal="center" vertical="center" textRotation="90"/>
    </xf>
    <xf numFmtId="0" fontId="51" fillId="0" borderId="52" xfId="0" applyFont="1" applyBorder="1" applyAlignment="1">
      <alignment horizontal="center" vertical="center" textRotation="90"/>
    </xf>
    <xf numFmtId="0" fontId="35" fillId="9" borderId="0" xfId="0" applyFont="1" applyFill="1" applyAlignment="1">
      <alignment horizontal="left" vertical="center" wrapText="1"/>
    </xf>
    <xf numFmtId="0" fontId="35" fillId="9" borderId="0" xfId="0" applyFont="1" applyFill="1" applyAlignment="1">
      <alignment horizontal="left" wrapText="1"/>
    </xf>
    <xf numFmtId="0" fontId="15" fillId="12" borderId="0" xfId="2" applyFont="1" applyFill="1" applyAlignment="1" applyProtection="1">
      <alignment horizontal="left" vertical="center"/>
      <protection locked="0"/>
    </xf>
    <xf numFmtId="0" fontId="15" fillId="2" borderId="31" xfId="2" applyFont="1" applyFill="1" applyBorder="1" applyAlignment="1" applyProtection="1">
      <alignment horizontal="center" vertical="center" textRotation="90" wrapText="1" readingOrder="1"/>
      <protection locked="0"/>
    </xf>
    <xf numFmtId="0" fontId="15" fillId="2" borderId="32" xfId="2" applyFont="1" applyFill="1" applyBorder="1" applyAlignment="1" applyProtection="1">
      <alignment horizontal="center" vertical="center" textRotation="90" wrapText="1" readingOrder="1"/>
      <protection locked="0"/>
    </xf>
    <xf numFmtId="0" fontId="15" fillId="2" borderId="52" xfId="2" applyFont="1" applyFill="1" applyBorder="1" applyAlignment="1" applyProtection="1">
      <alignment horizontal="center" vertical="center" textRotation="90" wrapText="1" readingOrder="1"/>
      <protection locked="0"/>
    </xf>
    <xf numFmtId="0" fontId="34" fillId="9" borderId="1" xfId="0" applyFont="1" applyFill="1" applyBorder="1" applyAlignment="1">
      <alignment horizontal="left" vertical="top" wrapText="1"/>
    </xf>
    <xf numFmtId="0" fontId="34" fillId="9" borderId="2" xfId="0" applyFont="1" applyFill="1" applyBorder="1" applyAlignment="1">
      <alignment horizontal="left" vertical="top" wrapText="1"/>
    </xf>
    <xf numFmtId="0" fontId="35" fillId="9" borderId="4" xfId="0" applyFont="1" applyFill="1" applyBorder="1" applyAlignment="1">
      <alignment horizontal="left" vertical="center" wrapText="1"/>
    </xf>
    <xf numFmtId="0" fontId="35" fillId="9" borderId="0" xfId="0" applyFont="1" applyFill="1" applyAlignment="1">
      <alignment horizontal="left" vertical="top" wrapText="1"/>
    </xf>
    <xf numFmtId="2" fontId="2" fillId="0" borderId="0" xfId="2" applyNumberFormat="1" applyAlignment="1">
      <alignment horizontal="left"/>
    </xf>
    <xf numFmtId="1" fontId="2" fillId="0" borderId="0" xfId="2" applyNumberFormat="1" applyAlignment="1">
      <alignment horizontal="left"/>
    </xf>
    <xf numFmtId="0" fontId="47" fillId="12" borderId="94" xfId="3" applyFont="1" applyFill="1" applyBorder="1" applyAlignment="1" applyProtection="1">
      <alignment horizontal="center" vertical="center"/>
    </xf>
    <xf numFmtId="0" fontId="47" fillId="12" borderId="95" xfId="3" applyFont="1" applyFill="1" applyBorder="1" applyAlignment="1" applyProtection="1">
      <alignment horizontal="center" vertical="center"/>
    </xf>
    <xf numFmtId="0" fontId="47" fillId="12" borderId="96" xfId="3" applyFont="1" applyFill="1" applyBorder="1" applyAlignment="1" applyProtection="1">
      <alignment horizontal="center" vertical="center"/>
    </xf>
    <xf numFmtId="0" fontId="47" fillId="0" borderId="94" xfId="3" applyFont="1" applyBorder="1" applyAlignment="1" applyProtection="1">
      <alignment horizontal="center"/>
    </xf>
    <xf numFmtId="0" fontId="47" fillId="0" borderId="96" xfId="3" applyFont="1" applyBorder="1" applyAlignment="1" applyProtection="1">
      <alignment horizontal="center"/>
    </xf>
    <xf numFmtId="0" fontId="2" fillId="2" borderId="0" xfId="2" applyFill="1" applyAlignment="1" applyProtection="1">
      <alignment horizontal="center" vertical="center"/>
      <protection locked="0"/>
    </xf>
    <xf numFmtId="0" fontId="45" fillId="2" borderId="153" xfId="2" applyFont="1" applyFill="1" applyBorder="1" applyAlignment="1" applyProtection="1">
      <alignment horizontal="center" vertical="center" textRotation="90" wrapText="1"/>
      <protection locked="0"/>
    </xf>
    <xf numFmtId="0" fontId="45" fillId="2" borderId="147" xfId="2" applyFont="1" applyFill="1" applyBorder="1" applyAlignment="1" applyProtection="1">
      <alignment horizontal="center" vertical="center" textRotation="90" wrapText="1"/>
      <protection locked="0"/>
    </xf>
    <xf numFmtId="0" fontId="45" fillId="2" borderId="154" xfId="2" applyFont="1" applyFill="1" applyBorder="1" applyAlignment="1" applyProtection="1">
      <alignment horizontal="center" vertical="center" textRotation="90" wrapText="1"/>
      <protection locked="0"/>
    </xf>
    <xf numFmtId="0" fontId="48" fillId="2" borderId="31" xfId="2" applyFont="1" applyFill="1" applyBorder="1" applyAlignment="1" applyProtection="1">
      <alignment horizontal="center" vertical="center" textRotation="90" wrapText="1" readingOrder="1"/>
      <protection locked="0"/>
    </xf>
    <xf numFmtId="0" fontId="48" fillId="2" borderId="32" xfId="2" applyFont="1" applyFill="1" applyBorder="1" applyAlignment="1" applyProtection="1">
      <alignment horizontal="center" vertical="center" textRotation="90" wrapText="1" readingOrder="1"/>
      <protection locked="0"/>
    </xf>
    <xf numFmtId="0" fontId="48" fillId="2" borderId="4" xfId="2" applyFont="1" applyFill="1" applyBorder="1" applyAlignment="1" applyProtection="1">
      <alignment horizontal="center" vertical="center" textRotation="90" wrapText="1" readingOrder="1"/>
      <protection locked="0"/>
    </xf>
    <xf numFmtId="0" fontId="48" fillId="2" borderId="9" xfId="2" applyFont="1" applyFill="1" applyBorder="1" applyAlignment="1" applyProtection="1">
      <alignment horizontal="center" vertical="center" textRotation="90" wrapText="1" readingOrder="1"/>
      <protection locked="0"/>
    </xf>
    <xf numFmtId="0" fontId="2" fillId="2" borderId="10" xfId="2" applyFill="1" applyBorder="1" applyAlignment="1" applyProtection="1">
      <alignment horizontal="center" vertical="center"/>
      <protection locked="0"/>
    </xf>
    <xf numFmtId="0" fontId="15" fillId="2" borderId="31" xfId="2" applyFont="1" applyFill="1" applyBorder="1" applyAlignment="1" applyProtection="1">
      <alignment horizontal="center" vertical="center" textRotation="90" wrapText="1"/>
      <protection locked="0"/>
    </xf>
    <xf numFmtId="0" fontId="13" fillId="2" borderId="32" xfId="2" applyFont="1" applyFill="1" applyBorder="1" applyAlignment="1" applyProtection="1">
      <alignment wrapText="1"/>
      <protection locked="0"/>
    </xf>
    <xf numFmtId="0" fontId="13" fillId="2" borderId="52" xfId="2" applyFont="1" applyFill="1" applyBorder="1" applyAlignment="1" applyProtection="1">
      <alignment wrapText="1"/>
      <protection locked="0"/>
    </xf>
    <xf numFmtId="0" fontId="15" fillId="2" borderId="1" xfId="2" applyFont="1" applyFill="1" applyBorder="1" applyAlignment="1" applyProtection="1">
      <alignment horizontal="center" vertical="center" textRotation="90" wrapText="1" readingOrder="1"/>
      <protection locked="0"/>
    </xf>
    <xf numFmtId="0" fontId="15" fillId="2" borderId="4" xfId="2" applyFont="1" applyFill="1" applyBorder="1" applyAlignment="1" applyProtection="1">
      <alignment horizontal="center" vertical="center" textRotation="90" wrapText="1" readingOrder="1"/>
      <protection locked="0"/>
    </xf>
    <xf numFmtId="0" fontId="15" fillId="2" borderId="9" xfId="2" applyFont="1" applyFill="1" applyBorder="1" applyAlignment="1" applyProtection="1">
      <alignment horizontal="center" vertical="center" textRotation="90" wrapText="1" readingOrder="1"/>
      <protection locked="0"/>
    </xf>
    <xf numFmtId="0" fontId="48" fillId="2" borderId="31" xfId="2" applyFont="1" applyFill="1" applyBorder="1" applyAlignment="1" applyProtection="1">
      <alignment horizontal="center" vertical="center" textRotation="90" wrapText="1"/>
      <protection locked="0"/>
    </xf>
    <xf numFmtId="0" fontId="48" fillId="2" borderId="32" xfId="2" applyFont="1" applyFill="1" applyBorder="1" applyAlignment="1" applyProtection="1">
      <alignment horizontal="center" vertical="center" textRotation="90" wrapText="1"/>
      <protection locked="0"/>
    </xf>
    <xf numFmtId="0" fontId="48" fillId="2" borderId="52" xfId="2" applyFont="1" applyFill="1" applyBorder="1" applyAlignment="1" applyProtection="1">
      <alignment horizontal="center" vertical="center" textRotation="90" wrapText="1"/>
      <protection locked="0"/>
    </xf>
    <xf numFmtId="0" fontId="35" fillId="9" borderId="147" xfId="0" applyFont="1" applyFill="1" applyBorder="1" applyAlignment="1">
      <alignment horizontal="left"/>
    </xf>
    <xf numFmtId="0" fontId="35" fillId="9" borderId="0" xfId="0" applyFont="1" applyFill="1" applyAlignment="1">
      <alignment horizontal="left"/>
    </xf>
    <xf numFmtId="0" fontId="35" fillId="9" borderId="147" xfId="0" applyFont="1" applyFill="1" applyBorder="1" applyAlignment="1">
      <alignment horizontal="left" vertical="center" wrapText="1"/>
    </xf>
    <xf numFmtId="0" fontId="45" fillId="2" borderId="60" xfId="2" applyFont="1" applyFill="1" applyBorder="1" applyAlignment="1" applyProtection="1">
      <alignment horizontal="center" vertical="center" textRotation="90" wrapText="1"/>
      <protection locked="0"/>
    </xf>
    <xf numFmtId="0" fontId="45" fillId="2" borderId="61" xfId="2" applyFont="1" applyFill="1" applyBorder="1" applyAlignment="1" applyProtection="1">
      <alignment horizontal="center" vertical="center" textRotation="90" wrapText="1"/>
      <protection locked="0"/>
    </xf>
    <xf numFmtId="0" fontId="45" fillId="2" borderId="62" xfId="2" applyFont="1" applyFill="1" applyBorder="1" applyAlignment="1" applyProtection="1">
      <alignment horizontal="center" vertical="center" textRotation="90" wrapText="1"/>
      <protection locked="0"/>
    </xf>
    <xf numFmtId="0" fontId="35" fillId="9" borderId="4" xfId="0" applyFont="1" applyFill="1" applyBorder="1" applyAlignment="1">
      <alignment horizontal="left"/>
    </xf>
  </cellXfs>
  <cellStyles count="18">
    <cellStyle name="Hyperlink" xfId="3" builtinId="8"/>
    <cellStyle name="Normal" xfId="0" builtinId="0"/>
    <cellStyle name="Normal 2" xfId="2" xr:uid="{4A6AE366-012D-4BD2-8F84-704A70484EC2}"/>
    <cellStyle name="Normal 2 2" xfId="4" xr:uid="{C07ED3D9-4BF9-451F-B4FC-9ABF44A8F06B}"/>
    <cellStyle name="Normal 2 2 2" xfId="16" xr:uid="{8A5B9AFE-1F07-408C-8D65-966CC0E8BC25}"/>
    <cellStyle name="Normal 3" xfId="5" xr:uid="{5B7718E6-8A0C-4ED4-ACAB-48FD4370EDB8}"/>
    <cellStyle name="Normal 3 2" xfId="10" xr:uid="{772762B1-2C08-43C7-9A6F-803A2D05A986}"/>
    <cellStyle name="Normal 3 3" xfId="11" xr:uid="{C9EFD721-FD55-46A5-A987-1F0399FA30A5}"/>
    <cellStyle name="Normal 4" xfId="6" xr:uid="{489C3FE3-13D7-497D-8E40-3A74565A665B}"/>
    <cellStyle name="Normal 4 2" xfId="12" xr:uid="{2F5923EA-E9A9-4BE3-BAE3-545B6A0B6137}"/>
    <cellStyle name="Normal 5" xfId="7" xr:uid="{AE967C43-6F0C-4FC6-80D1-70E9180D932D}"/>
    <cellStyle name="Normal 5 2" xfId="13" xr:uid="{34F63B18-B4B0-454F-A1BC-34E4FB2B38A5}"/>
    <cellStyle name="Normal 6" xfId="8" xr:uid="{7653A3FB-9AB0-4C19-9422-9EC450FCF212}"/>
    <cellStyle name="Normal 6 2" xfId="14" xr:uid="{5AADB52D-2B29-4DFA-AD13-35E852AB58B8}"/>
    <cellStyle name="Normal 7" xfId="1" xr:uid="{162C641A-B4E3-44FC-AF2E-F2937D4ABB67}"/>
    <cellStyle name="Percent" xfId="17" builtinId="5"/>
    <cellStyle name="Percent 2" xfId="9" xr:uid="{3D6135AD-D6B5-4501-98C3-15C9027C5D18}"/>
    <cellStyle name="Percent 3" xfId="15" xr:uid="{3232F74D-12B6-4419-9609-CFE5B5FDADCC}"/>
  </cellStyles>
  <dxfs count="5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0.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medium">
          <color rgb="FF000000"/>
        </left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rgb="FF000000"/>
          <bgColor rgb="FFFFFFFF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FCC99"/>
      <color rgb="FFFFFF99"/>
      <color rgb="FFC0C0C0"/>
      <color rgb="FF62993E"/>
      <color rgb="FF3B64AD"/>
      <color rgb="FF929292"/>
      <color rgb="FFD26E2A"/>
      <color rgb="FF5089BC"/>
      <color rgb="FF97B9E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17/10/relationships/person" Target="persons/person.xml"/><Relationship Id="rId30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Plan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NAV Whole Company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257164103154296E-2"/>
          <c:y val="0.10277318892428843"/>
          <c:w val="0.89863902762388626"/>
          <c:h val="0.5554713190738817"/>
        </c:manualLayout>
      </c:layout>
      <c:areaChart>
        <c:grouping val="stacked"/>
        <c:varyColors val="0"/>
        <c:ser>
          <c:idx val="0"/>
          <c:order val="0"/>
          <c:tx>
            <c:strRef>
              <c:f>'Whole Company Summary'!$C$125:$E$125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val>
            <c:numRef>
              <c:f>'Whole Company Summary'!$H$125:$CJ$125</c:f>
              <c:numCache>
                <c:formatCode>0.00</c:formatCode>
                <c:ptCount val="81"/>
                <c:pt idx="0">
                  <c:v>3259.9574855639762</c:v>
                </c:pt>
                <c:pt idx="1">
                  <c:v>6522.7393419566724</c:v>
                </c:pt>
                <c:pt idx="2">
                  <c:v>9787.7434912935041</c:v>
                </c:pt>
                <c:pt idx="3">
                  <c:v>13069.190618822469</c:v>
                </c:pt>
                <c:pt idx="4">
                  <c:v>24063.033253263195</c:v>
                </c:pt>
                <c:pt idx="5">
                  <c:v>35325.007020225174</c:v>
                </c:pt>
                <c:pt idx="6">
                  <c:v>43844.687473646358</c:v>
                </c:pt>
                <c:pt idx="7">
                  <c:v>46039.471224227025</c:v>
                </c:pt>
                <c:pt idx="8">
                  <c:v>46637.213070098049</c:v>
                </c:pt>
                <c:pt idx="9">
                  <c:v>47235.441105974765</c:v>
                </c:pt>
                <c:pt idx="10">
                  <c:v>47834.155331857153</c:v>
                </c:pt>
                <c:pt idx="11">
                  <c:v>48433.355747745234</c:v>
                </c:pt>
                <c:pt idx="12">
                  <c:v>49033.042353638979</c:v>
                </c:pt>
                <c:pt idx="13">
                  <c:v>49633.215149538446</c:v>
                </c:pt>
                <c:pt idx="14">
                  <c:v>50233.874135443562</c:v>
                </c:pt>
                <c:pt idx="15">
                  <c:v>50835.019311354379</c:v>
                </c:pt>
                <c:pt idx="16">
                  <c:v>51436.650677270874</c:v>
                </c:pt>
                <c:pt idx="17">
                  <c:v>51263.154062853733</c:v>
                </c:pt>
                <c:pt idx="18">
                  <c:v>51030.535458753046</c:v>
                </c:pt>
                <c:pt idx="19">
                  <c:v>50797.916854652336</c:v>
                </c:pt>
                <c:pt idx="20">
                  <c:v>50565.298250551634</c:v>
                </c:pt>
                <c:pt idx="21">
                  <c:v>50332.679646450924</c:v>
                </c:pt>
                <c:pt idx="22">
                  <c:v>50100.061042350222</c:v>
                </c:pt>
                <c:pt idx="23">
                  <c:v>49867.442438249513</c:v>
                </c:pt>
                <c:pt idx="24">
                  <c:v>49634.823834148803</c:v>
                </c:pt>
                <c:pt idx="25">
                  <c:v>49402.205230048101</c:v>
                </c:pt>
                <c:pt idx="26">
                  <c:v>49169.586625947399</c:v>
                </c:pt>
                <c:pt idx="27">
                  <c:v>48936.968021846704</c:v>
                </c:pt>
                <c:pt idx="28">
                  <c:v>48704.34941774598</c:v>
                </c:pt>
                <c:pt idx="29">
                  <c:v>48471.730813645285</c:v>
                </c:pt>
                <c:pt idx="30">
                  <c:v>48239.112209544575</c:v>
                </c:pt>
                <c:pt idx="31">
                  <c:v>48239.112209544575</c:v>
                </c:pt>
                <c:pt idx="32">
                  <c:v>48239.112209544575</c:v>
                </c:pt>
                <c:pt idx="33">
                  <c:v>48239.112209544575</c:v>
                </c:pt>
                <c:pt idx="34">
                  <c:v>48239.112209544575</c:v>
                </c:pt>
                <c:pt idx="35">
                  <c:v>48239.112209544575</c:v>
                </c:pt>
                <c:pt idx="36">
                  <c:v>48239.112209544575</c:v>
                </c:pt>
                <c:pt idx="37">
                  <c:v>48239.112209544575</c:v>
                </c:pt>
                <c:pt idx="38">
                  <c:v>48239.112209544575</c:v>
                </c:pt>
                <c:pt idx="39">
                  <c:v>48239.112209544575</c:v>
                </c:pt>
                <c:pt idx="40">
                  <c:v>48239.112209544575</c:v>
                </c:pt>
                <c:pt idx="41">
                  <c:v>48239.112209544575</c:v>
                </c:pt>
                <c:pt idx="42">
                  <c:v>48239.112209544575</c:v>
                </c:pt>
                <c:pt idx="43">
                  <c:v>48239.112209544575</c:v>
                </c:pt>
                <c:pt idx="44">
                  <c:v>48239.112209544575</c:v>
                </c:pt>
                <c:pt idx="45">
                  <c:v>48239.112209544575</c:v>
                </c:pt>
                <c:pt idx="46">
                  <c:v>48239.112209544575</c:v>
                </c:pt>
                <c:pt idx="47">
                  <c:v>48239.112209544575</c:v>
                </c:pt>
                <c:pt idx="48">
                  <c:v>48239.112209544575</c:v>
                </c:pt>
                <c:pt idx="49">
                  <c:v>48239.112209544575</c:v>
                </c:pt>
                <c:pt idx="50">
                  <c:v>48239.112209544575</c:v>
                </c:pt>
                <c:pt idx="51">
                  <c:v>48239.112209544575</c:v>
                </c:pt>
                <c:pt idx="52">
                  <c:v>48239.112209544575</c:v>
                </c:pt>
                <c:pt idx="53">
                  <c:v>48239.112209544575</c:v>
                </c:pt>
                <c:pt idx="54">
                  <c:v>48239.112209544575</c:v>
                </c:pt>
                <c:pt idx="55">
                  <c:v>48239.112209544575</c:v>
                </c:pt>
                <c:pt idx="56">
                  <c:v>48239.112209544575</c:v>
                </c:pt>
                <c:pt idx="57">
                  <c:v>48239.112209544575</c:v>
                </c:pt>
                <c:pt idx="58">
                  <c:v>48239.112209544575</c:v>
                </c:pt>
                <c:pt idx="59">
                  <c:v>48239.112209544575</c:v>
                </c:pt>
                <c:pt idx="60">
                  <c:v>48239.112209544575</c:v>
                </c:pt>
                <c:pt idx="61">
                  <c:v>48239.112209544575</c:v>
                </c:pt>
                <c:pt idx="62">
                  <c:v>48239.112209544575</c:v>
                </c:pt>
                <c:pt idx="63">
                  <c:v>48239.112209544575</c:v>
                </c:pt>
                <c:pt idx="64">
                  <c:v>48239.112209544575</c:v>
                </c:pt>
                <c:pt idx="65">
                  <c:v>48239.112209544575</c:v>
                </c:pt>
                <c:pt idx="66">
                  <c:v>48239.112209544575</c:v>
                </c:pt>
                <c:pt idx="67">
                  <c:v>48239.112209544575</c:v>
                </c:pt>
                <c:pt idx="68">
                  <c:v>48239.112209544575</c:v>
                </c:pt>
                <c:pt idx="69">
                  <c:v>48239.112209544575</c:v>
                </c:pt>
                <c:pt idx="70">
                  <c:v>48239.112209544575</c:v>
                </c:pt>
                <c:pt idx="71">
                  <c:v>48239.112209544575</c:v>
                </c:pt>
                <c:pt idx="72">
                  <c:v>48239.112209544575</c:v>
                </c:pt>
                <c:pt idx="73">
                  <c:v>48239.112209544575</c:v>
                </c:pt>
                <c:pt idx="74">
                  <c:v>48239.112209544575</c:v>
                </c:pt>
                <c:pt idx="75">
                  <c:v>48239.112209544575</c:v>
                </c:pt>
                <c:pt idx="76">
                  <c:v>48239.112209544575</c:v>
                </c:pt>
                <c:pt idx="77">
                  <c:v>48239.112209544575</c:v>
                </c:pt>
                <c:pt idx="78">
                  <c:v>48239.112209544575</c:v>
                </c:pt>
                <c:pt idx="79">
                  <c:v>48239.112209544575</c:v>
                </c:pt>
                <c:pt idx="80">
                  <c:v>48239.112209544575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ED-4104-A3FF-87115CD51932}"/>
            </c:ext>
          </c:extLst>
        </c:ser>
        <c:ser>
          <c:idx val="1"/>
          <c:order val="1"/>
          <c:tx>
            <c:strRef>
              <c:f>'Whole Company Summary'!$C$126:$E$126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val>
            <c:numRef>
              <c:f>'Whole Company Summary'!$H$126:$CJ$126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ED-4104-A3FF-87115CD51932}"/>
            </c:ext>
          </c:extLst>
        </c:ser>
        <c:ser>
          <c:idx val="2"/>
          <c:order val="2"/>
          <c:tx>
            <c:strRef>
              <c:f>'Whole Company Summary'!$C$127:$E$127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val>
            <c:numRef>
              <c:f>'Whole Company Summary'!$H$127:$CJ$127</c:f>
              <c:numCache>
                <c:formatCode>0.00</c:formatCode>
                <c:ptCount val="81"/>
                <c:pt idx="0">
                  <c:v>1319.0800000000002</c:v>
                </c:pt>
                <c:pt idx="1">
                  <c:v>2638.1600000000003</c:v>
                </c:pt>
                <c:pt idx="2">
                  <c:v>3957.2400000000007</c:v>
                </c:pt>
                <c:pt idx="3">
                  <c:v>5276.3200000000006</c:v>
                </c:pt>
                <c:pt idx="4">
                  <c:v>6193.5999999999995</c:v>
                </c:pt>
                <c:pt idx="5">
                  <c:v>6193.5999999999995</c:v>
                </c:pt>
                <c:pt idx="6">
                  <c:v>6193.5999999999995</c:v>
                </c:pt>
                <c:pt idx="7">
                  <c:v>6193.5999999999995</c:v>
                </c:pt>
                <c:pt idx="8">
                  <c:v>6193.5999999999995</c:v>
                </c:pt>
                <c:pt idx="9">
                  <c:v>6193.5999999999995</c:v>
                </c:pt>
                <c:pt idx="10">
                  <c:v>6193.5999999999995</c:v>
                </c:pt>
                <c:pt idx="11">
                  <c:v>6193.5999999999995</c:v>
                </c:pt>
                <c:pt idx="12">
                  <c:v>6193.5999999999995</c:v>
                </c:pt>
                <c:pt idx="13">
                  <c:v>6193.5999999999995</c:v>
                </c:pt>
                <c:pt idx="14">
                  <c:v>6193.5999999999995</c:v>
                </c:pt>
                <c:pt idx="15">
                  <c:v>6193.5999999999995</c:v>
                </c:pt>
                <c:pt idx="16">
                  <c:v>6193.5999999999995</c:v>
                </c:pt>
                <c:pt idx="17">
                  <c:v>6193.5999999999995</c:v>
                </c:pt>
                <c:pt idx="18">
                  <c:v>6193.5999999999995</c:v>
                </c:pt>
                <c:pt idx="19">
                  <c:v>6193.5999999999995</c:v>
                </c:pt>
                <c:pt idx="20">
                  <c:v>6193.5999999999995</c:v>
                </c:pt>
                <c:pt idx="21">
                  <c:v>6193.5999999999995</c:v>
                </c:pt>
                <c:pt idx="22">
                  <c:v>6193.5999999999995</c:v>
                </c:pt>
                <c:pt idx="23">
                  <c:v>6193.5999999999995</c:v>
                </c:pt>
                <c:pt idx="24">
                  <c:v>6193.5999999999995</c:v>
                </c:pt>
                <c:pt idx="25">
                  <c:v>6193.5999999999995</c:v>
                </c:pt>
                <c:pt idx="26">
                  <c:v>6193.5999999999995</c:v>
                </c:pt>
                <c:pt idx="27">
                  <c:v>6193.5999999999995</c:v>
                </c:pt>
                <c:pt idx="28">
                  <c:v>6193.5999999999995</c:v>
                </c:pt>
                <c:pt idx="29">
                  <c:v>6193.5999999999995</c:v>
                </c:pt>
                <c:pt idx="30">
                  <c:v>6193.5999999999995</c:v>
                </c:pt>
                <c:pt idx="31">
                  <c:v>6193.5999999999995</c:v>
                </c:pt>
                <c:pt idx="32">
                  <c:v>6193.5999999999995</c:v>
                </c:pt>
                <c:pt idx="33">
                  <c:v>6193.5999999999995</c:v>
                </c:pt>
                <c:pt idx="34">
                  <c:v>6193.5999999999995</c:v>
                </c:pt>
                <c:pt idx="35">
                  <c:v>6193.5999999999995</c:v>
                </c:pt>
                <c:pt idx="36">
                  <c:v>6193.5999999999995</c:v>
                </c:pt>
                <c:pt idx="37">
                  <c:v>6193.5999999999995</c:v>
                </c:pt>
                <c:pt idx="38">
                  <c:v>6193.5999999999995</c:v>
                </c:pt>
                <c:pt idx="39">
                  <c:v>6193.5999999999995</c:v>
                </c:pt>
                <c:pt idx="40">
                  <c:v>6193.5999999999995</c:v>
                </c:pt>
                <c:pt idx="41">
                  <c:v>6193.5999999999995</c:v>
                </c:pt>
                <c:pt idx="42">
                  <c:v>6193.5999999999995</c:v>
                </c:pt>
                <c:pt idx="43">
                  <c:v>6193.5999999999995</c:v>
                </c:pt>
                <c:pt idx="44">
                  <c:v>6193.5999999999995</c:v>
                </c:pt>
                <c:pt idx="45">
                  <c:v>6193.5999999999995</c:v>
                </c:pt>
                <c:pt idx="46">
                  <c:v>6193.5999999999995</c:v>
                </c:pt>
                <c:pt idx="47">
                  <c:v>6193.5999999999995</c:v>
                </c:pt>
                <c:pt idx="48">
                  <c:v>6193.5999999999995</c:v>
                </c:pt>
                <c:pt idx="49">
                  <c:v>6193.5999999999995</c:v>
                </c:pt>
                <c:pt idx="50">
                  <c:v>6193.5999999999995</c:v>
                </c:pt>
                <c:pt idx="51">
                  <c:v>6193.5999999999995</c:v>
                </c:pt>
                <c:pt idx="52">
                  <c:v>6193.5999999999995</c:v>
                </c:pt>
                <c:pt idx="53">
                  <c:v>6193.5999999999995</c:v>
                </c:pt>
                <c:pt idx="54">
                  <c:v>6193.5999999999995</c:v>
                </c:pt>
                <c:pt idx="55">
                  <c:v>6193.5999999999995</c:v>
                </c:pt>
                <c:pt idx="56">
                  <c:v>6193.5999999999995</c:v>
                </c:pt>
                <c:pt idx="57">
                  <c:v>6193.5999999999995</c:v>
                </c:pt>
                <c:pt idx="58">
                  <c:v>6193.5999999999995</c:v>
                </c:pt>
                <c:pt idx="59">
                  <c:v>6193.5999999999995</c:v>
                </c:pt>
                <c:pt idx="60">
                  <c:v>6193.5999999999995</c:v>
                </c:pt>
                <c:pt idx="61">
                  <c:v>6193.5999999999995</c:v>
                </c:pt>
                <c:pt idx="62">
                  <c:v>6193.5999999999995</c:v>
                </c:pt>
                <c:pt idx="63">
                  <c:v>6193.5999999999995</c:v>
                </c:pt>
                <c:pt idx="64">
                  <c:v>6193.5999999999995</c:v>
                </c:pt>
                <c:pt idx="65">
                  <c:v>6193.5999999999995</c:v>
                </c:pt>
                <c:pt idx="66">
                  <c:v>6193.5999999999995</c:v>
                </c:pt>
                <c:pt idx="67">
                  <c:v>6193.5999999999995</c:v>
                </c:pt>
                <c:pt idx="68">
                  <c:v>6193.5999999999995</c:v>
                </c:pt>
                <c:pt idx="69">
                  <c:v>6193.5999999999995</c:v>
                </c:pt>
                <c:pt idx="70">
                  <c:v>6193.5999999999995</c:v>
                </c:pt>
                <c:pt idx="71">
                  <c:v>6193.5999999999995</c:v>
                </c:pt>
                <c:pt idx="72">
                  <c:v>6193.5999999999995</c:v>
                </c:pt>
                <c:pt idx="73">
                  <c:v>6193.5999999999995</c:v>
                </c:pt>
                <c:pt idx="74">
                  <c:v>6193.5999999999995</c:v>
                </c:pt>
                <c:pt idx="75">
                  <c:v>6193.5999999999995</c:v>
                </c:pt>
                <c:pt idx="76">
                  <c:v>6193.5999999999995</c:v>
                </c:pt>
                <c:pt idx="77">
                  <c:v>6193.5999999999995</c:v>
                </c:pt>
                <c:pt idx="78">
                  <c:v>6193.5999999999995</c:v>
                </c:pt>
                <c:pt idx="79">
                  <c:v>6193.5999999999995</c:v>
                </c:pt>
                <c:pt idx="80">
                  <c:v>6193.5999999999995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ED-4104-A3FF-87115CD51932}"/>
            </c:ext>
          </c:extLst>
        </c:ser>
        <c:ser>
          <c:idx val="3"/>
          <c:order val="3"/>
          <c:tx>
            <c:strRef>
              <c:f>'Whole Company Summary'!$C$128:$E$128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val>
            <c:numRef>
              <c:f>'Whole Company Summary'!$H$128:$CJ$128</c:f>
              <c:numCache>
                <c:formatCode>0.00</c:formatCode>
                <c:ptCount val="81"/>
                <c:pt idx="0">
                  <c:v>215.8020355609666</c:v>
                </c:pt>
                <c:pt idx="1">
                  <c:v>431.73717818473352</c:v>
                </c:pt>
                <c:pt idx="2">
                  <c:v>647.77705405991469</c:v>
                </c:pt>
                <c:pt idx="3">
                  <c:v>864.59183402543601</c:v>
                </c:pt>
                <c:pt idx="4">
                  <c:v>1435.9809425622877</c:v>
                </c:pt>
                <c:pt idx="5">
                  <c:v>1973.1361010201476</c:v>
                </c:pt>
                <c:pt idx="6">
                  <c:v>2374.1733365458431</c:v>
                </c:pt>
                <c:pt idx="7">
                  <c:v>2472.0047683617204</c:v>
                </c:pt>
                <c:pt idx="8">
                  <c:v>2491.5134040235216</c:v>
                </c:pt>
                <c:pt idx="9">
                  <c:v>2515.8250205815075</c:v>
                </c:pt>
                <c:pt idx="10">
                  <c:v>2540.1569035700077</c:v>
                </c:pt>
                <c:pt idx="11">
                  <c:v>2565.6119491311752</c:v>
                </c:pt>
                <c:pt idx="12">
                  <c:v>2594.205443769275</c:v>
                </c:pt>
                <c:pt idx="13">
                  <c:v>2622.8218508309528</c:v>
                </c:pt>
                <c:pt idx="14">
                  <c:v>2651.4611703162095</c:v>
                </c:pt>
                <c:pt idx="15">
                  <c:v>2680.1234022250464</c:v>
                </c:pt>
                <c:pt idx="16">
                  <c:v>2708.8085465574623</c:v>
                </c:pt>
                <c:pt idx="17">
                  <c:v>2700.9646376272453</c:v>
                </c:pt>
                <c:pt idx="18">
                  <c:v>2690.3345174326441</c:v>
                </c:pt>
                <c:pt idx="19">
                  <c:v>2679.7043972380438</c:v>
                </c:pt>
                <c:pt idx="20">
                  <c:v>2669.0742770434422</c:v>
                </c:pt>
                <c:pt idx="21">
                  <c:v>2658.4441568488423</c:v>
                </c:pt>
                <c:pt idx="22">
                  <c:v>2647.8140366542416</c:v>
                </c:pt>
                <c:pt idx="23">
                  <c:v>2637.1839164596404</c:v>
                </c:pt>
                <c:pt idx="24">
                  <c:v>2626.5537962650401</c:v>
                </c:pt>
                <c:pt idx="25">
                  <c:v>2615.9236760704389</c:v>
                </c:pt>
                <c:pt idx="26">
                  <c:v>2605.2935558758381</c:v>
                </c:pt>
                <c:pt idx="27">
                  <c:v>2594.6634356812378</c:v>
                </c:pt>
                <c:pt idx="28">
                  <c:v>2584.0333154866366</c:v>
                </c:pt>
                <c:pt idx="29">
                  <c:v>2573.4031952920359</c:v>
                </c:pt>
                <c:pt idx="30">
                  <c:v>2562.7730750974356</c:v>
                </c:pt>
                <c:pt idx="31">
                  <c:v>2562.7730750974356</c:v>
                </c:pt>
                <c:pt idx="32">
                  <c:v>2562.7730750974356</c:v>
                </c:pt>
                <c:pt idx="33">
                  <c:v>2562.7730750974356</c:v>
                </c:pt>
                <c:pt idx="34">
                  <c:v>2562.7730750974356</c:v>
                </c:pt>
                <c:pt idx="35">
                  <c:v>2562.7730750974356</c:v>
                </c:pt>
                <c:pt idx="36">
                  <c:v>2562.7730750974356</c:v>
                </c:pt>
                <c:pt idx="37">
                  <c:v>2562.7730750974356</c:v>
                </c:pt>
                <c:pt idx="38">
                  <c:v>2562.7730750974356</c:v>
                </c:pt>
                <c:pt idx="39">
                  <c:v>2562.7730750974356</c:v>
                </c:pt>
                <c:pt idx="40">
                  <c:v>2562.7730750974356</c:v>
                </c:pt>
                <c:pt idx="41">
                  <c:v>2562.7730750974356</c:v>
                </c:pt>
                <c:pt idx="42">
                  <c:v>2562.7730750974356</c:v>
                </c:pt>
                <c:pt idx="43">
                  <c:v>2562.7730750974356</c:v>
                </c:pt>
                <c:pt idx="44">
                  <c:v>2562.7730750974356</c:v>
                </c:pt>
                <c:pt idx="45">
                  <c:v>2562.7730750974356</c:v>
                </c:pt>
                <c:pt idx="46">
                  <c:v>2562.7730750974356</c:v>
                </c:pt>
                <c:pt idx="47">
                  <c:v>2562.7730750974356</c:v>
                </c:pt>
                <c:pt idx="48">
                  <c:v>2562.7730750974356</c:v>
                </c:pt>
                <c:pt idx="49">
                  <c:v>2562.7730750974356</c:v>
                </c:pt>
                <c:pt idx="50">
                  <c:v>2562.7730750974356</c:v>
                </c:pt>
                <c:pt idx="51">
                  <c:v>2562.7730750974356</c:v>
                </c:pt>
                <c:pt idx="52">
                  <c:v>2562.7730750974356</c:v>
                </c:pt>
                <c:pt idx="53">
                  <c:v>2562.7730750974356</c:v>
                </c:pt>
                <c:pt idx="54">
                  <c:v>2562.7730750974356</c:v>
                </c:pt>
                <c:pt idx="55">
                  <c:v>2562.7730750974356</c:v>
                </c:pt>
                <c:pt idx="56">
                  <c:v>2562.7730750974356</c:v>
                </c:pt>
                <c:pt idx="57">
                  <c:v>2562.7730750974356</c:v>
                </c:pt>
                <c:pt idx="58">
                  <c:v>2562.7730750974356</c:v>
                </c:pt>
                <c:pt idx="59">
                  <c:v>2562.7730750974356</c:v>
                </c:pt>
                <c:pt idx="60">
                  <c:v>2562.7730750974356</c:v>
                </c:pt>
                <c:pt idx="61">
                  <c:v>2562.7730750974356</c:v>
                </c:pt>
                <c:pt idx="62">
                  <c:v>2562.7730750974356</c:v>
                </c:pt>
                <c:pt idx="63">
                  <c:v>2562.7730750974356</c:v>
                </c:pt>
                <c:pt idx="64">
                  <c:v>2562.7730750974356</c:v>
                </c:pt>
                <c:pt idx="65">
                  <c:v>2562.7730750974356</c:v>
                </c:pt>
                <c:pt idx="66">
                  <c:v>2562.7730750974356</c:v>
                </c:pt>
                <c:pt idx="67">
                  <c:v>2562.7730750974356</c:v>
                </c:pt>
                <c:pt idx="68">
                  <c:v>2562.7730750974356</c:v>
                </c:pt>
                <c:pt idx="69">
                  <c:v>2562.7730750974356</c:v>
                </c:pt>
                <c:pt idx="70">
                  <c:v>2562.7730750974356</c:v>
                </c:pt>
                <c:pt idx="71">
                  <c:v>2562.7730750974356</c:v>
                </c:pt>
                <c:pt idx="72">
                  <c:v>2562.7730750974356</c:v>
                </c:pt>
                <c:pt idx="73">
                  <c:v>2562.7730750974356</c:v>
                </c:pt>
                <c:pt idx="74">
                  <c:v>2562.7730750974356</c:v>
                </c:pt>
                <c:pt idx="75">
                  <c:v>2562.7730750974356</c:v>
                </c:pt>
                <c:pt idx="76">
                  <c:v>2562.7730750974356</c:v>
                </c:pt>
                <c:pt idx="77">
                  <c:v>2562.7730750974356</c:v>
                </c:pt>
                <c:pt idx="78">
                  <c:v>2562.7730750974356</c:v>
                </c:pt>
                <c:pt idx="79">
                  <c:v>2562.7730750974356</c:v>
                </c:pt>
                <c:pt idx="80">
                  <c:v>2562.7730750974356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ED-4104-A3FF-87115CD51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4"/>
          <c:order val="4"/>
          <c:tx>
            <c:strRef>
              <c:f>'Whole Company Summary'!$C$129:$E$129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'Whole Company Summary'!$H$124:$CJ$124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'Whole Company Summary'!$H$129:$CJ$129</c:f>
              <c:numCache>
                <c:formatCode>0.00</c:formatCode>
                <c:ptCount val="81"/>
                <c:pt idx="0">
                  <c:v>82800.590150684948</c:v>
                </c:pt>
                <c:pt idx="1">
                  <c:v>82800.590150684948</c:v>
                </c:pt>
                <c:pt idx="2">
                  <c:v>82800.590150684948</c:v>
                </c:pt>
                <c:pt idx="3">
                  <c:v>82941.659602739746</c:v>
                </c:pt>
                <c:pt idx="4">
                  <c:v>104659.39655616437</c:v>
                </c:pt>
                <c:pt idx="5">
                  <c:v>104659.39655616437</c:v>
                </c:pt>
                <c:pt idx="6">
                  <c:v>104659.39655616437</c:v>
                </c:pt>
                <c:pt idx="7">
                  <c:v>104659.39655616437</c:v>
                </c:pt>
                <c:pt idx="8">
                  <c:v>104659.39655616437</c:v>
                </c:pt>
                <c:pt idx="9">
                  <c:v>104659.39655616437</c:v>
                </c:pt>
                <c:pt idx="10">
                  <c:v>104659.39655616437</c:v>
                </c:pt>
                <c:pt idx="11">
                  <c:v>104659.39655616437</c:v>
                </c:pt>
                <c:pt idx="12">
                  <c:v>104659.39655616437</c:v>
                </c:pt>
                <c:pt idx="13">
                  <c:v>104659.39655616437</c:v>
                </c:pt>
                <c:pt idx="14">
                  <c:v>104659.39655616437</c:v>
                </c:pt>
                <c:pt idx="15">
                  <c:v>104659.39655616437</c:v>
                </c:pt>
                <c:pt idx="16">
                  <c:v>104659.39655616437</c:v>
                </c:pt>
                <c:pt idx="17">
                  <c:v>104659.39655616437</c:v>
                </c:pt>
                <c:pt idx="18">
                  <c:v>104659.39655616437</c:v>
                </c:pt>
                <c:pt idx="19">
                  <c:v>104659.39655616437</c:v>
                </c:pt>
                <c:pt idx="20">
                  <c:v>104659.39655616437</c:v>
                </c:pt>
                <c:pt idx="21">
                  <c:v>104659.39655616437</c:v>
                </c:pt>
                <c:pt idx="22">
                  <c:v>104659.39655616437</c:v>
                </c:pt>
                <c:pt idx="23">
                  <c:v>104659.39655616437</c:v>
                </c:pt>
                <c:pt idx="24">
                  <c:v>104659.39655616437</c:v>
                </c:pt>
                <c:pt idx="25">
                  <c:v>104659.39655616437</c:v>
                </c:pt>
                <c:pt idx="26">
                  <c:v>104659.39655616437</c:v>
                </c:pt>
                <c:pt idx="27">
                  <c:v>104659.39655616437</c:v>
                </c:pt>
                <c:pt idx="28">
                  <c:v>104659.39655616437</c:v>
                </c:pt>
                <c:pt idx="29">
                  <c:v>104659.39655616437</c:v>
                </c:pt>
                <c:pt idx="30">
                  <c:v>104659.39655616437</c:v>
                </c:pt>
                <c:pt idx="31">
                  <c:v>104659.39655616437</c:v>
                </c:pt>
                <c:pt idx="32">
                  <c:v>104659.39655616437</c:v>
                </c:pt>
                <c:pt idx="33">
                  <c:v>104659.39655616437</c:v>
                </c:pt>
                <c:pt idx="34">
                  <c:v>104659.39655616437</c:v>
                </c:pt>
                <c:pt idx="35">
                  <c:v>104659.39655616437</c:v>
                </c:pt>
                <c:pt idx="36">
                  <c:v>104659.39655616437</c:v>
                </c:pt>
                <c:pt idx="37">
                  <c:v>104659.39655616437</c:v>
                </c:pt>
                <c:pt idx="38">
                  <c:v>104659.39655616437</c:v>
                </c:pt>
                <c:pt idx="39">
                  <c:v>104659.39655616437</c:v>
                </c:pt>
                <c:pt idx="40">
                  <c:v>104659.39655616437</c:v>
                </c:pt>
                <c:pt idx="41">
                  <c:v>104659.39655616437</c:v>
                </c:pt>
                <c:pt idx="42">
                  <c:v>104659.39655616437</c:v>
                </c:pt>
                <c:pt idx="43">
                  <c:v>104659.39655616437</c:v>
                </c:pt>
                <c:pt idx="44">
                  <c:v>104659.39655616437</c:v>
                </c:pt>
                <c:pt idx="45">
                  <c:v>104659.39655616437</c:v>
                </c:pt>
                <c:pt idx="46">
                  <c:v>104659.39655616437</c:v>
                </c:pt>
                <c:pt idx="47">
                  <c:v>104659.39655616437</c:v>
                </c:pt>
                <c:pt idx="48">
                  <c:v>104659.39655616437</c:v>
                </c:pt>
                <c:pt idx="49">
                  <c:v>104659.39655616437</c:v>
                </c:pt>
                <c:pt idx="50">
                  <c:v>104659.39655616437</c:v>
                </c:pt>
                <c:pt idx="51">
                  <c:v>104659.39655616437</c:v>
                </c:pt>
                <c:pt idx="52">
                  <c:v>104659.39655616437</c:v>
                </c:pt>
                <c:pt idx="53">
                  <c:v>104659.39655616437</c:v>
                </c:pt>
                <c:pt idx="54">
                  <c:v>104659.39655616437</c:v>
                </c:pt>
                <c:pt idx="55">
                  <c:v>104659.39655616437</c:v>
                </c:pt>
                <c:pt idx="56">
                  <c:v>104659.39655616437</c:v>
                </c:pt>
                <c:pt idx="57">
                  <c:v>104659.39655616437</c:v>
                </c:pt>
                <c:pt idx="58">
                  <c:v>104659.39655616437</c:v>
                </c:pt>
                <c:pt idx="59">
                  <c:v>104659.39655616437</c:v>
                </c:pt>
                <c:pt idx="60">
                  <c:v>104659.39655616437</c:v>
                </c:pt>
                <c:pt idx="61">
                  <c:v>104659.39655616437</c:v>
                </c:pt>
                <c:pt idx="62">
                  <c:v>104659.39655616437</c:v>
                </c:pt>
                <c:pt idx="63">
                  <c:v>104659.39655616437</c:v>
                </c:pt>
                <c:pt idx="64">
                  <c:v>104659.39655616437</c:v>
                </c:pt>
                <c:pt idx="65">
                  <c:v>104659.39655616437</c:v>
                </c:pt>
                <c:pt idx="66">
                  <c:v>104659.39655616437</c:v>
                </c:pt>
                <c:pt idx="67">
                  <c:v>104659.39655616437</c:v>
                </c:pt>
                <c:pt idx="68">
                  <c:v>104659.39655616437</c:v>
                </c:pt>
                <c:pt idx="69">
                  <c:v>104659.39655616437</c:v>
                </c:pt>
                <c:pt idx="70">
                  <c:v>104659.39655616437</c:v>
                </c:pt>
                <c:pt idx="71">
                  <c:v>104659.39655616437</c:v>
                </c:pt>
                <c:pt idx="72">
                  <c:v>104659.39655616437</c:v>
                </c:pt>
                <c:pt idx="73">
                  <c:v>104659.39655616437</c:v>
                </c:pt>
                <c:pt idx="74">
                  <c:v>104659.39655616437</c:v>
                </c:pt>
                <c:pt idx="75">
                  <c:v>104659.39655616437</c:v>
                </c:pt>
                <c:pt idx="76">
                  <c:v>104659.39655616437</c:v>
                </c:pt>
                <c:pt idx="77">
                  <c:v>104659.39655616437</c:v>
                </c:pt>
                <c:pt idx="78">
                  <c:v>104659.39655616437</c:v>
                </c:pt>
                <c:pt idx="79">
                  <c:v>104659.39655616437</c:v>
                </c:pt>
                <c:pt idx="80">
                  <c:v>104659.39655616437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ED-4104-A3FF-87115CD51932}"/>
            </c:ext>
          </c:extLst>
        </c:ser>
        <c:ser>
          <c:idx val="5"/>
          <c:order val="5"/>
          <c:tx>
            <c:strRef>
              <c:f>'Whole Company Summary'!$C$130:$E$130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'Whole Company Summary'!$H$124:$CJ$124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'Whole Company Summary'!$H$130:$CJ$130</c:f>
              <c:numCache>
                <c:formatCode>0.00</c:formatCode>
                <c:ptCount val="81"/>
                <c:pt idx="0">
                  <c:v>82800.590150684948</c:v>
                </c:pt>
                <c:pt idx="1">
                  <c:v>82800.590150684948</c:v>
                </c:pt>
                <c:pt idx="2">
                  <c:v>82800.590150684948</c:v>
                </c:pt>
                <c:pt idx="3">
                  <c:v>82941.659602739746</c:v>
                </c:pt>
                <c:pt idx="4">
                  <c:v>104659.39655616437</c:v>
                </c:pt>
                <c:pt idx="5">
                  <c:v>104659.39655616437</c:v>
                </c:pt>
                <c:pt idx="6">
                  <c:v>104659.39655616437</c:v>
                </c:pt>
                <c:pt idx="7">
                  <c:v>104659.39655616437</c:v>
                </c:pt>
                <c:pt idx="8">
                  <c:v>104659.39655616437</c:v>
                </c:pt>
                <c:pt idx="9">
                  <c:v>104659.39655616437</c:v>
                </c:pt>
                <c:pt idx="10">
                  <c:v>104659.39655616437</c:v>
                </c:pt>
                <c:pt idx="11">
                  <c:v>104659.39655616437</c:v>
                </c:pt>
                <c:pt idx="12">
                  <c:v>104659.39655616437</c:v>
                </c:pt>
                <c:pt idx="13">
                  <c:v>104659.39655616437</c:v>
                </c:pt>
                <c:pt idx="14">
                  <c:v>104659.39655616437</c:v>
                </c:pt>
                <c:pt idx="15">
                  <c:v>104659.39655616437</c:v>
                </c:pt>
                <c:pt idx="16">
                  <c:v>104659.39655616437</c:v>
                </c:pt>
                <c:pt idx="17">
                  <c:v>104659.39655616437</c:v>
                </c:pt>
                <c:pt idx="18">
                  <c:v>104659.39655616437</c:v>
                </c:pt>
                <c:pt idx="19">
                  <c:v>104659.39655616437</c:v>
                </c:pt>
                <c:pt idx="20">
                  <c:v>104659.39655616437</c:v>
                </c:pt>
                <c:pt idx="21">
                  <c:v>104659.39655616437</c:v>
                </c:pt>
                <c:pt idx="22">
                  <c:v>104659.39655616437</c:v>
                </c:pt>
                <c:pt idx="23">
                  <c:v>104659.39655616437</c:v>
                </c:pt>
                <c:pt idx="24">
                  <c:v>104659.39655616437</c:v>
                </c:pt>
                <c:pt idx="25">
                  <c:v>104659.39655616437</c:v>
                </c:pt>
                <c:pt idx="26">
                  <c:v>104659.39655616437</c:v>
                </c:pt>
                <c:pt idx="27">
                  <c:v>104659.39655616437</c:v>
                </c:pt>
                <c:pt idx="28">
                  <c:v>104659.39655616437</c:v>
                </c:pt>
                <c:pt idx="29">
                  <c:v>104659.39655616437</c:v>
                </c:pt>
                <c:pt idx="30">
                  <c:v>104659.39655616437</c:v>
                </c:pt>
                <c:pt idx="31">
                  <c:v>104659.39655616437</c:v>
                </c:pt>
                <c:pt idx="32">
                  <c:v>104659.39655616437</c:v>
                </c:pt>
                <c:pt idx="33">
                  <c:v>104659.39655616437</c:v>
                </c:pt>
                <c:pt idx="34">
                  <c:v>104659.39655616437</c:v>
                </c:pt>
                <c:pt idx="35">
                  <c:v>104659.39655616437</c:v>
                </c:pt>
                <c:pt idx="36">
                  <c:v>104659.39655616437</c:v>
                </c:pt>
                <c:pt idx="37">
                  <c:v>104659.39655616437</c:v>
                </c:pt>
                <c:pt idx="38">
                  <c:v>104659.39655616437</c:v>
                </c:pt>
                <c:pt idx="39">
                  <c:v>104659.39655616437</c:v>
                </c:pt>
                <c:pt idx="40">
                  <c:v>104659.39655616437</c:v>
                </c:pt>
                <c:pt idx="41">
                  <c:v>104659.39655616437</c:v>
                </c:pt>
                <c:pt idx="42">
                  <c:v>104659.39655616437</c:v>
                </c:pt>
                <c:pt idx="43">
                  <c:v>104659.39655616437</c:v>
                </c:pt>
                <c:pt idx="44">
                  <c:v>104659.39655616437</c:v>
                </c:pt>
                <c:pt idx="45">
                  <c:v>104659.39655616437</c:v>
                </c:pt>
                <c:pt idx="46">
                  <c:v>104659.39655616437</c:v>
                </c:pt>
                <c:pt idx="47">
                  <c:v>104659.39655616437</c:v>
                </c:pt>
                <c:pt idx="48">
                  <c:v>104659.39655616437</c:v>
                </c:pt>
                <c:pt idx="49">
                  <c:v>104659.39655616437</c:v>
                </c:pt>
                <c:pt idx="50">
                  <c:v>104659.39655616437</c:v>
                </c:pt>
                <c:pt idx="51">
                  <c:v>104659.39655616437</c:v>
                </c:pt>
                <c:pt idx="52">
                  <c:v>104659.39655616437</c:v>
                </c:pt>
                <c:pt idx="53">
                  <c:v>104659.39655616437</c:v>
                </c:pt>
                <c:pt idx="54">
                  <c:v>104659.39655616437</c:v>
                </c:pt>
                <c:pt idx="55">
                  <c:v>104659.39655616437</c:v>
                </c:pt>
                <c:pt idx="56">
                  <c:v>104659.39655616437</c:v>
                </c:pt>
                <c:pt idx="57">
                  <c:v>104659.39655616437</c:v>
                </c:pt>
                <c:pt idx="58">
                  <c:v>104659.39655616437</c:v>
                </c:pt>
                <c:pt idx="59">
                  <c:v>104659.39655616437</c:v>
                </c:pt>
                <c:pt idx="60">
                  <c:v>104659.39655616437</c:v>
                </c:pt>
                <c:pt idx="61">
                  <c:v>104659.39655616437</c:v>
                </c:pt>
                <c:pt idx="62">
                  <c:v>104659.39655616437</c:v>
                </c:pt>
                <c:pt idx="63">
                  <c:v>104659.39655616437</c:v>
                </c:pt>
                <c:pt idx="64">
                  <c:v>104659.39655616437</c:v>
                </c:pt>
                <c:pt idx="65">
                  <c:v>104659.39655616437</c:v>
                </c:pt>
                <c:pt idx="66">
                  <c:v>104659.39655616437</c:v>
                </c:pt>
                <c:pt idx="67">
                  <c:v>104659.39655616437</c:v>
                </c:pt>
                <c:pt idx="68">
                  <c:v>104659.39655616437</c:v>
                </c:pt>
                <c:pt idx="69">
                  <c:v>104659.39655616437</c:v>
                </c:pt>
                <c:pt idx="70">
                  <c:v>104659.39655616437</c:v>
                </c:pt>
                <c:pt idx="71">
                  <c:v>104659.39655616437</c:v>
                </c:pt>
                <c:pt idx="72">
                  <c:v>104659.39655616437</c:v>
                </c:pt>
                <c:pt idx="73">
                  <c:v>104659.39655616437</c:v>
                </c:pt>
                <c:pt idx="74">
                  <c:v>104659.39655616437</c:v>
                </c:pt>
                <c:pt idx="75">
                  <c:v>104659.39655616437</c:v>
                </c:pt>
                <c:pt idx="76">
                  <c:v>104659.39655616437</c:v>
                </c:pt>
                <c:pt idx="77">
                  <c:v>104659.39655616437</c:v>
                </c:pt>
                <c:pt idx="78">
                  <c:v>104659.39655616437</c:v>
                </c:pt>
                <c:pt idx="79">
                  <c:v>104659.39655616437</c:v>
                </c:pt>
                <c:pt idx="80">
                  <c:v>104659.39655616437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ED-4104-A3FF-87115CD51932}"/>
            </c:ext>
          </c:extLst>
        </c:ser>
        <c:ser>
          <c:idx val="6"/>
          <c:order val="6"/>
          <c:tx>
            <c:strRef>
              <c:f>'Whole Company Summary'!$C$131:$E$131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'Whole Company Summary'!$H$124:$CJ$124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'Whole Company Summary'!$H$131:$CJ$131</c:f>
              <c:numCache>
                <c:formatCode>0.00</c:formatCode>
                <c:ptCount val="81"/>
                <c:pt idx="0">
                  <c:v>5462.9873294296021</c:v>
                </c:pt>
                <c:pt idx="1">
                  <c:v>10528.567553402434</c:v>
                </c:pt>
                <c:pt idx="2">
                  <c:v>15600.149692491286</c:v>
                </c:pt>
                <c:pt idx="3">
                  <c:v>20694.055335853751</c:v>
                </c:pt>
                <c:pt idx="4">
                  <c:v>36595.473718469897</c:v>
                </c:pt>
                <c:pt idx="5">
                  <c:v>48656.101649089942</c:v>
                </c:pt>
                <c:pt idx="6">
                  <c:v>57821.867159290392</c:v>
                </c:pt>
                <c:pt idx="7">
                  <c:v>60362.414747650808</c:v>
                </c:pt>
                <c:pt idx="8">
                  <c:v>61062.642646037719</c:v>
                </c:pt>
                <c:pt idx="9">
                  <c:v>61768.789670174432</c:v>
                </c:pt>
                <c:pt idx="10">
                  <c:v>62476.073056219633</c:v>
                </c:pt>
                <c:pt idx="11">
                  <c:v>63185.596340939854</c:v>
                </c:pt>
                <c:pt idx="12">
                  <c:v>63899.376163685927</c:v>
                </c:pt>
                <c:pt idx="13">
                  <c:v>64614.299075095601</c:v>
                </c:pt>
                <c:pt idx="14">
                  <c:v>65330.362150237619</c:v>
                </c:pt>
                <c:pt idx="15">
                  <c:v>66047.568179736394</c:v>
                </c:pt>
                <c:pt idx="16">
                  <c:v>66765.917817549605</c:v>
                </c:pt>
                <c:pt idx="17">
                  <c:v>66616.28102976564</c:v>
                </c:pt>
                <c:pt idx="18">
                  <c:v>66400.276390971267</c:v>
                </c:pt>
                <c:pt idx="19">
                  <c:v>66184.130065447738</c:v>
                </c:pt>
                <c:pt idx="20">
                  <c:v>65967.842066528421</c:v>
                </c:pt>
                <c:pt idx="21">
                  <c:v>65751.410903102194</c:v>
                </c:pt>
                <c:pt idx="22">
                  <c:v>65534.837318502388</c:v>
                </c:pt>
                <c:pt idx="23">
                  <c:v>65318.122073840103</c:v>
                </c:pt>
                <c:pt idx="24">
                  <c:v>65101.262885782024</c:v>
                </c:pt>
                <c:pt idx="25">
                  <c:v>64884.26203766148</c:v>
                </c:pt>
                <c:pt idx="26">
                  <c:v>64667.118768367363</c:v>
                </c:pt>
                <c:pt idx="27">
                  <c:v>64449.833856788566</c:v>
                </c:pt>
                <c:pt idx="28">
                  <c:v>64232.405749591715</c:v>
                </c:pt>
                <c:pt idx="29">
                  <c:v>64014.836008999089</c:v>
                </c:pt>
                <c:pt idx="30">
                  <c:v>63797.122271677319</c:v>
                </c:pt>
                <c:pt idx="31">
                  <c:v>63835.280122936987</c:v>
                </c:pt>
                <c:pt idx="32">
                  <c:v>63873.437974196648</c:v>
                </c:pt>
                <c:pt idx="33">
                  <c:v>63911.595825456316</c:v>
                </c:pt>
                <c:pt idx="34">
                  <c:v>63949.753676715984</c:v>
                </c:pt>
                <c:pt idx="35">
                  <c:v>63987.911527975652</c:v>
                </c:pt>
                <c:pt idx="36">
                  <c:v>64026.069379235312</c:v>
                </c:pt>
                <c:pt idx="37">
                  <c:v>64064.227230494973</c:v>
                </c:pt>
                <c:pt idx="38">
                  <c:v>64102.385081754641</c:v>
                </c:pt>
                <c:pt idx="39">
                  <c:v>64140.542933014309</c:v>
                </c:pt>
                <c:pt idx="40">
                  <c:v>64178.700784273969</c:v>
                </c:pt>
                <c:pt idx="41">
                  <c:v>64216.858635533637</c:v>
                </c:pt>
                <c:pt idx="42">
                  <c:v>64255.016486793298</c:v>
                </c:pt>
                <c:pt idx="43">
                  <c:v>64293.174338052966</c:v>
                </c:pt>
                <c:pt idx="44">
                  <c:v>64331.332189312634</c:v>
                </c:pt>
                <c:pt idx="45">
                  <c:v>64369.490040572295</c:v>
                </c:pt>
                <c:pt idx="46">
                  <c:v>64407.647891831963</c:v>
                </c:pt>
                <c:pt idx="47">
                  <c:v>64445.805743091631</c:v>
                </c:pt>
                <c:pt idx="48">
                  <c:v>64483.963594351291</c:v>
                </c:pt>
                <c:pt idx="49">
                  <c:v>64522.121445610959</c:v>
                </c:pt>
                <c:pt idx="50">
                  <c:v>64560.27929687062</c:v>
                </c:pt>
                <c:pt idx="51">
                  <c:v>64598.437148130288</c:v>
                </c:pt>
                <c:pt idx="52">
                  <c:v>64636.594999389956</c:v>
                </c:pt>
                <c:pt idx="53">
                  <c:v>64674.752850649616</c:v>
                </c:pt>
                <c:pt idx="54">
                  <c:v>64712.910701909284</c:v>
                </c:pt>
                <c:pt idx="55">
                  <c:v>64751.068553168945</c:v>
                </c:pt>
                <c:pt idx="56">
                  <c:v>64789.226404428613</c:v>
                </c:pt>
                <c:pt idx="57">
                  <c:v>64827.384255688274</c:v>
                </c:pt>
                <c:pt idx="58">
                  <c:v>64865.542106947942</c:v>
                </c:pt>
                <c:pt idx="59">
                  <c:v>64903.69995820761</c:v>
                </c:pt>
                <c:pt idx="60">
                  <c:v>64941.85780946727</c:v>
                </c:pt>
                <c:pt idx="61">
                  <c:v>64980.015660726938</c:v>
                </c:pt>
                <c:pt idx="62">
                  <c:v>65018.173511986606</c:v>
                </c:pt>
                <c:pt idx="63">
                  <c:v>65056.331363246267</c:v>
                </c:pt>
                <c:pt idx="64">
                  <c:v>65094.489214505935</c:v>
                </c:pt>
                <c:pt idx="65">
                  <c:v>65132.647065765595</c:v>
                </c:pt>
                <c:pt idx="66">
                  <c:v>65170.804917025263</c:v>
                </c:pt>
                <c:pt idx="67">
                  <c:v>65208.962768284924</c:v>
                </c:pt>
                <c:pt idx="68">
                  <c:v>65247.120619544592</c:v>
                </c:pt>
                <c:pt idx="69">
                  <c:v>65285.27847080426</c:v>
                </c:pt>
                <c:pt idx="70">
                  <c:v>65323.436322063921</c:v>
                </c:pt>
                <c:pt idx="71">
                  <c:v>65361.594173323589</c:v>
                </c:pt>
                <c:pt idx="72">
                  <c:v>65399.752024583257</c:v>
                </c:pt>
                <c:pt idx="73">
                  <c:v>65437.909875842917</c:v>
                </c:pt>
                <c:pt idx="74">
                  <c:v>65476.067727102578</c:v>
                </c:pt>
                <c:pt idx="75">
                  <c:v>65514.225578362246</c:v>
                </c:pt>
                <c:pt idx="76">
                  <c:v>65552.383429621914</c:v>
                </c:pt>
                <c:pt idx="77">
                  <c:v>65590.541280881574</c:v>
                </c:pt>
                <c:pt idx="78">
                  <c:v>65628.69913214125</c:v>
                </c:pt>
                <c:pt idx="79">
                  <c:v>65666.85698340091</c:v>
                </c:pt>
                <c:pt idx="80">
                  <c:v>65705.014834660571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6-4F99-819B-4438A4629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layout>
        <c:manualLayout>
          <c:xMode val="edge"/>
          <c:yMode val="edge"/>
          <c:x val="0.14276578432367323"/>
          <c:y val="0.83088580531617473"/>
          <c:w val="0.78669771203831851"/>
          <c:h val="0.1539616694996078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'3. Anglian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'3. Anglian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Water'!$H$127:$CJ$127</c:f>
              <c:numCache>
                <c:formatCode>0.00</c:formatCode>
                <c:ptCount val="81"/>
                <c:pt idx="0">
                  <c:v>806.72608430580101</c:v>
                </c:pt>
                <c:pt idx="1">
                  <c:v>1614.2877724599266</c:v>
                </c:pt>
                <c:pt idx="2">
                  <c:v>2422.3994939365293</c:v>
                </c:pt>
                <c:pt idx="3">
                  <c:v>3231.0612487356084</c:v>
                </c:pt>
                <c:pt idx="4">
                  <c:v>5794.3131097778314</c:v>
                </c:pt>
                <c:pt idx="5">
                  <c:v>8433.4523519573759</c:v>
                </c:pt>
                <c:pt idx="6">
                  <c:v>11073.489440602329</c:v>
                </c:pt>
                <c:pt idx="7">
                  <c:v>11047.845524950904</c:v>
                </c:pt>
                <c:pt idx="8">
                  <c:v>11022.20160929948</c:v>
                </c:pt>
                <c:pt idx="9">
                  <c:v>10996.557693648056</c:v>
                </c:pt>
                <c:pt idx="10">
                  <c:v>10970.913777996631</c:v>
                </c:pt>
                <c:pt idx="11">
                  <c:v>10945.269862345207</c:v>
                </c:pt>
                <c:pt idx="12">
                  <c:v>10919.625946693783</c:v>
                </c:pt>
                <c:pt idx="13">
                  <c:v>10893.982031042358</c:v>
                </c:pt>
                <c:pt idx="14">
                  <c:v>10868.338115390934</c:v>
                </c:pt>
                <c:pt idx="15">
                  <c:v>10842.69419973951</c:v>
                </c:pt>
                <c:pt idx="16">
                  <c:v>10817.050284088085</c:v>
                </c:pt>
                <c:pt idx="17">
                  <c:v>10791.406368436661</c:v>
                </c:pt>
                <c:pt idx="18">
                  <c:v>10765.762452785237</c:v>
                </c:pt>
                <c:pt idx="19">
                  <c:v>10740.118537133812</c:v>
                </c:pt>
                <c:pt idx="20">
                  <c:v>10714.474621482388</c:v>
                </c:pt>
                <c:pt idx="21">
                  <c:v>10688.830705830964</c:v>
                </c:pt>
                <c:pt idx="22">
                  <c:v>10663.186790179539</c:v>
                </c:pt>
                <c:pt idx="23">
                  <c:v>10637.542874528115</c:v>
                </c:pt>
                <c:pt idx="24">
                  <c:v>10611.898958876691</c:v>
                </c:pt>
                <c:pt idx="25">
                  <c:v>10586.255043225266</c:v>
                </c:pt>
                <c:pt idx="26">
                  <c:v>10560.611127573842</c:v>
                </c:pt>
                <c:pt idx="27">
                  <c:v>10534.967211922418</c:v>
                </c:pt>
                <c:pt idx="28">
                  <c:v>10509.323296270994</c:v>
                </c:pt>
                <c:pt idx="29">
                  <c:v>10483.679380619569</c:v>
                </c:pt>
                <c:pt idx="30">
                  <c:v>10458.035464968145</c:v>
                </c:pt>
                <c:pt idx="31">
                  <c:v>10458.035464968145</c:v>
                </c:pt>
                <c:pt idx="32">
                  <c:v>10458.035464968145</c:v>
                </c:pt>
                <c:pt idx="33">
                  <c:v>10458.035464968145</c:v>
                </c:pt>
                <c:pt idx="34">
                  <c:v>10458.035464968145</c:v>
                </c:pt>
                <c:pt idx="35">
                  <c:v>10458.035464968145</c:v>
                </c:pt>
                <c:pt idx="36">
                  <c:v>10458.035464968145</c:v>
                </c:pt>
                <c:pt idx="37">
                  <c:v>10458.035464968145</c:v>
                </c:pt>
                <c:pt idx="38">
                  <c:v>10458.035464968145</c:v>
                </c:pt>
                <c:pt idx="39">
                  <c:v>10458.035464968145</c:v>
                </c:pt>
                <c:pt idx="40">
                  <c:v>10458.035464968145</c:v>
                </c:pt>
                <c:pt idx="41">
                  <c:v>10458.035464968145</c:v>
                </c:pt>
                <c:pt idx="42">
                  <c:v>10458.035464968145</c:v>
                </c:pt>
                <c:pt idx="43">
                  <c:v>10458.035464968145</c:v>
                </c:pt>
                <c:pt idx="44">
                  <c:v>10458.035464968145</c:v>
                </c:pt>
                <c:pt idx="45">
                  <c:v>10458.035464968145</c:v>
                </c:pt>
                <c:pt idx="46">
                  <c:v>10458.035464968145</c:v>
                </c:pt>
                <c:pt idx="47">
                  <c:v>10458.035464968145</c:v>
                </c:pt>
                <c:pt idx="48">
                  <c:v>10458.035464968145</c:v>
                </c:pt>
                <c:pt idx="49">
                  <c:v>10458.035464968145</c:v>
                </c:pt>
                <c:pt idx="50">
                  <c:v>10458.035464968145</c:v>
                </c:pt>
                <c:pt idx="51">
                  <c:v>10458.035464968145</c:v>
                </c:pt>
                <c:pt idx="52">
                  <c:v>10458.035464968145</c:v>
                </c:pt>
                <c:pt idx="53">
                  <c:v>10458.035464968145</c:v>
                </c:pt>
                <c:pt idx="54">
                  <c:v>10458.035464968145</c:v>
                </c:pt>
                <c:pt idx="55">
                  <c:v>10458.035464968145</c:v>
                </c:pt>
                <c:pt idx="56">
                  <c:v>10458.035464968145</c:v>
                </c:pt>
                <c:pt idx="57">
                  <c:v>10458.035464968145</c:v>
                </c:pt>
                <c:pt idx="58">
                  <c:v>10458.035464968145</c:v>
                </c:pt>
                <c:pt idx="59">
                  <c:v>10458.035464968145</c:v>
                </c:pt>
                <c:pt idx="60">
                  <c:v>10458.035464968145</c:v>
                </c:pt>
                <c:pt idx="61">
                  <c:v>10458.035464968145</c:v>
                </c:pt>
                <c:pt idx="62">
                  <c:v>10458.035464968145</c:v>
                </c:pt>
                <c:pt idx="63">
                  <c:v>10458.035464968145</c:v>
                </c:pt>
                <c:pt idx="64">
                  <c:v>10458.035464968145</c:v>
                </c:pt>
                <c:pt idx="65">
                  <c:v>10458.035464968145</c:v>
                </c:pt>
                <c:pt idx="66">
                  <c:v>10458.035464968145</c:v>
                </c:pt>
                <c:pt idx="67">
                  <c:v>10458.035464968145</c:v>
                </c:pt>
                <c:pt idx="68">
                  <c:v>10458.035464968145</c:v>
                </c:pt>
                <c:pt idx="69">
                  <c:v>10458.035464968145</c:v>
                </c:pt>
                <c:pt idx="70">
                  <c:v>10458.035464968145</c:v>
                </c:pt>
                <c:pt idx="71">
                  <c:v>10458.035464968145</c:v>
                </c:pt>
                <c:pt idx="72">
                  <c:v>10458.035464968145</c:v>
                </c:pt>
                <c:pt idx="73">
                  <c:v>10458.035464968145</c:v>
                </c:pt>
                <c:pt idx="74">
                  <c:v>10458.035464968145</c:v>
                </c:pt>
                <c:pt idx="75">
                  <c:v>10458.035464968145</c:v>
                </c:pt>
                <c:pt idx="76">
                  <c:v>10458.035464968145</c:v>
                </c:pt>
                <c:pt idx="77">
                  <c:v>10458.035464968145</c:v>
                </c:pt>
                <c:pt idx="78">
                  <c:v>10458.035464968145</c:v>
                </c:pt>
                <c:pt idx="79">
                  <c:v>10458.035464968145</c:v>
                </c:pt>
                <c:pt idx="80">
                  <c:v>10458.035464968145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8-4438-9F47-ACECEADA1FAF}"/>
            </c:ext>
          </c:extLst>
        </c:ser>
        <c:ser>
          <c:idx val="1"/>
          <c:order val="1"/>
          <c:tx>
            <c:strRef>
              <c:f>'3. Anglian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'3. Anglian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8-4438-9F47-ACECEADA1FAF}"/>
            </c:ext>
          </c:extLst>
        </c:ser>
        <c:ser>
          <c:idx val="2"/>
          <c:order val="2"/>
          <c:tx>
            <c:strRef>
              <c:f>'3. Anglian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'3. Anglian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Water'!$H$129:$CJ$129</c:f>
              <c:numCache>
                <c:formatCode>0.00</c:formatCode>
                <c:ptCount val="81"/>
                <c:pt idx="0">
                  <c:v>248.92</c:v>
                </c:pt>
                <c:pt idx="1">
                  <c:v>497.84</c:v>
                </c:pt>
                <c:pt idx="2">
                  <c:v>746.76</c:v>
                </c:pt>
                <c:pt idx="3">
                  <c:v>995.68</c:v>
                </c:pt>
                <c:pt idx="4">
                  <c:v>1121.1199999999999</c:v>
                </c:pt>
                <c:pt idx="5">
                  <c:v>1121.1199999999999</c:v>
                </c:pt>
                <c:pt idx="6">
                  <c:v>1121.1199999999999</c:v>
                </c:pt>
                <c:pt idx="7">
                  <c:v>1121.1199999999999</c:v>
                </c:pt>
                <c:pt idx="8">
                  <c:v>1121.1199999999999</c:v>
                </c:pt>
                <c:pt idx="9">
                  <c:v>1121.1199999999999</c:v>
                </c:pt>
                <c:pt idx="10">
                  <c:v>1121.1199999999999</c:v>
                </c:pt>
                <c:pt idx="11">
                  <c:v>1121.1199999999999</c:v>
                </c:pt>
                <c:pt idx="12">
                  <c:v>1121.1199999999999</c:v>
                </c:pt>
                <c:pt idx="13">
                  <c:v>1121.1199999999999</c:v>
                </c:pt>
                <c:pt idx="14">
                  <c:v>1121.1199999999999</c:v>
                </c:pt>
                <c:pt idx="15">
                  <c:v>1121.1199999999999</c:v>
                </c:pt>
                <c:pt idx="16">
                  <c:v>1121.1199999999999</c:v>
                </c:pt>
                <c:pt idx="17">
                  <c:v>1121.1199999999999</c:v>
                </c:pt>
                <c:pt idx="18">
                  <c:v>1121.1199999999999</c:v>
                </c:pt>
                <c:pt idx="19">
                  <c:v>1121.1199999999999</c:v>
                </c:pt>
                <c:pt idx="20">
                  <c:v>1121.1199999999999</c:v>
                </c:pt>
                <c:pt idx="21">
                  <c:v>1121.1199999999999</c:v>
                </c:pt>
                <c:pt idx="22">
                  <c:v>1121.1199999999999</c:v>
                </c:pt>
                <c:pt idx="23">
                  <c:v>1121.1199999999999</c:v>
                </c:pt>
                <c:pt idx="24">
                  <c:v>1121.1199999999999</c:v>
                </c:pt>
                <c:pt idx="25">
                  <c:v>1121.1199999999999</c:v>
                </c:pt>
                <c:pt idx="26">
                  <c:v>1121.1199999999999</c:v>
                </c:pt>
                <c:pt idx="27">
                  <c:v>1121.1199999999999</c:v>
                </c:pt>
                <c:pt idx="28">
                  <c:v>1121.1199999999999</c:v>
                </c:pt>
                <c:pt idx="29">
                  <c:v>1121.1199999999999</c:v>
                </c:pt>
                <c:pt idx="30">
                  <c:v>1121.1199999999999</c:v>
                </c:pt>
                <c:pt idx="31">
                  <c:v>1121.1199999999999</c:v>
                </c:pt>
                <c:pt idx="32">
                  <c:v>1121.1199999999999</c:v>
                </c:pt>
                <c:pt idx="33">
                  <c:v>1121.1199999999999</c:v>
                </c:pt>
                <c:pt idx="34">
                  <c:v>1121.1199999999999</c:v>
                </c:pt>
                <c:pt idx="35">
                  <c:v>1121.1199999999999</c:v>
                </c:pt>
                <c:pt idx="36">
                  <c:v>1121.1199999999999</c:v>
                </c:pt>
                <c:pt idx="37">
                  <c:v>1121.1199999999999</c:v>
                </c:pt>
                <c:pt idx="38">
                  <c:v>1121.1199999999999</c:v>
                </c:pt>
                <c:pt idx="39">
                  <c:v>1121.1199999999999</c:v>
                </c:pt>
                <c:pt idx="40">
                  <c:v>1121.1199999999999</c:v>
                </c:pt>
                <c:pt idx="41">
                  <c:v>1121.1199999999999</c:v>
                </c:pt>
                <c:pt idx="42">
                  <c:v>1121.1199999999999</c:v>
                </c:pt>
                <c:pt idx="43">
                  <c:v>1121.1199999999999</c:v>
                </c:pt>
                <c:pt idx="44">
                  <c:v>1121.1199999999999</c:v>
                </c:pt>
                <c:pt idx="45">
                  <c:v>1121.1199999999999</c:v>
                </c:pt>
                <c:pt idx="46">
                  <c:v>1121.1199999999999</c:v>
                </c:pt>
                <c:pt idx="47">
                  <c:v>1121.1199999999999</c:v>
                </c:pt>
                <c:pt idx="48">
                  <c:v>1121.1199999999999</c:v>
                </c:pt>
                <c:pt idx="49">
                  <c:v>1121.1199999999999</c:v>
                </c:pt>
                <c:pt idx="50">
                  <c:v>1121.1199999999999</c:v>
                </c:pt>
                <c:pt idx="51">
                  <c:v>1121.1199999999999</c:v>
                </c:pt>
                <c:pt idx="52">
                  <c:v>1121.1199999999999</c:v>
                </c:pt>
                <c:pt idx="53">
                  <c:v>1121.1199999999999</c:v>
                </c:pt>
                <c:pt idx="54">
                  <c:v>1121.1199999999999</c:v>
                </c:pt>
                <c:pt idx="55">
                  <c:v>1121.1199999999999</c:v>
                </c:pt>
                <c:pt idx="56">
                  <c:v>1121.1199999999999</c:v>
                </c:pt>
                <c:pt idx="57">
                  <c:v>1121.1199999999999</c:v>
                </c:pt>
                <c:pt idx="58">
                  <c:v>1121.1199999999999</c:v>
                </c:pt>
                <c:pt idx="59">
                  <c:v>1121.1199999999999</c:v>
                </c:pt>
                <c:pt idx="60">
                  <c:v>1121.1199999999999</c:v>
                </c:pt>
                <c:pt idx="61">
                  <c:v>1121.1199999999999</c:v>
                </c:pt>
                <c:pt idx="62">
                  <c:v>1121.1199999999999</c:v>
                </c:pt>
                <c:pt idx="63">
                  <c:v>1121.1199999999999</c:v>
                </c:pt>
                <c:pt idx="64">
                  <c:v>1121.1199999999999</c:v>
                </c:pt>
                <c:pt idx="65">
                  <c:v>1121.1199999999999</c:v>
                </c:pt>
                <c:pt idx="66">
                  <c:v>1121.1199999999999</c:v>
                </c:pt>
                <c:pt idx="67">
                  <c:v>1121.1199999999999</c:v>
                </c:pt>
                <c:pt idx="68">
                  <c:v>1121.1199999999999</c:v>
                </c:pt>
                <c:pt idx="69">
                  <c:v>1121.1199999999999</c:v>
                </c:pt>
                <c:pt idx="70">
                  <c:v>1121.1199999999999</c:v>
                </c:pt>
                <c:pt idx="71">
                  <c:v>1121.1199999999999</c:v>
                </c:pt>
                <c:pt idx="72">
                  <c:v>1121.1199999999999</c:v>
                </c:pt>
                <c:pt idx="73">
                  <c:v>1121.1199999999999</c:v>
                </c:pt>
                <c:pt idx="74">
                  <c:v>1121.1199999999999</c:v>
                </c:pt>
                <c:pt idx="75">
                  <c:v>1121.1199999999999</c:v>
                </c:pt>
                <c:pt idx="76">
                  <c:v>1121.1199999999999</c:v>
                </c:pt>
                <c:pt idx="77">
                  <c:v>1121.1199999999999</c:v>
                </c:pt>
                <c:pt idx="78">
                  <c:v>1121.1199999999999</c:v>
                </c:pt>
                <c:pt idx="79">
                  <c:v>1121.1199999999999</c:v>
                </c:pt>
                <c:pt idx="80">
                  <c:v>1121.1199999999999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D8-4438-9F47-ACECEADA1FAF}"/>
            </c:ext>
          </c:extLst>
        </c:ser>
        <c:ser>
          <c:idx val="3"/>
          <c:order val="3"/>
          <c:tx>
            <c:strRef>
              <c:f>'3. Anglian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'3. Anglian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Water'!$H$130:$CJ$130</c:f>
              <c:numCache>
                <c:formatCode>0.00</c:formatCode>
                <c:ptCount val="81"/>
                <c:pt idx="0">
                  <c:v>49.748884079115655</c:v>
                </c:pt>
                <c:pt idx="1">
                  <c:v>99.537147226277298</c:v>
                </c:pt>
                <c:pt idx="2">
                  <c:v>149.35133150780999</c:v>
                </c:pt>
                <c:pt idx="3">
                  <c:v>199.19143692371372</c:v>
                </c:pt>
                <c:pt idx="4">
                  <c:v>325.90002013928284</c:v>
                </c:pt>
                <c:pt idx="5">
                  <c:v>450.27336285307229</c:v>
                </c:pt>
                <c:pt idx="6">
                  <c:v>574.68901791035705</c:v>
                </c:pt>
                <c:pt idx="7">
                  <c:v>573.48051043228838</c:v>
                </c:pt>
                <c:pt idx="8">
                  <c:v>572.27200295421983</c:v>
                </c:pt>
                <c:pt idx="9">
                  <c:v>571.06349547615127</c:v>
                </c:pt>
                <c:pt idx="10">
                  <c:v>569.85498799808272</c:v>
                </c:pt>
                <c:pt idx="11">
                  <c:v>568.64648052001428</c:v>
                </c:pt>
                <c:pt idx="12">
                  <c:v>567.43797304194584</c:v>
                </c:pt>
                <c:pt idx="13">
                  <c:v>566.22946556387706</c:v>
                </c:pt>
                <c:pt idx="14">
                  <c:v>565.02095808580862</c:v>
                </c:pt>
                <c:pt idx="15">
                  <c:v>563.81245060774017</c:v>
                </c:pt>
                <c:pt idx="16">
                  <c:v>562.60394312967151</c:v>
                </c:pt>
                <c:pt idx="17">
                  <c:v>561.39543565160307</c:v>
                </c:pt>
                <c:pt idx="18">
                  <c:v>560.18692817353451</c:v>
                </c:pt>
                <c:pt idx="19">
                  <c:v>558.97842069546596</c:v>
                </c:pt>
                <c:pt idx="20">
                  <c:v>557.7699132173974</c:v>
                </c:pt>
                <c:pt idx="21">
                  <c:v>556.56140573932896</c:v>
                </c:pt>
                <c:pt idx="22">
                  <c:v>555.35289826126041</c:v>
                </c:pt>
                <c:pt idx="23">
                  <c:v>554.14439078319174</c:v>
                </c:pt>
                <c:pt idx="24">
                  <c:v>552.9358833051233</c:v>
                </c:pt>
                <c:pt idx="25">
                  <c:v>551.72737582705474</c:v>
                </c:pt>
                <c:pt idx="26">
                  <c:v>550.51886834898619</c:v>
                </c:pt>
                <c:pt idx="27">
                  <c:v>549.31036087091775</c:v>
                </c:pt>
                <c:pt idx="28">
                  <c:v>548.10185339284908</c:v>
                </c:pt>
                <c:pt idx="29">
                  <c:v>546.89334591478053</c:v>
                </c:pt>
                <c:pt idx="30">
                  <c:v>545.68483843671208</c:v>
                </c:pt>
                <c:pt idx="31">
                  <c:v>545.68483843671208</c:v>
                </c:pt>
                <c:pt idx="32">
                  <c:v>545.68483843671208</c:v>
                </c:pt>
                <c:pt idx="33">
                  <c:v>545.68483843671208</c:v>
                </c:pt>
                <c:pt idx="34">
                  <c:v>545.68483843671208</c:v>
                </c:pt>
                <c:pt idx="35">
                  <c:v>545.68483843671208</c:v>
                </c:pt>
                <c:pt idx="36">
                  <c:v>545.68483843671208</c:v>
                </c:pt>
                <c:pt idx="37">
                  <c:v>545.68483843671208</c:v>
                </c:pt>
                <c:pt idx="38">
                  <c:v>545.68483843671208</c:v>
                </c:pt>
                <c:pt idx="39">
                  <c:v>545.68483843671208</c:v>
                </c:pt>
                <c:pt idx="40">
                  <c:v>545.68483843671208</c:v>
                </c:pt>
                <c:pt idx="41">
                  <c:v>545.68483843671208</c:v>
                </c:pt>
                <c:pt idx="42">
                  <c:v>545.68483843671208</c:v>
                </c:pt>
                <c:pt idx="43">
                  <c:v>545.68483843671208</c:v>
                </c:pt>
                <c:pt idx="44">
                  <c:v>545.68483843671208</c:v>
                </c:pt>
                <c:pt idx="45">
                  <c:v>545.68483843671208</c:v>
                </c:pt>
                <c:pt idx="46">
                  <c:v>545.68483843671208</c:v>
                </c:pt>
                <c:pt idx="47">
                  <c:v>545.68483843671208</c:v>
                </c:pt>
                <c:pt idx="48">
                  <c:v>545.68483843671208</c:v>
                </c:pt>
                <c:pt idx="49">
                  <c:v>545.68483843671208</c:v>
                </c:pt>
                <c:pt idx="50">
                  <c:v>545.68483843671208</c:v>
                </c:pt>
                <c:pt idx="51">
                  <c:v>545.68483843671208</c:v>
                </c:pt>
                <c:pt idx="52">
                  <c:v>545.68483843671208</c:v>
                </c:pt>
                <c:pt idx="53">
                  <c:v>545.68483843671208</c:v>
                </c:pt>
                <c:pt idx="54">
                  <c:v>545.68483843671208</c:v>
                </c:pt>
                <c:pt idx="55">
                  <c:v>545.68483843671208</c:v>
                </c:pt>
                <c:pt idx="56">
                  <c:v>545.68483843671208</c:v>
                </c:pt>
                <c:pt idx="57">
                  <c:v>545.68483843671208</c:v>
                </c:pt>
                <c:pt idx="58">
                  <c:v>545.68483843671208</c:v>
                </c:pt>
                <c:pt idx="59">
                  <c:v>545.68483843671208</c:v>
                </c:pt>
                <c:pt idx="60">
                  <c:v>545.68483843671208</c:v>
                </c:pt>
                <c:pt idx="61">
                  <c:v>545.68483843671208</c:v>
                </c:pt>
                <c:pt idx="62">
                  <c:v>545.68483843671208</c:v>
                </c:pt>
                <c:pt idx="63">
                  <c:v>545.68483843671208</c:v>
                </c:pt>
                <c:pt idx="64">
                  <c:v>545.68483843671208</c:v>
                </c:pt>
                <c:pt idx="65">
                  <c:v>545.68483843671208</c:v>
                </c:pt>
                <c:pt idx="66">
                  <c:v>545.68483843671208</c:v>
                </c:pt>
                <c:pt idx="67">
                  <c:v>545.68483843671208</c:v>
                </c:pt>
                <c:pt idx="68">
                  <c:v>545.68483843671208</c:v>
                </c:pt>
                <c:pt idx="69">
                  <c:v>545.68483843671208</c:v>
                </c:pt>
                <c:pt idx="70">
                  <c:v>545.68483843671208</c:v>
                </c:pt>
                <c:pt idx="71">
                  <c:v>545.68483843671208</c:v>
                </c:pt>
                <c:pt idx="72">
                  <c:v>545.68483843671208</c:v>
                </c:pt>
                <c:pt idx="73">
                  <c:v>545.68483843671208</c:v>
                </c:pt>
                <c:pt idx="74">
                  <c:v>545.68483843671208</c:v>
                </c:pt>
                <c:pt idx="75">
                  <c:v>545.68483843671208</c:v>
                </c:pt>
                <c:pt idx="76">
                  <c:v>545.68483843671208</c:v>
                </c:pt>
                <c:pt idx="77">
                  <c:v>545.68483843671208</c:v>
                </c:pt>
                <c:pt idx="78">
                  <c:v>545.68483843671208</c:v>
                </c:pt>
                <c:pt idx="79">
                  <c:v>545.68483843671208</c:v>
                </c:pt>
                <c:pt idx="80">
                  <c:v>545.68483843671208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D8-4438-9F47-ACECEADA1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'3. Anglian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'3. Anglian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Water'!$H$131:$CJ$131</c:f>
              <c:numCache>
                <c:formatCode>0.00</c:formatCode>
                <c:ptCount val="81"/>
                <c:pt idx="0">
                  <c:v>20865.79</c:v>
                </c:pt>
                <c:pt idx="1">
                  <c:v>20865.79</c:v>
                </c:pt>
                <c:pt idx="2">
                  <c:v>20865.79</c:v>
                </c:pt>
                <c:pt idx="3">
                  <c:v>20865.79</c:v>
                </c:pt>
                <c:pt idx="4">
                  <c:v>24902.227150684932</c:v>
                </c:pt>
                <c:pt idx="5">
                  <c:v>24902.227150684932</c:v>
                </c:pt>
                <c:pt idx="6">
                  <c:v>24902.227150684932</c:v>
                </c:pt>
                <c:pt idx="7">
                  <c:v>24902.227150684932</c:v>
                </c:pt>
                <c:pt idx="8">
                  <c:v>24902.227150684932</c:v>
                </c:pt>
                <c:pt idx="9">
                  <c:v>24902.227150684932</c:v>
                </c:pt>
                <c:pt idx="10">
                  <c:v>24902.227150684932</c:v>
                </c:pt>
                <c:pt idx="11">
                  <c:v>24902.227150684932</c:v>
                </c:pt>
                <c:pt idx="12">
                  <c:v>24902.227150684932</c:v>
                </c:pt>
                <c:pt idx="13">
                  <c:v>24902.227150684932</c:v>
                </c:pt>
                <c:pt idx="14">
                  <c:v>24902.227150684932</c:v>
                </c:pt>
                <c:pt idx="15">
                  <c:v>24902.227150684932</c:v>
                </c:pt>
                <c:pt idx="16">
                  <c:v>24902.227150684932</c:v>
                </c:pt>
                <c:pt idx="17">
                  <c:v>24902.227150684932</c:v>
                </c:pt>
                <c:pt idx="18">
                  <c:v>24902.227150684932</c:v>
                </c:pt>
                <c:pt idx="19">
                  <c:v>24902.227150684932</c:v>
                </c:pt>
                <c:pt idx="20">
                  <c:v>24902.227150684932</c:v>
                </c:pt>
                <c:pt idx="21">
                  <c:v>24902.227150684932</c:v>
                </c:pt>
                <c:pt idx="22">
                  <c:v>24902.227150684932</c:v>
                </c:pt>
                <c:pt idx="23">
                  <c:v>24902.227150684932</c:v>
                </c:pt>
                <c:pt idx="24">
                  <c:v>24902.227150684932</c:v>
                </c:pt>
                <c:pt idx="25">
                  <c:v>24902.227150684932</c:v>
                </c:pt>
                <c:pt idx="26">
                  <c:v>24902.227150684932</c:v>
                </c:pt>
                <c:pt idx="27">
                  <c:v>24902.227150684932</c:v>
                </c:pt>
                <c:pt idx="28">
                  <c:v>24902.227150684932</c:v>
                </c:pt>
                <c:pt idx="29">
                  <c:v>24902.227150684932</c:v>
                </c:pt>
                <c:pt idx="30">
                  <c:v>24902.227150684932</c:v>
                </c:pt>
                <c:pt idx="31">
                  <c:v>24902.227150684932</c:v>
                </c:pt>
                <c:pt idx="32">
                  <c:v>24902.227150684932</c:v>
                </c:pt>
                <c:pt idx="33">
                  <c:v>24902.227150684932</c:v>
                </c:pt>
                <c:pt idx="34">
                  <c:v>24902.227150684932</c:v>
                </c:pt>
                <c:pt idx="35">
                  <c:v>24902.227150684932</c:v>
                </c:pt>
                <c:pt idx="36">
                  <c:v>24902.227150684932</c:v>
                </c:pt>
                <c:pt idx="37">
                  <c:v>24902.227150684932</c:v>
                </c:pt>
                <c:pt idx="38">
                  <c:v>24902.227150684932</c:v>
                </c:pt>
                <c:pt idx="39">
                  <c:v>24902.227150684932</c:v>
                </c:pt>
                <c:pt idx="40">
                  <c:v>24902.227150684932</c:v>
                </c:pt>
                <c:pt idx="41">
                  <c:v>24902.227150684932</c:v>
                </c:pt>
                <c:pt idx="42">
                  <c:v>24902.227150684932</c:v>
                </c:pt>
                <c:pt idx="43">
                  <c:v>24902.227150684932</c:v>
                </c:pt>
                <c:pt idx="44">
                  <c:v>24902.227150684932</c:v>
                </c:pt>
                <c:pt idx="45">
                  <c:v>24902.227150684932</c:v>
                </c:pt>
                <c:pt idx="46">
                  <c:v>24902.227150684932</c:v>
                </c:pt>
                <c:pt idx="47">
                  <c:v>24902.227150684932</c:v>
                </c:pt>
                <c:pt idx="48">
                  <c:v>24902.227150684932</c:v>
                </c:pt>
                <c:pt idx="49">
                  <c:v>24902.227150684932</c:v>
                </c:pt>
                <c:pt idx="50">
                  <c:v>24902.227150684932</c:v>
                </c:pt>
                <c:pt idx="51">
                  <c:v>24902.227150684932</c:v>
                </c:pt>
                <c:pt idx="52">
                  <c:v>24902.227150684932</c:v>
                </c:pt>
                <c:pt idx="53">
                  <c:v>24902.227150684932</c:v>
                </c:pt>
                <c:pt idx="54">
                  <c:v>24902.227150684932</c:v>
                </c:pt>
                <c:pt idx="55">
                  <c:v>24902.227150684932</c:v>
                </c:pt>
                <c:pt idx="56">
                  <c:v>24902.227150684932</c:v>
                </c:pt>
                <c:pt idx="57">
                  <c:v>24902.227150684932</c:v>
                </c:pt>
                <c:pt idx="58">
                  <c:v>24902.227150684932</c:v>
                </c:pt>
                <c:pt idx="59">
                  <c:v>24902.227150684932</c:v>
                </c:pt>
                <c:pt idx="60">
                  <c:v>24902.227150684932</c:v>
                </c:pt>
                <c:pt idx="61">
                  <c:v>24902.227150684932</c:v>
                </c:pt>
                <c:pt idx="62">
                  <c:v>24902.227150684932</c:v>
                </c:pt>
                <c:pt idx="63">
                  <c:v>24902.227150684932</c:v>
                </c:pt>
                <c:pt idx="64">
                  <c:v>24902.227150684932</c:v>
                </c:pt>
                <c:pt idx="65">
                  <c:v>24902.227150684932</c:v>
                </c:pt>
                <c:pt idx="66">
                  <c:v>24902.227150684932</c:v>
                </c:pt>
                <c:pt idx="67">
                  <c:v>24902.227150684932</c:v>
                </c:pt>
                <c:pt idx="68">
                  <c:v>24902.227150684932</c:v>
                </c:pt>
                <c:pt idx="69">
                  <c:v>24902.227150684932</c:v>
                </c:pt>
                <c:pt idx="70">
                  <c:v>24902.227150684932</c:v>
                </c:pt>
                <c:pt idx="71">
                  <c:v>24902.227150684932</c:v>
                </c:pt>
                <c:pt idx="72">
                  <c:v>24902.227150684932</c:v>
                </c:pt>
                <c:pt idx="73">
                  <c:v>24902.227150684932</c:v>
                </c:pt>
                <c:pt idx="74">
                  <c:v>24902.227150684932</c:v>
                </c:pt>
                <c:pt idx="75">
                  <c:v>24902.227150684932</c:v>
                </c:pt>
                <c:pt idx="76">
                  <c:v>24902.227150684932</c:v>
                </c:pt>
                <c:pt idx="77">
                  <c:v>24902.227150684932</c:v>
                </c:pt>
                <c:pt idx="78">
                  <c:v>24902.227150684932</c:v>
                </c:pt>
                <c:pt idx="79">
                  <c:v>24902.227150684932</c:v>
                </c:pt>
                <c:pt idx="80">
                  <c:v>24902.227150684932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D8-4438-9F47-ACECEADA1FAF}"/>
            </c:ext>
          </c:extLst>
        </c:ser>
        <c:ser>
          <c:idx val="4"/>
          <c:order val="5"/>
          <c:tx>
            <c:strRef>
              <c:f>'3. Anglian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'3. Anglian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Water'!$H$132:$CJ$132</c:f>
              <c:numCache>
                <c:formatCode>0.00</c:formatCode>
                <c:ptCount val="81"/>
                <c:pt idx="0">
                  <c:v>20865.79</c:v>
                </c:pt>
                <c:pt idx="1">
                  <c:v>20865.79</c:v>
                </c:pt>
                <c:pt idx="2">
                  <c:v>20865.79</c:v>
                </c:pt>
                <c:pt idx="3">
                  <c:v>20865.79</c:v>
                </c:pt>
                <c:pt idx="4">
                  <c:v>24902.227150684932</c:v>
                </c:pt>
                <c:pt idx="5">
                  <c:v>24902.227150684932</c:v>
                </c:pt>
                <c:pt idx="6">
                  <c:v>24902.227150684932</c:v>
                </c:pt>
                <c:pt idx="7">
                  <c:v>24902.227150684932</c:v>
                </c:pt>
                <c:pt idx="8">
                  <c:v>24902.227150684932</c:v>
                </c:pt>
                <c:pt idx="9">
                  <c:v>24902.227150684932</c:v>
                </c:pt>
                <c:pt idx="10">
                  <c:v>24902.227150684932</c:v>
                </c:pt>
                <c:pt idx="11">
                  <c:v>24902.227150684932</c:v>
                </c:pt>
                <c:pt idx="12">
                  <c:v>24902.227150684932</c:v>
                </c:pt>
                <c:pt idx="13">
                  <c:v>24902.227150684932</c:v>
                </c:pt>
                <c:pt idx="14">
                  <c:v>24902.227150684932</c:v>
                </c:pt>
                <c:pt idx="15">
                  <c:v>24902.227150684932</c:v>
                </c:pt>
                <c:pt idx="16">
                  <c:v>24902.227150684932</c:v>
                </c:pt>
                <c:pt idx="17">
                  <c:v>24902.227150684932</c:v>
                </c:pt>
                <c:pt idx="18">
                  <c:v>24902.227150684932</c:v>
                </c:pt>
                <c:pt idx="19">
                  <c:v>24902.227150684932</c:v>
                </c:pt>
                <c:pt idx="20">
                  <c:v>24902.227150684932</c:v>
                </c:pt>
                <c:pt idx="21">
                  <c:v>24902.227150684932</c:v>
                </c:pt>
                <c:pt idx="22">
                  <c:v>24902.227150684932</c:v>
                </c:pt>
                <c:pt idx="23">
                  <c:v>24902.227150684932</c:v>
                </c:pt>
                <c:pt idx="24">
                  <c:v>24902.227150684932</c:v>
                </c:pt>
                <c:pt idx="25">
                  <c:v>24902.227150684932</c:v>
                </c:pt>
                <c:pt idx="26">
                  <c:v>24902.227150684932</c:v>
                </c:pt>
                <c:pt idx="27">
                  <c:v>24902.227150684932</c:v>
                </c:pt>
                <c:pt idx="28">
                  <c:v>24902.227150684932</c:v>
                </c:pt>
                <c:pt idx="29">
                  <c:v>24902.227150684932</c:v>
                </c:pt>
                <c:pt idx="30">
                  <c:v>24902.227150684932</c:v>
                </c:pt>
                <c:pt idx="31">
                  <c:v>24902.227150684932</c:v>
                </c:pt>
                <c:pt idx="32">
                  <c:v>24902.227150684932</c:v>
                </c:pt>
                <c:pt idx="33">
                  <c:v>24902.227150684932</c:v>
                </c:pt>
                <c:pt idx="34">
                  <c:v>24902.227150684932</c:v>
                </c:pt>
                <c:pt idx="35">
                  <c:v>24902.227150684932</c:v>
                </c:pt>
                <c:pt idx="36">
                  <c:v>24902.227150684932</c:v>
                </c:pt>
                <c:pt idx="37">
                  <c:v>24902.227150684932</c:v>
                </c:pt>
                <c:pt idx="38">
                  <c:v>24902.227150684932</c:v>
                </c:pt>
                <c:pt idx="39">
                  <c:v>24902.227150684932</c:v>
                </c:pt>
                <c:pt idx="40">
                  <c:v>24902.227150684932</c:v>
                </c:pt>
                <c:pt idx="41">
                  <c:v>24902.227150684932</c:v>
                </c:pt>
                <c:pt idx="42">
                  <c:v>24902.227150684932</c:v>
                </c:pt>
                <c:pt idx="43">
                  <c:v>24902.227150684932</c:v>
                </c:pt>
                <c:pt idx="44">
                  <c:v>24902.227150684932</c:v>
                </c:pt>
                <c:pt idx="45">
                  <c:v>24902.227150684932</c:v>
                </c:pt>
                <c:pt idx="46">
                  <c:v>24902.227150684932</c:v>
                </c:pt>
                <c:pt idx="47">
                  <c:v>24902.227150684932</c:v>
                </c:pt>
                <c:pt idx="48">
                  <c:v>24902.227150684932</c:v>
                </c:pt>
                <c:pt idx="49">
                  <c:v>24902.227150684932</c:v>
                </c:pt>
                <c:pt idx="50">
                  <c:v>24902.227150684932</c:v>
                </c:pt>
                <c:pt idx="51">
                  <c:v>24902.227150684932</c:v>
                </c:pt>
                <c:pt idx="52">
                  <c:v>24902.227150684932</c:v>
                </c:pt>
                <c:pt idx="53">
                  <c:v>24902.227150684932</c:v>
                </c:pt>
                <c:pt idx="54">
                  <c:v>24902.227150684932</c:v>
                </c:pt>
                <c:pt idx="55">
                  <c:v>24902.227150684932</c:v>
                </c:pt>
                <c:pt idx="56">
                  <c:v>24902.227150684932</c:v>
                </c:pt>
                <c:pt idx="57">
                  <c:v>24902.227150684932</c:v>
                </c:pt>
                <c:pt idx="58">
                  <c:v>24902.227150684932</c:v>
                </c:pt>
                <c:pt idx="59">
                  <c:v>24902.227150684932</c:v>
                </c:pt>
                <c:pt idx="60">
                  <c:v>24902.227150684932</c:v>
                </c:pt>
                <c:pt idx="61">
                  <c:v>24902.227150684932</c:v>
                </c:pt>
                <c:pt idx="62">
                  <c:v>24902.227150684932</c:v>
                </c:pt>
                <c:pt idx="63">
                  <c:v>24902.227150684932</c:v>
                </c:pt>
                <c:pt idx="64">
                  <c:v>24902.227150684932</c:v>
                </c:pt>
                <c:pt idx="65">
                  <c:v>24902.227150684932</c:v>
                </c:pt>
                <c:pt idx="66">
                  <c:v>24902.227150684932</c:v>
                </c:pt>
                <c:pt idx="67">
                  <c:v>24902.227150684932</c:v>
                </c:pt>
                <c:pt idx="68">
                  <c:v>24902.227150684932</c:v>
                </c:pt>
                <c:pt idx="69">
                  <c:v>24902.227150684932</c:v>
                </c:pt>
                <c:pt idx="70">
                  <c:v>24902.227150684932</c:v>
                </c:pt>
                <c:pt idx="71">
                  <c:v>24902.227150684932</c:v>
                </c:pt>
                <c:pt idx="72">
                  <c:v>24902.227150684932</c:v>
                </c:pt>
                <c:pt idx="73">
                  <c:v>24902.227150684932</c:v>
                </c:pt>
                <c:pt idx="74">
                  <c:v>24902.227150684932</c:v>
                </c:pt>
                <c:pt idx="75">
                  <c:v>24902.227150684932</c:v>
                </c:pt>
                <c:pt idx="76">
                  <c:v>24902.227150684932</c:v>
                </c:pt>
                <c:pt idx="77">
                  <c:v>24902.227150684932</c:v>
                </c:pt>
                <c:pt idx="78">
                  <c:v>24902.227150684932</c:v>
                </c:pt>
                <c:pt idx="79">
                  <c:v>24902.227150684932</c:v>
                </c:pt>
                <c:pt idx="80">
                  <c:v>24902.227150684932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D8-4438-9F47-ACECEADA1FAF}"/>
            </c:ext>
          </c:extLst>
        </c:ser>
        <c:ser>
          <c:idx val="5"/>
          <c:order val="6"/>
          <c:tx>
            <c:strRef>
              <c:f>'3. Anglian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'3. Anglian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Water'!$H$133:$CJ$133</c:f>
              <c:numCache>
                <c:formatCode>0.00</c:formatCode>
                <c:ptCount val="81"/>
                <c:pt idx="0">
                  <c:v>1289.8225806071389</c:v>
                </c:pt>
                <c:pt idx="1">
                  <c:v>2449.4407330195372</c:v>
                </c:pt>
                <c:pt idx="2">
                  <c:v>3610.369113222117</c:v>
                </c:pt>
                <c:pt idx="3">
                  <c:v>4772.607768992656</c:v>
                </c:pt>
                <c:pt idx="4">
                  <c:v>7750.388109917114</c:v>
                </c:pt>
                <c:pt idx="5">
                  <c:v>10678.493210366005</c:v>
                </c:pt>
                <c:pt idx="6">
                  <c:v>13609.753235179352</c:v>
                </c:pt>
                <c:pt idx="7">
                  <c:v>13751.925005383193</c:v>
                </c:pt>
                <c:pt idx="8">
                  <c:v>13728.473473364811</c:v>
                </c:pt>
                <c:pt idx="9">
                  <c:v>13704.982243568653</c:v>
                </c:pt>
                <c:pt idx="10">
                  <c:v>13681.451315994715</c:v>
                </c:pt>
                <c:pt idx="11">
                  <c:v>13657.879982865221</c:v>
                </c:pt>
                <c:pt idx="12">
                  <c:v>13634.269655291284</c:v>
                </c:pt>
                <c:pt idx="13">
                  <c:v>13610.619629939569</c:v>
                </c:pt>
                <c:pt idx="14">
                  <c:v>13586.929906810075</c:v>
                </c:pt>
                <c:pt idx="15">
                  <c:v>13563.200485902806</c:v>
                </c:pt>
                <c:pt idx="16">
                  <c:v>13539.431367217758</c:v>
                </c:pt>
                <c:pt idx="17">
                  <c:v>13515.62255075493</c:v>
                </c:pt>
                <c:pt idx="18">
                  <c:v>13491.773297625437</c:v>
                </c:pt>
                <c:pt idx="19">
                  <c:v>13467.885081162613</c:v>
                </c:pt>
                <c:pt idx="20">
                  <c:v>13443.957166922008</c:v>
                </c:pt>
                <c:pt idx="21">
                  <c:v>13419.989554903626</c:v>
                </c:pt>
                <c:pt idx="22">
                  <c:v>13395.982245107467</c:v>
                </c:pt>
                <c:pt idx="23">
                  <c:v>13371.935237533529</c:v>
                </c:pt>
                <c:pt idx="24">
                  <c:v>13347.847766626259</c:v>
                </c:pt>
                <c:pt idx="25">
                  <c:v>13323.721359052322</c:v>
                </c:pt>
                <c:pt idx="26">
                  <c:v>13299.555253700608</c:v>
                </c:pt>
                <c:pt idx="27">
                  <c:v>13275.349450571113</c:v>
                </c:pt>
                <c:pt idx="28">
                  <c:v>13251.103949663844</c:v>
                </c:pt>
                <c:pt idx="29">
                  <c:v>13226.818750978795</c:v>
                </c:pt>
                <c:pt idx="30">
                  <c:v>13202.493062293746</c:v>
                </c:pt>
                <c:pt idx="31">
                  <c:v>13208.538800071523</c:v>
                </c:pt>
                <c:pt idx="32">
                  <c:v>13214.584537849301</c:v>
                </c:pt>
                <c:pt idx="33">
                  <c:v>13220.63027562708</c:v>
                </c:pt>
                <c:pt idx="34">
                  <c:v>13226.676013404856</c:v>
                </c:pt>
                <c:pt idx="35">
                  <c:v>13232.721751182635</c:v>
                </c:pt>
                <c:pt idx="36">
                  <c:v>13238.767488960413</c:v>
                </c:pt>
                <c:pt idx="37">
                  <c:v>13244.81322673819</c:v>
                </c:pt>
                <c:pt idx="38">
                  <c:v>13250.858964515968</c:v>
                </c:pt>
                <c:pt idx="39">
                  <c:v>13256.904702293745</c:v>
                </c:pt>
                <c:pt idx="40">
                  <c:v>13262.950440071523</c:v>
                </c:pt>
                <c:pt idx="41">
                  <c:v>13268.996177849302</c:v>
                </c:pt>
                <c:pt idx="42">
                  <c:v>13275.041915627078</c:v>
                </c:pt>
                <c:pt idx="43">
                  <c:v>13281.087653404857</c:v>
                </c:pt>
                <c:pt idx="44">
                  <c:v>13287.133391182635</c:v>
                </c:pt>
                <c:pt idx="45">
                  <c:v>13293.179128960412</c:v>
                </c:pt>
                <c:pt idx="46">
                  <c:v>13299.22486673819</c:v>
                </c:pt>
                <c:pt idx="47">
                  <c:v>13305.270604515968</c:v>
                </c:pt>
                <c:pt idx="48">
                  <c:v>13311.316342293745</c:v>
                </c:pt>
                <c:pt idx="49">
                  <c:v>13317.362080071523</c:v>
                </c:pt>
                <c:pt idx="50">
                  <c:v>13323.4078178493</c:v>
                </c:pt>
                <c:pt idx="51">
                  <c:v>13329.453555627078</c:v>
                </c:pt>
                <c:pt idx="52">
                  <c:v>13335.499293404857</c:v>
                </c:pt>
                <c:pt idx="53">
                  <c:v>13341.545031182633</c:v>
                </c:pt>
                <c:pt idx="54">
                  <c:v>13347.590768960412</c:v>
                </c:pt>
                <c:pt idx="55">
                  <c:v>13353.63650673819</c:v>
                </c:pt>
                <c:pt idx="56">
                  <c:v>13359.682244515967</c:v>
                </c:pt>
                <c:pt idx="57">
                  <c:v>13365.727982293745</c:v>
                </c:pt>
                <c:pt idx="58">
                  <c:v>13371.773720071524</c:v>
                </c:pt>
                <c:pt idx="59">
                  <c:v>13377.8194578493</c:v>
                </c:pt>
                <c:pt idx="60">
                  <c:v>13383.865195627079</c:v>
                </c:pt>
                <c:pt idx="61">
                  <c:v>13389.910933404857</c:v>
                </c:pt>
                <c:pt idx="62">
                  <c:v>13395.956671182634</c:v>
                </c:pt>
                <c:pt idx="63">
                  <c:v>13402.002408960412</c:v>
                </c:pt>
                <c:pt idx="64">
                  <c:v>13408.048146738191</c:v>
                </c:pt>
                <c:pt idx="65">
                  <c:v>13414.093884515967</c:v>
                </c:pt>
                <c:pt idx="66">
                  <c:v>13420.139622293746</c:v>
                </c:pt>
                <c:pt idx="67">
                  <c:v>13426.185360071522</c:v>
                </c:pt>
                <c:pt idx="68">
                  <c:v>13432.231097849301</c:v>
                </c:pt>
                <c:pt idx="69">
                  <c:v>13438.276835627079</c:v>
                </c:pt>
                <c:pt idx="70">
                  <c:v>13444.322573404856</c:v>
                </c:pt>
                <c:pt idx="71">
                  <c:v>13450.368311182634</c:v>
                </c:pt>
                <c:pt idx="72">
                  <c:v>13456.414048960412</c:v>
                </c:pt>
                <c:pt idx="73">
                  <c:v>13462.459786738189</c:v>
                </c:pt>
                <c:pt idx="74">
                  <c:v>13468.505524515967</c:v>
                </c:pt>
                <c:pt idx="75">
                  <c:v>13474.551262293746</c:v>
                </c:pt>
                <c:pt idx="76">
                  <c:v>13480.597000071522</c:v>
                </c:pt>
                <c:pt idx="77">
                  <c:v>13486.642737849301</c:v>
                </c:pt>
                <c:pt idx="78">
                  <c:v>13492.688475627077</c:v>
                </c:pt>
                <c:pt idx="79">
                  <c:v>13498.734213404856</c:v>
                </c:pt>
                <c:pt idx="80">
                  <c:v>13504.779951182634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D8-4438-9F47-ACECEADA1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Anglian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2-4CFF-BEE0-43CF99B53309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Anglian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2-4CFF-BEE0-43CF99B53309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Anglian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2-4CFF-BEE0-43CF99B53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'3. Anglian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F-459B-A766-A9FE7C2DD404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'3. Anglian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F-459B-A766-A9FE7C2DD404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'3. Anglian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F-459B-A766-A9FE7C2DD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'4. Bristol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'4. Bristol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Water'!$H$118:$CJ$118</c:f>
              <c:numCache>
                <c:formatCode>0.00</c:formatCode>
                <c:ptCount val="81"/>
                <c:pt idx="0">
                  <c:v>30.71727857485439</c:v>
                </c:pt>
                <c:pt idx="1">
                  <c:v>61.455493061417954</c:v>
                </c:pt>
                <c:pt idx="2">
                  <c:v>92.214643459690677</c:v>
                </c:pt>
                <c:pt idx="3">
                  <c:v>122.99472976967262</c:v>
                </c:pt>
                <c:pt idx="4">
                  <c:v>367.52548156702437</c:v>
                </c:pt>
                <c:pt idx="5">
                  <c:v>614.8681695467692</c:v>
                </c:pt>
                <c:pt idx="6">
                  <c:v>862.29500456756364</c:v>
                </c:pt>
                <c:pt idx="7">
                  <c:v>1109.8059866294077</c:v>
                </c:pt>
                <c:pt idx="8">
                  <c:v>1104.3990048370597</c:v>
                </c:pt>
                <c:pt idx="9">
                  <c:v>1098.9920230447117</c:v>
                </c:pt>
                <c:pt idx="10">
                  <c:v>1093.5850412523637</c:v>
                </c:pt>
                <c:pt idx="11">
                  <c:v>1088.1780594600157</c:v>
                </c:pt>
                <c:pt idx="12">
                  <c:v>1082.7710776676677</c:v>
                </c:pt>
                <c:pt idx="13">
                  <c:v>1077.3640958753197</c:v>
                </c:pt>
                <c:pt idx="14">
                  <c:v>1071.9571140829717</c:v>
                </c:pt>
                <c:pt idx="15">
                  <c:v>1066.5501322906237</c:v>
                </c:pt>
                <c:pt idx="16">
                  <c:v>1061.1431504982756</c:v>
                </c:pt>
                <c:pt idx="17">
                  <c:v>1055.7361687059276</c:v>
                </c:pt>
                <c:pt idx="18">
                  <c:v>1050.3291869135796</c:v>
                </c:pt>
                <c:pt idx="19">
                  <c:v>1044.9222051212316</c:v>
                </c:pt>
                <c:pt idx="20">
                  <c:v>1039.5152233288836</c:v>
                </c:pt>
                <c:pt idx="21">
                  <c:v>1034.1082415365356</c:v>
                </c:pt>
                <c:pt idx="22">
                  <c:v>1028.7012597441876</c:v>
                </c:pt>
                <c:pt idx="23">
                  <c:v>1023.2942779518397</c:v>
                </c:pt>
                <c:pt idx="24">
                  <c:v>1017.8872961594918</c:v>
                </c:pt>
                <c:pt idx="25">
                  <c:v>1012.4803143671439</c:v>
                </c:pt>
                <c:pt idx="26">
                  <c:v>1007.073332574796</c:v>
                </c:pt>
                <c:pt idx="27">
                  <c:v>1001.6663507824481</c:v>
                </c:pt>
                <c:pt idx="28">
                  <c:v>996.25936899010026</c:v>
                </c:pt>
                <c:pt idx="29">
                  <c:v>990.85238719775236</c:v>
                </c:pt>
                <c:pt idx="30">
                  <c:v>985.44540540540447</c:v>
                </c:pt>
                <c:pt idx="31">
                  <c:v>985.44540540540447</c:v>
                </c:pt>
                <c:pt idx="32">
                  <c:v>985.44540540540447</c:v>
                </c:pt>
                <c:pt idx="33">
                  <c:v>985.44540540540447</c:v>
                </c:pt>
                <c:pt idx="34">
                  <c:v>985.44540540540447</c:v>
                </c:pt>
                <c:pt idx="35">
                  <c:v>985.44540540540447</c:v>
                </c:pt>
                <c:pt idx="36">
                  <c:v>985.44540540540447</c:v>
                </c:pt>
                <c:pt idx="37">
                  <c:v>985.44540540540447</c:v>
                </c:pt>
                <c:pt idx="38">
                  <c:v>985.44540540540447</c:v>
                </c:pt>
                <c:pt idx="39">
                  <c:v>985.44540540540447</c:v>
                </c:pt>
                <c:pt idx="40">
                  <c:v>985.44540540540447</c:v>
                </c:pt>
                <c:pt idx="41">
                  <c:v>985.44540540540447</c:v>
                </c:pt>
                <c:pt idx="42">
                  <c:v>985.44540540540447</c:v>
                </c:pt>
                <c:pt idx="43">
                  <c:v>985.44540540540447</c:v>
                </c:pt>
                <c:pt idx="44">
                  <c:v>985.44540540540447</c:v>
                </c:pt>
                <c:pt idx="45">
                  <c:v>985.44540540540447</c:v>
                </c:pt>
                <c:pt idx="46">
                  <c:v>985.44540540540447</c:v>
                </c:pt>
                <c:pt idx="47">
                  <c:v>985.44540540540447</c:v>
                </c:pt>
                <c:pt idx="48">
                  <c:v>985.44540540540447</c:v>
                </c:pt>
                <c:pt idx="49">
                  <c:v>985.44540540540447</c:v>
                </c:pt>
                <c:pt idx="50">
                  <c:v>985.44540540540447</c:v>
                </c:pt>
                <c:pt idx="51">
                  <c:v>985.44540540540447</c:v>
                </c:pt>
                <c:pt idx="52">
                  <c:v>985.44540540540447</c:v>
                </c:pt>
                <c:pt idx="53">
                  <c:v>985.44540540540447</c:v>
                </c:pt>
                <c:pt idx="54">
                  <c:v>985.44540540540447</c:v>
                </c:pt>
                <c:pt idx="55">
                  <c:v>985.44540540540447</c:v>
                </c:pt>
                <c:pt idx="56">
                  <c:v>985.44540540540447</c:v>
                </c:pt>
                <c:pt idx="57">
                  <c:v>985.44540540540447</c:v>
                </c:pt>
                <c:pt idx="58">
                  <c:v>985.44540540540447</c:v>
                </c:pt>
                <c:pt idx="59">
                  <c:v>985.44540540540447</c:v>
                </c:pt>
                <c:pt idx="60">
                  <c:v>985.44540540540447</c:v>
                </c:pt>
                <c:pt idx="61">
                  <c:v>985.44540540540447</c:v>
                </c:pt>
                <c:pt idx="62">
                  <c:v>985.44540540540447</c:v>
                </c:pt>
                <c:pt idx="63">
                  <c:v>985.44540540540447</c:v>
                </c:pt>
                <c:pt idx="64">
                  <c:v>985.44540540540447</c:v>
                </c:pt>
                <c:pt idx="65">
                  <c:v>985.44540540540447</c:v>
                </c:pt>
                <c:pt idx="66">
                  <c:v>985.44540540540447</c:v>
                </c:pt>
                <c:pt idx="67">
                  <c:v>985.44540540540447</c:v>
                </c:pt>
                <c:pt idx="68">
                  <c:v>985.44540540540447</c:v>
                </c:pt>
                <c:pt idx="69">
                  <c:v>985.44540540540447</c:v>
                </c:pt>
                <c:pt idx="70">
                  <c:v>985.44540540540447</c:v>
                </c:pt>
                <c:pt idx="71">
                  <c:v>985.44540540540447</c:v>
                </c:pt>
                <c:pt idx="72">
                  <c:v>985.44540540540447</c:v>
                </c:pt>
                <c:pt idx="73">
                  <c:v>985.44540540540447</c:v>
                </c:pt>
                <c:pt idx="74">
                  <c:v>985.44540540540447</c:v>
                </c:pt>
                <c:pt idx="75">
                  <c:v>985.44540540540447</c:v>
                </c:pt>
                <c:pt idx="76">
                  <c:v>985.44540540540447</c:v>
                </c:pt>
                <c:pt idx="77">
                  <c:v>985.44540540540447</c:v>
                </c:pt>
                <c:pt idx="78">
                  <c:v>985.44540540540447</c:v>
                </c:pt>
                <c:pt idx="79">
                  <c:v>985.44540540540447</c:v>
                </c:pt>
                <c:pt idx="80">
                  <c:v>985.44540540540447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E-420A-88FB-E9B8D1F38108}"/>
            </c:ext>
          </c:extLst>
        </c:ser>
        <c:ser>
          <c:idx val="1"/>
          <c:order val="1"/>
          <c:tx>
            <c:strRef>
              <c:f>'4. Bristol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'4. Bristol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E-420A-88FB-E9B8D1F38108}"/>
            </c:ext>
          </c:extLst>
        </c:ser>
        <c:ser>
          <c:idx val="2"/>
          <c:order val="2"/>
          <c:tx>
            <c:strRef>
              <c:f>'4. Bristol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'4. Bristol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Water'!$H$120:$CJ$120</c:f>
              <c:numCache>
                <c:formatCode>0.00</c:formatCode>
                <c:ptCount val="81"/>
                <c:pt idx="0">
                  <c:v>7.84</c:v>
                </c:pt>
                <c:pt idx="1">
                  <c:v>15.68</c:v>
                </c:pt>
                <c:pt idx="2">
                  <c:v>23.52</c:v>
                </c:pt>
                <c:pt idx="3">
                  <c:v>31.36</c:v>
                </c:pt>
                <c:pt idx="4">
                  <c:v>196</c:v>
                </c:pt>
                <c:pt idx="5">
                  <c:v>196</c:v>
                </c:pt>
                <c:pt idx="6">
                  <c:v>196</c:v>
                </c:pt>
                <c:pt idx="7">
                  <c:v>196</c:v>
                </c:pt>
                <c:pt idx="8">
                  <c:v>196</c:v>
                </c:pt>
                <c:pt idx="9">
                  <c:v>196</c:v>
                </c:pt>
                <c:pt idx="10">
                  <c:v>196</c:v>
                </c:pt>
                <c:pt idx="11">
                  <c:v>196</c:v>
                </c:pt>
                <c:pt idx="12">
                  <c:v>196</c:v>
                </c:pt>
                <c:pt idx="13">
                  <c:v>196</c:v>
                </c:pt>
                <c:pt idx="14">
                  <c:v>196</c:v>
                </c:pt>
                <c:pt idx="15">
                  <c:v>196</c:v>
                </c:pt>
                <c:pt idx="16">
                  <c:v>196</c:v>
                </c:pt>
                <c:pt idx="17">
                  <c:v>196</c:v>
                </c:pt>
                <c:pt idx="18">
                  <c:v>196</c:v>
                </c:pt>
                <c:pt idx="19">
                  <c:v>196</c:v>
                </c:pt>
                <c:pt idx="20">
                  <c:v>196</c:v>
                </c:pt>
                <c:pt idx="21">
                  <c:v>196</c:v>
                </c:pt>
                <c:pt idx="22">
                  <c:v>196</c:v>
                </c:pt>
                <c:pt idx="23">
                  <c:v>196</c:v>
                </c:pt>
                <c:pt idx="24">
                  <c:v>196</c:v>
                </c:pt>
                <c:pt idx="25">
                  <c:v>196</c:v>
                </c:pt>
                <c:pt idx="26">
                  <c:v>196</c:v>
                </c:pt>
                <c:pt idx="27">
                  <c:v>196</c:v>
                </c:pt>
                <c:pt idx="28">
                  <c:v>196</c:v>
                </c:pt>
                <c:pt idx="29">
                  <c:v>196</c:v>
                </c:pt>
                <c:pt idx="30">
                  <c:v>196</c:v>
                </c:pt>
                <c:pt idx="31">
                  <c:v>196</c:v>
                </c:pt>
                <c:pt idx="32">
                  <c:v>196</c:v>
                </c:pt>
                <c:pt idx="33">
                  <c:v>196</c:v>
                </c:pt>
                <c:pt idx="34">
                  <c:v>196</c:v>
                </c:pt>
                <c:pt idx="35">
                  <c:v>196</c:v>
                </c:pt>
                <c:pt idx="36">
                  <c:v>196</c:v>
                </c:pt>
                <c:pt idx="37">
                  <c:v>196</c:v>
                </c:pt>
                <c:pt idx="38">
                  <c:v>196</c:v>
                </c:pt>
                <c:pt idx="39">
                  <c:v>196</c:v>
                </c:pt>
                <c:pt idx="40">
                  <c:v>196</c:v>
                </c:pt>
                <c:pt idx="41">
                  <c:v>196</c:v>
                </c:pt>
                <c:pt idx="42">
                  <c:v>196</c:v>
                </c:pt>
                <c:pt idx="43">
                  <c:v>196</c:v>
                </c:pt>
                <c:pt idx="44">
                  <c:v>196</c:v>
                </c:pt>
                <c:pt idx="45">
                  <c:v>196</c:v>
                </c:pt>
                <c:pt idx="46">
                  <c:v>196</c:v>
                </c:pt>
                <c:pt idx="47">
                  <c:v>196</c:v>
                </c:pt>
                <c:pt idx="48">
                  <c:v>196</c:v>
                </c:pt>
                <c:pt idx="49">
                  <c:v>196</c:v>
                </c:pt>
                <c:pt idx="50">
                  <c:v>196</c:v>
                </c:pt>
                <c:pt idx="51">
                  <c:v>196</c:v>
                </c:pt>
                <c:pt idx="52">
                  <c:v>196</c:v>
                </c:pt>
                <c:pt idx="53">
                  <c:v>196</c:v>
                </c:pt>
                <c:pt idx="54">
                  <c:v>196</c:v>
                </c:pt>
                <c:pt idx="55">
                  <c:v>196</c:v>
                </c:pt>
                <c:pt idx="56">
                  <c:v>196</c:v>
                </c:pt>
                <c:pt idx="57">
                  <c:v>196</c:v>
                </c:pt>
                <c:pt idx="58">
                  <c:v>196</c:v>
                </c:pt>
                <c:pt idx="59">
                  <c:v>196</c:v>
                </c:pt>
                <c:pt idx="60">
                  <c:v>196</c:v>
                </c:pt>
                <c:pt idx="61">
                  <c:v>196</c:v>
                </c:pt>
                <c:pt idx="62">
                  <c:v>196</c:v>
                </c:pt>
                <c:pt idx="63">
                  <c:v>196</c:v>
                </c:pt>
                <c:pt idx="64">
                  <c:v>196</c:v>
                </c:pt>
                <c:pt idx="65">
                  <c:v>196</c:v>
                </c:pt>
                <c:pt idx="66">
                  <c:v>196</c:v>
                </c:pt>
                <c:pt idx="67">
                  <c:v>196</c:v>
                </c:pt>
                <c:pt idx="68">
                  <c:v>196</c:v>
                </c:pt>
                <c:pt idx="69">
                  <c:v>196</c:v>
                </c:pt>
                <c:pt idx="70">
                  <c:v>196</c:v>
                </c:pt>
                <c:pt idx="71">
                  <c:v>196</c:v>
                </c:pt>
                <c:pt idx="72">
                  <c:v>196</c:v>
                </c:pt>
                <c:pt idx="73">
                  <c:v>196</c:v>
                </c:pt>
                <c:pt idx="74">
                  <c:v>196</c:v>
                </c:pt>
                <c:pt idx="75">
                  <c:v>196</c:v>
                </c:pt>
                <c:pt idx="76">
                  <c:v>196</c:v>
                </c:pt>
                <c:pt idx="77">
                  <c:v>196</c:v>
                </c:pt>
                <c:pt idx="78">
                  <c:v>196</c:v>
                </c:pt>
                <c:pt idx="79">
                  <c:v>196</c:v>
                </c:pt>
                <c:pt idx="80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9E-420A-88FB-E9B8D1F38108}"/>
            </c:ext>
          </c:extLst>
        </c:ser>
        <c:ser>
          <c:idx val="3"/>
          <c:order val="3"/>
          <c:tx>
            <c:strRef>
              <c:f>'4. Bristol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'4. Bristol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Water'!$H$121:$CJ$121</c:f>
              <c:numCache>
                <c:formatCode>0.00</c:formatCode>
                <c:ptCount val="81"/>
                <c:pt idx="0">
                  <c:v>2.0281128530373413</c:v>
                </c:pt>
                <c:pt idx="1">
                  <c:v>4.0573269350305843</c:v>
                </c:pt>
                <c:pt idx="2">
                  <c:v>6.0876422459797297</c:v>
                </c:pt>
                <c:pt idx="3">
                  <c:v>8.1190587858847802</c:v>
                </c:pt>
                <c:pt idx="4">
                  <c:v>29.641440330425485</c:v>
                </c:pt>
                <c:pt idx="5">
                  <c:v>42.651665718160061</c:v>
                </c:pt>
                <c:pt idx="6">
                  <c:v>55.666317240253846</c:v>
                </c:pt>
                <c:pt idx="7">
                  <c:v>68.685394896706853</c:v>
                </c:pt>
                <c:pt idx="8">
                  <c:v>68.400987654429343</c:v>
                </c:pt>
                <c:pt idx="9">
                  <c:v>68.116580412151833</c:v>
                </c:pt>
                <c:pt idx="10">
                  <c:v>67.832173169874338</c:v>
                </c:pt>
                <c:pt idx="11">
                  <c:v>67.547765927596828</c:v>
                </c:pt>
                <c:pt idx="12">
                  <c:v>67.263358685319318</c:v>
                </c:pt>
                <c:pt idx="13">
                  <c:v>66.978951443041822</c:v>
                </c:pt>
                <c:pt idx="14">
                  <c:v>66.694544200764312</c:v>
                </c:pt>
                <c:pt idx="15">
                  <c:v>66.410136958486817</c:v>
                </c:pt>
                <c:pt idx="16">
                  <c:v>66.125729716209307</c:v>
                </c:pt>
                <c:pt idx="17">
                  <c:v>65.841322473931797</c:v>
                </c:pt>
                <c:pt idx="18">
                  <c:v>65.556915231654301</c:v>
                </c:pt>
                <c:pt idx="19">
                  <c:v>65.272507989376791</c:v>
                </c:pt>
                <c:pt idx="20">
                  <c:v>64.988100747099281</c:v>
                </c:pt>
                <c:pt idx="21">
                  <c:v>64.703693504821786</c:v>
                </c:pt>
                <c:pt idx="22">
                  <c:v>64.419286262544276</c:v>
                </c:pt>
                <c:pt idx="23">
                  <c:v>64.13487902026678</c:v>
                </c:pt>
                <c:pt idx="24">
                  <c:v>63.850471777989277</c:v>
                </c:pt>
                <c:pt idx="25">
                  <c:v>63.566064535711774</c:v>
                </c:pt>
                <c:pt idx="26">
                  <c:v>63.281657293434279</c:v>
                </c:pt>
                <c:pt idx="27">
                  <c:v>62.997250051156783</c:v>
                </c:pt>
                <c:pt idx="28">
                  <c:v>62.71284280887928</c:v>
                </c:pt>
                <c:pt idx="29">
                  <c:v>62.42843556660177</c:v>
                </c:pt>
                <c:pt idx="30">
                  <c:v>62.144028324324275</c:v>
                </c:pt>
                <c:pt idx="31">
                  <c:v>62.144028324324275</c:v>
                </c:pt>
                <c:pt idx="32">
                  <c:v>62.144028324324275</c:v>
                </c:pt>
                <c:pt idx="33">
                  <c:v>62.144028324324275</c:v>
                </c:pt>
                <c:pt idx="34">
                  <c:v>62.144028324324275</c:v>
                </c:pt>
                <c:pt idx="35">
                  <c:v>62.144028324324275</c:v>
                </c:pt>
                <c:pt idx="36">
                  <c:v>62.144028324324275</c:v>
                </c:pt>
                <c:pt idx="37">
                  <c:v>62.144028324324275</c:v>
                </c:pt>
                <c:pt idx="38">
                  <c:v>62.144028324324275</c:v>
                </c:pt>
                <c:pt idx="39">
                  <c:v>62.144028324324275</c:v>
                </c:pt>
                <c:pt idx="40">
                  <c:v>62.144028324324275</c:v>
                </c:pt>
                <c:pt idx="41">
                  <c:v>62.144028324324275</c:v>
                </c:pt>
                <c:pt idx="42">
                  <c:v>62.144028324324275</c:v>
                </c:pt>
                <c:pt idx="43">
                  <c:v>62.144028324324275</c:v>
                </c:pt>
                <c:pt idx="44">
                  <c:v>62.144028324324275</c:v>
                </c:pt>
                <c:pt idx="45">
                  <c:v>62.144028324324275</c:v>
                </c:pt>
                <c:pt idx="46">
                  <c:v>62.144028324324275</c:v>
                </c:pt>
                <c:pt idx="47">
                  <c:v>62.144028324324275</c:v>
                </c:pt>
                <c:pt idx="48">
                  <c:v>62.144028324324275</c:v>
                </c:pt>
                <c:pt idx="49">
                  <c:v>62.144028324324275</c:v>
                </c:pt>
                <c:pt idx="50">
                  <c:v>62.144028324324275</c:v>
                </c:pt>
                <c:pt idx="51">
                  <c:v>62.144028324324275</c:v>
                </c:pt>
                <c:pt idx="52">
                  <c:v>62.144028324324275</c:v>
                </c:pt>
                <c:pt idx="53">
                  <c:v>62.144028324324275</c:v>
                </c:pt>
                <c:pt idx="54">
                  <c:v>62.144028324324275</c:v>
                </c:pt>
                <c:pt idx="55">
                  <c:v>62.144028324324275</c:v>
                </c:pt>
                <c:pt idx="56">
                  <c:v>62.144028324324275</c:v>
                </c:pt>
                <c:pt idx="57">
                  <c:v>62.144028324324275</c:v>
                </c:pt>
                <c:pt idx="58">
                  <c:v>62.144028324324275</c:v>
                </c:pt>
                <c:pt idx="59">
                  <c:v>62.144028324324275</c:v>
                </c:pt>
                <c:pt idx="60">
                  <c:v>62.144028324324275</c:v>
                </c:pt>
                <c:pt idx="61">
                  <c:v>62.144028324324275</c:v>
                </c:pt>
                <c:pt idx="62">
                  <c:v>62.144028324324275</c:v>
                </c:pt>
                <c:pt idx="63">
                  <c:v>62.144028324324275</c:v>
                </c:pt>
                <c:pt idx="64">
                  <c:v>62.144028324324275</c:v>
                </c:pt>
                <c:pt idx="65">
                  <c:v>62.144028324324275</c:v>
                </c:pt>
                <c:pt idx="66">
                  <c:v>62.144028324324275</c:v>
                </c:pt>
                <c:pt idx="67">
                  <c:v>62.144028324324275</c:v>
                </c:pt>
                <c:pt idx="68">
                  <c:v>62.144028324324275</c:v>
                </c:pt>
                <c:pt idx="69">
                  <c:v>62.144028324324275</c:v>
                </c:pt>
                <c:pt idx="70">
                  <c:v>62.144028324324275</c:v>
                </c:pt>
                <c:pt idx="71">
                  <c:v>62.144028324324275</c:v>
                </c:pt>
                <c:pt idx="72">
                  <c:v>62.144028324324275</c:v>
                </c:pt>
                <c:pt idx="73">
                  <c:v>62.144028324324275</c:v>
                </c:pt>
                <c:pt idx="74">
                  <c:v>62.144028324324275</c:v>
                </c:pt>
                <c:pt idx="75">
                  <c:v>62.144028324324275</c:v>
                </c:pt>
                <c:pt idx="76">
                  <c:v>62.144028324324275</c:v>
                </c:pt>
                <c:pt idx="77">
                  <c:v>62.144028324324275</c:v>
                </c:pt>
                <c:pt idx="78">
                  <c:v>62.144028324324275</c:v>
                </c:pt>
                <c:pt idx="79">
                  <c:v>62.144028324324275</c:v>
                </c:pt>
                <c:pt idx="80">
                  <c:v>62.144028324324275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9E-420A-88FB-E9B8D1F38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'4. Bristol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'4. Bristol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Water'!$H$122:$CJ$122</c:f>
              <c:numCache>
                <c:formatCode>0.00</c:formatCode>
                <c:ptCount val="81"/>
                <c:pt idx="0">
                  <c:v>1869.0450136986303</c:v>
                </c:pt>
                <c:pt idx="1">
                  <c:v>1869.0450136986301</c:v>
                </c:pt>
                <c:pt idx="2">
                  <c:v>1869.0450136986301</c:v>
                </c:pt>
                <c:pt idx="3">
                  <c:v>1869.0450136986301</c:v>
                </c:pt>
                <c:pt idx="4">
                  <c:v>2115.1864657534243</c:v>
                </c:pt>
                <c:pt idx="5">
                  <c:v>2115.1864657534243</c:v>
                </c:pt>
                <c:pt idx="6">
                  <c:v>2115.1864657534243</c:v>
                </c:pt>
                <c:pt idx="7">
                  <c:v>2115.1864657534243</c:v>
                </c:pt>
                <c:pt idx="8">
                  <c:v>2115.1864657534243</c:v>
                </c:pt>
                <c:pt idx="9">
                  <c:v>2115.1864657534243</c:v>
                </c:pt>
                <c:pt idx="10">
                  <c:v>2115.1864657534243</c:v>
                </c:pt>
                <c:pt idx="11">
                  <c:v>2115.1864657534243</c:v>
                </c:pt>
                <c:pt idx="12">
                  <c:v>2115.1864657534243</c:v>
                </c:pt>
                <c:pt idx="13">
                  <c:v>2115.1864657534243</c:v>
                </c:pt>
                <c:pt idx="14">
                  <c:v>2115.1864657534243</c:v>
                </c:pt>
                <c:pt idx="15">
                  <c:v>2115.1864657534243</c:v>
                </c:pt>
                <c:pt idx="16">
                  <c:v>2115.1864657534243</c:v>
                </c:pt>
                <c:pt idx="17">
                  <c:v>2115.1864657534243</c:v>
                </c:pt>
                <c:pt idx="18">
                  <c:v>2115.1864657534243</c:v>
                </c:pt>
                <c:pt idx="19">
                  <c:v>2115.1864657534243</c:v>
                </c:pt>
                <c:pt idx="20">
                  <c:v>2115.1864657534243</c:v>
                </c:pt>
                <c:pt idx="21">
                  <c:v>2115.1864657534243</c:v>
                </c:pt>
                <c:pt idx="22">
                  <c:v>2115.1864657534243</c:v>
                </c:pt>
                <c:pt idx="23">
                  <c:v>2115.1864657534243</c:v>
                </c:pt>
                <c:pt idx="24">
                  <c:v>2115.1864657534243</c:v>
                </c:pt>
                <c:pt idx="25">
                  <c:v>2115.1864657534243</c:v>
                </c:pt>
                <c:pt idx="26">
                  <c:v>2115.1864657534243</c:v>
                </c:pt>
                <c:pt idx="27">
                  <c:v>2115.1864657534243</c:v>
                </c:pt>
                <c:pt idx="28">
                  <c:v>2115.1864657534243</c:v>
                </c:pt>
                <c:pt idx="29">
                  <c:v>2115.1864657534243</c:v>
                </c:pt>
                <c:pt idx="30">
                  <c:v>2115.1864657534243</c:v>
                </c:pt>
                <c:pt idx="31">
                  <c:v>2115.1864657534243</c:v>
                </c:pt>
                <c:pt idx="32">
                  <c:v>2115.1864657534243</c:v>
                </c:pt>
                <c:pt idx="33">
                  <c:v>2115.1864657534243</c:v>
                </c:pt>
                <c:pt idx="34">
                  <c:v>2115.1864657534243</c:v>
                </c:pt>
                <c:pt idx="35">
                  <c:v>2115.1864657534243</c:v>
                </c:pt>
                <c:pt idx="36">
                  <c:v>2115.1864657534243</c:v>
                </c:pt>
                <c:pt idx="37">
                  <c:v>2115.1864657534243</c:v>
                </c:pt>
                <c:pt idx="38">
                  <c:v>2115.1864657534243</c:v>
                </c:pt>
                <c:pt idx="39">
                  <c:v>2115.1864657534243</c:v>
                </c:pt>
                <c:pt idx="40">
                  <c:v>2115.1864657534243</c:v>
                </c:pt>
                <c:pt idx="41">
                  <c:v>2115.1864657534243</c:v>
                </c:pt>
                <c:pt idx="42">
                  <c:v>2115.1864657534243</c:v>
                </c:pt>
                <c:pt idx="43">
                  <c:v>2115.1864657534243</c:v>
                </c:pt>
                <c:pt idx="44">
                  <c:v>2115.1864657534243</c:v>
                </c:pt>
                <c:pt idx="45">
                  <c:v>2115.1864657534243</c:v>
                </c:pt>
                <c:pt idx="46">
                  <c:v>2115.1864657534243</c:v>
                </c:pt>
                <c:pt idx="47">
                  <c:v>2115.1864657534243</c:v>
                </c:pt>
                <c:pt idx="48">
                  <c:v>2115.1864657534243</c:v>
                </c:pt>
                <c:pt idx="49">
                  <c:v>2115.1864657534243</c:v>
                </c:pt>
                <c:pt idx="50">
                  <c:v>2115.1864657534243</c:v>
                </c:pt>
                <c:pt idx="51">
                  <c:v>2115.1864657534243</c:v>
                </c:pt>
                <c:pt idx="52">
                  <c:v>2115.1864657534243</c:v>
                </c:pt>
                <c:pt idx="53">
                  <c:v>2115.1864657534243</c:v>
                </c:pt>
                <c:pt idx="54">
                  <c:v>2115.1864657534243</c:v>
                </c:pt>
                <c:pt idx="55">
                  <c:v>2115.1864657534243</c:v>
                </c:pt>
                <c:pt idx="56">
                  <c:v>2115.1864657534243</c:v>
                </c:pt>
                <c:pt idx="57">
                  <c:v>2115.1864657534243</c:v>
                </c:pt>
                <c:pt idx="58">
                  <c:v>2115.1864657534243</c:v>
                </c:pt>
                <c:pt idx="59">
                  <c:v>2115.1864657534243</c:v>
                </c:pt>
                <c:pt idx="60">
                  <c:v>2115.1864657534243</c:v>
                </c:pt>
                <c:pt idx="61">
                  <c:v>2115.1864657534243</c:v>
                </c:pt>
                <c:pt idx="62">
                  <c:v>2115.1864657534243</c:v>
                </c:pt>
                <c:pt idx="63">
                  <c:v>2115.1864657534243</c:v>
                </c:pt>
                <c:pt idx="64">
                  <c:v>2115.1864657534243</c:v>
                </c:pt>
                <c:pt idx="65">
                  <c:v>2115.1864657534243</c:v>
                </c:pt>
                <c:pt idx="66">
                  <c:v>2115.1864657534243</c:v>
                </c:pt>
                <c:pt idx="67">
                  <c:v>2115.1864657534243</c:v>
                </c:pt>
                <c:pt idx="68">
                  <c:v>2115.1864657534243</c:v>
                </c:pt>
                <c:pt idx="69">
                  <c:v>2115.1864657534243</c:v>
                </c:pt>
                <c:pt idx="70">
                  <c:v>2115.1864657534243</c:v>
                </c:pt>
                <c:pt idx="71">
                  <c:v>2115.1864657534243</c:v>
                </c:pt>
                <c:pt idx="72">
                  <c:v>2115.1864657534243</c:v>
                </c:pt>
                <c:pt idx="73">
                  <c:v>2115.1864657534243</c:v>
                </c:pt>
                <c:pt idx="74">
                  <c:v>2115.1864657534243</c:v>
                </c:pt>
                <c:pt idx="75">
                  <c:v>2115.1864657534243</c:v>
                </c:pt>
                <c:pt idx="76">
                  <c:v>2115.1864657534243</c:v>
                </c:pt>
                <c:pt idx="77">
                  <c:v>2115.1864657534243</c:v>
                </c:pt>
                <c:pt idx="78">
                  <c:v>2115.1864657534243</c:v>
                </c:pt>
                <c:pt idx="79">
                  <c:v>2115.1864657534243</c:v>
                </c:pt>
                <c:pt idx="80">
                  <c:v>2115.1864657534243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9E-420A-88FB-E9B8D1F38108}"/>
            </c:ext>
          </c:extLst>
        </c:ser>
        <c:ser>
          <c:idx val="4"/>
          <c:order val="5"/>
          <c:tx>
            <c:strRef>
              <c:f>'4. Bristol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'4. Bristol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Water'!$H$123:$CJ$123</c:f>
              <c:numCache>
                <c:formatCode>0.00</c:formatCode>
                <c:ptCount val="81"/>
                <c:pt idx="0">
                  <c:v>1869.0450136986303</c:v>
                </c:pt>
                <c:pt idx="1">
                  <c:v>1869.0450136986301</c:v>
                </c:pt>
                <c:pt idx="2">
                  <c:v>1869.0450136986301</c:v>
                </c:pt>
                <c:pt idx="3">
                  <c:v>1869.0450136986301</c:v>
                </c:pt>
                <c:pt idx="4">
                  <c:v>2115.1864657534243</c:v>
                </c:pt>
                <c:pt idx="5">
                  <c:v>2115.1864657534243</c:v>
                </c:pt>
                <c:pt idx="6">
                  <c:v>2115.1864657534243</c:v>
                </c:pt>
                <c:pt idx="7">
                  <c:v>2115.1864657534243</c:v>
                </c:pt>
                <c:pt idx="8">
                  <c:v>2115.1864657534243</c:v>
                </c:pt>
                <c:pt idx="9">
                  <c:v>2115.1864657534243</c:v>
                </c:pt>
                <c:pt idx="10">
                  <c:v>2115.1864657534243</c:v>
                </c:pt>
                <c:pt idx="11">
                  <c:v>2115.1864657534243</c:v>
                </c:pt>
                <c:pt idx="12">
                  <c:v>2115.1864657534243</c:v>
                </c:pt>
                <c:pt idx="13">
                  <c:v>2115.1864657534243</c:v>
                </c:pt>
                <c:pt idx="14">
                  <c:v>2115.1864657534243</c:v>
                </c:pt>
                <c:pt idx="15">
                  <c:v>2115.1864657534243</c:v>
                </c:pt>
                <c:pt idx="16">
                  <c:v>2115.1864657534243</c:v>
                </c:pt>
                <c:pt idx="17">
                  <c:v>2115.1864657534243</c:v>
                </c:pt>
                <c:pt idx="18">
                  <c:v>2115.1864657534243</c:v>
                </c:pt>
                <c:pt idx="19">
                  <c:v>2115.1864657534243</c:v>
                </c:pt>
                <c:pt idx="20">
                  <c:v>2115.1864657534243</c:v>
                </c:pt>
                <c:pt idx="21">
                  <c:v>2115.1864657534243</c:v>
                </c:pt>
                <c:pt idx="22">
                  <c:v>2115.1864657534243</c:v>
                </c:pt>
                <c:pt idx="23">
                  <c:v>2115.1864657534243</c:v>
                </c:pt>
                <c:pt idx="24">
                  <c:v>2115.1864657534243</c:v>
                </c:pt>
                <c:pt idx="25">
                  <c:v>2115.1864657534243</c:v>
                </c:pt>
                <c:pt idx="26">
                  <c:v>2115.1864657534243</c:v>
                </c:pt>
                <c:pt idx="27">
                  <c:v>2115.1864657534243</c:v>
                </c:pt>
                <c:pt idx="28">
                  <c:v>2115.1864657534243</c:v>
                </c:pt>
                <c:pt idx="29">
                  <c:v>2115.1864657534243</c:v>
                </c:pt>
                <c:pt idx="30">
                  <c:v>2115.1864657534243</c:v>
                </c:pt>
                <c:pt idx="31">
                  <c:v>2115.1864657534243</c:v>
                </c:pt>
                <c:pt idx="32">
                  <c:v>2115.1864657534243</c:v>
                </c:pt>
                <c:pt idx="33">
                  <c:v>2115.1864657534243</c:v>
                </c:pt>
                <c:pt idx="34">
                  <c:v>2115.1864657534243</c:v>
                </c:pt>
                <c:pt idx="35">
                  <c:v>2115.1864657534243</c:v>
                </c:pt>
                <c:pt idx="36">
                  <c:v>2115.1864657534243</c:v>
                </c:pt>
                <c:pt idx="37">
                  <c:v>2115.1864657534243</c:v>
                </c:pt>
                <c:pt idx="38">
                  <c:v>2115.1864657534243</c:v>
                </c:pt>
                <c:pt idx="39">
                  <c:v>2115.1864657534243</c:v>
                </c:pt>
                <c:pt idx="40">
                  <c:v>2115.1864657534243</c:v>
                </c:pt>
                <c:pt idx="41">
                  <c:v>2115.1864657534243</c:v>
                </c:pt>
                <c:pt idx="42">
                  <c:v>2115.1864657534243</c:v>
                </c:pt>
                <c:pt idx="43">
                  <c:v>2115.1864657534243</c:v>
                </c:pt>
                <c:pt idx="44">
                  <c:v>2115.1864657534243</c:v>
                </c:pt>
                <c:pt idx="45">
                  <c:v>2115.1864657534243</c:v>
                </c:pt>
                <c:pt idx="46">
                  <c:v>2115.1864657534243</c:v>
                </c:pt>
                <c:pt idx="47">
                  <c:v>2115.1864657534243</c:v>
                </c:pt>
                <c:pt idx="48">
                  <c:v>2115.1864657534243</c:v>
                </c:pt>
                <c:pt idx="49">
                  <c:v>2115.1864657534243</c:v>
                </c:pt>
                <c:pt idx="50">
                  <c:v>2115.1864657534243</c:v>
                </c:pt>
                <c:pt idx="51">
                  <c:v>2115.1864657534243</c:v>
                </c:pt>
                <c:pt idx="52">
                  <c:v>2115.1864657534243</c:v>
                </c:pt>
                <c:pt idx="53">
                  <c:v>2115.1864657534243</c:v>
                </c:pt>
                <c:pt idx="54">
                  <c:v>2115.1864657534243</c:v>
                </c:pt>
                <c:pt idx="55">
                  <c:v>2115.1864657534243</c:v>
                </c:pt>
                <c:pt idx="56">
                  <c:v>2115.1864657534243</c:v>
                </c:pt>
                <c:pt idx="57">
                  <c:v>2115.1864657534243</c:v>
                </c:pt>
                <c:pt idx="58">
                  <c:v>2115.1864657534243</c:v>
                </c:pt>
                <c:pt idx="59">
                  <c:v>2115.1864657534243</c:v>
                </c:pt>
                <c:pt idx="60">
                  <c:v>2115.1864657534243</c:v>
                </c:pt>
                <c:pt idx="61">
                  <c:v>2115.1864657534243</c:v>
                </c:pt>
                <c:pt idx="62">
                  <c:v>2115.1864657534243</c:v>
                </c:pt>
                <c:pt idx="63">
                  <c:v>2115.1864657534243</c:v>
                </c:pt>
                <c:pt idx="64">
                  <c:v>2115.1864657534243</c:v>
                </c:pt>
                <c:pt idx="65">
                  <c:v>2115.1864657534243</c:v>
                </c:pt>
                <c:pt idx="66">
                  <c:v>2115.1864657534243</c:v>
                </c:pt>
                <c:pt idx="67">
                  <c:v>2115.1864657534243</c:v>
                </c:pt>
                <c:pt idx="68">
                  <c:v>2115.1864657534243</c:v>
                </c:pt>
                <c:pt idx="69">
                  <c:v>2115.1864657534243</c:v>
                </c:pt>
                <c:pt idx="70">
                  <c:v>2115.1864657534243</c:v>
                </c:pt>
                <c:pt idx="71">
                  <c:v>2115.1864657534243</c:v>
                </c:pt>
                <c:pt idx="72">
                  <c:v>2115.1864657534243</c:v>
                </c:pt>
                <c:pt idx="73">
                  <c:v>2115.1864657534243</c:v>
                </c:pt>
                <c:pt idx="74">
                  <c:v>2115.1864657534243</c:v>
                </c:pt>
                <c:pt idx="75">
                  <c:v>2115.1864657534243</c:v>
                </c:pt>
                <c:pt idx="76">
                  <c:v>2115.1864657534243</c:v>
                </c:pt>
                <c:pt idx="77">
                  <c:v>2115.1864657534243</c:v>
                </c:pt>
                <c:pt idx="78">
                  <c:v>2115.1864657534243</c:v>
                </c:pt>
                <c:pt idx="79">
                  <c:v>2115.1864657534243</c:v>
                </c:pt>
                <c:pt idx="80">
                  <c:v>2115.1864657534243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9E-420A-88FB-E9B8D1F38108}"/>
            </c:ext>
          </c:extLst>
        </c:ser>
        <c:ser>
          <c:idx val="5"/>
          <c:order val="6"/>
          <c:tx>
            <c:strRef>
              <c:f>'4. Bristol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'4. Bristol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Water'!$H$124:$CJ$124</c:f>
              <c:numCache>
                <c:formatCode>0.00</c:formatCode>
                <c:ptCount val="81"/>
                <c:pt idx="0">
                  <c:v>50.828478094558406</c:v>
                </c:pt>
                <c:pt idx="1">
                  <c:v>93.53877999644854</c:v>
                </c:pt>
                <c:pt idx="2">
                  <c:v>136.3003757056704</c:v>
                </c:pt>
                <c:pt idx="3">
                  <c:v>179.11196077777961</c:v>
                </c:pt>
                <c:pt idx="4">
                  <c:v>736.29453941343149</c:v>
                </c:pt>
                <c:pt idx="5">
                  <c:v>997.58753565457914</c:v>
                </c:pt>
                <c:pt idx="6">
                  <c:v>1258.9691050711356</c:v>
                </c:pt>
                <c:pt idx="7">
                  <c:v>1520.4392476631008</c:v>
                </c:pt>
                <c:pt idx="8">
                  <c:v>1515.6879415021435</c:v>
                </c:pt>
                <c:pt idx="9">
                  <c:v>1510.936635341186</c:v>
                </c:pt>
                <c:pt idx="10">
                  <c:v>1506.1853291802288</c:v>
                </c:pt>
                <c:pt idx="11">
                  <c:v>1501.4340230192715</c:v>
                </c:pt>
                <c:pt idx="12">
                  <c:v>1496.6827168583143</c:v>
                </c:pt>
                <c:pt idx="13">
                  <c:v>1491.9314106973568</c:v>
                </c:pt>
                <c:pt idx="14">
                  <c:v>1487.1801045363995</c:v>
                </c:pt>
                <c:pt idx="15">
                  <c:v>1482.4287983754423</c:v>
                </c:pt>
                <c:pt idx="16">
                  <c:v>1477.6774922144848</c:v>
                </c:pt>
                <c:pt idx="17">
                  <c:v>1472.9261860535275</c:v>
                </c:pt>
                <c:pt idx="18">
                  <c:v>1468.1748798925703</c:v>
                </c:pt>
                <c:pt idx="19">
                  <c:v>1463.423573731613</c:v>
                </c:pt>
                <c:pt idx="20">
                  <c:v>1458.6722675706555</c:v>
                </c:pt>
                <c:pt idx="21">
                  <c:v>1453.9209614096983</c:v>
                </c:pt>
                <c:pt idx="22">
                  <c:v>1449.169655248741</c:v>
                </c:pt>
                <c:pt idx="23">
                  <c:v>1444.4183490877838</c:v>
                </c:pt>
                <c:pt idx="24">
                  <c:v>1439.6670429268265</c:v>
                </c:pt>
                <c:pt idx="25">
                  <c:v>1434.9157367658693</c:v>
                </c:pt>
                <c:pt idx="26">
                  <c:v>1430.1644306049122</c:v>
                </c:pt>
                <c:pt idx="27">
                  <c:v>1425.413124443955</c:v>
                </c:pt>
                <c:pt idx="28">
                  <c:v>1420.6618182829977</c:v>
                </c:pt>
                <c:pt idx="29">
                  <c:v>1415.9105121220405</c:v>
                </c:pt>
                <c:pt idx="30">
                  <c:v>1411.1592059610834</c:v>
                </c:pt>
                <c:pt idx="31">
                  <c:v>1412.0992888347516</c:v>
                </c:pt>
                <c:pt idx="32">
                  <c:v>1413.0393717084198</c:v>
                </c:pt>
                <c:pt idx="33">
                  <c:v>1413.979454582088</c:v>
                </c:pt>
                <c:pt idx="34">
                  <c:v>1414.9195374557562</c:v>
                </c:pt>
                <c:pt idx="35">
                  <c:v>1415.8596203294244</c:v>
                </c:pt>
                <c:pt idx="36">
                  <c:v>1416.7997032030926</c:v>
                </c:pt>
                <c:pt idx="37">
                  <c:v>1417.7397860767608</c:v>
                </c:pt>
                <c:pt idx="38">
                  <c:v>1418.679868950429</c:v>
                </c:pt>
                <c:pt idx="39">
                  <c:v>1419.6199518240971</c:v>
                </c:pt>
                <c:pt idx="40">
                  <c:v>1420.5600346977653</c:v>
                </c:pt>
                <c:pt idx="41">
                  <c:v>1421.5001175714335</c:v>
                </c:pt>
                <c:pt idx="42">
                  <c:v>1422.4402004451017</c:v>
                </c:pt>
                <c:pt idx="43">
                  <c:v>1423.3802833187699</c:v>
                </c:pt>
                <c:pt idx="44">
                  <c:v>1424.3203661924381</c:v>
                </c:pt>
                <c:pt idx="45">
                  <c:v>1425.2604490661063</c:v>
                </c:pt>
                <c:pt idx="46">
                  <c:v>1426.2005319397745</c:v>
                </c:pt>
                <c:pt idx="47">
                  <c:v>1427.1406148134427</c:v>
                </c:pt>
                <c:pt idx="48">
                  <c:v>1428.0806976871108</c:v>
                </c:pt>
                <c:pt idx="49">
                  <c:v>1429.020780560779</c:v>
                </c:pt>
                <c:pt idx="50">
                  <c:v>1429.9608634344472</c:v>
                </c:pt>
                <c:pt idx="51">
                  <c:v>1430.9009463081154</c:v>
                </c:pt>
                <c:pt idx="52">
                  <c:v>1431.8410291817836</c:v>
                </c:pt>
                <c:pt idx="53">
                  <c:v>1432.7811120554518</c:v>
                </c:pt>
                <c:pt idx="54">
                  <c:v>1433.72119492912</c:v>
                </c:pt>
                <c:pt idx="55">
                  <c:v>1434.6612778027882</c:v>
                </c:pt>
                <c:pt idx="56">
                  <c:v>1435.6013606764564</c:v>
                </c:pt>
                <c:pt idx="57">
                  <c:v>1436.5414435501245</c:v>
                </c:pt>
                <c:pt idx="58">
                  <c:v>1437.4815264237927</c:v>
                </c:pt>
                <c:pt idx="59">
                  <c:v>1438.4216092974609</c:v>
                </c:pt>
                <c:pt idx="60">
                  <c:v>1439.3616921711291</c:v>
                </c:pt>
                <c:pt idx="61">
                  <c:v>1440.3017750447973</c:v>
                </c:pt>
                <c:pt idx="62">
                  <c:v>1441.2418579184655</c:v>
                </c:pt>
                <c:pt idx="63">
                  <c:v>1442.1819407921337</c:v>
                </c:pt>
                <c:pt idx="64">
                  <c:v>1443.1220236658019</c:v>
                </c:pt>
                <c:pt idx="65">
                  <c:v>1444.0621065394701</c:v>
                </c:pt>
                <c:pt idx="66">
                  <c:v>1445.0021894131382</c:v>
                </c:pt>
                <c:pt idx="67">
                  <c:v>1445.9422722868062</c:v>
                </c:pt>
                <c:pt idx="68">
                  <c:v>1446.8823551604746</c:v>
                </c:pt>
                <c:pt idx="69">
                  <c:v>1447.8224380341426</c:v>
                </c:pt>
                <c:pt idx="70">
                  <c:v>1448.7625209078108</c:v>
                </c:pt>
                <c:pt idx="71">
                  <c:v>1449.702603781479</c:v>
                </c:pt>
                <c:pt idx="72">
                  <c:v>1450.6426866551474</c:v>
                </c:pt>
                <c:pt idx="73">
                  <c:v>1451.5827695288153</c:v>
                </c:pt>
                <c:pt idx="74">
                  <c:v>1452.5228524024837</c:v>
                </c:pt>
                <c:pt idx="75">
                  <c:v>1453.4629352761517</c:v>
                </c:pt>
                <c:pt idx="76">
                  <c:v>1454.4030181498199</c:v>
                </c:pt>
                <c:pt idx="77">
                  <c:v>1455.3431010234881</c:v>
                </c:pt>
                <c:pt idx="78">
                  <c:v>1456.2831838971563</c:v>
                </c:pt>
                <c:pt idx="79">
                  <c:v>1457.2232667708245</c:v>
                </c:pt>
                <c:pt idx="80">
                  <c:v>1458.1633496444927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9E-420A-88FB-E9B8D1F38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'4. Bristol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'4. Bristol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Water'!$H$127:$CJ$127</c:f>
              <c:numCache>
                <c:formatCode>0.00</c:formatCode>
                <c:ptCount val="81"/>
                <c:pt idx="0">
                  <c:v>30.71727857485439</c:v>
                </c:pt>
                <c:pt idx="1">
                  <c:v>61.455493061417954</c:v>
                </c:pt>
                <c:pt idx="2">
                  <c:v>92.214643459690677</c:v>
                </c:pt>
                <c:pt idx="3">
                  <c:v>122.99472976967262</c:v>
                </c:pt>
                <c:pt idx="4">
                  <c:v>367.52548156702437</c:v>
                </c:pt>
                <c:pt idx="5">
                  <c:v>614.8681695467692</c:v>
                </c:pt>
                <c:pt idx="6">
                  <c:v>862.29500456756364</c:v>
                </c:pt>
                <c:pt idx="7">
                  <c:v>1109.8059866294077</c:v>
                </c:pt>
                <c:pt idx="8">
                  <c:v>1104.3990048370597</c:v>
                </c:pt>
                <c:pt idx="9">
                  <c:v>1098.9920230447117</c:v>
                </c:pt>
                <c:pt idx="10">
                  <c:v>1093.5850412523637</c:v>
                </c:pt>
                <c:pt idx="11">
                  <c:v>1088.1780594600157</c:v>
                </c:pt>
                <c:pt idx="12">
                  <c:v>1082.7710776676677</c:v>
                </c:pt>
                <c:pt idx="13">
                  <c:v>1077.3640958753197</c:v>
                </c:pt>
                <c:pt idx="14">
                  <c:v>1071.9571140829717</c:v>
                </c:pt>
                <c:pt idx="15">
                  <c:v>1066.5501322906237</c:v>
                </c:pt>
                <c:pt idx="16">
                  <c:v>1061.1431504982756</c:v>
                </c:pt>
                <c:pt idx="17">
                  <c:v>1055.7361687059276</c:v>
                </c:pt>
                <c:pt idx="18">
                  <c:v>1050.3291869135796</c:v>
                </c:pt>
                <c:pt idx="19">
                  <c:v>1044.9222051212316</c:v>
                </c:pt>
                <c:pt idx="20">
                  <c:v>1039.5152233288836</c:v>
                </c:pt>
                <c:pt idx="21">
                  <c:v>1034.1082415365356</c:v>
                </c:pt>
                <c:pt idx="22">
                  <c:v>1028.7012597441876</c:v>
                </c:pt>
                <c:pt idx="23">
                  <c:v>1023.2942779518397</c:v>
                </c:pt>
                <c:pt idx="24">
                  <c:v>1017.8872961594918</c:v>
                </c:pt>
                <c:pt idx="25">
                  <c:v>1012.4803143671439</c:v>
                </c:pt>
                <c:pt idx="26">
                  <c:v>1007.073332574796</c:v>
                </c:pt>
                <c:pt idx="27">
                  <c:v>1001.6663507824481</c:v>
                </c:pt>
                <c:pt idx="28">
                  <c:v>996.25936899010026</c:v>
                </c:pt>
                <c:pt idx="29">
                  <c:v>990.85238719775236</c:v>
                </c:pt>
                <c:pt idx="30">
                  <c:v>985.44540540540447</c:v>
                </c:pt>
                <c:pt idx="31">
                  <c:v>985.44540540540447</c:v>
                </c:pt>
                <c:pt idx="32">
                  <c:v>985.44540540540447</c:v>
                </c:pt>
                <c:pt idx="33">
                  <c:v>985.44540540540447</c:v>
                </c:pt>
                <c:pt idx="34">
                  <c:v>985.44540540540447</c:v>
                </c:pt>
                <c:pt idx="35">
                  <c:v>985.44540540540447</c:v>
                </c:pt>
                <c:pt idx="36">
                  <c:v>985.44540540540447</c:v>
                </c:pt>
                <c:pt idx="37">
                  <c:v>985.44540540540447</c:v>
                </c:pt>
                <c:pt idx="38">
                  <c:v>985.44540540540447</c:v>
                </c:pt>
                <c:pt idx="39">
                  <c:v>985.44540540540447</c:v>
                </c:pt>
                <c:pt idx="40">
                  <c:v>985.44540540540447</c:v>
                </c:pt>
                <c:pt idx="41">
                  <c:v>985.44540540540447</c:v>
                </c:pt>
                <c:pt idx="42">
                  <c:v>985.44540540540447</c:v>
                </c:pt>
                <c:pt idx="43">
                  <c:v>985.44540540540447</c:v>
                </c:pt>
                <c:pt idx="44">
                  <c:v>985.44540540540447</c:v>
                </c:pt>
                <c:pt idx="45">
                  <c:v>985.44540540540447</c:v>
                </c:pt>
                <c:pt idx="46">
                  <c:v>985.44540540540447</c:v>
                </c:pt>
                <c:pt idx="47">
                  <c:v>985.44540540540447</c:v>
                </c:pt>
                <c:pt idx="48">
                  <c:v>985.44540540540447</c:v>
                </c:pt>
                <c:pt idx="49">
                  <c:v>985.44540540540447</c:v>
                </c:pt>
                <c:pt idx="50">
                  <c:v>985.44540540540447</c:v>
                </c:pt>
                <c:pt idx="51">
                  <c:v>985.44540540540447</c:v>
                </c:pt>
                <c:pt idx="52">
                  <c:v>985.44540540540447</c:v>
                </c:pt>
                <c:pt idx="53">
                  <c:v>985.44540540540447</c:v>
                </c:pt>
                <c:pt idx="54">
                  <c:v>985.44540540540447</c:v>
                </c:pt>
                <c:pt idx="55">
                  <c:v>985.44540540540447</c:v>
                </c:pt>
                <c:pt idx="56">
                  <c:v>985.44540540540447</c:v>
                </c:pt>
                <c:pt idx="57">
                  <c:v>985.44540540540447</c:v>
                </c:pt>
                <c:pt idx="58">
                  <c:v>985.44540540540447</c:v>
                </c:pt>
                <c:pt idx="59">
                  <c:v>985.44540540540447</c:v>
                </c:pt>
                <c:pt idx="60">
                  <c:v>985.44540540540447</c:v>
                </c:pt>
                <c:pt idx="61">
                  <c:v>985.44540540540447</c:v>
                </c:pt>
                <c:pt idx="62">
                  <c:v>985.44540540540447</c:v>
                </c:pt>
                <c:pt idx="63">
                  <c:v>985.44540540540447</c:v>
                </c:pt>
                <c:pt idx="64">
                  <c:v>985.44540540540447</c:v>
                </c:pt>
                <c:pt idx="65">
                  <c:v>985.44540540540447</c:v>
                </c:pt>
                <c:pt idx="66">
                  <c:v>985.44540540540447</c:v>
                </c:pt>
                <c:pt idx="67">
                  <c:v>985.44540540540447</c:v>
                </c:pt>
                <c:pt idx="68">
                  <c:v>985.44540540540447</c:v>
                </c:pt>
                <c:pt idx="69">
                  <c:v>985.44540540540447</c:v>
                </c:pt>
                <c:pt idx="70">
                  <c:v>985.44540540540447</c:v>
                </c:pt>
                <c:pt idx="71">
                  <c:v>985.44540540540447</c:v>
                </c:pt>
                <c:pt idx="72">
                  <c:v>985.44540540540447</c:v>
                </c:pt>
                <c:pt idx="73">
                  <c:v>985.44540540540447</c:v>
                </c:pt>
                <c:pt idx="74">
                  <c:v>985.44540540540447</c:v>
                </c:pt>
                <c:pt idx="75">
                  <c:v>985.44540540540447</c:v>
                </c:pt>
                <c:pt idx="76">
                  <c:v>985.44540540540447</c:v>
                </c:pt>
                <c:pt idx="77">
                  <c:v>985.44540540540447</c:v>
                </c:pt>
                <c:pt idx="78">
                  <c:v>985.44540540540447</c:v>
                </c:pt>
                <c:pt idx="79">
                  <c:v>985.44540540540447</c:v>
                </c:pt>
                <c:pt idx="80">
                  <c:v>985.44540540540447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9-40F2-8E7E-34BA92A4B129}"/>
            </c:ext>
          </c:extLst>
        </c:ser>
        <c:ser>
          <c:idx val="1"/>
          <c:order val="1"/>
          <c:tx>
            <c:strRef>
              <c:f>'4. Bristol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'4. Bristol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69-40F2-8E7E-34BA92A4B129}"/>
            </c:ext>
          </c:extLst>
        </c:ser>
        <c:ser>
          <c:idx val="2"/>
          <c:order val="2"/>
          <c:tx>
            <c:strRef>
              <c:f>'4. Bristol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'4. Bristol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Water'!$H$129:$CJ$129</c:f>
              <c:numCache>
                <c:formatCode>0.00</c:formatCode>
                <c:ptCount val="81"/>
                <c:pt idx="0">
                  <c:v>7.84</c:v>
                </c:pt>
                <c:pt idx="1">
                  <c:v>15.68</c:v>
                </c:pt>
                <c:pt idx="2">
                  <c:v>23.52</c:v>
                </c:pt>
                <c:pt idx="3">
                  <c:v>31.36</c:v>
                </c:pt>
                <c:pt idx="4">
                  <c:v>196</c:v>
                </c:pt>
                <c:pt idx="5">
                  <c:v>196</c:v>
                </c:pt>
                <c:pt idx="6">
                  <c:v>196</c:v>
                </c:pt>
                <c:pt idx="7">
                  <c:v>196</c:v>
                </c:pt>
                <c:pt idx="8">
                  <c:v>196</c:v>
                </c:pt>
                <c:pt idx="9">
                  <c:v>196</c:v>
                </c:pt>
                <c:pt idx="10">
                  <c:v>196</c:v>
                </c:pt>
                <c:pt idx="11">
                  <c:v>196</c:v>
                </c:pt>
                <c:pt idx="12">
                  <c:v>196</c:v>
                </c:pt>
                <c:pt idx="13">
                  <c:v>196</c:v>
                </c:pt>
                <c:pt idx="14">
                  <c:v>196</c:v>
                </c:pt>
                <c:pt idx="15">
                  <c:v>196</c:v>
                </c:pt>
                <c:pt idx="16">
                  <c:v>196</c:v>
                </c:pt>
                <c:pt idx="17">
                  <c:v>196</c:v>
                </c:pt>
                <c:pt idx="18">
                  <c:v>196</c:v>
                </c:pt>
                <c:pt idx="19">
                  <c:v>196</c:v>
                </c:pt>
                <c:pt idx="20">
                  <c:v>196</c:v>
                </c:pt>
                <c:pt idx="21">
                  <c:v>196</c:v>
                </c:pt>
                <c:pt idx="22">
                  <c:v>196</c:v>
                </c:pt>
                <c:pt idx="23">
                  <c:v>196</c:v>
                </c:pt>
                <c:pt idx="24">
                  <c:v>196</c:v>
                </c:pt>
                <c:pt idx="25">
                  <c:v>196</c:v>
                </c:pt>
                <c:pt idx="26">
                  <c:v>196</c:v>
                </c:pt>
                <c:pt idx="27">
                  <c:v>196</c:v>
                </c:pt>
                <c:pt idx="28">
                  <c:v>196</c:v>
                </c:pt>
                <c:pt idx="29">
                  <c:v>196</c:v>
                </c:pt>
                <c:pt idx="30">
                  <c:v>196</c:v>
                </c:pt>
                <c:pt idx="31">
                  <c:v>196</c:v>
                </c:pt>
                <c:pt idx="32">
                  <c:v>196</c:v>
                </c:pt>
                <c:pt idx="33">
                  <c:v>196</c:v>
                </c:pt>
                <c:pt idx="34">
                  <c:v>196</c:v>
                </c:pt>
                <c:pt idx="35">
                  <c:v>196</c:v>
                </c:pt>
                <c:pt idx="36">
                  <c:v>196</c:v>
                </c:pt>
                <c:pt idx="37">
                  <c:v>196</c:v>
                </c:pt>
                <c:pt idx="38">
                  <c:v>196</c:v>
                </c:pt>
                <c:pt idx="39">
                  <c:v>196</c:v>
                </c:pt>
                <c:pt idx="40">
                  <c:v>196</c:v>
                </c:pt>
                <c:pt idx="41">
                  <c:v>196</c:v>
                </c:pt>
                <c:pt idx="42">
                  <c:v>196</c:v>
                </c:pt>
                <c:pt idx="43">
                  <c:v>196</c:v>
                </c:pt>
                <c:pt idx="44">
                  <c:v>196</c:v>
                </c:pt>
                <c:pt idx="45">
                  <c:v>196</c:v>
                </c:pt>
                <c:pt idx="46">
                  <c:v>196</c:v>
                </c:pt>
                <c:pt idx="47">
                  <c:v>196</c:v>
                </c:pt>
                <c:pt idx="48">
                  <c:v>196</c:v>
                </c:pt>
                <c:pt idx="49">
                  <c:v>196</c:v>
                </c:pt>
                <c:pt idx="50">
                  <c:v>196</c:v>
                </c:pt>
                <c:pt idx="51">
                  <c:v>196</c:v>
                </c:pt>
                <c:pt idx="52">
                  <c:v>196</c:v>
                </c:pt>
                <c:pt idx="53">
                  <c:v>196</c:v>
                </c:pt>
                <c:pt idx="54">
                  <c:v>196</c:v>
                </c:pt>
                <c:pt idx="55">
                  <c:v>196</c:v>
                </c:pt>
                <c:pt idx="56">
                  <c:v>196</c:v>
                </c:pt>
                <c:pt idx="57">
                  <c:v>196</c:v>
                </c:pt>
                <c:pt idx="58">
                  <c:v>196</c:v>
                </c:pt>
                <c:pt idx="59">
                  <c:v>196</c:v>
                </c:pt>
                <c:pt idx="60">
                  <c:v>196</c:v>
                </c:pt>
                <c:pt idx="61">
                  <c:v>196</c:v>
                </c:pt>
                <c:pt idx="62">
                  <c:v>196</c:v>
                </c:pt>
                <c:pt idx="63">
                  <c:v>196</c:v>
                </c:pt>
                <c:pt idx="64">
                  <c:v>196</c:v>
                </c:pt>
                <c:pt idx="65">
                  <c:v>196</c:v>
                </c:pt>
                <c:pt idx="66">
                  <c:v>196</c:v>
                </c:pt>
                <c:pt idx="67">
                  <c:v>196</c:v>
                </c:pt>
                <c:pt idx="68">
                  <c:v>196</c:v>
                </c:pt>
                <c:pt idx="69">
                  <c:v>196</c:v>
                </c:pt>
                <c:pt idx="70">
                  <c:v>196</c:v>
                </c:pt>
                <c:pt idx="71">
                  <c:v>196</c:v>
                </c:pt>
                <c:pt idx="72">
                  <c:v>196</c:v>
                </c:pt>
                <c:pt idx="73">
                  <c:v>196</c:v>
                </c:pt>
                <c:pt idx="74">
                  <c:v>196</c:v>
                </c:pt>
                <c:pt idx="75">
                  <c:v>196</c:v>
                </c:pt>
                <c:pt idx="76">
                  <c:v>196</c:v>
                </c:pt>
                <c:pt idx="77">
                  <c:v>196</c:v>
                </c:pt>
                <c:pt idx="78">
                  <c:v>196</c:v>
                </c:pt>
                <c:pt idx="79">
                  <c:v>196</c:v>
                </c:pt>
                <c:pt idx="80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69-40F2-8E7E-34BA92A4B129}"/>
            </c:ext>
          </c:extLst>
        </c:ser>
        <c:ser>
          <c:idx val="3"/>
          <c:order val="3"/>
          <c:tx>
            <c:strRef>
              <c:f>'4. Bristol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'4. Bristol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Water'!$H$130:$CJ$130</c:f>
              <c:numCache>
                <c:formatCode>0.00</c:formatCode>
                <c:ptCount val="81"/>
                <c:pt idx="0">
                  <c:v>1.8251858958978826</c:v>
                </c:pt>
                <c:pt idx="1">
                  <c:v>3.6513628350483414</c:v>
                </c:pt>
                <c:pt idx="2">
                  <c:v>5.4785308174513778</c:v>
                </c:pt>
                <c:pt idx="3">
                  <c:v>7.3066898431069935</c:v>
                </c:pt>
                <c:pt idx="4">
                  <c:v>27.784104831140652</c:v>
                </c:pt>
                <c:pt idx="5">
                  <c:v>39.748652566203091</c:v>
                </c:pt>
                <c:pt idx="6">
                  <c:v>51.716915339459639</c:v>
                </c:pt>
                <c:pt idx="7">
                  <c:v>63.688893150910317</c:v>
                </c:pt>
                <c:pt idx="8">
                  <c:v>62.356674967465388</c:v>
                </c:pt>
                <c:pt idx="9">
                  <c:v>61.02374568785536</c:v>
                </c:pt>
                <c:pt idx="10">
                  <c:v>59.690105312080256</c:v>
                </c:pt>
                <c:pt idx="11">
                  <c:v>59.458649982292449</c:v>
                </c:pt>
                <c:pt idx="12">
                  <c:v>59.227194652504643</c:v>
                </c:pt>
                <c:pt idx="13">
                  <c:v>58.995739322716851</c:v>
                </c:pt>
                <c:pt idx="14">
                  <c:v>58.764283992929045</c:v>
                </c:pt>
                <c:pt idx="15">
                  <c:v>58.53282866314126</c:v>
                </c:pt>
                <c:pt idx="16">
                  <c:v>58.301373333353453</c:v>
                </c:pt>
                <c:pt idx="17">
                  <c:v>58.069918003565647</c:v>
                </c:pt>
                <c:pt idx="18">
                  <c:v>57.838462673777855</c:v>
                </c:pt>
                <c:pt idx="19">
                  <c:v>57.607007343990048</c:v>
                </c:pt>
                <c:pt idx="20">
                  <c:v>57.375552014202242</c:v>
                </c:pt>
                <c:pt idx="21">
                  <c:v>57.14409668441445</c:v>
                </c:pt>
                <c:pt idx="22">
                  <c:v>56.912641354626643</c:v>
                </c:pt>
                <c:pt idx="23">
                  <c:v>56.681186024838851</c:v>
                </c:pt>
                <c:pt idx="24">
                  <c:v>56.449730695051052</c:v>
                </c:pt>
                <c:pt idx="25">
                  <c:v>56.218275365263253</c:v>
                </c:pt>
                <c:pt idx="26">
                  <c:v>55.986820035475461</c:v>
                </c:pt>
                <c:pt idx="27">
                  <c:v>55.755364705687668</c:v>
                </c:pt>
                <c:pt idx="28">
                  <c:v>55.523909375899869</c:v>
                </c:pt>
                <c:pt idx="29">
                  <c:v>55.29245404611207</c:v>
                </c:pt>
                <c:pt idx="30">
                  <c:v>55.060998716324278</c:v>
                </c:pt>
                <c:pt idx="31">
                  <c:v>55.060998716324278</c:v>
                </c:pt>
                <c:pt idx="32">
                  <c:v>55.060998716324278</c:v>
                </c:pt>
                <c:pt idx="33">
                  <c:v>55.060998716324278</c:v>
                </c:pt>
                <c:pt idx="34">
                  <c:v>55.060998716324278</c:v>
                </c:pt>
                <c:pt idx="35">
                  <c:v>55.060998716324278</c:v>
                </c:pt>
                <c:pt idx="36">
                  <c:v>55.060998716324278</c:v>
                </c:pt>
                <c:pt idx="37">
                  <c:v>55.060998716324278</c:v>
                </c:pt>
                <c:pt idx="38">
                  <c:v>55.060998716324278</c:v>
                </c:pt>
                <c:pt idx="39">
                  <c:v>55.060998716324278</c:v>
                </c:pt>
                <c:pt idx="40">
                  <c:v>55.060998716324278</c:v>
                </c:pt>
                <c:pt idx="41">
                  <c:v>55.060998716324278</c:v>
                </c:pt>
                <c:pt idx="42">
                  <c:v>55.060998716324278</c:v>
                </c:pt>
                <c:pt idx="43">
                  <c:v>55.060998716324278</c:v>
                </c:pt>
                <c:pt idx="44">
                  <c:v>55.060998716324278</c:v>
                </c:pt>
                <c:pt idx="45">
                  <c:v>55.060998716324278</c:v>
                </c:pt>
                <c:pt idx="46">
                  <c:v>55.060998716324278</c:v>
                </c:pt>
                <c:pt idx="47">
                  <c:v>55.060998716324278</c:v>
                </c:pt>
                <c:pt idx="48">
                  <c:v>55.060998716324278</c:v>
                </c:pt>
                <c:pt idx="49">
                  <c:v>55.060998716324278</c:v>
                </c:pt>
                <c:pt idx="50">
                  <c:v>55.060998716324278</c:v>
                </c:pt>
                <c:pt idx="51">
                  <c:v>55.060998716324278</c:v>
                </c:pt>
                <c:pt idx="52">
                  <c:v>55.060998716324278</c:v>
                </c:pt>
                <c:pt idx="53">
                  <c:v>55.060998716324278</c:v>
                </c:pt>
                <c:pt idx="54">
                  <c:v>55.060998716324278</c:v>
                </c:pt>
                <c:pt idx="55">
                  <c:v>55.060998716324278</c:v>
                </c:pt>
                <c:pt idx="56">
                  <c:v>55.060998716324278</c:v>
                </c:pt>
                <c:pt idx="57">
                  <c:v>55.060998716324278</c:v>
                </c:pt>
                <c:pt idx="58">
                  <c:v>55.060998716324278</c:v>
                </c:pt>
                <c:pt idx="59">
                  <c:v>55.060998716324278</c:v>
                </c:pt>
                <c:pt idx="60">
                  <c:v>55.060998716324278</c:v>
                </c:pt>
                <c:pt idx="61">
                  <c:v>55.060998716324278</c:v>
                </c:pt>
                <c:pt idx="62">
                  <c:v>55.060998716324278</c:v>
                </c:pt>
                <c:pt idx="63">
                  <c:v>55.060998716324278</c:v>
                </c:pt>
                <c:pt idx="64">
                  <c:v>55.060998716324278</c:v>
                </c:pt>
                <c:pt idx="65">
                  <c:v>55.060998716324278</c:v>
                </c:pt>
                <c:pt idx="66">
                  <c:v>55.060998716324278</c:v>
                </c:pt>
                <c:pt idx="67">
                  <c:v>55.060998716324278</c:v>
                </c:pt>
                <c:pt idx="68">
                  <c:v>55.060998716324278</c:v>
                </c:pt>
                <c:pt idx="69">
                  <c:v>55.060998716324278</c:v>
                </c:pt>
                <c:pt idx="70">
                  <c:v>55.060998716324278</c:v>
                </c:pt>
                <c:pt idx="71">
                  <c:v>55.060998716324278</c:v>
                </c:pt>
                <c:pt idx="72">
                  <c:v>55.060998716324278</c:v>
                </c:pt>
                <c:pt idx="73">
                  <c:v>55.060998716324278</c:v>
                </c:pt>
                <c:pt idx="74">
                  <c:v>55.060998716324278</c:v>
                </c:pt>
                <c:pt idx="75">
                  <c:v>55.060998716324278</c:v>
                </c:pt>
                <c:pt idx="76">
                  <c:v>55.060998716324278</c:v>
                </c:pt>
                <c:pt idx="77">
                  <c:v>55.060998716324278</c:v>
                </c:pt>
                <c:pt idx="78">
                  <c:v>55.060998716324278</c:v>
                </c:pt>
                <c:pt idx="79">
                  <c:v>55.060998716324278</c:v>
                </c:pt>
                <c:pt idx="80">
                  <c:v>55.060998716324278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69-40F2-8E7E-34BA92A4B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'4. Bristol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'4. Bristol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Water'!$H$131:$CJ$131</c:f>
              <c:numCache>
                <c:formatCode>0.00</c:formatCode>
                <c:ptCount val="81"/>
                <c:pt idx="0">
                  <c:v>1869.0450136986303</c:v>
                </c:pt>
                <c:pt idx="1">
                  <c:v>1869.0450136986301</c:v>
                </c:pt>
                <c:pt idx="2">
                  <c:v>1869.0450136986301</c:v>
                </c:pt>
                <c:pt idx="3">
                  <c:v>1869.0450136986301</c:v>
                </c:pt>
                <c:pt idx="4">
                  <c:v>2115.1864657534243</c:v>
                </c:pt>
                <c:pt idx="5">
                  <c:v>2115.1864657534243</c:v>
                </c:pt>
                <c:pt idx="6">
                  <c:v>2115.1864657534243</c:v>
                </c:pt>
                <c:pt idx="7">
                  <c:v>2115.1864657534243</c:v>
                </c:pt>
                <c:pt idx="8">
                  <c:v>2115.1864657534243</c:v>
                </c:pt>
                <c:pt idx="9">
                  <c:v>2115.1864657534243</c:v>
                </c:pt>
                <c:pt idx="10">
                  <c:v>2115.1864657534243</c:v>
                </c:pt>
                <c:pt idx="11">
                  <c:v>2115.1864657534243</c:v>
                </c:pt>
                <c:pt idx="12">
                  <c:v>2115.1864657534243</c:v>
                </c:pt>
                <c:pt idx="13">
                  <c:v>2115.1864657534243</c:v>
                </c:pt>
                <c:pt idx="14">
                  <c:v>2115.1864657534243</c:v>
                </c:pt>
                <c:pt idx="15">
                  <c:v>2115.1864657534243</c:v>
                </c:pt>
                <c:pt idx="16">
                  <c:v>2115.1864657534243</c:v>
                </c:pt>
                <c:pt idx="17">
                  <c:v>2115.1864657534243</c:v>
                </c:pt>
                <c:pt idx="18">
                  <c:v>2115.1864657534243</c:v>
                </c:pt>
                <c:pt idx="19">
                  <c:v>2115.1864657534243</c:v>
                </c:pt>
                <c:pt idx="20">
                  <c:v>2115.1864657534243</c:v>
                </c:pt>
                <c:pt idx="21">
                  <c:v>2115.1864657534243</c:v>
                </c:pt>
                <c:pt idx="22">
                  <c:v>2115.1864657534243</c:v>
                </c:pt>
                <c:pt idx="23">
                  <c:v>2115.1864657534243</c:v>
                </c:pt>
                <c:pt idx="24">
                  <c:v>2115.1864657534243</c:v>
                </c:pt>
                <c:pt idx="25">
                  <c:v>2115.1864657534243</c:v>
                </c:pt>
                <c:pt idx="26">
                  <c:v>2115.1864657534243</c:v>
                </c:pt>
                <c:pt idx="27">
                  <c:v>2115.1864657534243</c:v>
                </c:pt>
                <c:pt idx="28">
                  <c:v>2115.1864657534243</c:v>
                </c:pt>
                <c:pt idx="29">
                  <c:v>2115.1864657534243</c:v>
                </c:pt>
                <c:pt idx="30">
                  <c:v>2115.1864657534243</c:v>
                </c:pt>
                <c:pt idx="31">
                  <c:v>2115.1864657534243</c:v>
                </c:pt>
                <c:pt idx="32">
                  <c:v>2115.1864657534243</c:v>
                </c:pt>
                <c:pt idx="33">
                  <c:v>2115.1864657534243</c:v>
                </c:pt>
                <c:pt idx="34">
                  <c:v>2115.1864657534243</c:v>
                </c:pt>
                <c:pt idx="35">
                  <c:v>2115.1864657534243</c:v>
                </c:pt>
                <c:pt idx="36">
                  <c:v>2115.1864657534243</c:v>
                </c:pt>
                <c:pt idx="37">
                  <c:v>2115.1864657534243</c:v>
                </c:pt>
                <c:pt idx="38">
                  <c:v>2115.1864657534243</c:v>
                </c:pt>
                <c:pt idx="39">
                  <c:v>2115.1864657534243</c:v>
                </c:pt>
                <c:pt idx="40">
                  <c:v>2115.1864657534243</c:v>
                </c:pt>
                <c:pt idx="41">
                  <c:v>2115.1864657534243</c:v>
                </c:pt>
                <c:pt idx="42">
                  <c:v>2115.1864657534243</c:v>
                </c:pt>
                <c:pt idx="43">
                  <c:v>2115.1864657534243</c:v>
                </c:pt>
                <c:pt idx="44">
                  <c:v>2115.1864657534243</c:v>
                </c:pt>
                <c:pt idx="45">
                  <c:v>2115.1864657534243</c:v>
                </c:pt>
                <c:pt idx="46">
                  <c:v>2115.1864657534243</c:v>
                </c:pt>
                <c:pt idx="47">
                  <c:v>2115.1864657534243</c:v>
                </c:pt>
                <c:pt idx="48">
                  <c:v>2115.1864657534243</c:v>
                </c:pt>
                <c:pt idx="49">
                  <c:v>2115.1864657534243</c:v>
                </c:pt>
                <c:pt idx="50">
                  <c:v>2115.1864657534243</c:v>
                </c:pt>
                <c:pt idx="51">
                  <c:v>2115.1864657534243</c:v>
                </c:pt>
                <c:pt idx="52">
                  <c:v>2115.1864657534243</c:v>
                </c:pt>
                <c:pt idx="53">
                  <c:v>2115.1864657534243</c:v>
                </c:pt>
                <c:pt idx="54">
                  <c:v>2115.1864657534243</c:v>
                </c:pt>
                <c:pt idx="55">
                  <c:v>2115.1864657534243</c:v>
                </c:pt>
                <c:pt idx="56">
                  <c:v>2115.1864657534243</c:v>
                </c:pt>
                <c:pt idx="57">
                  <c:v>2115.1864657534243</c:v>
                </c:pt>
                <c:pt idx="58">
                  <c:v>2115.1864657534243</c:v>
                </c:pt>
                <c:pt idx="59">
                  <c:v>2115.1864657534243</c:v>
                </c:pt>
                <c:pt idx="60">
                  <c:v>2115.1864657534243</c:v>
                </c:pt>
                <c:pt idx="61">
                  <c:v>2115.1864657534243</c:v>
                </c:pt>
                <c:pt idx="62">
                  <c:v>2115.1864657534243</c:v>
                </c:pt>
                <c:pt idx="63">
                  <c:v>2115.1864657534243</c:v>
                </c:pt>
                <c:pt idx="64">
                  <c:v>2115.1864657534243</c:v>
                </c:pt>
                <c:pt idx="65">
                  <c:v>2115.1864657534243</c:v>
                </c:pt>
                <c:pt idx="66">
                  <c:v>2115.1864657534243</c:v>
                </c:pt>
                <c:pt idx="67">
                  <c:v>2115.1864657534243</c:v>
                </c:pt>
                <c:pt idx="68">
                  <c:v>2115.1864657534243</c:v>
                </c:pt>
                <c:pt idx="69">
                  <c:v>2115.1864657534243</c:v>
                </c:pt>
                <c:pt idx="70">
                  <c:v>2115.1864657534243</c:v>
                </c:pt>
                <c:pt idx="71">
                  <c:v>2115.1864657534243</c:v>
                </c:pt>
                <c:pt idx="72">
                  <c:v>2115.1864657534243</c:v>
                </c:pt>
                <c:pt idx="73">
                  <c:v>2115.1864657534243</c:v>
                </c:pt>
                <c:pt idx="74">
                  <c:v>2115.1864657534243</c:v>
                </c:pt>
                <c:pt idx="75">
                  <c:v>2115.1864657534243</c:v>
                </c:pt>
                <c:pt idx="76">
                  <c:v>2115.1864657534243</c:v>
                </c:pt>
                <c:pt idx="77">
                  <c:v>2115.1864657534243</c:v>
                </c:pt>
                <c:pt idx="78">
                  <c:v>2115.1864657534243</c:v>
                </c:pt>
                <c:pt idx="79">
                  <c:v>2115.1864657534243</c:v>
                </c:pt>
                <c:pt idx="80">
                  <c:v>2115.1864657534243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69-40F2-8E7E-34BA92A4B129}"/>
            </c:ext>
          </c:extLst>
        </c:ser>
        <c:ser>
          <c:idx val="4"/>
          <c:order val="5"/>
          <c:tx>
            <c:strRef>
              <c:f>'4. Bristol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'4. Bristol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Water'!$H$132:$CJ$132</c:f>
              <c:numCache>
                <c:formatCode>0.00</c:formatCode>
                <c:ptCount val="81"/>
                <c:pt idx="0">
                  <c:v>1869.0450136986303</c:v>
                </c:pt>
                <c:pt idx="1">
                  <c:v>1869.0450136986301</c:v>
                </c:pt>
                <c:pt idx="2">
                  <c:v>1869.0450136986301</c:v>
                </c:pt>
                <c:pt idx="3">
                  <c:v>1869.0450136986301</c:v>
                </c:pt>
                <c:pt idx="4">
                  <c:v>2115.1864657534243</c:v>
                </c:pt>
                <c:pt idx="5">
                  <c:v>2115.1864657534243</c:v>
                </c:pt>
                <c:pt idx="6">
                  <c:v>2115.1864657534243</c:v>
                </c:pt>
                <c:pt idx="7">
                  <c:v>2115.1864657534243</c:v>
                </c:pt>
                <c:pt idx="8">
                  <c:v>2115.1864657534243</c:v>
                </c:pt>
                <c:pt idx="9">
                  <c:v>2115.1864657534243</c:v>
                </c:pt>
                <c:pt idx="10">
                  <c:v>2115.1864657534243</c:v>
                </c:pt>
                <c:pt idx="11">
                  <c:v>2115.1864657534243</c:v>
                </c:pt>
                <c:pt idx="12">
                  <c:v>2115.1864657534243</c:v>
                </c:pt>
                <c:pt idx="13">
                  <c:v>2115.1864657534243</c:v>
                </c:pt>
                <c:pt idx="14">
                  <c:v>2115.1864657534243</c:v>
                </c:pt>
                <c:pt idx="15">
                  <c:v>2115.1864657534243</c:v>
                </c:pt>
                <c:pt idx="16">
                  <c:v>2115.1864657534243</c:v>
                </c:pt>
                <c:pt idx="17">
                  <c:v>2115.1864657534243</c:v>
                </c:pt>
                <c:pt idx="18">
                  <c:v>2115.1864657534243</c:v>
                </c:pt>
                <c:pt idx="19">
                  <c:v>2115.1864657534243</c:v>
                </c:pt>
                <c:pt idx="20">
                  <c:v>2115.1864657534243</c:v>
                </c:pt>
                <c:pt idx="21">
                  <c:v>2115.1864657534243</c:v>
                </c:pt>
                <c:pt idx="22">
                  <c:v>2115.1864657534243</c:v>
                </c:pt>
                <c:pt idx="23">
                  <c:v>2115.1864657534243</c:v>
                </c:pt>
                <c:pt idx="24">
                  <c:v>2115.1864657534243</c:v>
                </c:pt>
                <c:pt idx="25">
                  <c:v>2115.1864657534243</c:v>
                </c:pt>
                <c:pt idx="26">
                  <c:v>2115.1864657534243</c:v>
                </c:pt>
                <c:pt idx="27">
                  <c:v>2115.1864657534243</c:v>
                </c:pt>
                <c:pt idx="28">
                  <c:v>2115.1864657534243</c:v>
                </c:pt>
                <c:pt idx="29">
                  <c:v>2115.1864657534243</c:v>
                </c:pt>
                <c:pt idx="30">
                  <c:v>2115.1864657534243</c:v>
                </c:pt>
                <c:pt idx="31">
                  <c:v>2115.1864657534243</c:v>
                </c:pt>
                <c:pt idx="32">
                  <c:v>2115.1864657534243</c:v>
                </c:pt>
                <c:pt idx="33">
                  <c:v>2115.1864657534243</c:v>
                </c:pt>
                <c:pt idx="34">
                  <c:v>2115.1864657534243</c:v>
                </c:pt>
                <c:pt idx="35">
                  <c:v>2115.1864657534243</c:v>
                </c:pt>
                <c:pt idx="36">
                  <c:v>2115.1864657534243</c:v>
                </c:pt>
                <c:pt idx="37">
                  <c:v>2115.1864657534243</c:v>
                </c:pt>
                <c:pt idx="38">
                  <c:v>2115.1864657534243</c:v>
                </c:pt>
                <c:pt idx="39">
                  <c:v>2115.1864657534243</c:v>
                </c:pt>
                <c:pt idx="40">
                  <c:v>2115.1864657534243</c:v>
                </c:pt>
                <c:pt idx="41">
                  <c:v>2115.1864657534243</c:v>
                </c:pt>
                <c:pt idx="42">
                  <c:v>2115.1864657534243</c:v>
                </c:pt>
                <c:pt idx="43">
                  <c:v>2115.1864657534243</c:v>
                </c:pt>
                <c:pt idx="44">
                  <c:v>2115.1864657534243</c:v>
                </c:pt>
                <c:pt idx="45">
                  <c:v>2115.1864657534243</c:v>
                </c:pt>
                <c:pt idx="46">
                  <c:v>2115.1864657534243</c:v>
                </c:pt>
                <c:pt idx="47">
                  <c:v>2115.1864657534243</c:v>
                </c:pt>
                <c:pt idx="48">
                  <c:v>2115.1864657534243</c:v>
                </c:pt>
                <c:pt idx="49">
                  <c:v>2115.1864657534243</c:v>
                </c:pt>
                <c:pt idx="50">
                  <c:v>2115.1864657534243</c:v>
                </c:pt>
                <c:pt idx="51">
                  <c:v>2115.1864657534243</c:v>
                </c:pt>
                <c:pt idx="52">
                  <c:v>2115.1864657534243</c:v>
                </c:pt>
                <c:pt idx="53">
                  <c:v>2115.1864657534243</c:v>
                </c:pt>
                <c:pt idx="54">
                  <c:v>2115.1864657534243</c:v>
                </c:pt>
                <c:pt idx="55">
                  <c:v>2115.1864657534243</c:v>
                </c:pt>
                <c:pt idx="56">
                  <c:v>2115.1864657534243</c:v>
                </c:pt>
                <c:pt idx="57">
                  <c:v>2115.1864657534243</c:v>
                </c:pt>
                <c:pt idx="58">
                  <c:v>2115.1864657534243</c:v>
                </c:pt>
                <c:pt idx="59">
                  <c:v>2115.1864657534243</c:v>
                </c:pt>
                <c:pt idx="60">
                  <c:v>2115.1864657534243</c:v>
                </c:pt>
                <c:pt idx="61">
                  <c:v>2115.1864657534243</c:v>
                </c:pt>
                <c:pt idx="62">
                  <c:v>2115.1864657534243</c:v>
                </c:pt>
                <c:pt idx="63">
                  <c:v>2115.1864657534243</c:v>
                </c:pt>
                <c:pt idx="64">
                  <c:v>2115.1864657534243</c:v>
                </c:pt>
                <c:pt idx="65">
                  <c:v>2115.1864657534243</c:v>
                </c:pt>
                <c:pt idx="66">
                  <c:v>2115.1864657534243</c:v>
                </c:pt>
                <c:pt idx="67">
                  <c:v>2115.1864657534243</c:v>
                </c:pt>
                <c:pt idx="68">
                  <c:v>2115.1864657534243</c:v>
                </c:pt>
                <c:pt idx="69">
                  <c:v>2115.1864657534243</c:v>
                </c:pt>
                <c:pt idx="70">
                  <c:v>2115.1864657534243</c:v>
                </c:pt>
                <c:pt idx="71">
                  <c:v>2115.1864657534243</c:v>
                </c:pt>
                <c:pt idx="72">
                  <c:v>2115.1864657534243</c:v>
                </c:pt>
                <c:pt idx="73">
                  <c:v>2115.1864657534243</c:v>
                </c:pt>
                <c:pt idx="74">
                  <c:v>2115.1864657534243</c:v>
                </c:pt>
                <c:pt idx="75">
                  <c:v>2115.1864657534243</c:v>
                </c:pt>
                <c:pt idx="76">
                  <c:v>2115.1864657534243</c:v>
                </c:pt>
                <c:pt idx="77">
                  <c:v>2115.1864657534243</c:v>
                </c:pt>
                <c:pt idx="78">
                  <c:v>2115.1864657534243</c:v>
                </c:pt>
                <c:pt idx="79">
                  <c:v>2115.1864657534243</c:v>
                </c:pt>
                <c:pt idx="80">
                  <c:v>2115.1864657534243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69-40F2-8E7E-34BA92A4B129}"/>
            </c:ext>
          </c:extLst>
        </c:ser>
        <c:ser>
          <c:idx val="5"/>
          <c:order val="6"/>
          <c:tx>
            <c:strRef>
              <c:f>'4. Bristol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'4. Bristol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Water'!$H$133:$CJ$133</c:f>
              <c:numCache>
                <c:formatCode>0.00</c:formatCode>
                <c:ptCount val="81"/>
                <c:pt idx="0">
                  <c:v>50.625551137418938</c:v>
                </c:pt>
                <c:pt idx="1">
                  <c:v>93.132815896466298</c:v>
                </c:pt>
                <c:pt idx="2">
                  <c:v>135.69126427714204</c:v>
                </c:pt>
                <c:pt idx="3">
                  <c:v>178.29959183500182</c:v>
                </c:pt>
                <c:pt idx="4">
                  <c:v>734.43720391414672</c:v>
                </c:pt>
                <c:pt idx="5">
                  <c:v>994.68452250262214</c:v>
                </c:pt>
                <c:pt idx="6">
                  <c:v>1255.0197031703412</c:v>
                </c:pt>
                <c:pt idx="7">
                  <c:v>1515.4427459173044</c:v>
                </c:pt>
                <c:pt idx="8">
                  <c:v>1509.6436288151795</c:v>
                </c:pt>
                <c:pt idx="9">
                  <c:v>1503.8438006168897</c:v>
                </c:pt>
                <c:pt idx="10">
                  <c:v>1498.0432613224348</c:v>
                </c:pt>
                <c:pt idx="11">
                  <c:v>1493.3449070739671</c:v>
                </c:pt>
                <c:pt idx="12">
                  <c:v>1488.6465528254996</c:v>
                </c:pt>
                <c:pt idx="13">
                  <c:v>1483.9481985770319</c:v>
                </c:pt>
                <c:pt idx="14">
                  <c:v>1479.2498443285642</c:v>
                </c:pt>
                <c:pt idx="15">
                  <c:v>1474.5514900800968</c:v>
                </c:pt>
                <c:pt idx="16">
                  <c:v>1469.8531358316291</c:v>
                </c:pt>
                <c:pt idx="17">
                  <c:v>1465.1547815831614</c:v>
                </c:pt>
                <c:pt idx="18">
                  <c:v>1460.4564273346939</c:v>
                </c:pt>
                <c:pt idx="19">
                  <c:v>1455.7580730862262</c:v>
                </c:pt>
                <c:pt idx="20">
                  <c:v>1451.0597188377585</c:v>
                </c:pt>
                <c:pt idx="21">
                  <c:v>1446.361364589291</c:v>
                </c:pt>
                <c:pt idx="22">
                  <c:v>1441.6630103408233</c:v>
                </c:pt>
                <c:pt idx="23">
                  <c:v>1436.9646560923559</c:v>
                </c:pt>
                <c:pt idx="24">
                  <c:v>1432.2663018438884</c:v>
                </c:pt>
                <c:pt idx="25">
                  <c:v>1427.5679475954207</c:v>
                </c:pt>
                <c:pt idx="26">
                  <c:v>1422.8695933469533</c:v>
                </c:pt>
                <c:pt idx="27">
                  <c:v>1418.171239098486</c:v>
                </c:pt>
                <c:pt idx="28">
                  <c:v>1413.4728848500183</c:v>
                </c:pt>
                <c:pt idx="29">
                  <c:v>1408.7745306015506</c:v>
                </c:pt>
                <c:pt idx="30">
                  <c:v>1404.0761763530834</c:v>
                </c:pt>
                <c:pt idx="31">
                  <c:v>1405.0162592267516</c:v>
                </c:pt>
                <c:pt idx="32">
                  <c:v>1405.9563421004198</c:v>
                </c:pt>
                <c:pt idx="33">
                  <c:v>1406.8964249740879</c:v>
                </c:pt>
                <c:pt idx="34">
                  <c:v>1407.8365078477561</c:v>
                </c:pt>
                <c:pt idx="35">
                  <c:v>1408.7765907214243</c:v>
                </c:pt>
                <c:pt idx="36">
                  <c:v>1409.7166735950925</c:v>
                </c:pt>
                <c:pt idx="37">
                  <c:v>1410.6567564687607</c:v>
                </c:pt>
                <c:pt idx="38">
                  <c:v>1411.5968393424289</c:v>
                </c:pt>
                <c:pt idx="39">
                  <c:v>1412.5369222160971</c:v>
                </c:pt>
                <c:pt idx="40">
                  <c:v>1413.4770050897653</c:v>
                </c:pt>
                <c:pt idx="41">
                  <c:v>1414.4170879634335</c:v>
                </c:pt>
                <c:pt idx="42">
                  <c:v>1415.3571708371016</c:v>
                </c:pt>
                <c:pt idx="43">
                  <c:v>1416.2972537107698</c:v>
                </c:pt>
                <c:pt idx="44">
                  <c:v>1417.237336584438</c:v>
                </c:pt>
                <c:pt idx="45">
                  <c:v>1418.1774194581062</c:v>
                </c:pt>
                <c:pt idx="46">
                  <c:v>1419.1175023317744</c:v>
                </c:pt>
                <c:pt idx="47">
                  <c:v>1420.0575852054426</c:v>
                </c:pt>
                <c:pt idx="48">
                  <c:v>1420.9976680791108</c:v>
                </c:pt>
                <c:pt idx="49">
                  <c:v>1421.937750952779</c:v>
                </c:pt>
                <c:pt idx="50">
                  <c:v>1422.8778338264472</c:v>
                </c:pt>
                <c:pt idx="51">
                  <c:v>1423.8179167001153</c:v>
                </c:pt>
                <c:pt idx="52">
                  <c:v>1424.7579995737835</c:v>
                </c:pt>
                <c:pt idx="53">
                  <c:v>1425.6980824474517</c:v>
                </c:pt>
                <c:pt idx="54">
                  <c:v>1426.6381653211199</c:v>
                </c:pt>
                <c:pt idx="55">
                  <c:v>1427.5782481947881</c:v>
                </c:pt>
                <c:pt idx="56">
                  <c:v>1428.5183310684563</c:v>
                </c:pt>
                <c:pt idx="57">
                  <c:v>1429.4584139421245</c:v>
                </c:pt>
                <c:pt idx="58">
                  <c:v>1430.3984968157927</c:v>
                </c:pt>
                <c:pt idx="59">
                  <c:v>1431.3385796894609</c:v>
                </c:pt>
                <c:pt idx="60">
                  <c:v>1432.278662563129</c:v>
                </c:pt>
                <c:pt idx="61">
                  <c:v>1433.2187454367972</c:v>
                </c:pt>
                <c:pt idx="62">
                  <c:v>1434.1588283104654</c:v>
                </c:pt>
                <c:pt idx="63">
                  <c:v>1435.0989111841336</c:v>
                </c:pt>
                <c:pt idx="64">
                  <c:v>1436.0389940578018</c:v>
                </c:pt>
                <c:pt idx="65">
                  <c:v>1436.97907693147</c:v>
                </c:pt>
                <c:pt idx="66">
                  <c:v>1437.919159805138</c:v>
                </c:pt>
                <c:pt idx="67">
                  <c:v>1438.8592426788064</c:v>
                </c:pt>
                <c:pt idx="68">
                  <c:v>1439.7993255524743</c:v>
                </c:pt>
                <c:pt idx="69">
                  <c:v>1440.7394084261427</c:v>
                </c:pt>
                <c:pt idx="70">
                  <c:v>1441.6794912998107</c:v>
                </c:pt>
                <c:pt idx="71">
                  <c:v>1442.6195741734791</c:v>
                </c:pt>
                <c:pt idx="72">
                  <c:v>1443.5596570471471</c:v>
                </c:pt>
                <c:pt idx="73">
                  <c:v>1444.4997399208155</c:v>
                </c:pt>
                <c:pt idx="74">
                  <c:v>1445.4398227944835</c:v>
                </c:pt>
                <c:pt idx="75">
                  <c:v>1446.3799056681517</c:v>
                </c:pt>
                <c:pt idx="76">
                  <c:v>1447.3199885418198</c:v>
                </c:pt>
                <c:pt idx="77">
                  <c:v>1448.260071415488</c:v>
                </c:pt>
                <c:pt idx="78">
                  <c:v>1449.2001542891562</c:v>
                </c:pt>
                <c:pt idx="79">
                  <c:v>1450.1402371628244</c:v>
                </c:pt>
                <c:pt idx="80">
                  <c:v>1451.0803200364926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69-40F2-8E7E-34BA92A4B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Bristol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7-4F91-BF0F-98F7AFD642C0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Bristol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7-4F91-BF0F-98F7AFD642C0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Bristol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7-4F91-BF0F-98F7AFD64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'4. Bristol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89-407C-AF6C-19292C61C051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'4. Bristol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89-407C-AF6C-19292C61C051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'4. Bristol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'4. Bristol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89-407C-AF6C-19292C61C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'5. Cambridge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'5. Cambridge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Water'!$H$118:$CJ$118</c:f>
              <c:numCache>
                <c:formatCode>0.00</c:formatCode>
                <c:ptCount val="81"/>
                <c:pt idx="0">
                  <c:v>19.638578123896853</c:v>
                </c:pt>
                <c:pt idx="1">
                  <c:v>39.290541272664761</c:v>
                </c:pt>
                <c:pt idx="2">
                  <c:v>58.955889446303736</c:v>
                </c:pt>
                <c:pt idx="3">
                  <c:v>78.63462264481376</c:v>
                </c:pt>
                <c:pt idx="4">
                  <c:v>131.14394094208762</c:v>
                </c:pt>
                <c:pt idx="5">
                  <c:v>183.6889809671126</c:v>
                </c:pt>
                <c:pt idx="6">
                  <c:v>236.26974271988868</c:v>
                </c:pt>
                <c:pt idx="7">
                  <c:v>288.88622620041593</c:v>
                </c:pt>
                <c:pt idx="8">
                  <c:v>341.53843140869424</c:v>
                </c:pt>
                <c:pt idx="9">
                  <c:v>394.22635834472379</c:v>
                </c:pt>
                <c:pt idx="10">
                  <c:v>446.95000700850437</c:v>
                </c:pt>
                <c:pt idx="11">
                  <c:v>499.70937740003609</c:v>
                </c:pt>
                <c:pt idx="12">
                  <c:v>552.50446951931895</c:v>
                </c:pt>
                <c:pt idx="13">
                  <c:v>605.33528336635277</c:v>
                </c:pt>
                <c:pt idx="14">
                  <c:v>658.20181894113796</c:v>
                </c:pt>
                <c:pt idx="15">
                  <c:v>711.10407624367417</c:v>
                </c:pt>
                <c:pt idx="16">
                  <c:v>764.04205527396152</c:v>
                </c:pt>
                <c:pt idx="17">
                  <c:v>817.01575603199979</c:v>
                </c:pt>
                <c:pt idx="18">
                  <c:v>810.86746710646139</c:v>
                </c:pt>
                <c:pt idx="19">
                  <c:v>804.71917818092288</c:v>
                </c:pt>
                <c:pt idx="20">
                  <c:v>798.57088925538449</c:v>
                </c:pt>
                <c:pt idx="21">
                  <c:v>792.42260032984598</c:v>
                </c:pt>
                <c:pt idx="22">
                  <c:v>786.27431140430758</c:v>
                </c:pt>
                <c:pt idx="23">
                  <c:v>780.12602247876919</c:v>
                </c:pt>
                <c:pt idx="24">
                  <c:v>773.97773355323068</c:v>
                </c:pt>
                <c:pt idx="25">
                  <c:v>767.82944462769228</c:v>
                </c:pt>
                <c:pt idx="26">
                  <c:v>761.68115570215389</c:v>
                </c:pt>
                <c:pt idx="27">
                  <c:v>755.53286677661538</c:v>
                </c:pt>
                <c:pt idx="28">
                  <c:v>749.38457785107698</c:v>
                </c:pt>
                <c:pt idx="29">
                  <c:v>743.23628892553847</c:v>
                </c:pt>
                <c:pt idx="30">
                  <c:v>737.08800000000008</c:v>
                </c:pt>
                <c:pt idx="31">
                  <c:v>737.08800000000008</c:v>
                </c:pt>
                <c:pt idx="32">
                  <c:v>737.08800000000008</c:v>
                </c:pt>
                <c:pt idx="33">
                  <c:v>737.08800000000008</c:v>
                </c:pt>
                <c:pt idx="34">
                  <c:v>737.08800000000008</c:v>
                </c:pt>
                <c:pt idx="35">
                  <c:v>737.08800000000008</c:v>
                </c:pt>
                <c:pt idx="36">
                  <c:v>737.08800000000008</c:v>
                </c:pt>
                <c:pt idx="37">
                  <c:v>737.08800000000008</c:v>
                </c:pt>
                <c:pt idx="38">
                  <c:v>737.08800000000008</c:v>
                </c:pt>
                <c:pt idx="39">
                  <c:v>737.08800000000008</c:v>
                </c:pt>
                <c:pt idx="40">
                  <c:v>737.08800000000008</c:v>
                </c:pt>
                <c:pt idx="41">
                  <c:v>737.08800000000008</c:v>
                </c:pt>
                <c:pt idx="42">
                  <c:v>737.08800000000008</c:v>
                </c:pt>
                <c:pt idx="43">
                  <c:v>737.08800000000008</c:v>
                </c:pt>
                <c:pt idx="44">
                  <c:v>737.08800000000008</c:v>
                </c:pt>
                <c:pt idx="45">
                  <c:v>737.08800000000008</c:v>
                </c:pt>
                <c:pt idx="46">
                  <c:v>737.08800000000008</c:v>
                </c:pt>
                <c:pt idx="47">
                  <c:v>737.08800000000008</c:v>
                </c:pt>
                <c:pt idx="48">
                  <c:v>737.08800000000008</c:v>
                </c:pt>
                <c:pt idx="49">
                  <c:v>737.08800000000008</c:v>
                </c:pt>
                <c:pt idx="50">
                  <c:v>737.08800000000008</c:v>
                </c:pt>
                <c:pt idx="51">
                  <c:v>737.08800000000008</c:v>
                </c:pt>
                <c:pt idx="52">
                  <c:v>737.08800000000008</c:v>
                </c:pt>
                <c:pt idx="53">
                  <c:v>737.08800000000008</c:v>
                </c:pt>
                <c:pt idx="54">
                  <c:v>737.08800000000008</c:v>
                </c:pt>
                <c:pt idx="55">
                  <c:v>737.08800000000008</c:v>
                </c:pt>
                <c:pt idx="56">
                  <c:v>737.08800000000008</c:v>
                </c:pt>
                <c:pt idx="57">
                  <c:v>737.08800000000008</c:v>
                </c:pt>
                <c:pt idx="58">
                  <c:v>737.08800000000008</c:v>
                </c:pt>
                <c:pt idx="59">
                  <c:v>737.08800000000008</c:v>
                </c:pt>
                <c:pt idx="60">
                  <c:v>737.08800000000008</c:v>
                </c:pt>
                <c:pt idx="61">
                  <c:v>737.08800000000008</c:v>
                </c:pt>
                <c:pt idx="62">
                  <c:v>737.08800000000008</c:v>
                </c:pt>
                <c:pt idx="63">
                  <c:v>737.08800000000008</c:v>
                </c:pt>
                <c:pt idx="64">
                  <c:v>737.08800000000008</c:v>
                </c:pt>
                <c:pt idx="65">
                  <c:v>737.08800000000008</c:v>
                </c:pt>
                <c:pt idx="66">
                  <c:v>737.08800000000008</c:v>
                </c:pt>
                <c:pt idx="67">
                  <c:v>737.08800000000008</c:v>
                </c:pt>
                <c:pt idx="68">
                  <c:v>737.08800000000008</c:v>
                </c:pt>
                <c:pt idx="69">
                  <c:v>737.08800000000008</c:v>
                </c:pt>
                <c:pt idx="70">
                  <c:v>737.08800000000008</c:v>
                </c:pt>
                <c:pt idx="71">
                  <c:v>737.08800000000008</c:v>
                </c:pt>
                <c:pt idx="72">
                  <c:v>737.08800000000008</c:v>
                </c:pt>
                <c:pt idx="73">
                  <c:v>737.08800000000008</c:v>
                </c:pt>
                <c:pt idx="74">
                  <c:v>737.08800000000008</c:v>
                </c:pt>
                <c:pt idx="75">
                  <c:v>737.08800000000008</c:v>
                </c:pt>
                <c:pt idx="76">
                  <c:v>737.08800000000008</c:v>
                </c:pt>
                <c:pt idx="77">
                  <c:v>737.08800000000008</c:v>
                </c:pt>
                <c:pt idx="78">
                  <c:v>737.08800000000008</c:v>
                </c:pt>
                <c:pt idx="79">
                  <c:v>737.08800000000008</c:v>
                </c:pt>
                <c:pt idx="80">
                  <c:v>737.08800000000008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F-4F73-85B7-F7B5981B6B54}"/>
            </c:ext>
          </c:extLst>
        </c:ser>
        <c:ser>
          <c:idx val="1"/>
          <c:order val="1"/>
          <c:tx>
            <c:strRef>
              <c:f>'5. Cambridge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'5. Cambridge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F-4F73-85B7-F7B5981B6B54}"/>
            </c:ext>
          </c:extLst>
        </c:ser>
        <c:ser>
          <c:idx val="2"/>
          <c:order val="2"/>
          <c:tx>
            <c:strRef>
              <c:f>'5. Cambridge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'5. Cambridge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Water'!$H$120:$CJ$120</c:f>
              <c:numCache>
                <c:formatCode>0.00</c:formatCode>
                <c:ptCount val="81"/>
                <c:pt idx="0">
                  <c:v>9.8000000000000007</c:v>
                </c:pt>
                <c:pt idx="1">
                  <c:v>19.600000000000001</c:v>
                </c:pt>
                <c:pt idx="2">
                  <c:v>29.4</c:v>
                </c:pt>
                <c:pt idx="3">
                  <c:v>39.200000000000003</c:v>
                </c:pt>
                <c:pt idx="4">
                  <c:v>39.200000000000003</c:v>
                </c:pt>
                <c:pt idx="5">
                  <c:v>39.200000000000003</c:v>
                </c:pt>
                <c:pt idx="6">
                  <c:v>39.200000000000003</c:v>
                </c:pt>
                <c:pt idx="7">
                  <c:v>39.200000000000003</c:v>
                </c:pt>
                <c:pt idx="8">
                  <c:v>39.200000000000003</c:v>
                </c:pt>
                <c:pt idx="9">
                  <c:v>39.200000000000003</c:v>
                </c:pt>
                <c:pt idx="10">
                  <c:v>39.200000000000003</c:v>
                </c:pt>
                <c:pt idx="11">
                  <c:v>39.200000000000003</c:v>
                </c:pt>
                <c:pt idx="12">
                  <c:v>39.200000000000003</c:v>
                </c:pt>
                <c:pt idx="13">
                  <c:v>39.200000000000003</c:v>
                </c:pt>
                <c:pt idx="14">
                  <c:v>39.200000000000003</c:v>
                </c:pt>
                <c:pt idx="15">
                  <c:v>39.200000000000003</c:v>
                </c:pt>
                <c:pt idx="16">
                  <c:v>39.200000000000003</c:v>
                </c:pt>
                <c:pt idx="17">
                  <c:v>39.200000000000003</c:v>
                </c:pt>
                <c:pt idx="18">
                  <c:v>39.200000000000003</c:v>
                </c:pt>
                <c:pt idx="19">
                  <c:v>39.200000000000003</c:v>
                </c:pt>
                <c:pt idx="20">
                  <c:v>39.200000000000003</c:v>
                </c:pt>
                <c:pt idx="21">
                  <c:v>39.200000000000003</c:v>
                </c:pt>
                <c:pt idx="22">
                  <c:v>39.200000000000003</c:v>
                </c:pt>
                <c:pt idx="23">
                  <c:v>39.200000000000003</c:v>
                </c:pt>
                <c:pt idx="24">
                  <c:v>39.200000000000003</c:v>
                </c:pt>
                <c:pt idx="25">
                  <c:v>39.200000000000003</c:v>
                </c:pt>
                <c:pt idx="26">
                  <c:v>39.200000000000003</c:v>
                </c:pt>
                <c:pt idx="27">
                  <c:v>39.200000000000003</c:v>
                </c:pt>
                <c:pt idx="28">
                  <c:v>39.200000000000003</c:v>
                </c:pt>
                <c:pt idx="29">
                  <c:v>39.200000000000003</c:v>
                </c:pt>
                <c:pt idx="30">
                  <c:v>39.200000000000003</c:v>
                </c:pt>
                <c:pt idx="31">
                  <c:v>39.200000000000003</c:v>
                </c:pt>
                <c:pt idx="32">
                  <c:v>39.200000000000003</c:v>
                </c:pt>
                <c:pt idx="33">
                  <c:v>39.200000000000003</c:v>
                </c:pt>
                <c:pt idx="34">
                  <c:v>39.200000000000003</c:v>
                </c:pt>
                <c:pt idx="35">
                  <c:v>39.200000000000003</c:v>
                </c:pt>
                <c:pt idx="36">
                  <c:v>39.200000000000003</c:v>
                </c:pt>
                <c:pt idx="37">
                  <c:v>39.200000000000003</c:v>
                </c:pt>
                <c:pt idx="38">
                  <c:v>39.200000000000003</c:v>
                </c:pt>
                <c:pt idx="39">
                  <c:v>39.200000000000003</c:v>
                </c:pt>
                <c:pt idx="40">
                  <c:v>39.200000000000003</c:v>
                </c:pt>
                <c:pt idx="41">
                  <c:v>39.200000000000003</c:v>
                </c:pt>
                <c:pt idx="42">
                  <c:v>39.200000000000003</c:v>
                </c:pt>
                <c:pt idx="43">
                  <c:v>39.200000000000003</c:v>
                </c:pt>
                <c:pt idx="44">
                  <c:v>39.200000000000003</c:v>
                </c:pt>
                <c:pt idx="45">
                  <c:v>39.200000000000003</c:v>
                </c:pt>
                <c:pt idx="46">
                  <c:v>39.200000000000003</c:v>
                </c:pt>
                <c:pt idx="47">
                  <c:v>39.200000000000003</c:v>
                </c:pt>
                <c:pt idx="48">
                  <c:v>39.200000000000003</c:v>
                </c:pt>
                <c:pt idx="49">
                  <c:v>39.200000000000003</c:v>
                </c:pt>
                <c:pt idx="50">
                  <c:v>39.200000000000003</c:v>
                </c:pt>
                <c:pt idx="51">
                  <c:v>39.200000000000003</c:v>
                </c:pt>
                <c:pt idx="52">
                  <c:v>39.200000000000003</c:v>
                </c:pt>
                <c:pt idx="53">
                  <c:v>39.200000000000003</c:v>
                </c:pt>
                <c:pt idx="54">
                  <c:v>39.200000000000003</c:v>
                </c:pt>
                <c:pt idx="55">
                  <c:v>39.200000000000003</c:v>
                </c:pt>
                <c:pt idx="56">
                  <c:v>39.200000000000003</c:v>
                </c:pt>
                <c:pt idx="57">
                  <c:v>39.200000000000003</c:v>
                </c:pt>
                <c:pt idx="58">
                  <c:v>39.200000000000003</c:v>
                </c:pt>
                <c:pt idx="59">
                  <c:v>39.200000000000003</c:v>
                </c:pt>
                <c:pt idx="60">
                  <c:v>39.200000000000003</c:v>
                </c:pt>
                <c:pt idx="61">
                  <c:v>39.200000000000003</c:v>
                </c:pt>
                <c:pt idx="62">
                  <c:v>39.200000000000003</c:v>
                </c:pt>
                <c:pt idx="63">
                  <c:v>39.200000000000003</c:v>
                </c:pt>
                <c:pt idx="64">
                  <c:v>39.200000000000003</c:v>
                </c:pt>
                <c:pt idx="65">
                  <c:v>39.200000000000003</c:v>
                </c:pt>
                <c:pt idx="66">
                  <c:v>39.200000000000003</c:v>
                </c:pt>
                <c:pt idx="67">
                  <c:v>39.200000000000003</c:v>
                </c:pt>
                <c:pt idx="68">
                  <c:v>39.200000000000003</c:v>
                </c:pt>
                <c:pt idx="69">
                  <c:v>39.200000000000003</c:v>
                </c:pt>
                <c:pt idx="70">
                  <c:v>39.200000000000003</c:v>
                </c:pt>
                <c:pt idx="71">
                  <c:v>39.200000000000003</c:v>
                </c:pt>
                <c:pt idx="72">
                  <c:v>39.200000000000003</c:v>
                </c:pt>
                <c:pt idx="73">
                  <c:v>39.200000000000003</c:v>
                </c:pt>
                <c:pt idx="74">
                  <c:v>39.200000000000003</c:v>
                </c:pt>
                <c:pt idx="75">
                  <c:v>39.200000000000003</c:v>
                </c:pt>
                <c:pt idx="76">
                  <c:v>39.200000000000003</c:v>
                </c:pt>
                <c:pt idx="77">
                  <c:v>39.200000000000003</c:v>
                </c:pt>
                <c:pt idx="78">
                  <c:v>39.200000000000003</c:v>
                </c:pt>
                <c:pt idx="79">
                  <c:v>39.200000000000003</c:v>
                </c:pt>
                <c:pt idx="80">
                  <c:v>39.200000000000003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BF-4F73-85B7-F7B5981B6B54}"/>
            </c:ext>
          </c:extLst>
        </c:ser>
        <c:ser>
          <c:idx val="3"/>
          <c:order val="3"/>
          <c:tx>
            <c:strRef>
              <c:f>'5. Cambridge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'5. Cambridge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Water'!$H$121:$CJ$121</c:f>
              <c:numCache>
                <c:formatCode>0.00</c:formatCode>
                <c:ptCount val="81"/>
                <c:pt idx="0">
                  <c:v>1.5484692093169747</c:v>
                </c:pt>
                <c:pt idx="1">
                  <c:v>3.0976424709421666</c:v>
                </c:pt>
                <c:pt idx="2">
                  <c:v>4.6475197848755769</c:v>
                </c:pt>
                <c:pt idx="3">
                  <c:v>6.1981011511172044</c:v>
                </c:pt>
                <c:pt idx="4">
                  <c:v>8.9600912935538091</c:v>
                </c:pt>
                <c:pt idx="5">
                  <c:v>11.723960398870126</c:v>
                </c:pt>
                <c:pt idx="6">
                  <c:v>14.489708467066148</c:v>
                </c:pt>
                <c:pt idx="7">
                  <c:v>17.257335498141881</c:v>
                </c:pt>
                <c:pt idx="8">
                  <c:v>20.026841492097315</c:v>
                </c:pt>
                <c:pt idx="9">
                  <c:v>22.798226448932475</c:v>
                </c:pt>
                <c:pt idx="10">
                  <c:v>25.571490368647332</c:v>
                </c:pt>
                <c:pt idx="11">
                  <c:v>28.346633251241897</c:v>
                </c:pt>
                <c:pt idx="12">
                  <c:v>31.123655096716181</c:v>
                </c:pt>
                <c:pt idx="13">
                  <c:v>33.902555905070166</c:v>
                </c:pt>
                <c:pt idx="14">
                  <c:v>36.683335676303862</c:v>
                </c:pt>
                <c:pt idx="15">
                  <c:v>39.465994410417267</c:v>
                </c:pt>
                <c:pt idx="16">
                  <c:v>42.250532107410379</c:v>
                </c:pt>
                <c:pt idx="17">
                  <c:v>45.036948767283192</c:v>
                </c:pt>
                <c:pt idx="18">
                  <c:v>44.713548769799878</c:v>
                </c:pt>
                <c:pt idx="19">
                  <c:v>44.39014877231655</c:v>
                </c:pt>
                <c:pt idx="20">
                  <c:v>44.066748774833236</c:v>
                </c:pt>
                <c:pt idx="21">
                  <c:v>43.743348777349901</c:v>
                </c:pt>
                <c:pt idx="22">
                  <c:v>43.419948779866587</c:v>
                </c:pt>
                <c:pt idx="23">
                  <c:v>43.096548782383266</c:v>
                </c:pt>
                <c:pt idx="24">
                  <c:v>42.773148784899945</c:v>
                </c:pt>
                <c:pt idx="25">
                  <c:v>42.449748787416624</c:v>
                </c:pt>
                <c:pt idx="26">
                  <c:v>42.126348789933296</c:v>
                </c:pt>
                <c:pt idx="27">
                  <c:v>41.802948792449975</c:v>
                </c:pt>
                <c:pt idx="28">
                  <c:v>41.479548794966654</c:v>
                </c:pt>
                <c:pt idx="29">
                  <c:v>41.156148797483333</c:v>
                </c:pt>
                <c:pt idx="30">
                  <c:v>40.832748800000012</c:v>
                </c:pt>
                <c:pt idx="31">
                  <c:v>40.832748800000012</c:v>
                </c:pt>
                <c:pt idx="32">
                  <c:v>40.832748800000012</c:v>
                </c:pt>
                <c:pt idx="33">
                  <c:v>40.832748800000012</c:v>
                </c:pt>
                <c:pt idx="34">
                  <c:v>40.832748800000012</c:v>
                </c:pt>
                <c:pt idx="35">
                  <c:v>40.832748800000012</c:v>
                </c:pt>
                <c:pt idx="36">
                  <c:v>40.832748800000012</c:v>
                </c:pt>
                <c:pt idx="37">
                  <c:v>40.832748800000012</c:v>
                </c:pt>
                <c:pt idx="38">
                  <c:v>40.832748800000012</c:v>
                </c:pt>
                <c:pt idx="39">
                  <c:v>40.832748800000012</c:v>
                </c:pt>
                <c:pt idx="40">
                  <c:v>40.832748800000012</c:v>
                </c:pt>
                <c:pt idx="41">
                  <c:v>40.832748800000012</c:v>
                </c:pt>
                <c:pt idx="42">
                  <c:v>40.832748800000012</c:v>
                </c:pt>
                <c:pt idx="43">
                  <c:v>40.832748800000012</c:v>
                </c:pt>
                <c:pt idx="44">
                  <c:v>40.832748800000012</c:v>
                </c:pt>
                <c:pt idx="45">
                  <c:v>40.832748800000012</c:v>
                </c:pt>
                <c:pt idx="46">
                  <c:v>40.832748800000012</c:v>
                </c:pt>
                <c:pt idx="47">
                  <c:v>40.832748800000012</c:v>
                </c:pt>
                <c:pt idx="48">
                  <c:v>40.832748800000012</c:v>
                </c:pt>
                <c:pt idx="49">
                  <c:v>40.832748800000012</c:v>
                </c:pt>
                <c:pt idx="50">
                  <c:v>40.832748800000012</c:v>
                </c:pt>
                <c:pt idx="51">
                  <c:v>40.832748800000012</c:v>
                </c:pt>
                <c:pt idx="52">
                  <c:v>40.832748800000012</c:v>
                </c:pt>
                <c:pt idx="53">
                  <c:v>40.832748800000012</c:v>
                </c:pt>
                <c:pt idx="54">
                  <c:v>40.832748800000012</c:v>
                </c:pt>
                <c:pt idx="55">
                  <c:v>40.832748800000012</c:v>
                </c:pt>
                <c:pt idx="56">
                  <c:v>40.832748800000012</c:v>
                </c:pt>
                <c:pt idx="57">
                  <c:v>40.832748800000012</c:v>
                </c:pt>
                <c:pt idx="58">
                  <c:v>40.832748800000012</c:v>
                </c:pt>
                <c:pt idx="59">
                  <c:v>40.832748800000012</c:v>
                </c:pt>
                <c:pt idx="60">
                  <c:v>40.832748800000012</c:v>
                </c:pt>
                <c:pt idx="61">
                  <c:v>40.832748800000012</c:v>
                </c:pt>
                <c:pt idx="62">
                  <c:v>40.832748800000012</c:v>
                </c:pt>
                <c:pt idx="63">
                  <c:v>40.832748800000012</c:v>
                </c:pt>
                <c:pt idx="64">
                  <c:v>40.832748800000012</c:v>
                </c:pt>
                <c:pt idx="65">
                  <c:v>40.832748800000012</c:v>
                </c:pt>
                <c:pt idx="66">
                  <c:v>40.832748800000012</c:v>
                </c:pt>
                <c:pt idx="67">
                  <c:v>40.832748800000012</c:v>
                </c:pt>
                <c:pt idx="68">
                  <c:v>40.832748800000012</c:v>
                </c:pt>
                <c:pt idx="69">
                  <c:v>40.832748800000012</c:v>
                </c:pt>
                <c:pt idx="70">
                  <c:v>40.832748800000012</c:v>
                </c:pt>
                <c:pt idx="71">
                  <c:v>40.832748800000012</c:v>
                </c:pt>
                <c:pt idx="72">
                  <c:v>40.832748800000012</c:v>
                </c:pt>
                <c:pt idx="73">
                  <c:v>40.832748800000012</c:v>
                </c:pt>
                <c:pt idx="74">
                  <c:v>40.832748800000012</c:v>
                </c:pt>
                <c:pt idx="75">
                  <c:v>40.832748800000012</c:v>
                </c:pt>
                <c:pt idx="76">
                  <c:v>40.832748800000012</c:v>
                </c:pt>
                <c:pt idx="77">
                  <c:v>40.832748800000012</c:v>
                </c:pt>
                <c:pt idx="78">
                  <c:v>40.832748800000012</c:v>
                </c:pt>
                <c:pt idx="79">
                  <c:v>40.832748800000012</c:v>
                </c:pt>
                <c:pt idx="80">
                  <c:v>40.832748800000012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BF-4F73-85B7-F7B5981B6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'5. Cambridge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'5. Cambridge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Water'!$H$122:$CJ$122</c:f>
              <c:numCache>
                <c:formatCode>0.00</c:formatCode>
                <c:ptCount val="81"/>
                <c:pt idx="0">
                  <c:v>1047</c:v>
                </c:pt>
                <c:pt idx="1">
                  <c:v>1047</c:v>
                </c:pt>
                <c:pt idx="2">
                  <c:v>1047</c:v>
                </c:pt>
                <c:pt idx="3">
                  <c:v>1047</c:v>
                </c:pt>
                <c:pt idx="4">
                  <c:v>1047</c:v>
                </c:pt>
                <c:pt idx="5">
                  <c:v>1047</c:v>
                </c:pt>
                <c:pt idx="6">
                  <c:v>1047</c:v>
                </c:pt>
                <c:pt idx="7">
                  <c:v>1047</c:v>
                </c:pt>
                <c:pt idx="8">
                  <c:v>1047</c:v>
                </c:pt>
                <c:pt idx="9">
                  <c:v>1047</c:v>
                </c:pt>
                <c:pt idx="10">
                  <c:v>1047</c:v>
                </c:pt>
                <c:pt idx="11">
                  <c:v>1047</c:v>
                </c:pt>
                <c:pt idx="12">
                  <c:v>1047</c:v>
                </c:pt>
                <c:pt idx="13">
                  <c:v>1047</c:v>
                </c:pt>
                <c:pt idx="14">
                  <c:v>1047</c:v>
                </c:pt>
                <c:pt idx="15">
                  <c:v>1047</c:v>
                </c:pt>
                <c:pt idx="16">
                  <c:v>1047</c:v>
                </c:pt>
                <c:pt idx="17">
                  <c:v>1047</c:v>
                </c:pt>
                <c:pt idx="18">
                  <c:v>1047</c:v>
                </c:pt>
                <c:pt idx="19">
                  <c:v>1047</c:v>
                </c:pt>
                <c:pt idx="20">
                  <c:v>1047</c:v>
                </c:pt>
                <c:pt idx="21">
                  <c:v>1047</c:v>
                </c:pt>
                <c:pt idx="22">
                  <c:v>1047</c:v>
                </c:pt>
                <c:pt idx="23">
                  <c:v>1047</c:v>
                </c:pt>
                <c:pt idx="24">
                  <c:v>1047</c:v>
                </c:pt>
                <c:pt idx="25">
                  <c:v>1047</c:v>
                </c:pt>
                <c:pt idx="26">
                  <c:v>1047</c:v>
                </c:pt>
                <c:pt idx="27">
                  <c:v>1047</c:v>
                </c:pt>
                <c:pt idx="28">
                  <c:v>1047</c:v>
                </c:pt>
                <c:pt idx="29">
                  <c:v>1047</c:v>
                </c:pt>
                <c:pt idx="30">
                  <c:v>1047</c:v>
                </c:pt>
                <c:pt idx="31">
                  <c:v>1047</c:v>
                </c:pt>
                <c:pt idx="32">
                  <c:v>1047</c:v>
                </c:pt>
                <c:pt idx="33">
                  <c:v>1047</c:v>
                </c:pt>
                <c:pt idx="34">
                  <c:v>1047</c:v>
                </c:pt>
                <c:pt idx="35">
                  <c:v>1047</c:v>
                </c:pt>
                <c:pt idx="36">
                  <c:v>1047</c:v>
                </c:pt>
                <c:pt idx="37">
                  <c:v>1047</c:v>
                </c:pt>
                <c:pt idx="38">
                  <c:v>1047</c:v>
                </c:pt>
                <c:pt idx="39">
                  <c:v>1047</c:v>
                </c:pt>
                <c:pt idx="40">
                  <c:v>1047</c:v>
                </c:pt>
                <c:pt idx="41">
                  <c:v>1047</c:v>
                </c:pt>
                <c:pt idx="42">
                  <c:v>1047</c:v>
                </c:pt>
                <c:pt idx="43">
                  <c:v>1047</c:v>
                </c:pt>
                <c:pt idx="44">
                  <c:v>1047</c:v>
                </c:pt>
                <c:pt idx="45">
                  <c:v>1047</c:v>
                </c:pt>
                <c:pt idx="46">
                  <c:v>1047</c:v>
                </c:pt>
                <c:pt idx="47">
                  <c:v>1047</c:v>
                </c:pt>
                <c:pt idx="48">
                  <c:v>1047</c:v>
                </c:pt>
                <c:pt idx="49">
                  <c:v>1047</c:v>
                </c:pt>
                <c:pt idx="50">
                  <c:v>1047</c:v>
                </c:pt>
                <c:pt idx="51">
                  <c:v>1047</c:v>
                </c:pt>
                <c:pt idx="52">
                  <c:v>1047</c:v>
                </c:pt>
                <c:pt idx="53">
                  <c:v>1047</c:v>
                </c:pt>
                <c:pt idx="54">
                  <c:v>1047</c:v>
                </c:pt>
                <c:pt idx="55">
                  <c:v>1047</c:v>
                </c:pt>
                <c:pt idx="56">
                  <c:v>1047</c:v>
                </c:pt>
                <c:pt idx="57">
                  <c:v>1047</c:v>
                </c:pt>
                <c:pt idx="58">
                  <c:v>1047</c:v>
                </c:pt>
                <c:pt idx="59">
                  <c:v>1047</c:v>
                </c:pt>
                <c:pt idx="60">
                  <c:v>1047</c:v>
                </c:pt>
                <c:pt idx="61">
                  <c:v>1047</c:v>
                </c:pt>
                <c:pt idx="62">
                  <c:v>1047</c:v>
                </c:pt>
                <c:pt idx="63">
                  <c:v>1047</c:v>
                </c:pt>
                <c:pt idx="64">
                  <c:v>1047</c:v>
                </c:pt>
                <c:pt idx="65">
                  <c:v>1047</c:v>
                </c:pt>
                <c:pt idx="66">
                  <c:v>1047</c:v>
                </c:pt>
                <c:pt idx="67">
                  <c:v>1047</c:v>
                </c:pt>
                <c:pt idx="68">
                  <c:v>1047</c:v>
                </c:pt>
                <c:pt idx="69">
                  <c:v>1047</c:v>
                </c:pt>
                <c:pt idx="70">
                  <c:v>1047</c:v>
                </c:pt>
                <c:pt idx="71">
                  <c:v>1047</c:v>
                </c:pt>
                <c:pt idx="72">
                  <c:v>1047</c:v>
                </c:pt>
                <c:pt idx="73">
                  <c:v>1047</c:v>
                </c:pt>
                <c:pt idx="74">
                  <c:v>1047</c:v>
                </c:pt>
                <c:pt idx="75">
                  <c:v>1047</c:v>
                </c:pt>
                <c:pt idx="76">
                  <c:v>1047</c:v>
                </c:pt>
                <c:pt idx="77">
                  <c:v>1047</c:v>
                </c:pt>
                <c:pt idx="78">
                  <c:v>1047</c:v>
                </c:pt>
                <c:pt idx="79">
                  <c:v>1047</c:v>
                </c:pt>
                <c:pt idx="80">
                  <c:v>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F-4F73-85B7-F7B5981B6B54}"/>
            </c:ext>
          </c:extLst>
        </c:ser>
        <c:ser>
          <c:idx val="4"/>
          <c:order val="5"/>
          <c:tx>
            <c:strRef>
              <c:f>'5. Cambridge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'5. Cambridge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Water'!$H$123:$CJ$123</c:f>
              <c:numCache>
                <c:formatCode>0.00</c:formatCode>
                <c:ptCount val="81"/>
                <c:pt idx="0">
                  <c:v>1047</c:v>
                </c:pt>
                <c:pt idx="1">
                  <c:v>1047</c:v>
                </c:pt>
                <c:pt idx="2">
                  <c:v>1047</c:v>
                </c:pt>
                <c:pt idx="3">
                  <c:v>1047</c:v>
                </c:pt>
                <c:pt idx="4">
                  <c:v>1047</c:v>
                </c:pt>
                <c:pt idx="5">
                  <c:v>1047</c:v>
                </c:pt>
                <c:pt idx="6">
                  <c:v>1047</c:v>
                </c:pt>
                <c:pt idx="7">
                  <c:v>1047</c:v>
                </c:pt>
                <c:pt idx="8">
                  <c:v>1047</c:v>
                </c:pt>
                <c:pt idx="9">
                  <c:v>1047</c:v>
                </c:pt>
                <c:pt idx="10">
                  <c:v>1047</c:v>
                </c:pt>
                <c:pt idx="11">
                  <c:v>1047</c:v>
                </c:pt>
                <c:pt idx="12">
                  <c:v>1047</c:v>
                </c:pt>
                <c:pt idx="13">
                  <c:v>1047</c:v>
                </c:pt>
                <c:pt idx="14">
                  <c:v>1047</c:v>
                </c:pt>
                <c:pt idx="15">
                  <c:v>1047</c:v>
                </c:pt>
                <c:pt idx="16">
                  <c:v>1047</c:v>
                </c:pt>
                <c:pt idx="17">
                  <c:v>1047</c:v>
                </c:pt>
                <c:pt idx="18">
                  <c:v>1047</c:v>
                </c:pt>
                <c:pt idx="19">
                  <c:v>1047</c:v>
                </c:pt>
                <c:pt idx="20">
                  <c:v>1047</c:v>
                </c:pt>
                <c:pt idx="21">
                  <c:v>1047</c:v>
                </c:pt>
                <c:pt idx="22">
                  <c:v>1047</c:v>
                </c:pt>
                <c:pt idx="23">
                  <c:v>1047</c:v>
                </c:pt>
                <c:pt idx="24">
                  <c:v>1047</c:v>
                </c:pt>
                <c:pt idx="25">
                  <c:v>1047</c:v>
                </c:pt>
                <c:pt idx="26">
                  <c:v>1047</c:v>
                </c:pt>
                <c:pt idx="27">
                  <c:v>1047</c:v>
                </c:pt>
                <c:pt idx="28">
                  <c:v>1047</c:v>
                </c:pt>
                <c:pt idx="29">
                  <c:v>1047</c:v>
                </c:pt>
                <c:pt idx="30">
                  <c:v>1047</c:v>
                </c:pt>
                <c:pt idx="31">
                  <c:v>1047</c:v>
                </c:pt>
                <c:pt idx="32">
                  <c:v>1047</c:v>
                </c:pt>
                <c:pt idx="33">
                  <c:v>1047</c:v>
                </c:pt>
                <c:pt idx="34">
                  <c:v>1047</c:v>
                </c:pt>
                <c:pt idx="35">
                  <c:v>1047</c:v>
                </c:pt>
                <c:pt idx="36">
                  <c:v>1047</c:v>
                </c:pt>
                <c:pt idx="37">
                  <c:v>1047</c:v>
                </c:pt>
                <c:pt idx="38">
                  <c:v>1047</c:v>
                </c:pt>
                <c:pt idx="39">
                  <c:v>1047</c:v>
                </c:pt>
                <c:pt idx="40">
                  <c:v>1047</c:v>
                </c:pt>
                <c:pt idx="41">
                  <c:v>1047</c:v>
                </c:pt>
                <c:pt idx="42">
                  <c:v>1047</c:v>
                </c:pt>
                <c:pt idx="43">
                  <c:v>1047</c:v>
                </c:pt>
                <c:pt idx="44">
                  <c:v>1047</c:v>
                </c:pt>
                <c:pt idx="45">
                  <c:v>1047</c:v>
                </c:pt>
                <c:pt idx="46">
                  <c:v>1047</c:v>
                </c:pt>
                <c:pt idx="47">
                  <c:v>1047</c:v>
                </c:pt>
                <c:pt idx="48">
                  <c:v>1047</c:v>
                </c:pt>
                <c:pt idx="49">
                  <c:v>1047</c:v>
                </c:pt>
                <c:pt idx="50">
                  <c:v>1047</c:v>
                </c:pt>
                <c:pt idx="51">
                  <c:v>1047</c:v>
                </c:pt>
                <c:pt idx="52">
                  <c:v>1047</c:v>
                </c:pt>
                <c:pt idx="53">
                  <c:v>1047</c:v>
                </c:pt>
                <c:pt idx="54">
                  <c:v>1047</c:v>
                </c:pt>
                <c:pt idx="55">
                  <c:v>1047</c:v>
                </c:pt>
                <c:pt idx="56">
                  <c:v>1047</c:v>
                </c:pt>
                <c:pt idx="57">
                  <c:v>1047</c:v>
                </c:pt>
                <c:pt idx="58">
                  <c:v>1047</c:v>
                </c:pt>
                <c:pt idx="59">
                  <c:v>1047</c:v>
                </c:pt>
                <c:pt idx="60">
                  <c:v>1047</c:v>
                </c:pt>
                <c:pt idx="61">
                  <c:v>1047</c:v>
                </c:pt>
                <c:pt idx="62">
                  <c:v>1047</c:v>
                </c:pt>
                <c:pt idx="63">
                  <c:v>1047</c:v>
                </c:pt>
                <c:pt idx="64">
                  <c:v>1047</c:v>
                </c:pt>
                <c:pt idx="65">
                  <c:v>1047</c:v>
                </c:pt>
                <c:pt idx="66">
                  <c:v>1047</c:v>
                </c:pt>
                <c:pt idx="67">
                  <c:v>1047</c:v>
                </c:pt>
                <c:pt idx="68">
                  <c:v>1047</c:v>
                </c:pt>
                <c:pt idx="69">
                  <c:v>1047</c:v>
                </c:pt>
                <c:pt idx="70">
                  <c:v>1047</c:v>
                </c:pt>
                <c:pt idx="71">
                  <c:v>1047</c:v>
                </c:pt>
                <c:pt idx="72">
                  <c:v>1047</c:v>
                </c:pt>
                <c:pt idx="73">
                  <c:v>1047</c:v>
                </c:pt>
                <c:pt idx="74">
                  <c:v>1047</c:v>
                </c:pt>
                <c:pt idx="75">
                  <c:v>1047</c:v>
                </c:pt>
                <c:pt idx="76">
                  <c:v>1047</c:v>
                </c:pt>
                <c:pt idx="77">
                  <c:v>1047</c:v>
                </c:pt>
                <c:pt idx="78">
                  <c:v>1047</c:v>
                </c:pt>
                <c:pt idx="79">
                  <c:v>1047</c:v>
                </c:pt>
                <c:pt idx="80">
                  <c:v>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F-4F73-85B7-F7B5981B6B54}"/>
            </c:ext>
          </c:extLst>
        </c:ser>
        <c:ser>
          <c:idx val="5"/>
          <c:order val="6"/>
          <c:tx>
            <c:strRef>
              <c:f>'5. Cambridge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'5. Cambridge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Water'!$H$124:$CJ$124</c:f>
              <c:numCache>
                <c:formatCode>0.00</c:formatCode>
                <c:ptCount val="81"/>
                <c:pt idx="0">
                  <c:v>38.313232888769384</c:v>
                </c:pt>
                <c:pt idx="1">
                  <c:v>70.667237076940268</c:v>
                </c:pt>
                <c:pt idx="2">
                  <c:v>103.05413256451266</c:v>
                </c:pt>
                <c:pt idx="3">
                  <c:v>135.47260157370874</c:v>
                </c:pt>
                <c:pt idx="4">
                  <c:v>194.37272223564142</c:v>
                </c:pt>
                <c:pt idx="5">
                  <c:v>253.35984358820497</c:v>
                </c:pt>
                <c:pt idx="6">
                  <c:v>312.43333340917707</c:v>
                </c:pt>
                <c:pt idx="7">
                  <c:v>371.59392169855778</c:v>
                </c:pt>
                <c:pt idx="8">
                  <c:v>430.84096734523598</c:v>
                </c:pt>
                <c:pt idx="9">
                  <c:v>490.17520923810071</c:v>
                </c:pt>
                <c:pt idx="10">
                  <c:v>549.59599737715166</c:v>
                </c:pt>
                <c:pt idx="11">
                  <c:v>609.10407954016682</c:v>
                </c:pt>
                <c:pt idx="12">
                  <c:v>668.69879683825741</c:v>
                </c:pt>
                <c:pt idx="13">
                  <c:v>728.38162260475622</c:v>
                </c:pt>
                <c:pt idx="14">
                  <c:v>788.15046017299733</c:v>
                </c:pt>
                <c:pt idx="15">
                  <c:v>848.00678732075812</c:v>
                </c:pt>
                <c:pt idx="16">
                  <c:v>907.95065738137203</c:v>
                </c:pt>
                <c:pt idx="17">
                  <c:v>967.9821236881719</c:v>
                </c:pt>
                <c:pt idx="18">
                  <c:v>961.45982698737237</c:v>
                </c:pt>
                <c:pt idx="19">
                  <c:v>954.9320636199061</c:v>
                </c:pt>
                <c:pt idx="20">
                  <c:v>948.39883358577333</c:v>
                </c:pt>
                <c:pt idx="21">
                  <c:v>941.8601368849736</c:v>
                </c:pt>
                <c:pt idx="22">
                  <c:v>935.31597351750747</c:v>
                </c:pt>
                <c:pt idx="23">
                  <c:v>928.76710459448577</c:v>
                </c:pt>
                <c:pt idx="24">
                  <c:v>922.21201233813065</c:v>
                </c:pt>
                <c:pt idx="25">
                  <c:v>915.65145341510902</c:v>
                </c:pt>
                <c:pt idx="26">
                  <c:v>909.08542782542054</c:v>
                </c:pt>
                <c:pt idx="27">
                  <c:v>902.51393556906544</c:v>
                </c:pt>
                <c:pt idx="28">
                  <c:v>895.9369766460436</c:v>
                </c:pt>
                <c:pt idx="29">
                  <c:v>889.35533883413291</c:v>
                </c:pt>
                <c:pt idx="30">
                  <c:v>882.7674510222223</c:v>
                </c:pt>
                <c:pt idx="31">
                  <c:v>883.1357354666668</c:v>
                </c:pt>
                <c:pt idx="32">
                  <c:v>883.50401991111119</c:v>
                </c:pt>
                <c:pt idx="33">
                  <c:v>883.87230435555568</c:v>
                </c:pt>
                <c:pt idx="34">
                  <c:v>884.24058880000007</c:v>
                </c:pt>
                <c:pt idx="35">
                  <c:v>884.60887324444457</c:v>
                </c:pt>
                <c:pt idx="36">
                  <c:v>884.97715768888895</c:v>
                </c:pt>
                <c:pt idx="37">
                  <c:v>885.34544213333345</c:v>
                </c:pt>
                <c:pt idx="38">
                  <c:v>885.71372657777783</c:v>
                </c:pt>
                <c:pt idx="39">
                  <c:v>886.08201102222233</c:v>
                </c:pt>
                <c:pt idx="40">
                  <c:v>886.45029546666683</c:v>
                </c:pt>
                <c:pt idx="41">
                  <c:v>886.81857991111121</c:v>
                </c:pt>
                <c:pt idx="42">
                  <c:v>887.1868643555556</c:v>
                </c:pt>
                <c:pt idx="43">
                  <c:v>887.5551488000001</c:v>
                </c:pt>
                <c:pt idx="44">
                  <c:v>887.9234332444446</c:v>
                </c:pt>
                <c:pt idx="45">
                  <c:v>888.29171768888898</c:v>
                </c:pt>
                <c:pt idx="46">
                  <c:v>888.66000213333348</c:v>
                </c:pt>
                <c:pt idx="47">
                  <c:v>889.02828657777786</c:v>
                </c:pt>
                <c:pt idx="48">
                  <c:v>889.39657102222236</c:v>
                </c:pt>
                <c:pt idx="49">
                  <c:v>889.76485546666675</c:v>
                </c:pt>
                <c:pt idx="50">
                  <c:v>890.13313991111124</c:v>
                </c:pt>
                <c:pt idx="51">
                  <c:v>890.50142435555563</c:v>
                </c:pt>
                <c:pt idx="52">
                  <c:v>890.86970880000013</c:v>
                </c:pt>
                <c:pt idx="53">
                  <c:v>891.23799324444451</c:v>
                </c:pt>
                <c:pt idx="54">
                  <c:v>891.60627768888901</c:v>
                </c:pt>
                <c:pt idx="55">
                  <c:v>891.97456213333339</c:v>
                </c:pt>
                <c:pt idx="56">
                  <c:v>892.34284657777789</c:v>
                </c:pt>
                <c:pt idx="57">
                  <c:v>892.71113102222228</c:v>
                </c:pt>
                <c:pt idx="58">
                  <c:v>893.07941546666677</c:v>
                </c:pt>
                <c:pt idx="59">
                  <c:v>893.44769991111116</c:v>
                </c:pt>
                <c:pt idx="60">
                  <c:v>893.81598435555566</c:v>
                </c:pt>
                <c:pt idx="61">
                  <c:v>894.18426880000004</c:v>
                </c:pt>
                <c:pt idx="62">
                  <c:v>894.55255324444454</c:v>
                </c:pt>
                <c:pt idx="63">
                  <c:v>894.92083768888892</c:v>
                </c:pt>
                <c:pt idx="64">
                  <c:v>895.28912213333342</c:v>
                </c:pt>
                <c:pt idx="65">
                  <c:v>895.65740657777781</c:v>
                </c:pt>
                <c:pt idx="66">
                  <c:v>896.0256910222223</c:v>
                </c:pt>
                <c:pt idx="67">
                  <c:v>896.39397546666669</c:v>
                </c:pt>
                <c:pt idx="68">
                  <c:v>896.76225991111119</c:v>
                </c:pt>
                <c:pt idx="69">
                  <c:v>897.13054435555557</c:v>
                </c:pt>
                <c:pt idx="70">
                  <c:v>897.49882880000007</c:v>
                </c:pt>
                <c:pt idx="71">
                  <c:v>897.86711324444445</c:v>
                </c:pt>
                <c:pt idx="72">
                  <c:v>898.23539768888895</c:v>
                </c:pt>
                <c:pt idx="73">
                  <c:v>898.60368213333345</c:v>
                </c:pt>
                <c:pt idx="74">
                  <c:v>898.97196657777783</c:v>
                </c:pt>
                <c:pt idx="75">
                  <c:v>899.34025102222222</c:v>
                </c:pt>
                <c:pt idx="76">
                  <c:v>899.70853546666672</c:v>
                </c:pt>
                <c:pt idx="77">
                  <c:v>900.07681991111122</c:v>
                </c:pt>
                <c:pt idx="78">
                  <c:v>900.4451043555556</c:v>
                </c:pt>
                <c:pt idx="79">
                  <c:v>900.8133888000001</c:v>
                </c:pt>
                <c:pt idx="80">
                  <c:v>901.18167324444448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BF-4F73-85B7-F7B5981B6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'5. Cambridge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'5. Cambridge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Water'!$H$127:$CJ$127</c:f>
              <c:numCache>
                <c:formatCode>0.00</c:formatCode>
                <c:ptCount val="81"/>
                <c:pt idx="0">
                  <c:v>19.638578123896853</c:v>
                </c:pt>
                <c:pt idx="1">
                  <c:v>39.290541272664761</c:v>
                </c:pt>
                <c:pt idx="2">
                  <c:v>58.955889446303736</c:v>
                </c:pt>
                <c:pt idx="3">
                  <c:v>78.63462264481376</c:v>
                </c:pt>
                <c:pt idx="4">
                  <c:v>131.14394094208762</c:v>
                </c:pt>
                <c:pt idx="5">
                  <c:v>183.6889809671126</c:v>
                </c:pt>
                <c:pt idx="6">
                  <c:v>236.26974271988868</c:v>
                </c:pt>
                <c:pt idx="7">
                  <c:v>288.88622620041593</c:v>
                </c:pt>
                <c:pt idx="8">
                  <c:v>341.53843140869424</c:v>
                </c:pt>
                <c:pt idx="9">
                  <c:v>394.22635834472379</c:v>
                </c:pt>
                <c:pt idx="10">
                  <c:v>446.95000700850437</c:v>
                </c:pt>
                <c:pt idx="11">
                  <c:v>499.70937740003609</c:v>
                </c:pt>
                <c:pt idx="12">
                  <c:v>552.50446951931895</c:v>
                </c:pt>
                <c:pt idx="13">
                  <c:v>605.33528336635277</c:v>
                </c:pt>
                <c:pt idx="14">
                  <c:v>658.20181894113796</c:v>
                </c:pt>
                <c:pt idx="15">
                  <c:v>711.10407624367417</c:v>
                </c:pt>
                <c:pt idx="16">
                  <c:v>764.04205527396152</c:v>
                </c:pt>
                <c:pt idx="17">
                  <c:v>817.01575603199979</c:v>
                </c:pt>
                <c:pt idx="18">
                  <c:v>810.86746710646139</c:v>
                </c:pt>
                <c:pt idx="19">
                  <c:v>804.71917818092288</c:v>
                </c:pt>
                <c:pt idx="20">
                  <c:v>798.57088925538449</c:v>
                </c:pt>
                <c:pt idx="21">
                  <c:v>792.42260032984598</c:v>
                </c:pt>
                <c:pt idx="22">
                  <c:v>786.27431140430758</c:v>
                </c:pt>
                <c:pt idx="23">
                  <c:v>780.12602247876919</c:v>
                </c:pt>
                <c:pt idx="24">
                  <c:v>773.97773355323068</c:v>
                </c:pt>
                <c:pt idx="25">
                  <c:v>767.82944462769228</c:v>
                </c:pt>
                <c:pt idx="26">
                  <c:v>761.68115570215389</c:v>
                </c:pt>
                <c:pt idx="27">
                  <c:v>755.53286677661538</c:v>
                </c:pt>
                <c:pt idx="28">
                  <c:v>749.38457785107698</c:v>
                </c:pt>
                <c:pt idx="29">
                  <c:v>743.23628892553847</c:v>
                </c:pt>
                <c:pt idx="30">
                  <c:v>737.08800000000008</c:v>
                </c:pt>
                <c:pt idx="31">
                  <c:v>737.08800000000008</c:v>
                </c:pt>
                <c:pt idx="32">
                  <c:v>737.08800000000008</c:v>
                </c:pt>
                <c:pt idx="33">
                  <c:v>737.08800000000008</c:v>
                </c:pt>
                <c:pt idx="34">
                  <c:v>737.08800000000008</c:v>
                </c:pt>
                <c:pt idx="35">
                  <c:v>737.08800000000008</c:v>
                </c:pt>
                <c:pt idx="36">
                  <c:v>737.08800000000008</c:v>
                </c:pt>
                <c:pt idx="37">
                  <c:v>737.08800000000008</c:v>
                </c:pt>
                <c:pt idx="38">
                  <c:v>737.08800000000008</c:v>
                </c:pt>
                <c:pt idx="39">
                  <c:v>737.08800000000008</c:v>
                </c:pt>
                <c:pt idx="40">
                  <c:v>737.08800000000008</c:v>
                </c:pt>
                <c:pt idx="41">
                  <c:v>737.08800000000008</c:v>
                </c:pt>
                <c:pt idx="42">
                  <c:v>737.08800000000008</c:v>
                </c:pt>
                <c:pt idx="43">
                  <c:v>737.08800000000008</c:v>
                </c:pt>
                <c:pt idx="44">
                  <c:v>737.08800000000008</c:v>
                </c:pt>
                <c:pt idx="45">
                  <c:v>737.08800000000008</c:v>
                </c:pt>
                <c:pt idx="46">
                  <c:v>737.08800000000008</c:v>
                </c:pt>
                <c:pt idx="47">
                  <c:v>737.08800000000008</c:v>
                </c:pt>
                <c:pt idx="48">
                  <c:v>737.08800000000008</c:v>
                </c:pt>
                <c:pt idx="49">
                  <c:v>737.08800000000008</c:v>
                </c:pt>
                <c:pt idx="50">
                  <c:v>737.08800000000008</c:v>
                </c:pt>
                <c:pt idx="51">
                  <c:v>737.08800000000008</c:v>
                </c:pt>
                <c:pt idx="52">
                  <c:v>737.08800000000008</c:v>
                </c:pt>
                <c:pt idx="53">
                  <c:v>737.08800000000008</c:v>
                </c:pt>
                <c:pt idx="54">
                  <c:v>737.08800000000008</c:v>
                </c:pt>
                <c:pt idx="55">
                  <c:v>737.08800000000008</c:v>
                </c:pt>
                <c:pt idx="56">
                  <c:v>737.08800000000008</c:v>
                </c:pt>
                <c:pt idx="57">
                  <c:v>737.08800000000008</c:v>
                </c:pt>
                <c:pt idx="58">
                  <c:v>737.08800000000008</c:v>
                </c:pt>
                <c:pt idx="59">
                  <c:v>737.08800000000008</c:v>
                </c:pt>
                <c:pt idx="60">
                  <c:v>737.08800000000008</c:v>
                </c:pt>
                <c:pt idx="61">
                  <c:v>737.08800000000008</c:v>
                </c:pt>
                <c:pt idx="62">
                  <c:v>737.08800000000008</c:v>
                </c:pt>
                <c:pt idx="63">
                  <c:v>737.08800000000008</c:v>
                </c:pt>
                <c:pt idx="64">
                  <c:v>737.08800000000008</c:v>
                </c:pt>
                <c:pt idx="65">
                  <c:v>737.08800000000008</c:v>
                </c:pt>
                <c:pt idx="66">
                  <c:v>737.08800000000008</c:v>
                </c:pt>
                <c:pt idx="67">
                  <c:v>737.08800000000008</c:v>
                </c:pt>
                <c:pt idx="68">
                  <c:v>737.08800000000008</c:v>
                </c:pt>
                <c:pt idx="69">
                  <c:v>737.08800000000008</c:v>
                </c:pt>
                <c:pt idx="70">
                  <c:v>737.08800000000008</c:v>
                </c:pt>
                <c:pt idx="71">
                  <c:v>737.08800000000008</c:v>
                </c:pt>
                <c:pt idx="72">
                  <c:v>737.08800000000008</c:v>
                </c:pt>
                <c:pt idx="73">
                  <c:v>737.08800000000008</c:v>
                </c:pt>
                <c:pt idx="74">
                  <c:v>737.08800000000008</c:v>
                </c:pt>
                <c:pt idx="75">
                  <c:v>737.08800000000008</c:v>
                </c:pt>
                <c:pt idx="76">
                  <c:v>737.08800000000008</c:v>
                </c:pt>
                <c:pt idx="77">
                  <c:v>737.08800000000008</c:v>
                </c:pt>
                <c:pt idx="78">
                  <c:v>737.08800000000008</c:v>
                </c:pt>
                <c:pt idx="79">
                  <c:v>737.08800000000008</c:v>
                </c:pt>
                <c:pt idx="80">
                  <c:v>737.08800000000008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3CE-B68D-7B1C841E06CB}"/>
            </c:ext>
          </c:extLst>
        </c:ser>
        <c:ser>
          <c:idx val="1"/>
          <c:order val="1"/>
          <c:tx>
            <c:strRef>
              <c:f>'5. Cambridge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'5. Cambridge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3CE-B68D-7B1C841E06CB}"/>
            </c:ext>
          </c:extLst>
        </c:ser>
        <c:ser>
          <c:idx val="2"/>
          <c:order val="2"/>
          <c:tx>
            <c:strRef>
              <c:f>'5. Cambridge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'5. Cambridge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Water'!$H$129:$CJ$129</c:f>
              <c:numCache>
                <c:formatCode>0.00</c:formatCode>
                <c:ptCount val="81"/>
                <c:pt idx="0">
                  <c:v>9.8000000000000007</c:v>
                </c:pt>
                <c:pt idx="1">
                  <c:v>19.600000000000001</c:v>
                </c:pt>
                <c:pt idx="2">
                  <c:v>29.4</c:v>
                </c:pt>
                <c:pt idx="3">
                  <c:v>39.200000000000003</c:v>
                </c:pt>
                <c:pt idx="4">
                  <c:v>39.200000000000003</c:v>
                </c:pt>
                <c:pt idx="5">
                  <c:v>39.200000000000003</c:v>
                </c:pt>
                <c:pt idx="6">
                  <c:v>39.200000000000003</c:v>
                </c:pt>
                <c:pt idx="7">
                  <c:v>39.200000000000003</c:v>
                </c:pt>
                <c:pt idx="8">
                  <c:v>39.200000000000003</c:v>
                </c:pt>
                <c:pt idx="9">
                  <c:v>39.200000000000003</c:v>
                </c:pt>
                <c:pt idx="10">
                  <c:v>39.200000000000003</c:v>
                </c:pt>
                <c:pt idx="11">
                  <c:v>39.200000000000003</c:v>
                </c:pt>
                <c:pt idx="12">
                  <c:v>39.200000000000003</c:v>
                </c:pt>
                <c:pt idx="13">
                  <c:v>39.200000000000003</c:v>
                </c:pt>
                <c:pt idx="14">
                  <c:v>39.200000000000003</c:v>
                </c:pt>
                <c:pt idx="15">
                  <c:v>39.200000000000003</c:v>
                </c:pt>
                <c:pt idx="16">
                  <c:v>39.200000000000003</c:v>
                </c:pt>
                <c:pt idx="17">
                  <c:v>39.200000000000003</c:v>
                </c:pt>
                <c:pt idx="18">
                  <c:v>39.200000000000003</c:v>
                </c:pt>
                <c:pt idx="19">
                  <c:v>39.200000000000003</c:v>
                </c:pt>
                <c:pt idx="20">
                  <c:v>39.200000000000003</c:v>
                </c:pt>
                <c:pt idx="21">
                  <c:v>39.200000000000003</c:v>
                </c:pt>
                <c:pt idx="22">
                  <c:v>39.200000000000003</c:v>
                </c:pt>
                <c:pt idx="23">
                  <c:v>39.200000000000003</c:v>
                </c:pt>
                <c:pt idx="24">
                  <c:v>39.200000000000003</c:v>
                </c:pt>
                <c:pt idx="25">
                  <c:v>39.200000000000003</c:v>
                </c:pt>
                <c:pt idx="26">
                  <c:v>39.200000000000003</c:v>
                </c:pt>
                <c:pt idx="27">
                  <c:v>39.200000000000003</c:v>
                </c:pt>
                <c:pt idx="28">
                  <c:v>39.200000000000003</c:v>
                </c:pt>
                <c:pt idx="29">
                  <c:v>39.200000000000003</c:v>
                </c:pt>
                <c:pt idx="30">
                  <c:v>39.200000000000003</c:v>
                </c:pt>
                <c:pt idx="31">
                  <c:v>39.200000000000003</c:v>
                </c:pt>
                <c:pt idx="32">
                  <c:v>39.200000000000003</c:v>
                </c:pt>
                <c:pt idx="33">
                  <c:v>39.200000000000003</c:v>
                </c:pt>
                <c:pt idx="34">
                  <c:v>39.200000000000003</c:v>
                </c:pt>
                <c:pt idx="35">
                  <c:v>39.200000000000003</c:v>
                </c:pt>
                <c:pt idx="36">
                  <c:v>39.200000000000003</c:v>
                </c:pt>
                <c:pt idx="37">
                  <c:v>39.200000000000003</c:v>
                </c:pt>
                <c:pt idx="38">
                  <c:v>39.200000000000003</c:v>
                </c:pt>
                <c:pt idx="39">
                  <c:v>39.200000000000003</c:v>
                </c:pt>
                <c:pt idx="40">
                  <c:v>39.200000000000003</c:v>
                </c:pt>
                <c:pt idx="41">
                  <c:v>39.200000000000003</c:v>
                </c:pt>
                <c:pt idx="42">
                  <c:v>39.200000000000003</c:v>
                </c:pt>
                <c:pt idx="43">
                  <c:v>39.200000000000003</c:v>
                </c:pt>
                <c:pt idx="44">
                  <c:v>39.200000000000003</c:v>
                </c:pt>
                <c:pt idx="45">
                  <c:v>39.200000000000003</c:v>
                </c:pt>
                <c:pt idx="46">
                  <c:v>39.200000000000003</c:v>
                </c:pt>
                <c:pt idx="47">
                  <c:v>39.200000000000003</c:v>
                </c:pt>
                <c:pt idx="48">
                  <c:v>39.200000000000003</c:v>
                </c:pt>
                <c:pt idx="49">
                  <c:v>39.200000000000003</c:v>
                </c:pt>
                <c:pt idx="50">
                  <c:v>39.200000000000003</c:v>
                </c:pt>
                <c:pt idx="51">
                  <c:v>39.200000000000003</c:v>
                </c:pt>
                <c:pt idx="52">
                  <c:v>39.200000000000003</c:v>
                </c:pt>
                <c:pt idx="53">
                  <c:v>39.200000000000003</c:v>
                </c:pt>
                <c:pt idx="54">
                  <c:v>39.200000000000003</c:v>
                </c:pt>
                <c:pt idx="55">
                  <c:v>39.200000000000003</c:v>
                </c:pt>
                <c:pt idx="56">
                  <c:v>39.200000000000003</c:v>
                </c:pt>
                <c:pt idx="57">
                  <c:v>39.200000000000003</c:v>
                </c:pt>
                <c:pt idx="58">
                  <c:v>39.200000000000003</c:v>
                </c:pt>
                <c:pt idx="59">
                  <c:v>39.200000000000003</c:v>
                </c:pt>
                <c:pt idx="60">
                  <c:v>39.200000000000003</c:v>
                </c:pt>
                <c:pt idx="61">
                  <c:v>39.200000000000003</c:v>
                </c:pt>
                <c:pt idx="62">
                  <c:v>39.200000000000003</c:v>
                </c:pt>
                <c:pt idx="63">
                  <c:v>39.200000000000003</c:v>
                </c:pt>
                <c:pt idx="64">
                  <c:v>39.200000000000003</c:v>
                </c:pt>
                <c:pt idx="65">
                  <c:v>39.200000000000003</c:v>
                </c:pt>
                <c:pt idx="66">
                  <c:v>39.200000000000003</c:v>
                </c:pt>
                <c:pt idx="67">
                  <c:v>39.200000000000003</c:v>
                </c:pt>
                <c:pt idx="68">
                  <c:v>39.200000000000003</c:v>
                </c:pt>
                <c:pt idx="69">
                  <c:v>39.200000000000003</c:v>
                </c:pt>
                <c:pt idx="70">
                  <c:v>39.200000000000003</c:v>
                </c:pt>
                <c:pt idx="71">
                  <c:v>39.200000000000003</c:v>
                </c:pt>
                <c:pt idx="72">
                  <c:v>39.200000000000003</c:v>
                </c:pt>
                <c:pt idx="73">
                  <c:v>39.200000000000003</c:v>
                </c:pt>
                <c:pt idx="74">
                  <c:v>39.200000000000003</c:v>
                </c:pt>
                <c:pt idx="75">
                  <c:v>39.200000000000003</c:v>
                </c:pt>
                <c:pt idx="76">
                  <c:v>39.200000000000003</c:v>
                </c:pt>
                <c:pt idx="77">
                  <c:v>39.200000000000003</c:v>
                </c:pt>
                <c:pt idx="78">
                  <c:v>39.200000000000003</c:v>
                </c:pt>
                <c:pt idx="79">
                  <c:v>39.200000000000003</c:v>
                </c:pt>
                <c:pt idx="80">
                  <c:v>39.200000000000003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3CE-B68D-7B1C841E06CB}"/>
            </c:ext>
          </c:extLst>
        </c:ser>
        <c:ser>
          <c:idx val="3"/>
          <c:order val="3"/>
          <c:tx>
            <c:strRef>
              <c:f>'5. Cambridge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'5. Cambridge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Water'!$H$130:$CJ$130</c:f>
              <c:numCache>
                <c:formatCode>0.00</c:formatCode>
                <c:ptCount val="81"/>
                <c:pt idx="0">
                  <c:v>1.3873365631842629</c:v>
                </c:pt>
                <c:pt idx="1">
                  <c:v>2.7753039154754107</c:v>
                </c:pt>
                <c:pt idx="2">
                  <c:v>4.1639020568734448</c:v>
                </c:pt>
                <c:pt idx="3">
                  <c:v>5.5531309873783634</c:v>
                </c:pt>
                <c:pt idx="4">
                  <c:v>8.0277103259284743</c:v>
                </c:pt>
                <c:pt idx="5">
                  <c:v>10.503973103767017</c:v>
                </c:pt>
                <c:pt idx="6">
                  <c:v>12.981919320893983</c:v>
                </c:pt>
                <c:pt idx="7">
                  <c:v>15.461548977309381</c:v>
                </c:pt>
                <c:pt idx="8">
                  <c:v>17.942862073013199</c:v>
                </c:pt>
                <c:pt idx="9">
                  <c:v>20.425858608005463</c:v>
                </c:pt>
                <c:pt idx="10">
                  <c:v>22.910538582286144</c:v>
                </c:pt>
                <c:pt idx="11">
                  <c:v>25.396901995855252</c:v>
                </c:pt>
                <c:pt idx="12">
                  <c:v>27.884948848712799</c:v>
                </c:pt>
                <c:pt idx="13">
                  <c:v>30.374679140858767</c:v>
                </c:pt>
                <c:pt idx="14">
                  <c:v>32.866092872293166</c:v>
                </c:pt>
                <c:pt idx="15">
                  <c:v>35.359190043015992</c:v>
                </c:pt>
                <c:pt idx="16">
                  <c:v>37.853970653027247</c:v>
                </c:pt>
                <c:pt idx="17">
                  <c:v>40.350434702326922</c:v>
                </c:pt>
                <c:pt idx="18">
                  <c:v>40.060687487243321</c:v>
                </c:pt>
                <c:pt idx="19">
                  <c:v>39.770940272159706</c:v>
                </c:pt>
                <c:pt idx="20">
                  <c:v>39.481193057076105</c:v>
                </c:pt>
                <c:pt idx="21">
                  <c:v>39.191445841992483</c:v>
                </c:pt>
                <c:pt idx="22">
                  <c:v>38.901698626908882</c:v>
                </c:pt>
                <c:pt idx="23">
                  <c:v>38.611951411825274</c:v>
                </c:pt>
                <c:pt idx="24">
                  <c:v>38.322204196741666</c:v>
                </c:pt>
                <c:pt idx="25">
                  <c:v>38.032456981658058</c:v>
                </c:pt>
                <c:pt idx="26">
                  <c:v>37.742709766574443</c:v>
                </c:pt>
                <c:pt idx="27">
                  <c:v>37.452962551490835</c:v>
                </c:pt>
                <c:pt idx="28">
                  <c:v>37.163215336407227</c:v>
                </c:pt>
                <c:pt idx="29">
                  <c:v>36.873468121323619</c:v>
                </c:pt>
                <c:pt idx="30">
                  <c:v>36.583720906240011</c:v>
                </c:pt>
                <c:pt idx="31">
                  <c:v>36.583720906240011</c:v>
                </c:pt>
                <c:pt idx="32">
                  <c:v>36.583720906240011</c:v>
                </c:pt>
                <c:pt idx="33">
                  <c:v>36.583720906240011</c:v>
                </c:pt>
                <c:pt idx="34">
                  <c:v>36.583720906240011</c:v>
                </c:pt>
                <c:pt idx="35">
                  <c:v>36.583720906240011</c:v>
                </c:pt>
                <c:pt idx="36">
                  <c:v>36.583720906240011</c:v>
                </c:pt>
                <c:pt idx="37">
                  <c:v>36.583720906240011</c:v>
                </c:pt>
                <c:pt idx="38">
                  <c:v>36.583720906240011</c:v>
                </c:pt>
                <c:pt idx="39">
                  <c:v>36.583720906240011</c:v>
                </c:pt>
                <c:pt idx="40">
                  <c:v>36.583720906240011</c:v>
                </c:pt>
                <c:pt idx="41">
                  <c:v>36.583720906240011</c:v>
                </c:pt>
                <c:pt idx="42">
                  <c:v>36.583720906240011</c:v>
                </c:pt>
                <c:pt idx="43">
                  <c:v>36.583720906240011</c:v>
                </c:pt>
                <c:pt idx="44">
                  <c:v>36.583720906240011</c:v>
                </c:pt>
                <c:pt idx="45">
                  <c:v>36.583720906240011</c:v>
                </c:pt>
                <c:pt idx="46">
                  <c:v>36.583720906240011</c:v>
                </c:pt>
                <c:pt idx="47">
                  <c:v>36.583720906240011</c:v>
                </c:pt>
                <c:pt idx="48">
                  <c:v>36.583720906240011</c:v>
                </c:pt>
                <c:pt idx="49">
                  <c:v>36.583720906240011</c:v>
                </c:pt>
                <c:pt idx="50">
                  <c:v>36.583720906240011</c:v>
                </c:pt>
                <c:pt idx="51">
                  <c:v>36.583720906240011</c:v>
                </c:pt>
                <c:pt idx="52">
                  <c:v>36.583720906240011</c:v>
                </c:pt>
                <c:pt idx="53">
                  <c:v>36.583720906240011</c:v>
                </c:pt>
                <c:pt idx="54">
                  <c:v>36.583720906240011</c:v>
                </c:pt>
                <c:pt idx="55">
                  <c:v>36.583720906240011</c:v>
                </c:pt>
                <c:pt idx="56">
                  <c:v>36.583720906240011</c:v>
                </c:pt>
                <c:pt idx="57">
                  <c:v>36.583720906240011</c:v>
                </c:pt>
                <c:pt idx="58">
                  <c:v>36.583720906240011</c:v>
                </c:pt>
                <c:pt idx="59">
                  <c:v>36.583720906240011</c:v>
                </c:pt>
                <c:pt idx="60">
                  <c:v>36.583720906240011</c:v>
                </c:pt>
                <c:pt idx="61">
                  <c:v>36.583720906240011</c:v>
                </c:pt>
                <c:pt idx="62">
                  <c:v>36.583720906240011</c:v>
                </c:pt>
                <c:pt idx="63">
                  <c:v>36.583720906240011</c:v>
                </c:pt>
                <c:pt idx="64">
                  <c:v>36.583720906240011</c:v>
                </c:pt>
                <c:pt idx="65">
                  <c:v>36.583720906240011</c:v>
                </c:pt>
                <c:pt idx="66">
                  <c:v>36.583720906240011</c:v>
                </c:pt>
                <c:pt idx="67">
                  <c:v>36.583720906240011</c:v>
                </c:pt>
                <c:pt idx="68">
                  <c:v>36.583720906240011</c:v>
                </c:pt>
                <c:pt idx="69">
                  <c:v>36.583720906240011</c:v>
                </c:pt>
                <c:pt idx="70">
                  <c:v>36.583720906240011</c:v>
                </c:pt>
                <c:pt idx="71">
                  <c:v>36.583720906240011</c:v>
                </c:pt>
                <c:pt idx="72">
                  <c:v>36.583720906240011</c:v>
                </c:pt>
                <c:pt idx="73">
                  <c:v>36.583720906240011</c:v>
                </c:pt>
                <c:pt idx="74">
                  <c:v>36.583720906240011</c:v>
                </c:pt>
                <c:pt idx="75">
                  <c:v>36.583720906240011</c:v>
                </c:pt>
                <c:pt idx="76">
                  <c:v>36.583720906240011</c:v>
                </c:pt>
                <c:pt idx="77">
                  <c:v>36.583720906240011</c:v>
                </c:pt>
                <c:pt idx="78">
                  <c:v>36.583720906240011</c:v>
                </c:pt>
                <c:pt idx="79">
                  <c:v>36.583720906240011</c:v>
                </c:pt>
                <c:pt idx="80">
                  <c:v>36.583720906240011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3CE-B68D-7B1C841E0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'5. Cambridge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'5. Cambridge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Water'!$H$131:$CJ$131</c:f>
              <c:numCache>
                <c:formatCode>0.00</c:formatCode>
                <c:ptCount val="81"/>
                <c:pt idx="0">
                  <c:v>1047</c:v>
                </c:pt>
                <c:pt idx="1">
                  <c:v>1047</c:v>
                </c:pt>
                <c:pt idx="2">
                  <c:v>1047</c:v>
                </c:pt>
                <c:pt idx="3">
                  <c:v>1047</c:v>
                </c:pt>
                <c:pt idx="4">
                  <c:v>1047</c:v>
                </c:pt>
                <c:pt idx="5">
                  <c:v>1047</c:v>
                </c:pt>
                <c:pt idx="6">
                  <c:v>1047</c:v>
                </c:pt>
                <c:pt idx="7">
                  <c:v>1047</c:v>
                </c:pt>
                <c:pt idx="8">
                  <c:v>1047</c:v>
                </c:pt>
                <c:pt idx="9">
                  <c:v>1047</c:v>
                </c:pt>
                <c:pt idx="10">
                  <c:v>1047</c:v>
                </c:pt>
                <c:pt idx="11">
                  <c:v>1047</c:v>
                </c:pt>
                <c:pt idx="12">
                  <c:v>1047</c:v>
                </c:pt>
                <c:pt idx="13">
                  <c:v>1047</c:v>
                </c:pt>
                <c:pt idx="14">
                  <c:v>1047</c:v>
                </c:pt>
                <c:pt idx="15">
                  <c:v>1047</c:v>
                </c:pt>
                <c:pt idx="16">
                  <c:v>1047</c:v>
                </c:pt>
                <c:pt idx="17">
                  <c:v>1047</c:v>
                </c:pt>
                <c:pt idx="18">
                  <c:v>1047</c:v>
                </c:pt>
                <c:pt idx="19">
                  <c:v>1047</c:v>
                </c:pt>
                <c:pt idx="20">
                  <c:v>1047</c:v>
                </c:pt>
                <c:pt idx="21">
                  <c:v>1047</c:v>
                </c:pt>
                <c:pt idx="22">
                  <c:v>1047</c:v>
                </c:pt>
                <c:pt idx="23">
                  <c:v>1047</c:v>
                </c:pt>
                <c:pt idx="24">
                  <c:v>1047</c:v>
                </c:pt>
                <c:pt idx="25">
                  <c:v>1047</c:v>
                </c:pt>
                <c:pt idx="26">
                  <c:v>1047</c:v>
                </c:pt>
                <c:pt idx="27">
                  <c:v>1047</c:v>
                </c:pt>
                <c:pt idx="28">
                  <c:v>1047</c:v>
                </c:pt>
                <c:pt idx="29">
                  <c:v>1047</c:v>
                </c:pt>
                <c:pt idx="30">
                  <c:v>1047</c:v>
                </c:pt>
                <c:pt idx="31">
                  <c:v>1047</c:v>
                </c:pt>
                <c:pt idx="32">
                  <c:v>1047</c:v>
                </c:pt>
                <c:pt idx="33">
                  <c:v>1047</c:v>
                </c:pt>
                <c:pt idx="34">
                  <c:v>1047</c:v>
                </c:pt>
                <c:pt idx="35">
                  <c:v>1047</c:v>
                </c:pt>
                <c:pt idx="36">
                  <c:v>1047</c:v>
                </c:pt>
                <c:pt idx="37">
                  <c:v>1047</c:v>
                </c:pt>
                <c:pt idx="38">
                  <c:v>1047</c:v>
                </c:pt>
                <c:pt idx="39">
                  <c:v>1047</c:v>
                </c:pt>
                <c:pt idx="40">
                  <c:v>1047</c:v>
                </c:pt>
                <c:pt idx="41">
                  <c:v>1047</c:v>
                </c:pt>
                <c:pt idx="42">
                  <c:v>1047</c:v>
                </c:pt>
                <c:pt idx="43">
                  <c:v>1047</c:v>
                </c:pt>
                <c:pt idx="44">
                  <c:v>1047</c:v>
                </c:pt>
                <c:pt idx="45">
                  <c:v>1047</c:v>
                </c:pt>
                <c:pt idx="46">
                  <c:v>1047</c:v>
                </c:pt>
                <c:pt idx="47">
                  <c:v>1047</c:v>
                </c:pt>
                <c:pt idx="48">
                  <c:v>1047</c:v>
                </c:pt>
                <c:pt idx="49">
                  <c:v>1047</c:v>
                </c:pt>
                <c:pt idx="50">
                  <c:v>1047</c:v>
                </c:pt>
                <c:pt idx="51">
                  <c:v>1047</c:v>
                </c:pt>
                <c:pt idx="52">
                  <c:v>1047</c:v>
                </c:pt>
                <c:pt idx="53">
                  <c:v>1047</c:v>
                </c:pt>
                <c:pt idx="54">
                  <c:v>1047</c:v>
                </c:pt>
                <c:pt idx="55">
                  <c:v>1047</c:v>
                </c:pt>
                <c:pt idx="56">
                  <c:v>1047</c:v>
                </c:pt>
                <c:pt idx="57">
                  <c:v>1047</c:v>
                </c:pt>
                <c:pt idx="58">
                  <c:v>1047</c:v>
                </c:pt>
                <c:pt idx="59">
                  <c:v>1047</c:v>
                </c:pt>
                <c:pt idx="60">
                  <c:v>1047</c:v>
                </c:pt>
                <c:pt idx="61">
                  <c:v>1047</c:v>
                </c:pt>
                <c:pt idx="62">
                  <c:v>1047</c:v>
                </c:pt>
                <c:pt idx="63">
                  <c:v>1047</c:v>
                </c:pt>
                <c:pt idx="64">
                  <c:v>1047</c:v>
                </c:pt>
                <c:pt idx="65">
                  <c:v>1047</c:v>
                </c:pt>
                <c:pt idx="66">
                  <c:v>1047</c:v>
                </c:pt>
                <c:pt idx="67">
                  <c:v>1047</c:v>
                </c:pt>
                <c:pt idx="68">
                  <c:v>1047</c:v>
                </c:pt>
                <c:pt idx="69">
                  <c:v>1047</c:v>
                </c:pt>
                <c:pt idx="70">
                  <c:v>1047</c:v>
                </c:pt>
                <c:pt idx="71">
                  <c:v>1047</c:v>
                </c:pt>
                <c:pt idx="72">
                  <c:v>1047</c:v>
                </c:pt>
                <c:pt idx="73">
                  <c:v>1047</c:v>
                </c:pt>
                <c:pt idx="74">
                  <c:v>1047</c:v>
                </c:pt>
                <c:pt idx="75">
                  <c:v>1047</c:v>
                </c:pt>
                <c:pt idx="76">
                  <c:v>1047</c:v>
                </c:pt>
                <c:pt idx="77">
                  <c:v>1047</c:v>
                </c:pt>
                <c:pt idx="78">
                  <c:v>1047</c:v>
                </c:pt>
                <c:pt idx="79">
                  <c:v>1047</c:v>
                </c:pt>
                <c:pt idx="80">
                  <c:v>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1B-43CE-B68D-7B1C841E06CB}"/>
            </c:ext>
          </c:extLst>
        </c:ser>
        <c:ser>
          <c:idx val="4"/>
          <c:order val="5"/>
          <c:tx>
            <c:strRef>
              <c:f>'5. Cambridge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'5. Cambridge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Water'!$H$132:$CJ$132</c:f>
              <c:numCache>
                <c:formatCode>0.00</c:formatCode>
                <c:ptCount val="81"/>
                <c:pt idx="0">
                  <c:v>1047</c:v>
                </c:pt>
                <c:pt idx="1">
                  <c:v>1047</c:v>
                </c:pt>
                <c:pt idx="2">
                  <c:v>1047</c:v>
                </c:pt>
                <c:pt idx="3">
                  <c:v>1047</c:v>
                </c:pt>
                <c:pt idx="4">
                  <c:v>1047</c:v>
                </c:pt>
                <c:pt idx="5">
                  <c:v>1047</c:v>
                </c:pt>
                <c:pt idx="6">
                  <c:v>1047</c:v>
                </c:pt>
                <c:pt idx="7">
                  <c:v>1047</c:v>
                </c:pt>
                <c:pt idx="8">
                  <c:v>1047</c:v>
                </c:pt>
                <c:pt idx="9">
                  <c:v>1047</c:v>
                </c:pt>
                <c:pt idx="10">
                  <c:v>1047</c:v>
                </c:pt>
                <c:pt idx="11">
                  <c:v>1047</c:v>
                </c:pt>
                <c:pt idx="12">
                  <c:v>1047</c:v>
                </c:pt>
                <c:pt idx="13">
                  <c:v>1047</c:v>
                </c:pt>
                <c:pt idx="14">
                  <c:v>1047</c:v>
                </c:pt>
                <c:pt idx="15">
                  <c:v>1047</c:v>
                </c:pt>
                <c:pt idx="16">
                  <c:v>1047</c:v>
                </c:pt>
                <c:pt idx="17">
                  <c:v>1047</c:v>
                </c:pt>
                <c:pt idx="18">
                  <c:v>1047</c:v>
                </c:pt>
                <c:pt idx="19">
                  <c:v>1047</c:v>
                </c:pt>
                <c:pt idx="20">
                  <c:v>1047</c:v>
                </c:pt>
                <c:pt idx="21">
                  <c:v>1047</c:v>
                </c:pt>
                <c:pt idx="22">
                  <c:v>1047</c:v>
                </c:pt>
                <c:pt idx="23">
                  <c:v>1047</c:v>
                </c:pt>
                <c:pt idx="24">
                  <c:v>1047</c:v>
                </c:pt>
                <c:pt idx="25">
                  <c:v>1047</c:v>
                </c:pt>
                <c:pt idx="26">
                  <c:v>1047</c:v>
                </c:pt>
                <c:pt idx="27">
                  <c:v>1047</c:v>
                </c:pt>
                <c:pt idx="28">
                  <c:v>1047</c:v>
                </c:pt>
                <c:pt idx="29">
                  <c:v>1047</c:v>
                </c:pt>
                <c:pt idx="30">
                  <c:v>1047</c:v>
                </c:pt>
                <c:pt idx="31">
                  <c:v>1047</c:v>
                </c:pt>
                <c:pt idx="32">
                  <c:v>1047</c:v>
                </c:pt>
                <c:pt idx="33">
                  <c:v>1047</c:v>
                </c:pt>
                <c:pt idx="34">
                  <c:v>1047</c:v>
                </c:pt>
                <c:pt idx="35">
                  <c:v>1047</c:v>
                </c:pt>
                <c:pt idx="36">
                  <c:v>1047</c:v>
                </c:pt>
                <c:pt idx="37">
                  <c:v>1047</c:v>
                </c:pt>
                <c:pt idx="38">
                  <c:v>1047</c:v>
                </c:pt>
                <c:pt idx="39">
                  <c:v>1047</c:v>
                </c:pt>
                <c:pt idx="40">
                  <c:v>1047</c:v>
                </c:pt>
                <c:pt idx="41">
                  <c:v>1047</c:v>
                </c:pt>
                <c:pt idx="42">
                  <c:v>1047</c:v>
                </c:pt>
                <c:pt idx="43">
                  <c:v>1047</c:v>
                </c:pt>
                <c:pt idx="44">
                  <c:v>1047</c:v>
                </c:pt>
                <c:pt idx="45">
                  <c:v>1047</c:v>
                </c:pt>
                <c:pt idx="46">
                  <c:v>1047</c:v>
                </c:pt>
                <c:pt idx="47">
                  <c:v>1047</c:v>
                </c:pt>
                <c:pt idx="48">
                  <c:v>1047</c:v>
                </c:pt>
                <c:pt idx="49">
                  <c:v>1047</c:v>
                </c:pt>
                <c:pt idx="50">
                  <c:v>1047</c:v>
                </c:pt>
                <c:pt idx="51">
                  <c:v>1047</c:v>
                </c:pt>
                <c:pt idx="52">
                  <c:v>1047</c:v>
                </c:pt>
                <c:pt idx="53">
                  <c:v>1047</c:v>
                </c:pt>
                <c:pt idx="54">
                  <c:v>1047</c:v>
                </c:pt>
                <c:pt idx="55">
                  <c:v>1047</c:v>
                </c:pt>
                <c:pt idx="56">
                  <c:v>1047</c:v>
                </c:pt>
                <c:pt idx="57">
                  <c:v>1047</c:v>
                </c:pt>
                <c:pt idx="58">
                  <c:v>1047</c:v>
                </c:pt>
                <c:pt idx="59">
                  <c:v>1047</c:v>
                </c:pt>
                <c:pt idx="60">
                  <c:v>1047</c:v>
                </c:pt>
                <c:pt idx="61">
                  <c:v>1047</c:v>
                </c:pt>
                <c:pt idx="62">
                  <c:v>1047</c:v>
                </c:pt>
                <c:pt idx="63">
                  <c:v>1047</c:v>
                </c:pt>
                <c:pt idx="64">
                  <c:v>1047</c:v>
                </c:pt>
                <c:pt idx="65">
                  <c:v>1047</c:v>
                </c:pt>
                <c:pt idx="66">
                  <c:v>1047</c:v>
                </c:pt>
                <c:pt idx="67">
                  <c:v>1047</c:v>
                </c:pt>
                <c:pt idx="68">
                  <c:v>1047</c:v>
                </c:pt>
                <c:pt idx="69">
                  <c:v>1047</c:v>
                </c:pt>
                <c:pt idx="70">
                  <c:v>1047</c:v>
                </c:pt>
                <c:pt idx="71">
                  <c:v>1047</c:v>
                </c:pt>
                <c:pt idx="72">
                  <c:v>1047</c:v>
                </c:pt>
                <c:pt idx="73">
                  <c:v>1047</c:v>
                </c:pt>
                <c:pt idx="74">
                  <c:v>1047</c:v>
                </c:pt>
                <c:pt idx="75">
                  <c:v>1047</c:v>
                </c:pt>
                <c:pt idx="76">
                  <c:v>1047</c:v>
                </c:pt>
                <c:pt idx="77">
                  <c:v>1047</c:v>
                </c:pt>
                <c:pt idx="78">
                  <c:v>1047</c:v>
                </c:pt>
                <c:pt idx="79">
                  <c:v>1047</c:v>
                </c:pt>
                <c:pt idx="80">
                  <c:v>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1B-43CE-B68D-7B1C841E06CB}"/>
            </c:ext>
          </c:extLst>
        </c:ser>
        <c:ser>
          <c:idx val="5"/>
          <c:order val="6"/>
          <c:tx>
            <c:strRef>
              <c:f>'5. Cambridge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'5. Cambridge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Water'!$H$133:$CJ$133</c:f>
              <c:numCache>
                <c:formatCode>0.00</c:formatCode>
                <c:ptCount val="81"/>
                <c:pt idx="0">
                  <c:v>38.152100242636671</c:v>
                </c:pt>
                <c:pt idx="1">
                  <c:v>70.34489852147351</c:v>
                </c:pt>
                <c:pt idx="2">
                  <c:v>102.57051483651051</c:v>
                </c:pt>
                <c:pt idx="3">
                  <c:v>134.82763140996991</c:v>
                </c:pt>
                <c:pt idx="4">
                  <c:v>193.44034126801608</c:v>
                </c:pt>
                <c:pt idx="5">
                  <c:v>252.13985629310184</c:v>
                </c:pt>
                <c:pt idx="6">
                  <c:v>310.92554426300489</c:v>
                </c:pt>
                <c:pt idx="7">
                  <c:v>369.79813517772533</c:v>
                </c:pt>
                <c:pt idx="8">
                  <c:v>428.75698792615185</c:v>
                </c:pt>
                <c:pt idx="9">
                  <c:v>487.80284139717367</c:v>
                </c:pt>
                <c:pt idx="10">
                  <c:v>546.93504559079054</c:v>
                </c:pt>
                <c:pt idx="11">
                  <c:v>606.15434828478021</c:v>
                </c:pt>
                <c:pt idx="12">
                  <c:v>665.46009059025403</c:v>
                </c:pt>
                <c:pt idx="13">
                  <c:v>724.85374584054489</c:v>
                </c:pt>
                <c:pt idx="14">
                  <c:v>784.33321736898665</c:v>
                </c:pt>
                <c:pt idx="15">
                  <c:v>843.89998295335693</c:v>
                </c:pt>
                <c:pt idx="16">
                  <c:v>903.55409592698879</c:v>
                </c:pt>
                <c:pt idx="17">
                  <c:v>963.29560962321557</c:v>
                </c:pt>
                <c:pt idx="18">
                  <c:v>956.80696570481575</c:v>
                </c:pt>
                <c:pt idx="19">
                  <c:v>950.3128551197492</c:v>
                </c:pt>
                <c:pt idx="20">
                  <c:v>943.81327786801614</c:v>
                </c:pt>
                <c:pt idx="21">
                  <c:v>937.30823394961624</c:v>
                </c:pt>
                <c:pt idx="22">
                  <c:v>930.79772336454982</c:v>
                </c:pt>
                <c:pt idx="23">
                  <c:v>924.28250722392784</c:v>
                </c:pt>
                <c:pt idx="24">
                  <c:v>917.76106774997231</c:v>
                </c:pt>
                <c:pt idx="25">
                  <c:v>911.23416160935039</c:v>
                </c:pt>
                <c:pt idx="26">
                  <c:v>904.70178880206163</c:v>
                </c:pt>
                <c:pt idx="27">
                  <c:v>898.16394932810624</c:v>
                </c:pt>
                <c:pt idx="28">
                  <c:v>891.62064318748423</c:v>
                </c:pt>
                <c:pt idx="29">
                  <c:v>885.07265815797325</c:v>
                </c:pt>
                <c:pt idx="30">
                  <c:v>878.51842312846236</c:v>
                </c:pt>
                <c:pt idx="31">
                  <c:v>878.88670757290686</c:v>
                </c:pt>
                <c:pt idx="32">
                  <c:v>879.25499201735124</c:v>
                </c:pt>
                <c:pt idx="33">
                  <c:v>879.62327646179574</c:v>
                </c:pt>
                <c:pt idx="34">
                  <c:v>879.99156090624012</c:v>
                </c:pt>
                <c:pt idx="35">
                  <c:v>880.35984535068462</c:v>
                </c:pt>
                <c:pt idx="36">
                  <c:v>880.72812979512901</c:v>
                </c:pt>
                <c:pt idx="37">
                  <c:v>881.09641423957351</c:v>
                </c:pt>
                <c:pt idx="38">
                  <c:v>881.464698684018</c:v>
                </c:pt>
                <c:pt idx="39">
                  <c:v>881.83298312846239</c:v>
                </c:pt>
                <c:pt idx="40">
                  <c:v>882.20126757290677</c:v>
                </c:pt>
                <c:pt idx="41">
                  <c:v>882.56955201735127</c:v>
                </c:pt>
                <c:pt idx="42">
                  <c:v>882.93783646179577</c:v>
                </c:pt>
                <c:pt idx="43">
                  <c:v>883.30612090624015</c:v>
                </c:pt>
                <c:pt idx="44">
                  <c:v>883.67440535068454</c:v>
                </c:pt>
                <c:pt idx="45">
                  <c:v>884.04268979512904</c:v>
                </c:pt>
                <c:pt idx="46">
                  <c:v>884.41097423957353</c:v>
                </c:pt>
                <c:pt idx="47">
                  <c:v>884.77925868401792</c:v>
                </c:pt>
                <c:pt idx="48">
                  <c:v>885.14754312846242</c:v>
                </c:pt>
                <c:pt idx="49">
                  <c:v>885.5158275729068</c:v>
                </c:pt>
                <c:pt idx="50">
                  <c:v>885.8841120173513</c:v>
                </c:pt>
                <c:pt idx="51">
                  <c:v>886.25239646179568</c:v>
                </c:pt>
                <c:pt idx="52">
                  <c:v>886.62068090624018</c:v>
                </c:pt>
                <c:pt idx="53">
                  <c:v>886.98896535068457</c:v>
                </c:pt>
                <c:pt idx="54">
                  <c:v>887.35724979512906</c:v>
                </c:pt>
                <c:pt idx="55">
                  <c:v>887.72553423957345</c:v>
                </c:pt>
                <c:pt idx="56">
                  <c:v>888.09381868401795</c:v>
                </c:pt>
                <c:pt idx="57">
                  <c:v>888.46210312846233</c:v>
                </c:pt>
                <c:pt idx="58">
                  <c:v>888.83038757290683</c:v>
                </c:pt>
                <c:pt idx="59">
                  <c:v>889.19867201735121</c:v>
                </c:pt>
                <c:pt idx="60">
                  <c:v>889.56695646179571</c:v>
                </c:pt>
                <c:pt idx="61">
                  <c:v>889.9352409062401</c:v>
                </c:pt>
                <c:pt idx="62">
                  <c:v>890.30352535068459</c:v>
                </c:pt>
                <c:pt idx="63">
                  <c:v>890.67180979512898</c:v>
                </c:pt>
                <c:pt idx="64">
                  <c:v>891.04009423957348</c:v>
                </c:pt>
                <c:pt idx="65">
                  <c:v>891.40837868401786</c:v>
                </c:pt>
                <c:pt idx="66">
                  <c:v>891.77666312846236</c:v>
                </c:pt>
                <c:pt idx="67">
                  <c:v>892.14494757290674</c:v>
                </c:pt>
                <c:pt idx="68">
                  <c:v>892.51323201735124</c:v>
                </c:pt>
                <c:pt idx="69">
                  <c:v>892.88151646179563</c:v>
                </c:pt>
                <c:pt idx="70">
                  <c:v>893.24980090624013</c:v>
                </c:pt>
                <c:pt idx="71">
                  <c:v>893.61808535068462</c:v>
                </c:pt>
                <c:pt idx="72">
                  <c:v>893.98636979512901</c:v>
                </c:pt>
                <c:pt idx="73">
                  <c:v>894.35465423957339</c:v>
                </c:pt>
                <c:pt idx="74">
                  <c:v>894.72293868401789</c:v>
                </c:pt>
                <c:pt idx="75">
                  <c:v>895.09122312846239</c:v>
                </c:pt>
                <c:pt idx="76">
                  <c:v>895.45950757290677</c:v>
                </c:pt>
                <c:pt idx="77">
                  <c:v>895.82779201735116</c:v>
                </c:pt>
                <c:pt idx="78">
                  <c:v>896.19607646179566</c:v>
                </c:pt>
                <c:pt idx="79">
                  <c:v>896.56436090624015</c:v>
                </c:pt>
                <c:pt idx="80">
                  <c:v>896.93264535068454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1B-43CE-B68D-7B1C841E0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 Cambridge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3-4A53-9991-AED58F812629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 Cambridge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3-4A53-9991-AED58F812629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'5. Cambridge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53-4A53-9991-AED58F81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Whole Company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257164103154296E-2"/>
          <c:y val="0.10277318892428843"/>
          <c:w val="0.89863902762388626"/>
          <c:h val="0.5554713190738817"/>
        </c:manualLayout>
      </c:layout>
      <c:areaChart>
        <c:grouping val="stacked"/>
        <c:varyColors val="0"/>
        <c:ser>
          <c:idx val="0"/>
          <c:order val="0"/>
          <c:tx>
            <c:strRef>
              <c:f>'Whole Company Summary'!$C$116:$E$116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'Whole Company Summary'!$H$115:$CJ$115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'Whole Company Summary'!$H$116:$CJ$116</c:f>
              <c:numCache>
                <c:formatCode>0.00</c:formatCode>
                <c:ptCount val="81"/>
                <c:pt idx="0">
                  <c:v>3259.9574855639762</c:v>
                </c:pt>
                <c:pt idx="1">
                  <c:v>6522.7393419566724</c:v>
                </c:pt>
                <c:pt idx="2">
                  <c:v>9787.7434912935041</c:v>
                </c:pt>
                <c:pt idx="3">
                  <c:v>13069.190618822469</c:v>
                </c:pt>
                <c:pt idx="4">
                  <c:v>24063.033253263195</c:v>
                </c:pt>
                <c:pt idx="5">
                  <c:v>35325.007020225174</c:v>
                </c:pt>
                <c:pt idx="6">
                  <c:v>43844.687473646358</c:v>
                </c:pt>
                <c:pt idx="7">
                  <c:v>46039.471224227025</c:v>
                </c:pt>
                <c:pt idx="8">
                  <c:v>46637.213070098049</c:v>
                </c:pt>
                <c:pt idx="9">
                  <c:v>47235.441105974765</c:v>
                </c:pt>
                <c:pt idx="10">
                  <c:v>47834.155331857153</c:v>
                </c:pt>
                <c:pt idx="11">
                  <c:v>48433.355747745234</c:v>
                </c:pt>
                <c:pt idx="12">
                  <c:v>49033.042353638979</c:v>
                </c:pt>
                <c:pt idx="13">
                  <c:v>49633.215149538446</c:v>
                </c:pt>
                <c:pt idx="14">
                  <c:v>50233.874135443562</c:v>
                </c:pt>
                <c:pt idx="15">
                  <c:v>50835.019311354379</c:v>
                </c:pt>
                <c:pt idx="16">
                  <c:v>51436.650677270874</c:v>
                </c:pt>
                <c:pt idx="17">
                  <c:v>51263.154062853733</c:v>
                </c:pt>
                <c:pt idx="18">
                  <c:v>51030.535458753046</c:v>
                </c:pt>
                <c:pt idx="19">
                  <c:v>50797.916854652336</c:v>
                </c:pt>
                <c:pt idx="20">
                  <c:v>50565.298250551634</c:v>
                </c:pt>
                <c:pt idx="21">
                  <c:v>50332.679646450924</c:v>
                </c:pt>
                <c:pt idx="22">
                  <c:v>50100.061042350222</c:v>
                </c:pt>
                <c:pt idx="23">
                  <c:v>49867.442438249513</c:v>
                </c:pt>
                <c:pt idx="24">
                  <c:v>49634.823834148803</c:v>
                </c:pt>
                <c:pt idx="25">
                  <c:v>49402.205230048101</c:v>
                </c:pt>
                <c:pt idx="26">
                  <c:v>49169.586625947399</c:v>
                </c:pt>
                <c:pt idx="27">
                  <c:v>48936.968021846704</c:v>
                </c:pt>
                <c:pt idx="28">
                  <c:v>48704.34941774598</c:v>
                </c:pt>
                <c:pt idx="29">
                  <c:v>48471.730813645285</c:v>
                </c:pt>
                <c:pt idx="30">
                  <c:v>48239.112209544575</c:v>
                </c:pt>
                <c:pt idx="31">
                  <c:v>48239.112209544575</c:v>
                </c:pt>
                <c:pt idx="32">
                  <c:v>48239.112209544575</c:v>
                </c:pt>
                <c:pt idx="33">
                  <c:v>48239.112209544575</c:v>
                </c:pt>
                <c:pt idx="34">
                  <c:v>48239.112209544575</c:v>
                </c:pt>
                <c:pt idx="35">
                  <c:v>48239.112209544575</c:v>
                </c:pt>
                <c:pt idx="36">
                  <c:v>48239.112209544575</c:v>
                </c:pt>
                <c:pt idx="37">
                  <c:v>48239.112209544575</c:v>
                </c:pt>
                <c:pt idx="38">
                  <c:v>48239.112209544575</c:v>
                </c:pt>
                <c:pt idx="39">
                  <c:v>48239.112209544575</c:v>
                </c:pt>
                <c:pt idx="40">
                  <c:v>48239.112209544575</c:v>
                </c:pt>
                <c:pt idx="41">
                  <c:v>48239.112209544575</c:v>
                </c:pt>
                <c:pt idx="42">
                  <c:v>48239.112209544575</c:v>
                </c:pt>
                <c:pt idx="43">
                  <c:v>48239.112209544575</c:v>
                </c:pt>
                <c:pt idx="44">
                  <c:v>48239.112209544575</c:v>
                </c:pt>
                <c:pt idx="45">
                  <c:v>48239.112209544575</c:v>
                </c:pt>
                <c:pt idx="46">
                  <c:v>48239.112209544575</c:v>
                </c:pt>
                <c:pt idx="47">
                  <c:v>48239.112209544575</c:v>
                </c:pt>
                <c:pt idx="48">
                  <c:v>48239.112209544575</c:v>
                </c:pt>
                <c:pt idx="49">
                  <c:v>48239.112209544575</c:v>
                </c:pt>
                <c:pt idx="50">
                  <c:v>48239.112209544575</c:v>
                </c:pt>
                <c:pt idx="51">
                  <c:v>48239.112209544575</c:v>
                </c:pt>
                <c:pt idx="52">
                  <c:v>48239.112209544575</c:v>
                </c:pt>
                <c:pt idx="53">
                  <c:v>48239.112209544575</c:v>
                </c:pt>
                <c:pt idx="54">
                  <c:v>48239.112209544575</c:v>
                </c:pt>
                <c:pt idx="55">
                  <c:v>48239.112209544575</c:v>
                </c:pt>
                <c:pt idx="56">
                  <c:v>48239.112209544575</c:v>
                </c:pt>
                <c:pt idx="57">
                  <c:v>48239.112209544575</c:v>
                </c:pt>
                <c:pt idx="58">
                  <c:v>48239.112209544575</c:v>
                </c:pt>
                <c:pt idx="59">
                  <c:v>48239.112209544575</c:v>
                </c:pt>
                <c:pt idx="60">
                  <c:v>48239.112209544575</c:v>
                </c:pt>
                <c:pt idx="61">
                  <c:v>48239.112209544575</c:v>
                </c:pt>
                <c:pt idx="62">
                  <c:v>48239.112209544575</c:v>
                </c:pt>
                <c:pt idx="63">
                  <c:v>48239.112209544575</c:v>
                </c:pt>
                <c:pt idx="64">
                  <c:v>48239.112209544575</c:v>
                </c:pt>
                <c:pt idx="65">
                  <c:v>48239.112209544575</c:v>
                </c:pt>
                <c:pt idx="66">
                  <c:v>48239.112209544575</c:v>
                </c:pt>
                <c:pt idx="67">
                  <c:v>48239.112209544575</c:v>
                </c:pt>
                <c:pt idx="68">
                  <c:v>48239.112209544575</c:v>
                </c:pt>
                <c:pt idx="69">
                  <c:v>48239.112209544575</c:v>
                </c:pt>
                <c:pt idx="70">
                  <c:v>48239.112209544575</c:v>
                </c:pt>
                <c:pt idx="71">
                  <c:v>48239.112209544575</c:v>
                </c:pt>
                <c:pt idx="72">
                  <c:v>48239.112209544575</c:v>
                </c:pt>
                <c:pt idx="73">
                  <c:v>48239.112209544575</c:v>
                </c:pt>
                <c:pt idx="74">
                  <c:v>48239.112209544575</c:v>
                </c:pt>
                <c:pt idx="75">
                  <c:v>48239.112209544575</c:v>
                </c:pt>
                <c:pt idx="76">
                  <c:v>48239.112209544575</c:v>
                </c:pt>
                <c:pt idx="77">
                  <c:v>48239.112209544575</c:v>
                </c:pt>
                <c:pt idx="78">
                  <c:v>48239.112209544575</c:v>
                </c:pt>
                <c:pt idx="79">
                  <c:v>48239.112209544575</c:v>
                </c:pt>
                <c:pt idx="80">
                  <c:v>48239.112209544575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E6-4D00-828E-5DBFC45F2A8F}"/>
            </c:ext>
          </c:extLst>
        </c:ser>
        <c:ser>
          <c:idx val="1"/>
          <c:order val="1"/>
          <c:tx>
            <c:strRef>
              <c:f>'Whole Company Summary'!$C$117:$E$117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'Whole Company Summary'!$H$115:$CJ$115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'Whole Company Summary'!$H$117:$CJ$117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E6-4D00-828E-5DBFC45F2A8F}"/>
            </c:ext>
          </c:extLst>
        </c:ser>
        <c:ser>
          <c:idx val="2"/>
          <c:order val="2"/>
          <c:tx>
            <c:strRef>
              <c:f>'Whole Company Summary'!$C$118:$E$118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'Whole Company Summary'!$H$115:$CJ$115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'Whole Company Summary'!$H$118:$CJ$118</c:f>
              <c:numCache>
                <c:formatCode>0.00</c:formatCode>
                <c:ptCount val="81"/>
                <c:pt idx="0">
                  <c:v>1319.0800000000002</c:v>
                </c:pt>
                <c:pt idx="1">
                  <c:v>2638.1600000000003</c:v>
                </c:pt>
                <c:pt idx="2">
                  <c:v>3957.2400000000007</c:v>
                </c:pt>
                <c:pt idx="3">
                  <c:v>5276.3200000000006</c:v>
                </c:pt>
                <c:pt idx="4">
                  <c:v>6193.5999999999995</c:v>
                </c:pt>
                <c:pt idx="5">
                  <c:v>6193.5999999999995</c:v>
                </c:pt>
                <c:pt idx="6">
                  <c:v>6193.5999999999995</c:v>
                </c:pt>
                <c:pt idx="7">
                  <c:v>6193.5999999999995</c:v>
                </c:pt>
                <c:pt idx="8">
                  <c:v>6193.5999999999995</c:v>
                </c:pt>
                <c:pt idx="9">
                  <c:v>6193.5999999999995</c:v>
                </c:pt>
                <c:pt idx="10">
                  <c:v>6193.5999999999995</c:v>
                </c:pt>
                <c:pt idx="11">
                  <c:v>6193.5999999999995</c:v>
                </c:pt>
                <c:pt idx="12">
                  <c:v>6193.5999999999995</c:v>
                </c:pt>
                <c:pt idx="13">
                  <c:v>6193.5999999999995</c:v>
                </c:pt>
                <c:pt idx="14">
                  <c:v>6193.5999999999995</c:v>
                </c:pt>
                <c:pt idx="15">
                  <c:v>6193.5999999999995</c:v>
                </c:pt>
                <c:pt idx="16">
                  <c:v>6193.5999999999995</c:v>
                </c:pt>
                <c:pt idx="17">
                  <c:v>6193.5999999999995</c:v>
                </c:pt>
                <c:pt idx="18">
                  <c:v>6193.5999999999995</c:v>
                </c:pt>
                <c:pt idx="19">
                  <c:v>6193.5999999999995</c:v>
                </c:pt>
                <c:pt idx="20">
                  <c:v>6193.5999999999995</c:v>
                </c:pt>
                <c:pt idx="21">
                  <c:v>6193.5999999999995</c:v>
                </c:pt>
                <c:pt idx="22">
                  <c:v>6193.5999999999995</c:v>
                </c:pt>
                <c:pt idx="23">
                  <c:v>6193.5999999999995</c:v>
                </c:pt>
                <c:pt idx="24">
                  <c:v>6193.5999999999995</c:v>
                </c:pt>
                <c:pt idx="25">
                  <c:v>6193.5999999999995</c:v>
                </c:pt>
                <c:pt idx="26">
                  <c:v>6193.5999999999995</c:v>
                </c:pt>
                <c:pt idx="27">
                  <c:v>6193.5999999999995</c:v>
                </c:pt>
                <c:pt idx="28">
                  <c:v>6193.5999999999995</c:v>
                </c:pt>
                <c:pt idx="29">
                  <c:v>6193.5999999999995</c:v>
                </c:pt>
                <c:pt idx="30">
                  <c:v>6193.5999999999995</c:v>
                </c:pt>
                <c:pt idx="31">
                  <c:v>6193.5999999999995</c:v>
                </c:pt>
                <c:pt idx="32">
                  <c:v>6193.5999999999995</c:v>
                </c:pt>
                <c:pt idx="33">
                  <c:v>6193.5999999999995</c:v>
                </c:pt>
                <c:pt idx="34">
                  <c:v>6193.5999999999995</c:v>
                </c:pt>
                <c:pt idx="35">
                  <c:v>6193.5999999999995</c:v>
                </c:pt>
                <c:pt idx="36">
                  <c:v>6193.5999999999995</c:v>
                </c:pt>
                <c:pt idx="37">
                  <c:v>6193.5999999999995</c:v>
                </c:pt>
                <c:pt idx="38">
                  <c:v>6193.5999999999995</c:v>
                </c:pt>
                <c:pt idx="39">
                  <c:v>6193.5999999999995</c:v>
                </c:pt>
                <c:pt idx="40">
                  <c:v>6193.5999999999995</c:v>
                </c:pt>
                <c:pt idx="41">
                  <c:v>6193.5999999999995</c:v>
                </c:pt>
                <c:pt idx="42">
                  <c:v>6193.5999999999995</c:v>
                </c:pt>
                <c:pt idx="43">
                  <c:v>6193.5999999999995</c:v>
                </c:pt>
                <c:pt idx="44">
                  <c:v>6193.5999999999995</c:v>
                </c:pt>
                <c:pt idx="45">
                  <c:v>6193.5999999999995</c:v>
                </c:pt>
                <c:pt idx="46">
                  <c:v>6193.5999999999995</c:v>
                </c:pt>
                <c:pt idx="47">
                  <c:v>6193.5999999999995</c:v>
                </c:pt>
                <c:pt idx="48">
                  <c:v>6193.5999999999995</c:v>
                </c:pt>
                <c:pt idx="49">
                  <c:v>6193.5999999999995</c:v>
                </c:pt>
                <c:pt idx="50">
                  <c:v>6193.5999999999995</c:v>
                </c:pt>
                <c:pt idx="51">
                  <c:v>6193.5999999999995</c:v>
                </c:pt>
                <c:pt idx="52">
                  <c:v>6193.5999999999995</c:v>
                </c:pt>
                <c:pt idx="53">
                  <c:v>6193.5999999999995</c:v>
                </c:pt>
                <c:pt idx="54">
                  <c:v>6193.5999999999995</c:v>
                </c:pt>
                <c:pt idx="55">
                  <c:v>6193.5999999999995</c:v>
                </c:pt>
                <c:pt idx="56">
                  <c:v>6193.5999999999995</c:v>
                </c:pt>
                <c:pt idx="57">
                  <c:v>6193.5999999999995</c:v>
                </c:pt>
                <c:pt idx="58">
                  <c:v>6193.5999999999995</c:v>
                </c:pt>
                <c:pt idx="59">
                  <c:v>6193.5999999999995</c:v>
                </c:pt>
                <c:pt idx="60">
                  <c:v>6193.5999999999995</c:v>
                </c:pt>
                <c:pt idx="61">
                  <c:v>6193.5999999999995</c:v>
                </c:pt>
                <c:pt idx="62">
                  <c:v>6193.5999999999995</c:v>
                </c:pt>
                <c:pt idx="63">
                  <c:v>6193.5999999999995</c:v>
                </c:pt>
                <c:pt idx="64">
                  <c:v>6193.5999999999995</c:v>
                </c:pt>
                <c:pt idx="65">
                  <c:v>6193.5999999999995</c:v>
                </c:pt>
                <c:pt idx="66">
                  <c:v>6193.5999999999995</c:v>
                </c:pt>
                <c:pt idx="67">
                  <c:v>6193.5999999999995</c:v>
                </c:pt>
                <c:pt idx="68">
                  <c:v>6193.5999999999995</c:v>
                </c:pt>
                <c:pt idx="69">
                  <c:v>6193.5999999999995</c:v>
                </c:pt>
                <c:pt idx="70">
                  <c:v>6193.5999999999995</c:v>
                </c:pt>
                <c:pt idx="71">
                  <c:v>6193.5999999999995</c:v>
                </c:pt>
                <c:pt idx="72">
                  <c:v>6193.5999999999995</c:v>
                </c:pt>
                <c:pt idx="73">
                  <c:v>6193.5999999999995</c:v>
                </c:pt>
                <c:pt idx="74">
                  <c:v>6193.5999999999995</c:v>
                </c:pt>
                <c:pt idx="75">
                  <c:v>6193.5999999999995</c:v>
                </c:pt>
                <c:pt idx="76">
                  <c:v>6193.5999999999995</c:v>
                </c:pt>
                <c:pt idx="77">
                  <c:v>6193.5999999999995</c:v>
                </c:pt>
                <c:pt idx="78">
                  <c:v>6193.5999999999995</c:v>
                </c:pt>
                <c:pt idx="79">
                  <c:v>6193.5999999999995</c:v>
                </c:pt>
                <c:pt idx="80">
                  <c:v>6193.5999999999995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E6-4D00-828E-5DBFC45F2A8F}"/>
            </c:ext>
          </c:extLst>
        </c:ser>
        <c:ser>
          <c:idx val="3"/>
          <c:order val="3"/>
          <c:tx>
            <c:strRef>
              <c:f>'Whole Company Summary'!$C$119:$E$119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'Whole Company Summary'!$H$115:$CJ$115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'Whole Company Summary'!$H$119:$CJ$119</c:f>
              <c:numCache>
                <c:formatCode>0.00</c:formatCode>
                <c:ptCount val="81"/>
                <c:pt idx="0">
                  <c:v>240.85737174066514</c:v>
                </c:pt>
                <c:pt idx="1">
                  <c:v>481.8633053869209</c:v>
                </c:pt>
                <c:pt idx="2">
                  <c:v>722.98613164203834</c:v>
                </c:pt>
                <c:pt idx="3">
                  <c:v>964.97385855006212</c:v>
                </c:pt>
                <c:pt idx="4">
                  <c:v>1591.4989091216439</c:v>
                </c:pt>
                <c:pt idx="5">
                  <c:v>2183.8787292638444</c:v>
                </c:pt>
                <c:pt idx="6">
                  <c:v>2632.0139211137989</c:v>
                </c:pt>
                <c:pt idx="7">
                  <c:v>2747.4595463943415</c:v>
                </c:pt>
                <c:pt idx="8">
                  <c:v>2778.9007674871577</c:v>
                </c:pt>
                <c:pt idx="9">
                  <c:v>2810.3675621742732</c:v>
                </c:pt>
                <c:pt idx="10">
                  <c:v>2841.8599304556865</c:v>
                </c:pt>
                <c:pt idx="11">
                  <c:v>2873.377872331399</c:v>
                </c:pt>
                <c:pt idx="12">
                  <c:v>2904.9213878014111</c:v>
                </c:pt>
                <c:pt idx="13">
                  <c:v>2936.490476865722</c:v>
                </c:pt>
                <c:pt idx="14">
                  <c:v>2968.0851395243312</c:v>
                </c:pt>
                <c:pt idx="15">
                  <c:v>2999.7053757772405</c:v>
                </c:pt>
                <c:pt idx="16">
                  <c:v>3031.3511856244486</c:v>
                </c:pt>
                <c:pt idx="17">
                  <c:v>3022.2252637061074</c:v>
                </c:pt>
                <c:pt idx="18">
                  <c:v>3009.9895251304106</c:v>
                </c:pt>
                <c:pt idx="19">
                  <c:v>2997.7537865547129</c:v>
                </c:pt>
                <c:pt idx="20">
                  <c:v>2985.5180479790156</c:v>
                </c:pt>
                <c:pt idx="21">
                  <c:v>2973.2823094033188</c:v>
                </c:pt>
                <c:pt idx="22">
                  <c:v>2961.0465708276215</c:v>
                </c:pt>
                <c:pt idx="23">
                  <c:v>2948.8108322519238</c:v>
                </c:pt>
                <c:pt idx="24">
                  <c:v>2936.5750936762279</c:v>
                </c:pt>
                <c:pt idx="25">
                  <c:v>2924.3393551005311</c:v>
                </c:pt>
                <c:pt idx="26">
                  <c:v>2912.1036165248333</c:v>
                </c:pt>
                <c:pt idx="27">
                  <c:v>2899.8678779491365</c:v>
                </c:pt>
                <c:pt idx="28">
                  <c:v>2887.6321393734393</c:v>
                </c:pt>
                <c:pt idx="29">
                  <c:v>2875.3964007977424</c:v>
                </c:pt>
                <c:pt idx="30">
                  <c:v>2863.1606622220447</c:v>
                </c:pt>
                <c:pt idx="31">
                  <c:v>2863.1606622220447</c:v>
                </c:pt>
                <c:pt idx="32">
                  <c:v>2863.1606622220447</c:v>
                </c:pt>
                <c:pt idx="33">
                  <c:v>2863.1606622220447</c:v>
                </c:pt>
                <c:pt idx="34">
                  <c:v>2863.1606622220447</c:v>
                </c:pt>
                <c:pt idx="35">
                  <c:v>2863.1606622220447</c:v>
                </c:pt>
                <c:pt idx="36">
                  <c:v>2863.1606622220447</c:v>
                </c:pt>
                <c:pt idx="37">
                  <c:v>2863.1606622220447</c:v>
                </c:pt>
                <c:pt idx="38">
                  <c:v>2863.1606622220447</c:v>
                </c:pt>
                <c:pt idx="39">
                  <c:v>2863.1606622220447</c:v>
                </c:pt>
                <c:pt idx="40">
                  <c:v>2863.1606622220447</c:v>
                </c:pt>
                <c:pt idx="41">
                  <c:v>2863.1606622220447</c:v>
                </c:pt>
                <c:pt idx="42">
                  <c:v>2863.1606622220447</c:v>
                </c:pt>
                <c:pt idx="43">
                  <c:v>2863.1606622220447</c:v>
                </c:pt>
                <c:pt idx="44">
                  <c:v>2863.1606622220447</c:v>
                </c:pt>
                <c:pt idx="45">
                  <c:v>2863.1606622220447</c:v>
                </c:pt>
                <c:pt idx="46">
                  <c:v>2863.1606622220447</c:v>
                </c:pt>
                <c:pt idx="47">
                  <c:v>2863.1606622220447</c:v>
                </c:pt>
                <c:pt idx="48">
                  <c:v>2863.1606622220447</c:v>
                </c:pt>
                <c:pt idx="49">
                  <c:v>2863.1606622220447</c:v>
                </c:pt>
                <c:pt idx="50">
                  <c:v>2863.1606622220447</c:v>
                </c:pt>
                <c:pt idx="51">
                  <c:v>2863.1606622220447</c:v>
                </c:pt>
                <c:pt idx="52">
                  <c:v>2863.1606622220447</c:v>
                </c:pt>
                <c:pt idx="53">
                  <c:v>2863.1606622220447</c:v>
                </c:pt>
                <c:pt idx="54">
                  <c:v>2863.1606622220447</c:v>
                </c:pt>
                <c:pt idx="55">
                  <c:v>2863.1606622220447</c:v>
                </c:pt>
                <c:pt idx="56">
                  <c:v>2863.1606622220447</c:v>
                </c:pt>
                <c:pt idx="57">
                  <c:v>2863.1606622220447</c:v>
                </c:pt>
                <c:pt idx="58">
                  <c:v>2863.1606622220447</c:v>
                </c:pt>
                <c:pt idx="59">
                  <c:v>2863.1606622220447</c:v>
                </c:pt>
                <c:pt idx="60">
                  <c:v>2863.1606622220447</c:v>
                </c:pt>
                <c:pt idx="61">
                  <c:v>2863.1606622220447</c:v>
                </c:pt>
                <c:pt idx="62">
                  <c:v>2863.1606622220447</c:v>
                </c:pt>
                <c:pt idx="63">
                  <c:v>2863.1606622220447</c:v>
                </c:pt>
                <c:pt idx="64">
                  <c:v>2863.1606622220447</c:v>
                </c:pt>
                <c:pt idx="65">
                  <c:v>2863.1606622220447</c:v>
                </c:pt>
                <c:pt idx="66">
                  <c:v>2863.1606622220447</c:v>
                </c:pt>
                <c:pt idx="67">
                  <c:v>2863.1606622220447</c:v>
                </c:pt>
                <c:pt idx="68">
                  <c:v>2863.1606622220447</c:v>
                </c:pt>
                <c:pt idx="69">
                  <c:v>2863.1606622220447</c:v>
                </c:pt>
                <c:pt idx="70">
                  <c:v>2863.1606622220447</c:v>
                </c:pt>
                <c:pt idx="71">
                  <c:v>2863.1606622220447</c:v>
                </c:pt>
                <c:pt idx="72">
                  <c:v>2863.1606622220447</c:v>
                </c:pt>
                <c:pt idx="73">
                  <c:v>2863.1606622220447</c:v>
                </c:pt>
                <c:pt idx="74">
                  <c:v>2863.1606622220447</c:v>
                </c:pt>
                <c:pt idx="75">
                  <c:v>2863.1606622220447</c:v>
                </c:pt>
                <c:pt idx="76">
                  <c:v>2863.1606622220447</c:v>
                </c:pt>
                <c:pt idx="77">
                  <c:v>2863.1606622220447</c:v>
                </c:pt>
                <c:pt idx="78">
                  <c:v>2863.1606622220447</c:v>
                </c:pt>
                <c:pt idx="79">
                  <c:v>2863.1606622220447</c:v>
                </c:pt>
                <c:pt idx="80">
                  <c:v>2863.1606622220447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E6-4D00-828E-5DBFC45F2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4"/>
          <c:order val="4"/>
          <c:tx>
            <c:strRef>
              <c:f>'Whole Company Summary'!$C$120:$E$120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'Whole Company Summary'!$H$115:$CJ$115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'Whole Company Summary'!$H$120:$CJ$120</c:f>
              <c:numCache>
                <c:formatCode>0.00</c:formatCode>
                <c:ptCount val="81"/>
                <c:pt idx="0">
                  <c:v>82800.590150684948</c:v>
                </c:pt>
                <c:pt idx="1">
                  <c:v>82800.590150684948</c:v>
                </c:pt>
                <c:pt idx="2">
                  <c:v>82800.590150684948</c:v>
                </c:pt>
                <c:pt idx="3">
                  <c:v>82941.659602739746</c:v>
                </c:pt>
                <c:pt idx="4">
                  <c:v>104659.39655616437</c:v>
                </c:pt>
                <c:pt idx="5">
                  <c:v>104659.39655616437</c:v>
                </c:pt>
                <c:pt idx="6">
                  <c:v>104659.39655616437</c:v>
                </c:pt>
                <c:pt idx="7">
                  <c:v>104659.39655616437</c:v>
                </c:pt>
                <c:pt idx="8">
                  <c:v>104659.39655616437</c:v>
                </c:pt>
                <c:pt idx="9">
                  <c:v>104659.39655616437</c:v>
                </c:pt>
                <c:pt idx="10">
                  <c:v>104659.39655616437</c:v>
                </c:pt>
                <c:pt idx="11">
                  <c:v>104659.39655616437</c:v>
                </c:pt>
                <c:pt idx="12">
                  <c:v>104659.39655616437</c:v>
                </c:pt>
                <c:pt idx="13">
                  <c:v>104659.39655616437</c:v>
                </c:pt>
                <c:pt idx="14">
                  <c:v>104659.39655616437</c:v>
                </c:pt>
                <c:pt idx="15">
                  <c:v>104659.39655616437</c:v>
                </c:pt>
                <c:pt idx="16">
                  <c:v>104659.39655616437</c:v>
                </c:pt>
                <c:pt idx="17">
                  <c:v>104659.39655616437</c:v>
                </c:pt>
                <c:pt idx="18">
                  <c:v>104659.39655616437</c:v>
                </c:pt>
                <c:pt idx="19">
                  <c:v>104659.39655616437</c:v>
                </c:pt>
                <c:pt idx="20">
                  <c:v>104659.39655616437</c:v>
                </c:pt>
                <c:pt idx="21">
                  <c:v>104659.39655616437</c:v>
                </c:pt>
                <c:pt idx="22">
                  <c:v>104659.39655616437</c:v>
                </c:pt>
                <c:pt idx="23">
                  <c:v>104659.39655616437</c:v>
                </c:pt>
                <c:pt idx="24">
                  <c:v>104659.39655616437</c:v>
                </c:pt>
                <c:pt idx="25">
                  <c:v>104659.39655616437</c:v>
                </c:pt>
                <c:pt idx="26">
                  <c:v>104659.39655616437</c:v>
                </c:pt>
                <c:pt idx="27">
                  <c:v>104659.39655616437</c:v>
                </c:pt>
                <c:pt idx="28">
                  <c:v>104659.39655616437</c:v>
                </c:pt>
                <c:pt idx="29">
                  <c:v>104659.39655616437</c:v>
                </c:pt>
                <c:pt idx="30">
                  <c:v>104659.39655616437</c:v>
                </c:pt>
                <c:pt idx="31">
                  <c:v>104659.39655616437</c:v>
                </c:pt>
                <c:pt idx="32">
                  <c:v>104659.39655616437</c:v>
                </c:pt>
                <c:pt idx="33">
                  <c:v>104659.39655616437</c:v>
                </c:pt>
                <c:pt idx="34">
                  <c:v>104659.39655616437</c:v>
                </c:pt>
                <c:pt idx="35">
                  <c:v>104659.39655616437</c:v>
                </c:pt>
                <c:pt idx="36">
                  <c:v>104659.39655616437</c:v>
                </c:pt>
                <c:pt idx="37">
                  <c:v>104659.39655616437</c:v>
                </c:pt>
                <c:pt idx="38">
                  <c:v>104659.39655616437</c:v>
                </c:pt>
                <c:pt idx="39">
                  <c:v>104659.39655616437</c:v>
                </c:pt>
                <c:pt idx="40">
                  <c:v>104659.39655616437</c:v>
                </c:pt>
                <c:pt idx="41">
                  <c:v>104659.39655616437</c:v>
                </c:pt>
                <c:pt idx="42">
                  <c:v>104659.39655616437</c:v>
                </c:pt>
                <c:pt idx="43">
                  <c:v>104659.39655616437</c:v>
                </c:pt>
                <c:pt idx="44">
                  <c:v>104659.39655616437</c:v>
                </c:pt>
                <c:pt idx="45">
                  <c:v>104659.39655616437</c:v>
                </c:pt>
                <c:pt idx="46">
                  <c:v>104659.39655616437</c:v>
                </c:pt>
                <c:pt idx="47">
                  <c:v>104659.39655616437</c:v>
                </c:pt>
                <c:pt idx="48">
                  <c:v>104659.39655616437</c:v>
                </c:pt>
                <c:pt idx="49">
                  <c:v>104659.39655616437</c:v>
                </c:pt>
                <c:pt idx="50">
                  <c:v>104659.39655616437</c:v>
                </c:pt>
                <c:pt idx="51">
                  <c:v>104659.39655616437</c:v>
                </c:pt>
                <c:pt idx="52">
                  <c:v>104659.39655616437</c:v>
                </c:pt>
                <c:pt idx="53">
                  <c:v>104659.39655616437</c:v>
                </c:pt>
                <c:pt idx="54">
                  <c:v>104659.39655616437</c:v>
                </c:pt>
                <c:pt idx="55">
                  <c:v>104659.39655616437</c:v>
                </c:pt>
                <c:pt idx="56">
                  <c:v>104659.39655616437</c:v>
                </c:pt>
                <c:pt idx="57">
                  <c:v>104659.39655616437</c:v>
                </c:pt>
                <c:pt idx="58">
                  <c:v>104659.39655616437</c:v>
                </c:pt>
                <c:pt idx="59">
                  <c:v>104659.39655616437</c:v>
                </c:pt>
                <c:pt idx="60">
                  <c:v>104659.39655616437</c:v>
                </c:pt>
                <c:pt idx="61">
                  <c:v>104659.39655616437</c:v>
                </c:pt>
                <c:pt idx="62">
                  <c:v>104659.39655616437</c:v>
                </c:pt>
                <c:pt idx="63">
                  <c:v>104659.39655616437</c:v>
                </c:pt>
                <c:pt idx="64">
                  <c:v>104659.39655616437</c:v>
                </c:pt>
                <c:pt idx="65">
                  <c:v>104659.39655616437</c:v>
                </c:pt>
                <c:pt idx="66">
                  <c:v>104659.39655616437</c:v>
                </c:pt>
                <c:pt idx="67">
                  <c:v>104659.39655616437</c:v>
                </c:pt>
                <c:pt idx="68">
                  <c:v>104659.39655616437</c:v>
                </c:pt>
                <c:pt idx="69">
                  <c:v>104659.39655616437</c:v>
                </c:pt>
                <c:pt idx="70">
                  <c:v>104659.39655616437</c:v>
                </c:pt>
                <c:pt idx="71">
                  <c:v>104659.39655616437</c:v>
                </c:pt>
                <c:pt idx="72">
                  <c:v>104659.39655616437</c:v>
                </c:pt>
                <c:pt idx="73">
                  <c:v>104659.39655616437</c:v>
                </c:pt>
                <c:pt idx="74">
                  <c:v>104659.39655616437</c:v>
                </c:pt>
                <c:pt idx="75">
                  <c:v>104659.39655616437</c:v>
                </c:pt>
                <c:pt idx="76">
                  <c:v>104659.39655616437</c:v>
                </c:pt>
                <c:pt idx="77">
                  <c:v>104659.39655616437</c:v>
                </c:pt>
                <c:pt idx="78">
                  <c:v>104659.39655616437</c:v>
                </c:pt>
                <c:pt idx="79">
                  <c:v>104659.39655616437</c:v>
                </c:pt>
                <c:pt idx="80">
                  <c:v>104659.39655616437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E6-4D00-828E-5DBFC45F2A8F}"/>
            </c:ext>
          </c:extLst>
        </c:ser>
        <c:ser>
          <c:idx val="5"/>
          <c:order val="5"/>
          <c:tx>
            <c:strRef>
              <c:f>'Whole Company Summary'!$C$121:$E$121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'Whole Company Summary'!$H$115:$CJ$115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'Whole Company Summary'!$H$121:$CJ$121</c:f>
              <c:numCache>
                <c:formatCode>0.00</c:formatCode>
                <c:ptCount val="81"/>
                <c:pt idx="0">
                  <c:v>82800.590150684948</c:v>
                </c:pt>
                <c:pt idx="1">
                  <c:v>82800.590150684948</c:v>
                </c:pt>
                <c:pt idx="2">
                  <c:v>82800.590150684948</c:v>
                </c:pt>
                <c:pt idx="3">
                  <c:v>82941.659602739746</c:v>
                </c:pt>
                <c:pt idx="4">
                  <c:v>104659.39655616437</c:v>
                </c:pt>
                <c:pt idx="5">
                  <c:v>104659.39655616437</c:v>
                </c:pt>
                <c:pt idx="6">
                  <c:v>104659.39655616437</c:v>
                </c:pt>
                <c:pt idx="7">
                  <c:v>104659.39655616437</c:v>
                </c:pt>
                <c:pt idx="8">
                  <c:v>104659.39655616437</c:v>
                </c:pt>
                <c:pt idx="9">
                  <c:v>104659.39655616437</c:v>
                </c:pt>
                <c:pt idx="10">
                  <c:v>104659.39655616437</c:v>
                </c:pt>
                <c:pt idx="11">
                  <c:v>104659.39655616437</c:v>
                </c:pt>
                <c:pt idx="12">
                  <c:v>104659.39655616437</c:v>
                </c:pt>
                <c:pt idx="13">
                  <c:v>104659.39655616437</c:v>
                </c:pt>
                <c:pt idx="14">
                  <c:v>104659.39655616437</c:v>
                </c:pt>
                <c:pt idx="15">
                  <c:v>104659.39655616437</c:v>
                </c:pt>
                <c:pt idx="16">
                  <c:v>104659.39655616437</c:v>
                </c:pt>
                <c:pt idx="17">
                  <c:v>104659.39655616437</c:v>
                </c:pt>
                <c:pt idx="18">
                  <c:v>104659.39655616437</c:v>
                </c:pt>
                <c:pt idx="19">
                  <c:v>104659.39655616437</c:v>
                </c:pt>
                <c:pt idx="20">
                  <c:v>104659.39655616437</c:v>
                </c:pt>
                <c:pt idx="21">
                  <c:v>104659.39655616437</c:v>
                </c:pt>
                <c:pt idx="22">
                  <c:v>104659.39655616437</c:v>
                </c:pt>
                <c:pt idx="23">
                  <c:v>104659.39655616437</c:v>
                </c:pt>
                <c:pt idx="24">
                  <c:v>104659.39655616437</c:v>
                </c:pt>
                <c:pt idx="25">
                  <c:v>104659.39655616437</c:v>
                </c:pt>
                <c:pt idx="26">
                  <c:v>104659.39655616437</c:v>
                </c:pt>
                <c:pt idx="27">
                  <c:v>104659.39655616437</c:v>
                </c:pt>
                <c:pt idx="28">
                  <c:v>104659.39655616437</c:v>
                </c:pt>
                <c:pt idx="29">
                  <c:v>104659.39655616437</c:v>
                </c:pt>
                <c:pt idx="30">
                  <c:v>104659.39655616437</c:v>
                </c:pt>
                <c:pt idx="31">
                  <c:v>104659.39655616437</c:v>
                </c:pt>
                <c:pt idx="32">
                  <c:v>104659.39655616437</c:v>
                </c:pt>
                <c:pt idx="33">
                  <c:v>104659.39655616437</c:v>
                </c:pt>
                <c:pt idx="34">
                  <c:v>104659.39655616437</c:v>
                </c:pt>
                <c:pt idx="35">
                  <c:v>104659.39655616437</c:v>
                </c:pt>
                <c:pt idx="36">
                  <c:v>104659.39655616437</c:v>
                </c:pt>
                <c:pt idx="37">
                  <c:v>104659.39655616437</c:v>
                </c:pt>
                <c:pt idx="38">
                  <c:v>104659.39655616437</c:v>
                </c:pt>
                <c:pt idx="39">
                  <c:v>104659.39655616437</c:v>
                </c:pt>
                <c:pt idx="40">
                  <c:v>104659.39655616437</c:v>
                </c:pt>
                <c:pt idx="41">
                  <c:v>104659.39655616437</c:v>
                </c:pt>
                <c:pt idx="42">
                  <c:v>104659.39655616437</c:v>
                </c:pt>
                <c:pt idx="43">
                  <c:v>104659.39655616437</c:v>
                </c:pt>
                <c:pt idx="44">
                  <c:v>104659.39655616437</c:v>
                </c:pt>
                <c:pt idx="45">
                  <c:v>104659.39655616437</c:v>
                </c:pt>
                <c:pt idx="46">
                  <c:v>104659.39655616437</c:v>
                </c:pt>
                <c:pt idx="47">
                  <c:v>104659.39655616437</c:v>
                </c:pt>
                <c:pt idx="48">
                  <c:v>104659.39655616437</c:v>
                </c:pt>
                <c:pt idx="49">
                  <c:v>104659.39655616437</c:v>
                </c:pt>
                <c:pt idx="50">
                  <c:v>104659.39655616437</c:v>
                </c:pt>
                <c:pt idx="51">
                  <c:v>104659.39655616437</c:v>
                </c:pt>
                <c:pt idx="52">
                  <c:v>104659.39655616437</c:v>
                </c:pt>
                <c:pt idx="53">
                  <c:v>104659.39655616437</c:v>
                </c:pt>
                <c:pt idx="54">
                  <c:v>104659.39655616437</c:v>
                </c:pt>
                <c:pt idx="55">
                  <c:v>104659.39655616437</c:v>
                </c:pt>
                <c:pt idx="56">
                  <c:v>104659.39655616437</c:v>
                </c:pt>
                <c:pt idx="57">
                  <c:v>104659.39655616437</c:v>
                </c:pt>
                <c:pt idx="58">
                  <c:v>104659.39655616437</c:v>
                </c:pt>
                <c:pt idx="59">
                  <c:v>104659.39655616437</c:v>
                </c:pt>
                <c:pt idx="60">
                  <c:v>104659.39655616437</c:v>
                </c:pt>
                <c:pt idx="61">
                  <c:v>104659.39655616437</c:v>
                </c:pt>
                <c:pt idx="62">
                  <c:v>104659.39655616437</c:v>
                </c:pt>
                <c:pt idx="63">
                  <c:v>104659.39655616437</c:v>
                </c:pt>
                <c:pt idx="64">
                  <c:v>104659.39655616437</c:v>
                </c:pt>
                <c:pt idx="65">
                  <c:v>104659.39655616437</c:v>
                </c:pt>
                <c:pt idx="66">
                  <c:v>104659.39655616437</c:v>
                </c:pt>
                <c:pt idx="67">
                  <c:v>104659.39655616437</c:v>
                </c:pt>
                <c:pt idx="68">
                  <c:v>104659.39655616437</c:v>
                </c:pt>
                <c:pt idx="69">
                  <c:v>104659.39655616437</c:v>
                </c:pt>
                <c:pt idx="70">
                  <c:v>104659.39655616437</c:v>
                </c:pt>
                <c:pt idx="71">
                  <c:v>104659.39655616437</c:v>
                </c:pt>
                <c:pt idx="72">
                  <c:v>104659.39655616437</c:v>
                </c:pt>
                <c:pt idx="73">
                  <c:v>104659.39655616437</c:v>
                </c:pt>
                <c:pt idx="74">
                  <c:v>104659.39655616437</c:v>
                </c:pt>
                <c:pt idx="75">
                  <c:v>104659.39655616437</c:v>
                </c:pt>
                <c:pt idx="76">
                  <c:v>104659.39655616437</c:v>
                </c:pt>
                <c:pt idx="77">
                  <c:v>104659.39655616437</c:v>
                </c:pt>
                <c:pt idx="78">
                  <c:v>104659.39655616437</c:v>
                </c:pt>
                <c:pt idx="79">
                  <c:v>104659.39655616437</c:v>
                </c:pt>
                <c:pt idx="80">
                  <c:v>104659.39655616437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E6-4D00-828E-5DBFC45F2A8F}"/>
            </c:ext>
          </c:extLst>
        </c:ser>
        <c:ser>
          <c:idx val="6"/>
          <c:order val="6"/>
          <c:tx>
            <c:strRef>
              <c:f>'Whole Company Summary'!$C$122:$E$122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'Whole Company Summary'!$H$115:$CJ$115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'Whole Company Summary'!$H$122:$CJ$122</c:f>
              <c:numCache>
                <c:formatCode>0.00</c:formatCode>
                <c:ptCount val="81"/>
                <c:pt idx="0">
                  <c:v>5488.0426656093005</c:v>
                </c:pt>
                <c:pt idx="1">
                  <c:v>10578.693680604621</c:v>
                </c:pt>
                <c:pt idx="2">
                  <c:v>15675.358770073412</c:v>
                </c:pt>
                <c:pt idx="3">
                  <c:v>20794.437360378379</c:v>
                </c:pt>
                <c:pt idx="4">
                  <c:v>36750.99168502925</c:v>
                </c:pt>
                <c:pt idx="5">
                  <c:v>48866.844277333636</c:v>
                </c:pt>
                <c:pt idx="6">
                  <c:v>58079.707743858351</c:v>
                </c:pt>
                <c:pt idx="7">
                  <c:v>60637.869525683425</c:v>
                </c:pt>
                <c:pt idx="8">
                  <c:v>61350.030009501359</c:v>
                </c:pt>
                <c:pt idx="9">
                  <c:v>62063.3322117672</c:v>
                </c:pt>
                <c:pt idx="10">
                  <c:v>62777.776083105309</c:v>
                </c:pt>
                <c:pt idx="11">
                  <c:v>63493.36226414008</c:v>
                </c:pt>
                <c:pt idx="12">
                  <c:v>64210.092107718068</c:v>
                </c:pt>
                <c:pt idx="13">
                  <c:v>64927.967701130372</c:v>
                </c:pt>
                <c:pt idx="14">
                  <c:v>65646.986119445733</c:v>
                </c:pt>
                <c:pt idx="15">
                  <c:v>66367.150153288589</c:v>
                </c:pt>
                <c:pt idx="16">
                  <c:v>67088.460456616594</c:v>
                </c:pt>
                <c:pt idx="17">
                  <c:v>66937.541655844499</c:v>
                </c:pt>
                <c:pt idx="18">
                  <c:v>66719.931398669039</c:v>
                </c:pt>
                <c:pt idx="19">
                  <c:v>66502.179454764409</c:v>
                </c:pt>
                <c:pt idx="20">
                  <c:v>66284.285837463991</c:v>
                </c:pt>
                <c:pt idx="21">
                  <c:v>66066.249055656663</c:v>
                </c:pt>
                <c:pt idx="22">
                  <c:v>65848.069852675762</c:v>
                </c:pt>
                <c:pt idx="23">
                  <c:v>65629.748989632382</c:v>
                </c:pt>
                <c:pt idx="24">
                  <c:v>65411.284183193209</c:v>
                </c:pt>
                <c:pt idx="25">
                  <c:v>65192.677716691571</c:v>
                </c:pt>
                <c:pt idx="26">
                  <c:v>64973.928829016353</c:v>
                </c:pt>
                <c:pt idx="27">
                  <c:v>64755.038299056469</c:v>
                </c:pt>
                <c:pt idx="28">
                  <c:v>64536.004573478516</c:v>
                </c:pt>
                <c:pt idx="29">
                  <c:v>64316.829214504796</c:v>
                </c:pt>
                <c:pt idx="30">
                  <c:v>64097.509858801925</c:v>
                </c:pt>
                <c:pt idx="31">
                  <c:v>64135.667710061593</c:v>
                </c:pt>
                <c:pt idx="32">
                  <c:v>64173.825561321253</c:v>
                </c:pt>
                <c:pt idx="33">
                  <c:v>64211.983412580921</c:v>
                </c:pt>
                <c:pt idx="34">
                  <c:v>64250.141263840589</c:v>
                </c:pt>
                <c:pt idx="35">
                  <c:v>64288.29911510025</c:v>
                </c:pt>
                <c:pt idx="36">
                  <c:v>64326.456966359918</c:v>
                </c:pt>
                <c:pt idx="37">
                  <c:v>64364.614817619578</c:v>
                </c:pt>
                <c:pt idx="38">
                  <c:v>64402.772668879246</c:v>
                </c:pt>
                <c:pt idx="39">
                  <c:v>64440.930520138914</c:v>
                </c:pt>
                <c:pt idx="40">
                  <c:v>64479.088371398575</c:v>
                </c:pt>
                <c:pt idx="41">
                  <c:v>64517.246222658243</c:v>
                </c:pt>
                <c:pt idx="42">
                  <c:v>64555.404073917904</c:v>
                </c:pt>
                <c:pt idx="43">
                  <c:v>64593.561925177572</c:v>
                </c:pt>
                <c:pt idx="44">
                  <c:v>64631.719776437239</c:v>
                </c:pt>
                <c:pt idx="45">
                  <c:v>64669.8776276969</c:v>
                </c:pt>
                <c:pt idx="46">
                  <c:v>64708.035478956568</c:v>
                </c:pt>
                <c:pt idx="47">
                  <c:v>64746.193330216236</c:v>
                </c:pt>
                <c:pt idx="48">
                  <c:v>64784.351181475897</c:v>
                </c:pt>
                <c:pt idx="49">
                  <c:v>64822.509032735565</c:v>
                </c:pt>
                <c:pt idx="50">
                  <c:v>64860.666883995225</c:v>
                </c:pt>
                <c:pt idx="51">
                  <c:v>64898.824735254893</c:v>
                </c:pt>
                <c:pt idx="52">
                  <c:v>64936.982586514554</c:v>
                </c:pt>
                <c:pt idx="53">
                  <c:v>64975.140437774222</c:v>
                </c:pt>
                <c:pt idx="54">
                  <c:v>65013.29828903389</c:v>
                </c:pt>
                <c:pt idx="55">
                  <c:v>65051.456140293551</c:v>
                </c:pt>
                <c:pt idx="56">
                  <c:v>65089.613991553219</c:v>
                </c:pt>
                <c:pt idx="57">
                  <c:v>65127.771842812879</c:v>
                </c:pt>
                <c:pt idx="58">
                  <c:v>65165.929694072547</c:v>
                </c:pt>
                <c:pt idx="59">
                  <c:v>65204.087545332215</c:v>
                </c:pt>
                <c:pt idx="60">
                  <c:v>65242.245396591876</c:v>
                </c:pt>
                <c:pt idx="61">
                  <c:v>65280.403247851544</c:v>
                </c:pt>
                <c:pt idx="62">
                  <c:v>65318.561099111204</c:v>
                </c:pt>
                <c:pt idx="63">
                  <c:v>65356.718950370872</c:v>
                </c:pt>
                <c:pt idx="64">
                  <c:v>65394.87680163054</c:v>
                </c:pt>
                <c:pt idx="65">
                  <c:v>65433.034652890201</c:v>
                </c:pt>
                <c:pt idx="66">
                  <c:v>65471.192504149869</c:v>
                </c:pt>
                <c:pt idx="67">
                  <c:v>65509.35035540953</c:v>
                </c:pt>
                <c:pt idx="68">
                  <c:v>65547.508206669198</c:v>
                </c:pt>
                <c:pt idx="69">
                  <c:v>65585.666057928858</c:v>
                </c:pt>
                <c:pt idx="70">
                  <c:v>65623.823909188533</c:v>
                </c:pt>
                <c:pt idx="71">
                  <c:v>65661.981760448194</c:v>
                </c:pt>
                <c:pt idx="72">
                  <c:v>65700.139611707855</c:v>
                </c:pt>
                <c:pt idx="73">
                  <c:v>65738.29746296753</c:v>
                </c:pt>
                <c:pt idx="74">
                  <c:v>65776.455314227191</c:v>
                </c:pt>
                <c:pt idx="75">
                  <c:v>65814.613165486851</c:v>
                </c:pt>
                <c:pt idx="76">
                  <c:v>65852.771016746512</c:v>
                </c:pt>
                <c:pt idx="77">
                  <c:v>65890.928868006187</c:v>
                </c:pt>
                <c:pt idx="78">
                  <c:v>65929.086719265848</c:v>
                </c:pt>
                <c:pt idx="79">
                  <c:v>65967.244570525509</c:v>
                </c:pt>
                <c:pt idx="80">
                  <c:v>66005.402421785184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E6-4D00-828E-5DBFC45F2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layout>
        <c:manualLayout>
          <c:xMode val="edge"/>
          <c:yMode val="edge"/>
          <c:x val="0.14276578432367323"/>
          <c:y val="0.83088580531617473"/>
          <c:w val="0.78669771203831851"/>
          <c:h val="0.1539616694996078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 Cambridge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8-4F70-B067-31D2610E7883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 Cambridge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8-4F70-B067-31D2610E7883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'5. Cambridge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'5. Cambridge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C8-4F70-B067-31D2610E7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'6. Dwr Cymru Welsh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'6. Dwr Cymru Welsh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Water'!$H$118:$CJ$118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89-40DE-A3FD-012995A449A4}"/>
            </c:ext>
          </c:extLst>
        </c:ser>
        <c:ser>
          <c:idx val="1"/>
          <c:order val="1"/>
          <c:tx>
            <c:strRef>
              <c:f>'6. Dwr Cymru Welsh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'6. Dwr Cymru Welsh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89-40DE-A3FD-012995A449A4}"/>
            </c:ext>
          </c:extLst>
        </c:ser>
        <c:ser>
          <c:idx val="2"/>
          <c:order val="2"/>
          <c:tx>
            <c:strRef>
              <c:f>'6. Dwr Cymru Welsh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'6. Dwr Cymru Welsh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Water'!$H$120:$CJ$120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89-40DE-A3FD-012995A449A4}"/>
            </c:ext>
          </c:extLst>
        </c:ser>
        <c:ser>
          <c:idx val="3"/>
          <c:order val="3"/>
          <c:tx>
            <c:strRef>
              <c:f>'6. Dwr Cymru Welsh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'6. Dwr Cymru Welsh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Water'!$H$121:$CJ$121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89-40DE-A3FD-012995A44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'6. Dwr Cymru Welsh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'6. Dwr Cymru Welsh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Water'!$H$122:$CJ$122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89-40DE-A3FD-012995A449A4}"/>
            </c:ext>
          </c:extLst>
        </c:ser>
        <c:ser>
          <c:idx val="4"/>
          <c:order val="5"/>
          <c:tx>
            <c:strRef>
              <c:f>'6. Dwr Cymru Welsh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'6. Dwr Cymru Welsh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Water'!$H$123:$CJ$123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89-40DE-A3FD-012995A449A4}"/>
            </c:ext>
          </c:extLst>
        </c:ser>
        <c:ser>
          <c:idx val="5"/>
          <c:order val="6"/>
          <c:tx>
            <c:strRef>
              <c:f>'6. Dwr Cymru Welsh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'6. Dwr Cymru Welsh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Water'!$H$124:$CJ$124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89-40DE-A3FD-012995A44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'6. Dwr Cymru Welsh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'6. Dwr Cymru Welsh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Water'!$H$127:$CJ$127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3-4CE4-BA0A-2078D65D3832}"/>
            </c:ext>
          </c:extLst>
        </c:ser>
        <c:ser>
          <c:idx val="1"/>
          <c:order val="1"/>
          <c:tx>
            <c:strRef>
              <c:f>'6. Dwr Cymru Welsh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'6. Dwr Cymru Welsh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C3-4CE4-BA0A-2078D65D3832}"/>
            </c:ext>
          </c:extLst>
        </c:ser>
        <c:ser>
          <c:idx val="2"/>
          <c:order val="2"/>
          <c:tx>
            <c:strRef>
              <c:f>'6. Dwr Cymru Welsh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'6. Dwr Cymru Welsh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Water'!$H$129:$CJ$129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C3-4CE4-BA0A-2078D65D3832}"/>
            </c:ext>
          </c:extLst>
        </c:ser>
        <c:ser>
          <c:idx val="3"/>
          <c:order val="3"/>
          <c:tx>
            <c:strRef>
              <c:f>'6. Dwr Cymru Welsh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'6. Dwr Cymru Welsh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Water'!$H$130:$CJ$130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C3-4CE4-BA0A-2078D65D3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'6. Dwr Cymru Welsh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'6. Dwr Cymru Welsh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Water'!$H$131:$CJ$131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C3-4CE4-BA0A-2078D65D3832}"/>
            </c:ext>
          </c:extLst>
        </c:ser>
        <c:ser>
          <c:idx val="4"/>
          <c:order val="5"/>
          <c:tx>
            <c:strRef>
              <c:f>'6. Dwr Cymru Welsh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'6. Dwr Cymru Welsh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Water'!$H$132:$CJ$132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C3-4CE4-BA0A-2078D65D3832}"/>
            </c:ext>
          </c:extLst>
        </c:ser>
        <c:ser>
          <c:idx val="5"/>
          <c:order val="6"/>
          <c:tx>
            <c:strRef>
              <c:f>'6. Dwr Cymru Welsh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'6. Dwr Cymru Welsh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Water'!$H$133:$CJ$133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C3-4CE4-BA0A-2078D65D3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'6. Dwr Cymru Welsh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D-4ED2-8579-5FBBEE7A9466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'6. Dwr Cymru Welsh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6D-4ED2-8579-5FBBEE7A9466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'6. Dwr Cymru Welsh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6D-4ED2-8579-5FBBEE7A9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'6. Dwr Cymru Welsh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A4-4B87-9966-33BF3FA94593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'6. Dwr Cymru Welsh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A4-4B87-9966-33BF3FA94593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'6. Dwr Cymru Welsh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'6. Dwr Cymru Welsh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A4-4B87-9966-33BF3FA94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'7. Essex &amp; Suffolk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'7. Essex &amp; Suffolk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Water'!$H$118:$CJ$118</c:f>
              <c:numCache>
                <c:formatCode>0.00</c:formatCode>
                <c:ptCount val="81"/>
                <c:pt idx="0">
                  <c:v>83.090135655540635</c:v>
                </c:pt>
                <c:pt idx="1">
                  <c:v>166.23690288212845</c:v>
                </c:pt>
                <c:pt idx="2">
                  <c:v>249.44030167976348</c:v>
                </c:pt>
                <c:pt idx="3">
                  <c:v>332.70033204844566</c:v>
                </c:pt>
                <c:pt idx="4">
                  <c:v>641.01159827302877</c:v>
                </c:pt>
                <c:pt idx="5">
                  <c:v>961.11306501490026</c:v>
                </c:pt>
                <c:pt idx="6">
                  <c:v>958.55995910721765</c:v>
                </c:pt>
                <c:pt idx="7">
                  <c:v>956.00685319953504</c:v>
                </c:pt>
                <c:pt idx="8">
                  <c:v>953.45374729185244</c:v>
                </c:pt>
                <c:pt idx="9">
                  <c:v>950.90064138416983</c:v>
                </c:pt>
                <c:pt idx="10">
                  <c:v>948.34753547648722</c:v>
                </c:pt>
                <c:pt idx="11">
                  <c:v>945.79442956880462</c:v>
                </c:pt>
                <c:pt idx="12">
                  <c:v>943.24132366112201</c:v>
                </c:pt>
                <c:pt idx="13">
                  <c:v>940.6882177534394</c:v>
                </c:pt>
                <c:pt idx="14">
                  <c:v>938.1351118457568</c:v>
                </c:pt>
                <c:pt idx="15">
                  <c:v>935.58200593807419</c:v>
                </c:pt>
                <c:pt idx="16">
                  <c:v>933.02890003039158</c:v>
                </c:pt>
                <c:pt idx="17">
                  <c:v>930.47579412270898</c:v>
                </c:pt>
                <c:pt idx="18">
                  <c:v>927.92268821502637</c:v>
                </c:pt>
                <c:pt idx="19">
                  <c:v>925.36958230734376</c:v>
                </c:pt>
                <c:pt idx="20">
                  <c:v>922.81647639966116</c:v>
                </c:pt>
                <c:pt idx="21">
                  <c:v>920.26337049197855</c:v>
                </c:pt>
                <c:pt idx="22">
                  <c:v>917.71026458429594</c:v>
                </c:pt>
                <c:pt idx="23">
                  <c:v>915.15715867661334</c:v>
                </c:pt>
                <c:pt idx="24">
                  <c:v>912.60405276893073</c:v>
                </c:pt>
                <c:pt idx="25">
                  <c:v>910.05094686124812</c:v>
                </c:pt>
                <c:pt idx="26">
                  <c:v>907.49784095356551</c:v>
                </c:pt>
                <c:pt idx="27">
                  <c:v>904.94473504588291</c:v>
                </c:pt>
                <c:pt idx="28">
                  <c:v>902.3916291382003</c:v>
                </c:pt>
                <c:pt idx="29">
                  <c:v>899.83852323051769</c:v>
                </c:pt>
                <c:pt idx="30">
                  <c:v>897.28541732283509</c:v>
                </c:pt>
                <c:pt idx="31">
                  <c:v>897.28541732283509</c:v>
                </c:pt>
                <c:pt idx="32">
                  <c:v>897.28541732283509</c:v>
                </c:pt>
                <c:pt idx="33">
                  <c:v>897.28541732283509</c:v>
                </c:pt>
                <c:pt idx="34">
                  <c:v>897.28541732283509</c:v>
                </c:pt>
                <c:pt idx="35">
                  <c:v>897.28541732283509</c:v>
                </c:pt>
                <c:pt idx="36">
                  <c:v>897.28541732283509</c:v>
                </c:pt>
                <c:pt idx="37">
                  <c:v>897.28541732283509</c:v>
                </c:pt>
                <c:pt idx="38">
                  <c:v>897.28541732283509</c:v>
                </c:pt>
                <c:pt idx="39">
                  <c:v>897.28541732283509</c:v>
                </c:pt>
                <c:pt idx="40">
                  <c:v>897.28541732283509</c:v>
                </c:pt>
                <c:pt idx="41">
                  <c:v>897.28541732283509</c:v>
                </c:pt>
                <c:pt idx="42">
                  <c:v>897.28541732283509</c:v>
                </c:pt>
                <c:pt idx="43">
                  <c:v>897.28541732283509</c:v>
                </c:pt>
                <c:pt idx="44">
                  <c:v>897.28541732283509</c:v>
                </c:pt>
                <c:pt idx="45">
                  <c:v>897.28541732283509</c:v>
                </c:pt>
                <c:pt idx="46">
                  <c:v>897.28541732283509</c:v>
                </c:pt>
                <c:pt idx="47">
                  <c:v>897.28541732283509</c:v>
                </c:pt>
                <c:pt idx="48">
                  <c:v>897.28541732283509</c:v>
                </c:pt>
                <c:pt idx="49">
                  <c:v>897.28541732283509</c:v>
                </c:pt>
                <c:pt idx="50">
                  <c:v>897.28541732283509</c:v>
                </c:pt>
                <c:pt idx="51">
                  <c:v>897.28541732283509</c:v>
                </c:pt>
                <c:pt idx="52">
                  <c:v>897.28541732283509</c:v>
                </c:pt>
                <c:pt idx="53">
                  <c:v>897.28541732283509</c:v>
                </c:pt>
                <c:pt idx="54">
                  <c:v>897.28541732283509</c:v>
                </c:pt>
                <c:pt idx="55">
                  <c:v>897.28541732283509</c:v>
                </c:pt>
                <c:pt idx="56">
                  <c:v>897.28541732283509</c:v>
                </c:pt>
                <c:pt idx="57">
                  <c:v>897.28541732283509</c:v>
                </c:pt>
                <c:pt idx="58">
                  <c:v>897.28541732283509</c:v>
                </c:pt>
                <c:pt idx="59">
                  <c:v>897.28541732283509</c:v>
                </c:pt>
                <c:pt idx="60">
                  <c:v>897.28541732283509</c:v>
                </c:pt>
                <c:pt idx="61">
                  <c:v>897.28541732283509</c:v>
                </c:pt>
                <c:pt idx="62">
                  <c:v>897.28541732283509</c:v>
                </c:pt>
                <c:pt idx="63">
                  <c:v>897.28541732283509</c:v>
                </c:pt>
                <c:pt idx="64">
                  <c:v>897.28541732283509</c:v>
                </c:pt>
                <c:pt idx="65">
                  <c:v>897.28541732283509</c:v>
                </c:pt>
                <c:pt idx="66">
                  <c:v>897.28541732283509</c:v>
                </c:pt>
                <c:pt idx="67">
                  <c:v>897.28541732283509</c:v>
                </c:pt>
                <c:pt idx="68">
                  <c:v>897.28541732283509</c:v>
                </c:pt>
                <c:pt idx="69">
                  <c:v>897.28541732283509</c:v>
                </c:pt>
                <c:pt idx="70">
                  <c:v>897.28541732283509</c:v>
                </c:pt>
                <c:pt idx="71">
                  <c:v>897.28541732283509</c:v>
                </c:pt>
                <c:pt idx="72">
                  <c:v>897.28541732283509</c:v>
                </c:pt>
                <c:pt idx="73">
                  <c:v>897.28541732283509</c:v>
                </c:pt>
                <c:pt idx="74">
                  <c:v>897.28541732283509</c:v>
                </c:pt>
                <c:pt idx="75">
                  <c:v>897.28541732283509</c:v>
                </c:pt>
                <c:pt idx="76">
                  <c:v>897.28541732283509</c:v>
                </c:pt>
                <c:pt idx="77">
                  <c:v>897.28541732283509</c:v>
                </c:pt>
                <c:pt idx="78">
                  <c:v>897.28541732283509</c:v>
                </c:pt>
                <c:pt idx="79">
                  <c:v>897.28541732283509</c:v>
                </c:pt>
                <c:pt idx="80">
                  <c:v>897.28541732283509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3-46FD-AAED-9D3A59014D0A}"/>
            </c:ext>
          </c:extLst>
        </c:ser>
        <c:ser>
          <c:idx val="1"/>
          <c:order val="1"/>
          <c:tx>
            <c:strRef>
              <c:f>'7. Essex &amp; Suffolk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'7. Essex &amp; Suffolk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3-46FD-AAED-9D3A59014D0A}"/>
            </c:ext>
          </c:extLst>
        </c:ser>
        <c:ser>
          <c:idx val="2"/>
          <c:order val="2"/>
          <c:tx>
            <c:strRef>
              <c:f>'7. Essex &amp; Suffolk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'7. Essex &amp; Suffolk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Water'!$H$120:$CJ$120</c:f>
              <c:numCache>
                <c:formatCode>0.00</c:formatCode>
                <c:ptCount val="81"/>
                <c:pt idx="0">
                  <c:v>27.439999999999998</c:v>
                </c:pt>
                <c:pt idx="1">
                  <c:v>54.879999999999995</c:v>
                </c:pt>
                <c:pt idx="2">
                  <c:v>82.32</c:v>
                </c:pt>
                <c:pt idx="3">
                  <c:v>109.75999999999999</c:v>
                </c:pt>
                <c:pt idx="4">
                  <c:v>109.75999999999999</c:v>
                </c:pt>
                <c:pt idx="5">
                  <c:v>109.75999999999999</c:v>
                </c:pt>
                <c:pt idx="6">
                  <c:v>109.75999999999999</c:v>
                </c:pt>
                <c:pt idx="7">
                  <c:v>109.75999999999999</c:v>
                </c:pt>
                <c:pt idx="8">
                  <c:v>109.75999999999999</c:v>
                </c:pt>
                <c:pt idx="9">
                  <c:v>109.75999999999999</c:v>
                </c:pt>
                <c:pt idx="10">
                  <c:v>109.75999999999999</c:v>
                </c:pt>
                <c:pt idx="11">
                  <c:v>109.75999999999999</c:v>
                </c:pt>
                <c:pt idx="12">
                  <c:v>109.75999999999999</c:v>
                </c:pt>
                <c:pt idx="13">
                  <c:v>109.75999999999999</c:v>
                </c:pt>
                <c:pt idx="14">
                  <c:v>109.75999999999999</c:v>
                </c:pt>
                <c:pt idx="15">
                  <c:v>109.75999999999999</c:v>
                </c:pt>
                <c:pt idx="16">
                  <c:v>109.75999999999999</c:v>
                </c:pt>
                <c:pt idx="17">
                  <c:v>109.75999999999999</c:v>
                </c:pt>
                <c:pt idx="18">
                  <c:v>109.75999999999999</c:v>
                </c:pt>
                <c:pt idx="19">
                  <c:v>109.75999999999999</c:v>
                </c:pt>
                <c:pt idx="20">
                  <c:v>109.75999999999999</c:v>
                </c:pt>
                <c:pt idx="21">
                  <c:v>109.75999999999999</c:v>
                </c:pt>
                <c:pt idx="22">
                  <c:v>109.75999999999999</c:v>
                </c:pt>
                <c:pt idx="23">
                  <c:v>109.75999999999999</c:v>
                </c:pt>
                <c:pt idx="24">
                  <c:v>109.75999999999999</c:v>
                </c:pt>
                <c:pt idx="25">
                  <c:v>109.75999999999999</c:v>
                </c:pt>
                <c:pt idx="26">
                  <c:v>109.75999999999999</c:v>
                </c:pt>
                <c:pt idx="27">
                  <c:v>109.75999999999999</c:v>
                </c:pt>
                <c:pt idx="28">
                  <c:v>109.75999999999999</c:v>
                </c:pt>
                <c:pt idx="29">
                  <c:v>109.75999999999999</c:v>
                </c:pt>
                <c:pt idx="30">
                  <c:v>109.75999999999999</c:v>
                </c:pt>
                <c:pt idx="31">
                  <c:v>109.75999999999999</c:v>
                </c:pt>
                <c:pt idx="32">
                  <c:v>109.75999999999999</c:v>
                </c:pt>
                <c:pt idx="33">
                  <c:v>109.75999999999999</c:v>
                </c:pt>
                <c:pt idx="34">
                  <c:v>109.75999999999999</c:v>
                </c:pt>
                <c:pt idx="35">
                  <c:v>109.75999999999999</c:v>
                </c:pt>
                <c:pt idx="36">
                  <c:v>109.75999999999999</c:v>
                </c:pt>
                <c:pt idx="37">
                  <c:v>109.75999999999999</c:v>
                </c:pt>
                <c:pt idx="38">
                  <c:v>109.75999999999999</c:v>
                </c:pt>
                <c:pt idx="39">
                  <c:v>109.75999999999999</c:v>
                </c:pt>
                <c:pt idx="40">
                  <c:v>109.75999999999999</c:v>
                </c:pt>
                <c:pt idx="41">
                  <c:v>109.75999999999999</c:v>
                </c:pt>
                <c:pt idx="42">
                  <c:v>109.75999999999999</c:v>
                </c:pt>
                <c:pt idx="43">
                  <c:v>109.75999999999999</c:v>
                </c:pt>
                <c:pt idx="44">
                  <c:v>109.75999999999999</c:v>
                </c:pt>
                <c:pt idx="45">
                  <c:v>109.75999999999999</c:v>
                </c:pt>
                <c:pt idx="46">
                  <c:v>109.75999999999999</c:v>
                </c:pt>
                <c:pt idx="47">
                  <c:v>109.75999999999999</c:v>
                </c:pt>
                <c:pt idx="48">
                  <c:v>109.75999999999999</c:v>
                </c:pt>
                <c:pt idx="49">
                  <c:v>109.75999999999999</c:v>
                </c:pt>
                <c:pt idx="50">
                  <c:v>109.75999999999999</c:v>
                </c:pt>
                <c:pt idx="51">
                  <c:v>109.75999999999999</c:v>
                </c:pt>
                <c:pt idx="52">
                  <c:v>109.75999999999999</c:v>
                </c:pt>
                <c:pt idx="53">
                  <c:v>109.75999999999999</c:v>
                </c:pt>
                <c:pt idx="54">
                  <c:v>109.75999999999999</c:v>
                </c:pt>
                <c:pt idx="55">
                  <c:v>109.75999999999999</c:v>
                </c:pt>
                <c:pt idx="56">
                  <c:v>109.75999999999999</c:v>
                </c:pt>
                <c:pt idx="57">
                  <c:v>109.75999999999999</c:v>
                </c:pt>
                <c:pt idx="58">
                  <c:v>109.75999999999999</c:v>
                </c:pt>
                <c:pt idx="59">
                  <c:v>109.75999999999999</c:v>
                </c:pt>
                <c:pt idx="60">
                  <c:v>109.75999999999999</c:v>
                </c:pt>
                <c:pt idx="61">
                  <c:v>109.75999999999999</c:v>
                </c:pt>
                <c:pt idx="62">
                  <c:v>109.75999999999999</c:v>
                </c:pt>
                <c:pt idx="63">
                  <c:v>109.75999999999999</c:v>
                </c:pt>
                <c:pt idx="64">
                  <c:v>109.75999999999999</c:v>
                </c:pt>
                <c:pt idx="65">
                  <c:v>109.75999999999999</c:v>
                </c:pt>
                <c:pt idx="66">
                  <c:v>109.75999999999999</c:v>
                </c:pt>
                <c:pt idx="67">
                  <c:v>109.75999999999999</c:v>
                </c:pt>
                <c:pt idx="68">
                  <c:v>109.75999999999999</c:v>
                </c:pt>
                <c:pt idx="69">
                  <c:v>109.75999999999999</c:v>
                </c:pt>
                <c:pt idx="70">
                  <c:v>109.75999999999999</c:v>
                </c:pt>
                <c:pt idx="71">
                  <c:v>109.75999999999999</c:v>
                </c:pt>
                <c:pt idx="72">
                  <c:v>109.75999999999999</c:v>
                </c:pt>
                <c:pt idx="73">
                  <c:v>109.75999999999999</c:v>
                </c:pt>
                <c:pt idx="74">
                  <c:v>109.75999999999999</c:v>
                </c:pt>
                <c:pt idx="75">
                  <c:v>109.75999999999999</c:v>
                </c:pt>
                <c:pt idx="76">
                  <c:v>109.75999999999999</c:v>
                </c:pt>
                <c:pt idx="77">
                  <c:v>109.75999999999999</c:v>
                </c:pt>
                <c:pt idx="78">
                  <c:v>109.75999999999999</c:v>
                </c:pt>
                <c:pt idx="79">
                  <c:v>109.75999999999999</c:v>
                </c:pt>
                <c:pt idx="80">
                  <c:v>109.75999999999999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D3-46FD-AAED-9D3A59014D0A}"/>
            </c:ext>
          </c:extLst>
        </c:ser>
        <c:ser>
          <c:idx val="3"/>
          <c:order val="3"/>
          <c:tx>
            <c:strRef>
              <c:f>'7. Essex &amp; Suffolk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'7. Essex &amp; Suffolk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Water'!$H$121:$CJ$121</c:f>
              <c:numCache>
                <c:formatCode>0.00</c:formatCode>
                <c:ptCount val="81"/>
                <c:pt idx="0">
                  <c:v>5.8138851354814376</c:v>
                </c:pt>
                <c:pt idx="1">
                  <c:v>11.630749091599958</c:v>
                </c:pt>
                <c:pt idx="2">
                  <c:v>17.450591868355559</c:v>
                </c:pt>
                <c:pt idx="3">
                  <c:v>23.273413465748241</c:v>
                </c:pt>
                <c:pt idx="4">
                  <c:v>39.490586069161317</c:v>
                </c:pt>
                <c:pt idx="5">
                  <c:v>56.327923219783763</c:v>
                </c:pt>
                <c:pt idx="6">
                  <c:v>56.193629849039645</c:v>
                </c:pt>
                <c:pt idx="7">
                  <c:v>56.059336478295549</c:v>
                </c:pt>
                <c:pt idx="8">
                  <c:v>55.925043107551453</c:v>
                </c:pt>
                <c:pt idx="9">
                  <c:v>55.790749736807342</c:v>
                </c:pt>
                <c:pt idx="10">
                  <c:v>55.656456366063225</c:v>
                </c:pt>
                <c:pt idx="11">
                  <c:v>55.522162995319128</c:v>
                </c:pt>
                <c:pt idx="12">
                  <c:v>55.387869624575032</c:v>
                </c:pt>
                <c:pt idx="13">
                  <c:v>55.253576253830921</c:v>
                </c:pt>
                <c:pt idx="14">
                  <c:v>55.119282883086804</c:v>
                </c:pt>
                <c:pt idx="15">
                  <c:v>54.984989512342707</c:v>
                </c:pt>
                <c:pt idx="16">
                  <c:v>54.850696141598611</c:v>
                </c:pt>
                <c:pt idx="17">
                  <c:v>54.716402770854501</c:v>
                </c:pt>
                <c:pt idx="18">
                  <c:v>54.582109400110383</c:v>
                </c:pt>
                <c:pt idx="19">
                  <c:v>54.447816029366287</c:v>
                </c:pt>
                <c:pt idx="20">
                  <c:v>54.31352265862219</c:v>
                </c:pt>
                <c:pt idx="21">
                  <c:v>54.17922928787808</c:v>
                </c:pt>
                <c:pt idx="22">
                  <c:v>54.044935917133962</c:v>
                </c:pt>
                <c:pt idx="23">
                  <c:v>53.910642546389866</c:v>
                </c:pt>
                <c:pt idx="24">
                  <c:v>53.776349175645763</c:v>
                </c:pt>
                <c:pt idx="25">
                  <c:v>53.642055804901659</c:v>
                </c:pt>
                <c:pt idx="26">
                  <c:v>53.507762434157556</c:v>
                </c:pt>
                <c:pt idx="27">
                  <c:v>53.373469063413445</c:v>
                </c:pt>
                <c:pt idx="28">
                  <c:v>53.239175692669342</c:v>
                </c:pt>
                <c:pt idx="29">
                  <c:v>53.104882321925238</c:v>
                </c:pt>
                <c:pt idx="30">
                  <c:v>52.970588951181135</c:v>
                </c:pt>
                <c:pt idx="31">
                  <c:v>52.970588951181135</c:v>
                </c:pt>
                <c:pt idx="32">
                  <c:v>52.970588951181135</c:v>
                </c:pt>
                <c:pt idx="33">
                  <c:v>52.970588951181135</c:v>
                </c:pt>
                <c:pt idx="34">
                  <c:v>52.970588951181135</c:v>
                </c:pt>
                <c:pt idx="35">
                  <c:v>52.970588951181135</c:v>
                </c:pt>
                <c:pt idx="36">
                  <c:v>52.970588951181135</c:v>
                </c:pt>
                <c:pt idx="37">
                  <c:v>52.970588951181135</c:v>
                </c:pt>
                <c:pt idx="38">
                  <c:v>52.970588951181135</c:v>
                </c:pt>
                <c:pt idx="39">
                  <c:v>52.970588951181135</c:v>
                </c:pt>
                <c:pt idx="40">
                  <c:v>52.970588951181135</c:v>
                </c:pt>
                <c:pt idx="41">
                  <c:v>52.970588951181135</c:v>
                </c:pt>
                <c:pt idx="42">
                  <c:v>52.970588951181135</c:v>
                </c:pt>
                <c:pt idx="43">
                  <c:v>52.970588951181135</c:v>
                </c:pt>
                <c:pt idx="44">
                  <c:v>52.970588951181135</c:v>
                </c:pt>
                <c:pt idx="45">
                  <c:v>52.970588951181135</c:v>
                </c:pt>
                <c:pt idx="46">
                  <c:v>52.970588951181135</c:v>
                </c:pt>
                <c:pt idx="47">
                  <c:v>52.970588951181135</c:v>
                </c:pt>
                <c:pt idx="48">
                  <c:v>52.970588951181135</c:v>
                </c:pt>
                <c:pt idx="49">
                  <c:v>52.970588951181135</c:v>
                </c:pt>
                <c:pt idx="50">
                  <c:v>52.970588951181135</c:v>
                </c:pt>
                <c:pt idx="51">
                  <c:v>52.970588951181135</c:v>
                </c:pt>
                <c:pt idx="52">
                  <c:v>52.970588951181135</c:v>
                </c:pt>
                <c:pt idx="53">
                  <c:v>52.970588951181135</c:v>
                </c:pt>
                <c:pt idx="54">
                  <c:v>52.970588951181135</c:v>
                </c:pt>
                <c:pt idx="55">
                  <c:v>52.970588951181135</c:v>
                </c:pt>
                <c:pt idx="56">
                  <c:v>52.970588951181135</c:v>
                </c:pt>
                <c:pt idx="57">
                  <c:v>52.970588951181135</c:v>
                </c:pt>
                <c:pt idx="58">
                  <c:v>52.970588951181135</c:v>
                </c:pt>
                <c:pt idx="59">
                  <c:v>52.970588951181135</c:v>
                </c:pt>
                <c:pt idx="60">
                  <c:v>52.970588951181135</c:v>
                </c:pt>
                <c:pt idx="61">
                  <c:v>52.970588951181135</c:v>
                </c:pt>
                <c:pt idx="62">
                  <c:v>52.970588951181135</c:v>
                </c:pt>
                <c:pt idx="63">
                  <c:v>52.970588951181135</c:v>
                </c:pt>
                <c:pt idx="64">
                  <c:v>52.970588951181135</c:v>
                </c:pt>
                <c:pt idx="65">
                  <c:v>52.970588951181135</c:v>
                </c:pt>
                <c:pt idx="66">
                  <c:v>52.970588951181135</c:v>
                </c:pt>
                <c:pt idx="67">
                  <c:v>52.970588951181135</c:v>
                </c:pt>
                <c:pt idx="68">
                  <c:v>52.970588951181135</c:v>
                </c:pt>
                <c:pt idx="69">
                  <c:v>52.970588951181135</c:v>
                </c:pt>
                <c:pt idx="70">
                  <c:v>52.970588951181135</c:v>
                </c:pt>
                <c:pt idx="71">
                  <c:v>52.970588951181135</c:v>
                </c:pt>
                <c:pt idx="72">
                  <c:v>52.970588951181135</c:v>
                </c:pt>
                <c:pt idx="73">
                  <c:v>52.970588951181135</c:v>
                </c:pt>
                <c:pt idx="74">
                  <c:v>52.970588951181135</c:v>
                </c:pt>
                <c:pt idx="75">
                  <c:v>52.970588951181135</c:v>
                </c:pt>
                <c:pt idx="76">
                  <c:v>52.970588951181135</c:v>
                </c:pt>
                <c:pt idx="77">
                  <c:v>52.970588951181135</c:v>
                </c:pt>
                <c:pt idx="78">
                  <c:v>52.970588951181135</c:v>
                </c:pt>
                <c:pt idx="79">
                  <c:v>52.970588951181135</c:v>
                </c:pt>
                <c:pt idx="80">
                  <c:v>52.970588951181135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D3-46FD-AAED-9D3A59014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'7. Essex &amp; Suffolk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'7. Essex &amp; Suffolk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Water'!$H$122:$CJ$122</c:f>
              <c:numCache>
                <c:formatCode>0.00</c:formatCode>
                <c:ptCount val="81"/>
                <c:pt idx="0">
                  <c:v>1319.2500958904111</c:v>
                </c:pt>
                <c:pt idx="1">
                  <c:v>1319.2500958904111</c:v>
                </c:pt>
                <c:pt idx="2">
                  <c:v>1319.2500958904111</c:v>
                </c:pt>
                <c:pt idx="3">
                  <c:v>1319.2500958904111</c:v>
                </c:pt>
                <c:pt idx="4">
                  <c:v>1455.3750684931508</c:v>
                </c:pt>
                <c:pt idx="5">
                  <c:v>1455.3750684931508</c:v>
                </c:pt>
                <c:pt idx="6">
                  <c:v>1455.3750684931508</c:v>
                </c:pt>
                <c:pt idx="7">
                  <c:v>1455.3750684931508</c:v>
                </c:pt>
                <c:pt idx="8">
                  <c:v>1455.3750684931508</c:v>
                </c:pt>
                <c:pt idx="9">
                  <c:v>1455.3750684931508</c:v>
                </c:pt>
                <c:pt idx="10">
                  <c:v>1455.3750684931508</c:v>
                </c:pt>
                <c:pt idx="11">
                  <c:v>1455.3750684931508</c:v>
                </c:pt>
                <c:pt idx="12">
                  <c:v>1455.3750684931508</c:v>
                </c:pt>
                <c:pt idx="13">
                  <c:v>1455.3750684931508</c:v>
                </c:pt>
                <c:pt idx="14">
                  <c:v>1455.3750684931508</c:v>
                </c:pt>
                <c:pt idx="15">
                  <c:v>1455.3750684931508</c:v>
                </c:pt>
                <c:pt idx="16">
                  <c:v>1455.3750684931508</c:v>
                </c:pt>
                <c:pt idx="17">
                  <c:v>1455.3750684931508</c:v>
                </c:pt>
                <c:pt idx="18">
                  <c:v>1455.3750684931508</c:v>
                </c:pt>
                <c:pt idx="19">
                  <c:v>1455.3750684931508</c:v>
                </c:pt>
                <c:pt idx="20">
                  <c:v>1455.3750684931508</c:v>
                </c:pt>
                <c:pt idx="21">
                  <c:v>1455.3750684931508</c:v>
                </c:pt>
                <c:pt idx="22">
                  <c:v>1455.3750684931508</c:v>
                </c:pt>
                <c:pt idx="23">
                  <c:v>1455.3750684931508</c:v>
                </c:pt>
                <c:pt idx="24">
                  <c:v>1455.3750684931508</c:v>
                </c:pt>
                <c:pt idx="25">
                  <c:v>1455.3750684931508</c:v>
                </c:pt>
                <c:pt idx="26">
                  <c:v>1455.3750684931508</c:v>
                </c:pt>
                <c:pt idx="27">
                  <c:v>1455.3750684931508</c:v>
                </c:pt>
                <c:pt idx="28">
                  <c:v>1455.3750684931508</c:v>
                </c:pt>
                <c:pt idx="29">
                  <c:v>1455.3750684931508</c:v>
                </c:pt>
                <c:pt idx="30">
                  <c:v>1455.3750684931508</c:v>
                </c:pt>
                <c:pt idx="31">
                  <c:v>1455.3750684931508</c:v>
                </c:pt>
                <c:pt idx="32">
                  <c:v>1455.3750684931508</c:v>
                </c:pt>
                <c:pt idx="33">
                  <c:v>1455.3750684931508</c:v>
                </c:pt>
                <c:pt idx="34">
                  <c:v>1455.3750684931508</c:v>
                </c:pt>
                <c:pt idx="35">
                  <c:v>1455.3750684931508</c:v>
                </c:pt>
                <c:pt idx="36">
                  <c:v>1455.3750684931508</c:v>
                </c:pt>
                <c:pt idx="37">
                  <c:v>1455.3750684931508</c:v>
                </c:pt>
                <c:pt idx="38">
                  <c:v>1455.3750684931508</c:v>
                </c:pt>
                <c:pt idx="39">
                  <c:v>1455.3750684931508</c:v>
                </c:pt>
                <c:pt idx="40">
                  <c:v>1455.3750684931508</c:v>
                </c:pt>
                <c:pt idx="41">
                  <c:v>1455.3750684931508</c:v>
                </c:pt>
                <c:pt idx="42">
                  <c:v>1455.3750684931508</c:v>
                </c:pt>
                <c:pt idx="43">
                  <c:v>1455.3750684931508</c:v>
                </c:pt>
                <c:pt idx="44">
                  <c:v>1455.3750684931508</c:v>
                </c:pt>
                <c:pt idx="45">
                  <c:v>1455.3750684931508</c:v>
                </c:pt>
                <c:pt idx="46">
                  <c:v>1455.3750684931508</c:v>
                </c:pt>
                <c:pt idx="47">
                  <c:v>1455.3750684931508</c:v>
                </c:pt>
                <c:pt idx="48">
                  <c:v>1455.3750684931508</c:v>
                </c:pt>
                <c:pt idx="49">
                  <c:v>1455.3750684931508</c:v>
                </c:pt>
                <c:pt idx="50">
                  <c:v>1455.3750684931508</c:v>
                </c:pt>
                <c:pt idx="51">
                  <c:v>1455.3750684931508</c:v>
                </c:pt>
                <c:pt idx="52">
                  <c:v>1455.3750684931508</c:v>
                </c:pt>
                <c:pt idx="53">
                  <c:v>1455.3750684931508</c:v>
                </c:pt>
                <c:pt idx="54">
                  <c:v>1455.3750684931508</c:v>
                </c:pt>
                <c:pt idx="55">
                  <c:v>1455.3750684931508</c:v>
                </c:pt>
                <c:pt idx="56">
                  <c:v>1455.3750684931508</c:v>
                </c:pt>
                <c:pt idx="57">
                  <c:v>1455.3750684931508</c:v>
                </c:pt>
                <c:pt idx="58">
                  <c:v>1455.3750684931508</c:v>
                </c:pt>
                <c:pt idx="59">
                  <c:v>1455.3750684931508</c:v>
                </c:pt>
                <c:pt idx="60">
                  <c:v>1455.3750684931508</c:v>
                </c:pt>
                <c:pt idx="61">
                  <c:v>1455.3750684931508</c:v>
                </c:pt>
                <c:pt idx="62">
                  <c:v>1455.3750684931508</c:v>
                </c:pt>
                <c:pt idx="63">
                  <c:v>1455.3750684931508</c:v>
                </c:pt>
                <c:pt idx="64">
                  <c:v>1455.3750684931508</c:v>
                </c:pt>
                <c:pt idx="65">
                  <c:v>1455.3750684931508</c:v>
                </c:pt>
                <c:pt idx="66">
                  <c:v>1455.3750684931508</c:v>
                </c:pt>
                <c:pt idx="67">
                  <c:v>1455.3750684931508</c:v>
                </c:pt>
                <c:pt idx="68">
                  <c:v>1455.3750684931508</c:v>
                </c:pt>
                <c:pt idx="69">
                  <c:v>1455.3750684931508</c:v>
                </c:pt>
                <c:pt idx="70">
                  <c:v>1455.3750684931508</c:v>
                </c:pt>
                <c:pt idx="71">
                  <c:v>1455.3750684931508</c:v>
                </c:pt>
                <c:pt idx="72">
                  <c:v>1455.3750684931508</c:v>
                </c:pt>
                <c:pt idx="73">
                  <c:v>1455.3750684931508</c:v>
                </c:pt>
                <c:pt idx="74">
                  <c:v>1455.3750684931508</c:v>
                </c:pt>
                <c:pt idx="75">
                  <c:v>1455.3750684931508</c:v>
                </c:pt>
                <c:pt idx="76">
                  <c:v>1455.3750684931508</c:v>
                </c:pt>
                <c:pt idx="77">
                  <c:v>1455.3750684931508</c:v>
                </c:pt>
                <c:pt idx="78">
                  <c:v>1455.3750684931508</c:v>
                </c:pt>
                <c:pt idx="79">
                  <c:v>1455.3750684931508</c:v>
                </c:pt>
                <c:pt idx="80">
                  <c:v>1455.3750684931508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D3-46FD-AAED-9D3A59014D0A}"/>
            </c:ext>
          </c:extLst>
        </c:ser>
        <c:ser>
          <c:idx val="4"/>
          <c:order val="5"/>
          <c:tx>
            <c:strRef>
              <c:f>'7. Essex &amp; Suffolk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'7. Essex &amp; Suffolk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Water'!$H$123:$CJ$123</c:f>
              <c:numCache>
                <c:formatCode>0.00</c:formatCode>
                <c:ptCount val="81"/>
                <c:pt idx="0">
                  <c:v>1319.2500958904111</c:v>
                </c:pt>
                <c:pt idx="1">
                  <c:v>1319.2500958904111</c:v>
                </c:pt>
                <c:pt idx="2">
                  <c:v>1319.2500958904111</c:v>
                </c:pt>
                <c:pt idx="3">
                  <c:v>1319.2500958904111</c:v>
                </c:pt>
                <c:pt idx="4">
                  <c:v>1455.3750684931508</c:v>
                </c:pt>
                <c:pt idx="5">
                  <c:v>1455.3750684931508</c:v>
                </c:pt>
                <c:pt idx="6">
                  <c:v>1455.3750684931508</c:v>
                </c:pt>
                <c:pt idx="7">
                  <c:v>1455.3750684931508</c:v>
                </c:pt>
                <c:pt idx="8">
                  <c:v>1455.3750684931508</c:v>
                </c:pt>
                <c:pt idx="9">
                  <c:v>1455.3750684931508</c:v>
                </c:pt>
                <c:pt idx="10">
                  <c:v>1455.3750684931508</c:v>
                </c:pt>
                <c:pt idx="11">
                  <c:v>1455.3750684931508</c:v>
                </c:pt>
                <c:pt idx="12">
                  <c:v>1455.3750684931508</c:v>
                </c:pt>
                <c:pt idx="13">
                  <c:v>1455.3750684931508</c:v>
                </c:pt>
                <c:pt idx="14">
                  <c:v>1455.3750684931508</c:v>
                </c:pt>
                <c:pt idx="15">
                  <c:v>1455.3750684931508</c:v>
                </c:pt>
                <c:pt idx="16">
                  <c:v>1455.3750684931508</c:v>
                </c:pt>
                <c:pt idx="17">
                  <c:v>1455.3750684931508</c:v>
                </c:pt>
                <c:pt idx="18">
                  <c:v>1455.3750684931508</c:v>
                </c:pt>
                <c:pt idx="19">
                  <c:v>1455.3750684931508</c:v>
                </c:pt>
                <c:pt idx="20">
                  <c:v>1455.3750684931508</c:v>
                </c:pt>
                <c:pt idx="21">
                  <c:v>1455.3750684931508</c:v>
                </c:pt>
                <c:pt idx="22">
                  <c:v>1455.3750684931508</c:v>
                </c:pt>
                <c:pt idx="23">
                  <c:v>1455.3750684931508</c:v>
                </c:pt>
                <c:pt idx="24">
                  <c:v>1455.3750684931508</c:v>
                </c:pt>
                <c:pt idx="25">
                  <c:v>1455.3750684931508</c:v>
                </c:pt>
                <c:pt idx="26">
                  <c:v>1455.3750684931508</c:v>
                </c:pt>
                <c:pt idx="27">
                  <c:v>1455.3750684931508</c:v>
                </c:pt>
                <c:pt idx="28">
                  <c:v>1455.3750684931508</c:v>
                </c:pt>
                <c:pt idx="29">
                  <c:v>1455.3750684931508</c:v>
                </c:pt>
                <c:pt idx="30">
                  <c:v>1455.3750684931508</c:v>
                </c:pt>
                <c:pt idx="31">
                  <c:v>1455.3750684931508</c:v>
                </c:pt>
                <c:pt idx="32">
                  <c:v>1455.3750684931508</c:v>
                </c:pt>
                <c:pt idx="33">
                  <c:v>1455.3750684931508</c:v>
                </c:pt>
                <c:pt idx="34">
                  <c:v>1455.3750684931508</c:v>
                </c:pt>
                <c:pt idx="35">
                  <c:v>1455.3750684931508</c:v>
                </c:pt>
                <c:pt idx="36">
                  <c:v>1455.3750684931508</c:v>
                </c:pt>
                <c:pt idx="37">
                  <c:v>1455.3750684931508</c:v>
                </c:pt>
                <c:pt idx="38">
                  <c:v>1455.3750684931508</c:v>
                </c:pt>
                <c:pt idx="39">
                  <c:v>1455.3750684931508</c:v>
                </c:pt>
                <c:pt idx="40">
                  <c:v>1455.3750684931508</c:v>
                </c:pt>
                <c:pt idx="41">
                  <c:v>1455.3750684931508</c:v>
                </c:pt>
                <c:pt idx="42">
                  <c:v>1455.3750684931508</c:v>
                </c:pt>
                <c:pt idx="43">
                  <c:v>1455.3750684931508</c:v>
                </c:pt>
                <c:pt idx="44">
                  <c:v>1455.3750684931508</c:v>
                </c:pt>
                <c:pt idx="45">
                  <c:v>1455.3750684931508</c:v>
                </c:pt>
                <c:pt idx="46">
                  <c:v>1455.3750684931508</c:v>
                </c:pt>
                <c:pt idx="47">
                  <c:v>1455.3750684931508</c:v>
                </c:pt>
                <c:pt idx="48">
                  <c:v>1455.3750684931508</c:v>
                </c:pt>
                <c:pt idx="49">
                  <c:v>1455.3750684931508</c:v>
                </c:pt>
                <c:pt idx="50">
                  <c:v>1455.3750684931508</c:v>
                </c:pt>
                <c:pt idx="51">
                  <c:v>1455.3750684931508</c:v>
                </c:pt>
                <c:pt idx="52">
                  <c:v>1455.3750684931508</c:v>
                </c:pt>
                <c:pt idx="53">
                  <c:v>1455.3750684931508</c:v>
                </c:pt>
                <c:pt idx="54">
                  <c:v>1455.3750684931508</c:v>
                </c:pt>
                <c:pt idx="55">
                  <c:v>1455.3750684931508</c:v>
                </c:pt>
                <c:pt idx="56">
                  <c:v>1455.3750684931508</c:v>
                </c:pt>
                <c:pt idx="57">
                  <c:v>1455.3750684931508</c:v>
                </c:pt>
                <c:pt idx="58">
                  <c:v>1455.3750684931508</c:v>
                </c:pt>
                <c:pt idx="59">
                  <c:v>1455.3750684931508</c:v>
                </c:pt>
                <c:pt idx="60">
                  <c:v>1455.3750684931508</c:v>
                </c:pt>
                <c:pt idx="61">
                  <c:v>1455.3750684931508</c:v>
                </c:pt>
                <c:pt idx="62">
                  <c:v>1455.3750684931508</c:v>
                </c:pt>
                <c:pt idx="63">
                  <c:v>1455.3750684931508</c:v>
                </c:pt>
                <c:pt idx="64">
                  <c:v>1455.3750684931508</c:v>
                </c:pt>
                <c:pt idx="65">
                  <c:v>1455.3750684931508</c:v>
                </c:pt>
                <c:pt idx="66">
                  <c:v>1455.3750684931508</c:v>
                </c:pt>
                <c:pt idx="67">
                  <c:v>1455.3750684931508</c:v>
                </c:pt>
                <c:pt idx="68">
                  <c:v>1455.3750684931508</c:v>
                </c:pt>
                <c:pt idx="69">
                  <c:v>1455.3750684931508</c:v>
                </c:pt>
                <c:pt idx="70">
                  <c:v>1455.3750684931508</c:v>
                </c:pt>
                <c:pt idx="71">
                  <c:v>1455.3750684931508</c:v>
                </c:pt>
                <c:pt idx="72">
                  <c:v>1455.3750684931508</c:v>
                </c:pt>
                <c:pt idx="73">
                  <c:v>1455.3750684931508</c:v>
                </c:pt>
                <c:pt idx="74">
                  <c:v>1455.3750684931508</c:v>
                </c:pt>
                <c:pt idx="75">
                  <c:v>1455.3750684931508</c:v>
                </c:pt>
                <c:pt idx="76">
                  <c:v>1455.3750684931508</c:v>
                </c:pt>
                <c:pt idx="77">
                  <c:v>1455.3750684931508</c:v>
                </c:pt>
                <c:pt idx="78">
                  <c:v>1455.3750684931508</c:v>
                </c:pt>
                <c:pt idx="79">
                  <c:v>1455.3750684931508</c:v>
                </c:pt>
                <c:pt idx="80">
                  <c:v>1455.3750684931508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D3-46FD-AAED-9D3A59014D0A}"/>
            </c:ext>
          </c:extLst>
        </c:ser>
        <c:ser>
          <c:idx val="5"/>
          <c:order val="6"/>
          <c:tx>
            <c:strRef>
              <c:f>'7. Essex &amp; Suffolk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'7. Essex &amp; Suffolk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Water'!$H$124:$CJ$124</c:f>
              <c:numCache>
                <c:formatCode>0.00</c:formatCode>
                <c:ptCount val="81"/>
                <c:pt idx="0">
                  <c:v>127.97292476734277</c:v>
                </c:pt>
                <c:pt idx="1">
                  <c:v>251.79058601627946</c:v>
                </c:pt>
                <c:pt idx="2">
                  <c:v>375.76993873601288</c:v>
                </c:pt>
                <c:pt idx="3">
                  <c:v>499.91105843530443</c:v>
                </c:pt>
                <c:pt idx="4">
                  <c:v>888.74256397689328</c:v>
                </c:pt>
                <c:pt idx="5">
                  <c:v>1226.328201233162</c:v>
                </c:pt>
                <c:pt idx="6">
                  <c:v>1224.2876353185097</c:v>
                </c:pt>
                <c:pt idx="7">
                  <c:v>1222.2470694038579</c:v>
                </c:pt>
                <c:pt idx="8">
                  <c:v>1220.2065034892059</c:v>
                </c:pt>
                <c:pt idx="9">
                  <c:v>1218.1659375745539</c:v>
                </c:pt>
                <c:pt idx="10">
                  <c:v>1216.1253716599019</c:v>
                </c:pt>
                <c:pt idx="11">
                  <c:v>1214.0848057452502</c:v>
                </c:pt>
                <c:pt idx="12">
                  <c:v>1212.0442398305981</c:v>
                </c:pt>
                <c:pt idx="13">
                  <c:v>1210.0036739159461</c:v>
                </c:pt>
                <c:pt idx="14">
                  <c:v>1207.9631080012939</c:v>
                </c:pt>
                <c:pt idx="15">
                  <c:v>1205.9225420866421</c:v>
                </c:pt>
                <c:pt idx="16">
                  <c:v>1203.8819761719901</c:v>
                </c:pt>
                <c:pt idx="17">
                  <c:v>1201.8414102573381</c:v>
                </c:pt>
                <c:pt idx="18">
                  <c:v>1199.8008443426859</c:v>
                </c:pt>
                <c:pt idx="19">
                  <c:v>1197.7602784280343</c:v>
                </c:pt>
                <c:pt idx="20">
                  <c:v>1195.7197125133823</c:v>
                </c:pt>
                <c:pt idx="21">
                  <c:v>1193.6791465987303</c:v>
                </c:pt>
                <c:pt idx="22">
                  <c:v>1191.6385806840781</c:v>
                </c:pt>
                <c:pt idx="23">
                  <c:v>1189.5980147694263</c:v>
                </c:pt>
                <c:pt idx="24">
                  <c:v>1187.5574488547743</c:v>
                </c:pt>
                <c:pt idx="25">
                  <c:v>1185.5168829401225</c:v>
                </c:pt>
                <c:pt idx="26">
                  <c:v>1183.4763170254705</c:v>
                </c:pt>
                <c:pt idx="27">
                  <c:v>1181.4357511108185</c:v>
                </c:pt>
                <c:pt idx="28">
                  <c:v>1179.3951851961665</c:v>
                </c:pt>
                <c:pt idx="29">
                  <c:v>1177.3546192815145</c:v>
                </c:pt>
                <c:pt idx="30">
                  <c:v>1175.3140533668625</c:v>
                </c:pt>
                <c:pt idx="31">
                  <c:v>1175.9608867306372</c:v>
                </c:pt>
                <c:pt idx="32">
                  <c:v>1176.6077200944119</c:v>
                </c:pt>
                <c:pt idx="33">
                  <c:v>1177.2545534581868</c:v>
                </c:pt>
                <c:pt idx="34">
                  <c:v>1177.9013868219615</c:v>
                </c:pt>
                <c:pt idx="35">
                  <c:v>1178.5482201857362</c:v>
                </c:pt>
                <c:pt idx="36">
                  <c:v>1179.1950535495109</c:v>
                </c:pt>
                <c:pt idx="37">
                  <c:v>1179.8418869132856</c:v>
                </c:pt>
                <c:pt idx="38">
                  <c:v>1180.4887202770603</c:v>
                </c:pt>
                <c:pt idx="39">
                  <c:v>1181.135553640835</c:v>
                </c:pt>
                <c:pt idx="40">
                  <c:v>1181.78238700461</c:v>
                </c:pt>
                <c:pt idx="41">
                  <c:v>1182.4292203683847</c:v>
                </c:pt>
                <c:pt idx="42">
                  <c:v>1183.0760537321594</c:v>
                </c:pt>
                <c:pt idx="43">
                  <c:v>1183.7228870959341</c:v>
                </c:pt>
                <c:pt idx="44">
                  <c:v>1184.3697204597088</c:v>
                </c:pt>
                <c:pt idx="45">
                  <c:v>1185.0165538234835</c:v>
                </c:pt>
                <c:pt idx="46">
                  <c:v>1185.6633871872582</c:v>
                </c:pt>
                <c:pt idx="47">
                  <c:v>1186.3102205510329</c:v>
                </c:pt>
                <c:pt idx="48">
                  <c:v>1186.9570539148076</c:v>
                </c:pt>
                <c:pt idx="49">
                  <c:v>1187.6038872785825</c:v>
                </c:pt>
                <c:pt idx="50">
                  <c:v>1188.2507206423572</c:v>
                </c:pt>
                <c:pt idx="51">
                  <c:v>1188.8975540061319</c:v>
                </c:pt>
                <c:pt idx="52">
                  <c:v>1189.5443873699066</c:v>
                </c:pt>
                <c:pt idx="53">
                  <c:v>1190.1912207336813</c:v>
                </c:pt>
                <c:pt idx="54">
                  <c:v>1190.8380540974561</c:v>
                </c:pt>
                <c:pt idx="55">
                  <c:v>1191.4848874612308</c:v>
                </c:pt>
                <c:pt idx="56">
                  <c:v>1192.1317208250057</c:v>
                </c:pt>
                <c:pt idx="57">
                  <c:v>1192.7785541887802</c:v>
                </c:pt>
                <c:pt idx="58">
                  <c:v>1193.4253875525551</c:v>
                </c:pt>
                <c:pt idx="59">
                  <c:v>1194.0722209163298</c:v>
                </c:pt>
                <c:pt idx="60">
                  <c:v>1194.7190542801045</c:v>
                </c:pt>
                <c:pt idx="61">
                  <c:v>1195.3658876438792</c:v>
                </c:pt>
                <c:pt idx="62">
                  <c:v>1196.0127210076539</c:v>
                </c:pt>
                <c:pt idx="63">
                  <c:v>1196.6595543714286</c:v>
                </c:pt>
                <c:pt idx="64">
                  <c:v>1197.3063877352033</c:v>
                </c:pt>
                <c:pt idx="65">
                  <c:v>1197.9532210989782</c:v>
                </c:pt>
                <c:pt idx="66">
                  <c:v>1198.600054462753</c:v>
                </c:pt>
                <c:pt idx="67">
                  <c:v>1199.2468878265277</c:v>
                </c:pt>
                <c:pt idx="68">
                  <c:v>1199.8937211903024</c:v>
                </c:pt>
                <c:pt idx="69">
                  <c:v>1200.5405545540771</c:v>
                </c:pt>
                <c:pt idx="70">
                  <c:v>1201.1873879178518</c:v>
                </c:pt>
                <c:pt idx="71">
                  <c:v>1201.8342212816265</c:v>
                </c:pt>
                <c:pt idx="72">
                  <c:v>1202.4810546454014</c:v>
                </c:pt>
                <c:pt idx="73">
                  <c:v>1203.1278880091761</c:v>
                </c:pt>
                <c:pt idx="74">
                  <c:v>1203.7747213729508</c:v>
                </c:pt>
                <c:pt idx="75">
                  <c:v>1204.4215547367255</c:v>
                </c:pt>
                <c:pt idx="76">
                  <c:v>1205.0683881005002</c:v>
                </c:pt>
                <c:pt idx="77">
                  <c:v>1205.7152214642749</c:v>
                </c:pt>
                <c:pt idx="78">
                  <c:v>1206.3620548280496</c:v>
                </c:pt>
                <c:pt idx="79">
                  <c:v>1207.0088881918243</c:v>
                </c:pt>
                <c:pt idx="80">
                  <c:v>1207.655721555599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D3-46FD-AAED-9D3A59014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'7. Essex &amp; Suffolk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'7. Essex &amp; Suffolk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Water'!$H$127:$CJ$127</c:f>
              <c:numCache>
                <c:formatCode>0.00</c:formatCode>
                <c:ptCount val="81"/>
                <c:pt idx="0">
                  <c:v>83.090135655540635</c:v>
                </c:pt>
                <c:pt idx="1">
                  <c:v>166.23690288212845</c:v>
                </c:pt>
                <c:pt idx="2">
                  <c:v>249.44030167976348</c:v>
                </c:pt>
                <c:pt idx="3">
                  <c:v>332.70033204844566</c:v>
                </c:pt>
                <c:pt idx="4">
                  <c:v>641.01159827302877</c:v>
                </c:pt>
                <c:pt idx="5">
                  <c:v>961.11306501490026</c:v>
                </c:pt>
                <c:pt idx="6">
                  <c:v>958.55995910721765</c:v>
                </c:pt>
                <c:pt idx="7">
                  <c:v>956.00685319953504</c:v>
                </c:pt>
                <c:pt idx="8">
                  <c:v>953.45374729185244</c:v>
                </c:pt>
                <c:pt idx="9">
                  <c:v>950.90064138416983</c:v>
                </c:pt>
                <c:pt idx="10">
                  <c:v>948.34753547648722</c:v>
                </c:pt>
                <c:pt idx="11">
                  <c:v>945.79442956880462</c:v>
                </c:pt>
                <c:pt idx="12">
                  <c:v>943.24132366112201</c:v>
                </c:pt>
                <c:pt idx="13">
                  <c:v>940.6882177534394</c:v>
                </c:pt>
                <c:pt idx="14">
                  <c:v>938.1351118457568</c:v>
                </c:pt>
                <c:pt idx="15">
                  <c:v>935.58200593807419</c:v>
                </c:pt>
                <c:pt idx="16">
                  <c:v>933.02890003039158</c:v>
                </c:pt>
                <c:pt idx="17">
                  <c:v>930.47579412270898</c:v>
                </c:pt>
                <c:pt idx="18">
                  <c:v>927.92268821502637</c:v>
                </c:pt>
                <c:pt idx="19">
                  <c:v>925.36958230734376</c:v>
                </c:pt>
                <c:pt idx="20">
                  <c:v>922.81647639966116</c:v>
                </c:pt>
                <c:pt idx="21">
                  <c:v>920.26337049197855</c:v>
                </c:pt>
                <c:pt idx="22">
                  <c:v>917.71026458429594</c:v>
                </c:pt>
                <c:pt idx="23">
                  <c:v>915.15715867661334</c:v>
                </c:pt>
                <c:pt idx="24">
                  <c:v>912.60405276893073</c:v>
                </c:pt>
                <c:pt idx="25">
                  <c:v>910.05094686124812</c:v>
                </c:pt>
                <c:pt idx="26">
                  <c:v>907.49784095356551</c:v>
                </c:pt>
                <c:pt idx="27">
                  <c:v>904.94473504588291</c:v>
                </c:pt>
                <c:pt idx="28">
                  <c:v>902.3916291382003</c:v>
                </c:pt>
                <c:pt idx="29">
                  <c:v>899.83852323051769</c:v>
                </c:pt>
                <c:pt idx="30">
                  <c:v>897.28541732283509</c:v>
                </c:pt>
                <c:pt idx="31">
                  <c:v>897.28541732283509</c:v>
                </c:pt>
                <c:pt idx="32">
                  <c:v>897.28541732283509</c:v>
                </c:pt>
                <c:pt idx="33">
                  <c:v>897.28541732283509</c:v>
                </c:pt>
                <c:pt idx="34">
                  <c:v>897.28541732283509</c:v>
                </c:pt>
                <c:pt idx="35">
                  <c:v>897.28541732283509</c:v>
                </c:pt>
                <c:pt idx="36">
                  <c:v>897.28541732283509</c:v>
                </c:pt>
                <c:pt idx="37">
                  <c:v>897.28541732283509</c:v>
                </c:pt>
                <c:pt idx="38">
                  <c:v>897.28541732283509</c:v>
                </c:pt>
                <c:pt idx="39">
                  <c:v>897.28541732283509</c:v>
                </c:pt>
                <c:pt idx="40">
                  <c:v>897.28541732283509</c:v>
                </c:pt>
                <c:pt idx="41">
                  <c:v>897.28541732283509</c:v>
                </c:pt>
                <c:pt idx="42">
                  <c:v>897.28541732283509</c:v>
                </c:pt>
                <c:pt idx="43">
                  <c:v>897.28541732283509</c:v>
                </c:pt>
                <c:pt idx="44">
                  <c:v>897.28541732283509</c:v>
                </c:pt>
                <c:pt idx="45">
                  <c:v>897.28541732283509</c:v>
                </c:pt>
                <c:pt idx="46">
                  <c:v>897.28541732283509</c:v>
                </c:pt>
                <c:pt idx="47">
                  <c:v>897.28541732283509</c:v>
                </c:pt>
                <c:pt idx="48">
                  <c:v>897.28541732283509</c:v>
                </c:pt>
                <c:pt idx="49">
                  <c:v>897.28541732283509</c:v>
                </c:pt>
                <c:pt idx="50">
                  <c:v>897.28541732283509</c:v>
                </c:pt>
                <c:pt idx="51">
                  <c:v>897.28541732283509</c:v>
                </c:pt>
                <c:pt idx="52">
                  <c:v>897.28541732283509</c:v>
                </c:pt>
                <c:pt idx="53">
                  <c:v>897.28541732283509</c:v>
                </c:pt>
                <c:pt idx="54">
                  <c:v>897.28541732283509</c:v>
                </c:pt>
                <c:pt idx="55">
                  <c:v>897.28541732283509</c:v>
                </c:pt>
                <c:pt idx="56">
                  <c:v>897.28541732283509</c:v>
                </c:pt>
                <c:pt idx="57">
                  <c:v>897.28541732283509</c:v>
                </c:pt>
                <c:pt idx="58">
                  <c:v>897.28541732283509</c:v>
                </c:pt>
                <c:pt idx="59">
                  <c:v>897.28541732283509</c:v>
                </c:pt>
                <c:pt idx="60">
                  <c:v>897.28541732283509</c:v>
                </c:pt>
                <c:pt idx="61">
                  <c:v>897.28541732283509</c:v>
                </c:pt>
                <c:pt idx="62">
                  <c:v>897.28541732283509</c:v>
                </c:pt>
                <c:pt idx="63">
                  <c:v>897.28541732283509</c:v>
                </c:pt>
                <c:pt idx="64">
                  <c:v>897.28541732283509</c:v>
                </c:pt>
                <c:pt idx="65">
                  <c:v>897.28541732283509</c:v>
                </c:pt>
                <c:pt idx="66">
                  <c:v>897.28541732283509</c:v>
                </c:pt>
                <c:pt idx="67">
                  <c:v>897.28541732283509</c:v>
                </c:pt>
                <c:pt idx="68">
                  <c:v>897.28541732283509</c:v>
                </c:pt>
                <c:pt idx="69">
                  <c:v>897.28541732283509</c:v>
                </c:pt>
                <c:pt idx="70">
                  <c:v>897.28541732283509</c:v>
                </c:pt>
                <c:pt idx="71">
                  <c:v>897.28541732283509</c:v>
                </c:pt>
                <c:pt idx="72">
                  <c:v>897.28541732283509</c:v>
                </c:pt>
                <c:pt idx="73">
                  <c:v>897.28541732283509</c:v>
                </c:pt>
                <c:pt idx="74">
                  <c:v>897.28541732283509</c:v>
                </c:pt>
                <c:pt idx="75">
                  <c:v>897.28541732283509</c:v>
                </c:pt>
                <c:pt idx="76">
                  <c:v>897.28541732283509</c:v>
                </c:pt>
                <c:pt idx="77">
                  <c:v>897.28541732283509</c:v>
                </c:pt>
                <c:pt idx="78">
                  <c:v>897.28541732283509</c:v>
                </c:pt>
                <c:pt idx="79">
                  <c:v>897.28541732283509</c:v>
                </c:pt>
                <c:pt idx="80">
                  <c:v>897.28541732283509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1-4B9B-B7A3-2B6A9B446831}"/>
            </c:ext>
          </c:extLst>
        </c:ser>
        <c:ser>
          <c:idx val="1"/>
          <c:order val="1"/>
          <c:tx>
            <c:strRef>
              <c:f>'7. Essex &amp; Suffolk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'7. Essex &amp; Suffolk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51-4B9B-B7A3-2B6A9B446831}"/>
            </c:ext>
          </c:extLst>
        </c:ser>
        <c:ser>
          <c:idx val="2"/>
          <c:order val="2"/>
          <c:tx>
            <c:strRef>
              <c:f>'7. Essex &amp; Suffolk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'7. Essex &amp; Suffolk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Water'!$H$129:$CJ$129</c:f>
              <c:numCache>
                <c:formatCode>0.00</c:formatCode>
                <c:ptCount val="81"/>
                <c:pt idx="0">
                  <c:v>27.439999999999998</c:v>
                </c:pt>
                <c:pt idx="1">
                  <c:v>54.879999999999995</c:v>
                </c:pt>
                <c:pt idx="2">
                  <c:v>82.32</c:v>
                </c:pt>
                <c:pt idx="3">
                  <c:v>109.75999999999999</c:v>
                </c:pt>
                <c:pt idx="4">
                  <c:v>109.75999999999999</c:v>
                </c:pt>
                <c:pt idx="5">
                  <c:v>109.75999999999999</c:v>
                </c:pt>
                <c:pt idx="6">
                  <c:v>109.75999999999999</c:v>
                </c:pt>
                <c:pt idx="7">
                  <c:v>109.75999999999999</c:v>
                </c:pt>
                <c:pt idx="8">
                  <c:v>109.75999999999999</c:v>
                </c:pt>
                <c:pt idx="9">
                  <c:v>109.75999999999999</c:v>
                </c:pt>
                <c:pt idx="10">
                  <c:v>109.75999999999999</c:v>
                </c:pt>
                <c:pt idx="11">
                  <c:v>109.75999999999999</c:v>
                </c:pt>
                <c:pt idx="12">
                  <c:v>109.75999999999999</c:v>
                </c:pt>
                <c:pt idx="13">
                  <c:v>109.75999999999999</c:v>
                </c:pt>
                <c:pt idx="14">
                  <c:v>109.75999999999999</c:v>
                </c:pt>
                <c:pt idx="15">
                  <c:v>109.75999999999999</c:v>
                </c:pt>
                <c:pt idx="16">
                  <c:v>109.75999999999999</c:v>
                </c:pt>
                <c:pt idx="17">
                  <c:v>109.75999999999999</c:v>
                </c:pt>
                <c:pt idx="18">
                  <c:v>109.75999999999999</c:v>
                </c:pt>
                <c:pt idx="19">
                  <c:v>109.75999999999999</c:v>
                </c:pt>
                <c:pt idx="20">
                  <c:v>109.75999999999999</c:v>
                </c:pt>
                <c:pt idx="21">
                  <c:v>109.75999999999999</c:v>
                </c:pt>
                <c:pt idx="22">
                  <c:v>109.75999999999999</c:v>
                </c:pt>
                <c:pt idx="23">
                  <c:v>109.75999999999999</c:v>
                </c:pt>
                <c:pt idx="24">
                  <c:v>109.75999999999999</c:v>
                </c:pt>
                <c:pt idx="25">
                  <c:v>109.75999999999999</c:v>
                </c:pt>
                <c:pt idx="26">
                  <c:v>109.75999999999999</c:v>
                </c:pt>
                <c:pt idx="27">
                  <c:v>109.75999999999999</c:v>
                </c:pt>
                <c:pt idx="28">
                  <c:v>109.75999999999999</c:v>
                </c:pt>
                <c:pt idx="29">
                  <c:v>109.75999999999999</c:v>
                </c:pt>
                <c:pt idx="30">
                  <c:v>109.75999999999999</c:v>
                </c:pt>
                <c:pt idx="31">
                  <c:v>109.75999999999999</c:v>
                </c:pt>
                <c:pt idx="32">
                  <c:v>109.75999999999999</c:v>
                </c:pt>
                <c:pt idx="33">
                  <c:v>109.75999999999999</c:v>
                </c:pt>
                <c:pt idx="34">
                  <c:v>109.75999999999999</c:v>
                </c:pt>
                <c:pt idx="35">
                  <c:v>109.75999999999999</c:v>
                </c:pt>
                <c:pt idx="36">
                  <c:v>109.75999999999999</c:v>
                </c:pt>
                <c:pt idx="37">
                  <c:v>109.75999999999999</c:v>
                </c:pt>
                <c:pt idx="38">
                  <c:v>109.75999999999999</c:v>
                </c:pt>
                <c:pt idx="39">
                  <c:v>109.75999999999999</c:v>
                </c:pt>
                <c:pt idx="40">
                  <c:v>109.75999999999999</c:v>
                </c:pt>
                <c:pt idx="41">
                  <c:v>109.75999999999999</c:v>
                </c:pt>
                <c:pt idx="42">
                  <c:v>109.75999999999999</c:v>
                </c:pt>
                <c:pt idx="43">
                  <c:v>109.75999999999999</c:v>
                </c:pt>
                <c:pt idx="44">
                  <c:v>109.75999999999999</c:v>
                </c:pt>
                <c:pt idx="45">
                  <c:v>109.75999999999999</c:v>
                </c:pt>
                <c:pt idx="46">
                  <c:v>109.75999999999999</c:v>
                </c:pt>
                <c:pt idx="47">
                  <c:v>109.75999999999999</c:v>
                </c:pt>
                <c:pt idx="48">
                  <c:v>109.75999999999999</c:v>
                </c:pt>
                <c:pt idx="49">
                  <c:v>109.75999999999999</c:v>
                </c:pt>
                <c:pt idx="50">
                  <c:v>109.75999999999999</c:v>
                </c:pt>
                <c:pt idx="51">
                  <c:v>109.75999999999999</c:v>
                </c:pt>
                <c:pt idx="52">
                  <c:v>109.75999999999999</c:v>
                </c:pt>
                <c:pt idx="53">
                  <c:v>109.75999999999999</c:v>
                </c:pt>
                <c:pt idx="54">
                  <c:v>109.75999999999999</c:v>
                </c:pt>
                <c:pt idx="55">
                  <c:v>109.75999999999999</c:v>
                </c:pt>
                <c:pt idx="56">
                  <c:v>109.75999999999999</c:v>
                </c:pt>
                <c:pt idx="57">
                  <c:v>109.75999999999999</c:v>
                </c:pt>
                <c:pt idx="58">
                  <c:v>109.75999999999999</c:v>
                </c:pt>
                <c:pt idx="59">
                  <c:v>109.75999999999999</c:v>
                </c:pt>
                <c:pt idx="60">
                  <c:v>109.75999999999999</c:v>
                </c:pt>
                <c:pt idx="61">
                  <c:v>109.75999999999999</c:v>
                </c:pt>
                <c:pt idx="62">
                  <c:v>109.75999999999999</c:v>
                </c:pt>
                <c:pt idx="63">
                  <c:v>109.75999999999999</c:v>
                </c:pt>
                <c:pt idx="64">
                  <c:v>109.75999999999999</c:v>
                </c:pt>
                <c:pt idx="65">
                  <c:v>109.75999999999999</c:v>
                </c:pt>
                <c:pt idx="66">
                  <c:v>109.75999999999999</c:v>
                </c:pt>
                <c:pt idx="67">
                  <c:v>109.75999999999999</c:v>
                </c:pt>
                <c:pt idx="68">
                  <c:v>109.75999999999999</c:v>
                </c:pt>
                <c:pt idx="69">
                  <c:v>109.75999999999999</c:v>
                </c:pt>
                <c:pt idx="70">
                  <c:v>109.75999999999999</c:v>
                </c:pt>
                <c:pt idx="71">
                  <c:v>109.75999999999999</c:v>
                </c:pt>
                <c:pt idx="72">
                  <c:v>109.75999999999999</c:v>
                </c:pt>
                <c:pt idx="73">
                  <c:v>109.75999999999999</c:v>
                </c:pt>
                <c:pt idx="74">
                  <c:v>109.75999999999999</c:v>
                </c:pt>
                <c:pt idx="75">
                  <c:v>109.75999999999999</c:v>
                </c:pt>
                <c:pt idx="76">
                  <c:v>109.75999999999999</c:v>
                </c:pt>
                <c:pt idx="77">
                  <c:v>109.75999999999999</c:v>
                </c:pt>
                <c:pt idx="78">
                  <c:v>109.75999999999999</c:v>
                </c:pt>
                <c:pt idx="79">
                  <c:v>109.75999999999999</c:v>
                </c:pt>
                <c:pt idx="80">
                  <c:v>109.75999999999999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51-4B9B-B7A3-2B6A9B446831}"/>
            </c:ext>
          </c:extLst>
        </c:ser>
        <c:ser>
          <c:idx val="3"/>
          <c:order val="3"/>
          <c:tx>
            <c:strRef>
              <c:f>'7. Essex &amp; Suffolk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'7. Essex &amp; Suffolk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Water'!$H$130:$CJ$130</c:f>
              <c:numCache>
                <c:formatCode>0.00</c:formatCode>
                <c:ptCount val="81"/>
                <c:pt idx="0">
                  <c:v>5.2088962273681227</c:v>
                </c:pt>
                <c:pt idx="1">
                  <c:v>10.420461301336569</c:v>
                </c:pt>
                <c:pt idx="2">
                  <c:v>15.634695221905341</c:v>
                </c:pt>
                <c:pt idx="3">
                  <c:v>20.851597989074435</c:v>
                </c:pt>
                <c:pt idx="4">
                  <c:v>35.794911626438136</c:v>
                </c:pt>
                <c:pt idx="5">
                  <c:v>51.35752319345773</c:v>
                </c:pt>
                <c:pt idx="6">
                  <c:v>49.947637621557298</c:v>
                </c:pt>
                <c:pt idx="7">
                  <c:v>49.83674741853163</c:v>
                </c:pt>
                <c:pt idx="8">
                  <c:v>49.725857215505968</c:v>
                </c:pt>
                <c:pt idx="9">
                  <c:v>49.614967012480285</c:v>
                </c:pt>
                <c:pt idx="10">
                  <c:v>49.504076809454602</c:v>
                </c:pt>
                <c:pt idx="11">
                  <c:v>49.393186606428934</c:v>
                </c:pt>
                <c:pt idx="12">
                  <c:v>49.282296403403272</c:v>
                </c:pt>
                <c:pt idx="13">
                  <c:v>49.171406200377589</c:v>
                </c:pt>
                <c:pt idx="14">
                  <c:v>49.060515997351906</c:v>
                </c:pt>
                <c:pt idx="15">
                  <c:v>48.949625794326238</c:v>
                </c:pt>
                <c:pt idx="16">
                  <c:v>48.838735591300576</c:v>
                </c:pt>
                <c:pt idx="17">
                  <c:v>48.727845388274893</c:v>
                </c:pt>
                <c:pt idx="18">
                  <c:v>48.616955185249211</c:v>
                </c:pt>
                <c:pt idx="19">
                  <c:v>48.506064982223542</c:v>
                </c:pt>
                <c:pt idx="20">
                  <c:v>48.39517477919788</c:v>
                </c:pt>
                <c:pt idx="21">
                  <c:v>48.284284576172197</c:v>
                </c:pt>
                <c:pt idx="22">
                  <c:v>48.173394373146515</c:v>
                </c:pt>
                <c:pt idx="23">
                  <c:v>48.062504170120846</c:v>
                </c:pt>
                <c:pt idx="24">
                  <c:v>47.951613967095177</c:v>
                </c:pt>
                <c:pt idx="25">
                  <c:v>47.840723764069502</c:v>
                </c:pt>
                <c:pt idx="26">
                  <c:v>47.729833561043833</c:v>
                </c:pt>
                <c:pt idx="27">
                  <c:v>47.61894335801815</c:v>
                </c:pt>
                <c:pt idx="28">
                  <c:v>47.508053154992481</c:v>
                </c:pt>
                <c:pt idx="29">
                  <c:v>47.397162951966806</c:v>
                </c:pt>
                <c:pt idx="30">
                  <c:v>47.286272748941137</c:v>
                </c:pt>
                <c:pt idx="31">
                  <c:v>47.286272748941137</c:v>
                </c:pt>
                <c:pt idx="32">
                  <c:v>47.286272748941137</c:v>
                </c:pt>
                <c:pt idx="33">
                  <c:v>47.286272748941137</c:v>
                </c:pt>
                <c:pt idx="34">
                  <c:v>47.286272748941137</c:v>
                </c:pt>
                <c:pt idx="35">
                  <c:v>47.286272748941137</c:v>
                </c:pt>
                <c:pt idx="36">
                  <c:v>47.286272748941137</c:v>
                </c:pt>
                <c:pt idx="37">
                  <c:v>47.286272748941137</c:v>
                </c:pt>
                <c:pt idx="38">
                  <c:v>47.286272748941137</c:v>
                </c:pt>
                <c:pt idx="39">
                  <c:v>47.286272748941137</c:v>
                </c:pt>
                <c:pt idx="40">
                  <c:v>47.286272748941137</c:v>
                </c:pt>
                <c:pt idx="41">
                  <c:v>47.286272748941137</c:v>
                </c:pt>
                <c:pt idx="42">
                  <c:v>47.286272748941137</c:v>
                </c:pt>
                <c:pt idx="43">
                  <c:v>47.286272748941137</c:v>
                </c:pt>
                <c:pt idx="44">
                  <c:v>47.286272748941137</c:v>
                </c:pt>
                <c:pt idx="45">
                  <c:v>47.286272748941137</c:v>
                </c:pt>
                <c:pt idx="46">
                  <c:v>47.286272748941137</c:v>
                </c:pt>
                <c:pt idx="47">
                  <c:v>47.286272748941137</c:v>
                </c:pt>
                <c:pt idx="48">
                  <c:v>47.286272748941137</c:v>
                </c:pt>
                <c:pt idx="49">
                  <c:v>47.286272748941137</c:v>
                </c:pt>
                <c:pt idx="50">
                  <c:v>47.286272748941137</c:v>
                </c:pt>
                <c:pt idx="51">
                  <c:v>47.286272748941137</c:v>
                </c:pt>
                <c:pt idx="52">
                  <c:v>47.286272748941137</c:v>
                </c:pt>
                <c:pt idx="53">
                  <c:v>47.286272748941137</c:v>
                </c:pt>
                <c:pt idx="54">
                  <c:v>47.286272748941137</c:v>
                </c:pt>
                <c:pt idx="55">
                  <c:v>47.286272748941137</c:v>
                </c:pt>
                <c:pt idx="56">
                  <c:v>47.286272748941137</c:v>
                </c:pt>
                <c:pt idx="57">
                  <c:v>47.286272748941137</c:v>
                </c:pt>
                <c:pt idx="58">
                  <c:v>47.286272748941137</c:v>
                </c:pt>
                <c:pt idx="59">
                  <c:v>47.286272748941137</c:v>
                </c:pt>
                <c:pt idx="60">
                  <c:v>47.286272748941137</c:v>
                </c:pt>
                <c:pt idx="61">
                  <c:v>47.286272748941137</c:v>
                </c:pt>
                <c:pt idx="62">
                  <c:v>47.286272748941137</c:v>
                </c:pt>
                <c:pt idx="63">
                  <c:v>47.286272748941137</c:v>
                </c:pt>
                <c:pt idx="64">
                  <c:v>47.286272748941137</c:v>
                </c:pt>
                <c:pt idx="65">
                  <c:v>47.286272748941137</c:v>
                </c:pt>
                <c:pt idx="66">
                  <c:v>47.286272748941137</c:v>
                </c:pt>
                <c:pt idx="67">
                  <c:v>47.286272748941137</c:v>
                </c:pt>
                <c:pt idx="68">
                  <c:v>47.286272748941137</c:v>
                </c:pt>
                <c:pt idx="69">
                  <c:v>47.286272748941137</c:v>
                </c:pt>
                <c:pt idx="70">
                  <c:v>47.286272748941137</c:v>
                </c:pt>
                <c:pt idx="71">
                  <c:v>47.286272748941137</c:v>
                </c:pt>
                <c:pt idx="72">
                  <c:v>47.286272748941137</c:v>
                </c:pt>
                <c:pt idx="73">
                  <c:v>47.286272748941137</c:v>
                </c:pt>
                <c:pt idx="74">
                  <c:v>47.286272748941137</c:v>
                </c:pt>
                <c:pt idx="75">
                  <c:v>47.286272748941137</c:v>
                </c:pt>
                <c:pt idx="76">
                  <c:v>47.286272748941137</c:v>
                </c:pt>
                <c:pt idx="77">
                  <c:v>47.286272748941137</c:v>
                </c:pt>
                <c:pt idx="78">
                  <c:v>47.286272748941137</c:v>
                </c:pt>
                <c:pt idx="79">
                  <c:v>47.286272748941137</c:v>
                </c:pt>
                <c:pt idx="80">
                  <c:v>47.286272748941137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51-4B9B-B7A3-2B6A9B446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'7. Essex &amp; Suffolk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'7. Essex &amp; Suffolk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Water'!$H$131:$CJ$131</c:f>
              <c:numCache>
                <c:formatCode>0.00</c:formatCode>
                <c:ptCount val="81"/>
                <c:pt idx="0">
                  <c:v>1319.2500958904111</c:v>
                </c:pt>
                <c:pt idx="1">
                  <c:v>1319.2500958904111</c:v>
                </c:pt>
                <c:pt idx="2">
                  <c:v>1319.2500958904111</c:v>
                </c:pt>
                <c:pt idx="3">
                  <c:v>1319.2500958904111</c:v>
                </c:pt>
                <c:pt idx="4">
                  <c:v>1455.3750684931508</c:v>
                </c:pt>
                <c:pt idx="5">
                  <c:v>1455.3750684931508</c:v>
                </c:pt>
                <c:pt idx="6">
                  <c:v>1455.3750684931508</c:v>
                </c:pt>
                <c:pt idx="7">
                  <c:v>1455.3750684931508</c:v>
                </c:pt>
                <c:pt idx="8">
                  <c:v>1455.3750684931508</c:v>
                </c:pt>
                <c:pt idx="9">
                  <c:v>1455.3750684931508</c:v>
                </c:pt>
                <c:pt idx="10">
                  <c:v>1455.3750684931508</c:v>
                </c:pt>
                <c:pt idx="11">
                  <c:v>1455.3750684931508</c:v>
                </c:pt>
                <c:pt idx="12">
                  <c:v>1455.3750684931508</c:v>
                </c:pt>
                <c:pt idx="13">
                  <c:v>1455.3750684931508</c:v>
                </c:pt>
                <c:pt idx="14">
                  <c:v>1455.3750684931508</c:v>
                </c:pt>
                <c:pt idx="15">
                  <c:v>1455.3750684931508</c:v>
                </c:pt>
                <c:pt idx="16">
                  <c:v>1455.3750684931508</c:v>
                </c:pt>
                <c:pt idx="17">
                  <c:v>1455.3750684931508</c:v>
                </c:pt>
                <c:pt idx="18">
                  <c:v>1455.3750684931508</c:v>
                </c:pt>
                <c:pt idx="19">
                  <c:v>1455.3750684931508</c:v>
                </c:pt>
                <c:pt idx="20">
                  <c:v>1455.3750684931508</c:v>
                </c:pt>
                <c:pt idx="21">
                  <c:v>1455.3750684931508</c:v>
                </c:pt>
                <c:pt idx="22">
                  <c:v>1455.3750684931508</c:v>
                </c:pt>
                <c:pt idx="23">
                  <c:v>1455.3750684931508</c:v>
                </c:pt>
                <c:pt idx="24">
                  <c:v>1455.3750684931508</c:v>
                </c:pt>
                <c:pt idx="25">
                  <c:v>1455.3750684931508</c:v>
                </c:pt>
                <c:pt idx="26">
                  <c:v>1455.3750684931508</c:v>
                </c:pt>
                <c:pt idx="27">
                  <c:v>1455.3750684931508</c:v>
                </c:pt>
                <c:pt idx="28">
                  <c:v>1455.3750684931508</c:v>
                </c:pt>
                <c:pt idx="29">
                  <c:v>1455.3750684931508</c:v>
                </c:pt>
                <c:pt idx="30">
                  <c:v>1455.3750684931508</c:v>
                </c:pt>
                <c:pt idx="31">
                  <c:v>1455.3750684931508</c:v>
                </c:pt>
                <c:pt idx="32">
                  <c:v>1455.3750684931508</c:v>
                </c:pt>
                <c:pt idx="33">
                  <c:v>1455.3750684931508</c:v>
                </c:pt>
                <c:pt idx="34">
                  <c:v>1455.3750684931508</c:v>
                </c:pt>
                <c:pt idx="35">
                  <c:v>1455.3750684931508</c:v>
                </c:pt>
                <c:pt idx="36">
                  <c:v>1455.3750684931508</c:v>
                </c:pt>
                <c:pt idx="37">
                  <c:v>1455.3750684931508</c:v>
                </c:pt>
                <c:pt idx="38">
                  <c:v>1455.3750684931508</c:v>
                </c:pt>
                <c:pt idx="39">
                  <c:v>1455.3750684931508</c:v>
                </c:pt>
                <c:pt idx="40">
                  <c:v>1455.3750684931508</c:v>
                </c:pt>
                <c:pt idx="41">
                  <c:v>1455.3750684931508</c:v>
                </c:pt>
                <c:pt idx="42">
                  <c:v>1455.3750684931508</c:v>
                </c:pt>
                <c:pt idx="43">
                  <c:v>1455.3750684931508</c:v>
                </c:pt>
                <c:pt idx="44">
                  <c:v>1455.3750684931508</c:v>
                </c:pt>
                <c:pt idx="45">
                  <c:v>1455.3750684931508</c:v>
                </c:pt>
                <c:pt idx="46">
                  <c:v>1455.3750684931508</c:v>
                </c:pt>
                <c:pt idx="47">
                  <c:v>1455.3750684931508</c:v>
                </c:pt>
                <c:pt idx="48">
                  <c:v>1455.3750684931508</c:v>
                </c:pt>
                <c:pt idx="49">
                  <c:v>1455.3750684931508</c:v>
                </c:pt>
                <c:pt idx="50">
                  <c:v>1455.3750684931508</c:v>
                </c:pt>
                <c:pt idx="51">
                  <c:v>1455.3750684931508</c:v>
                </c:pt>
                <c:pt idx="52">
                  <c:v>1455.3750684931508</c:v>
                </c:pt>
                <c:pt idx="53">
                  <c:v>1455.3750684931508</c:v>
                </c:pt>
                <c:pt idx="54">
                  <c:v>1455.3750684931508</c:v>
                </c:pt>
                <c:pt idx="55">
                  <c:v>1455.3750684931508</c:v>
                </c:pt>
                <c:pt idx="56">
                  <c:v>1455.3750684931508</c:v>
                </c:pt>
                <c:pt idx="57">
                  <c:v>1455.3750684931508</c:v>
                </c:pt>
                <c:pt idx="58">
                  <c:v>1455.3750684931508</c:v>
                </c:pt>
                <c:pt idx="59">
                  <c:v>1455.3750684931508</c:v>
                </c:pt>
                <c:pt idx="60">
                  <c:v>1455.3750684931508</c:v>
                </c:pt>
                <c:pt idx="61">
                  <c:v>1455.3750684931508</c:v>
                </c:pt>
                <c:pt idx="62">
                  <c:v>1455.3750684931508</c:v>
                </c:pt>
                <c:pt idx="63">
                  <c:v>1455.3750684931508</c:v>
                </c:pt>
                <c:pt idx="64">
                  <c:v>1455.3750684931508</c:v>
                </c:pt>
                <c:pt idx="65">
                  <c:v>1455.3750684931508</c:v>
                </c:pt>
                <c:pt idx="66">
                  <c:v>1455.3750684931508</c:v>
                </c:pt>
                <c:pt idx="67">
                  <c:v>1455.3750684931508</c:v>
                </c:pt>
                <c:pt idx="68">
                  <c:v>1455.3750684931508</c:v>
                </c:pt>
                <c:pt idx="69">
                  <c:v>1455.3750684931508</c:v>
                </c:pt>
                <c:pt idx="70">
                  <c:v>1455.3750684931508</c:v>
                </c:pt>
                <c:pt idx="71">
                  <c:v>1455.3750684931508</c:v>
                </c:pt>
                <c:pt idx="72">
                  <c:v>1455.3750684931508</c:v>
                </c:pt>
                <c:pt idx="73">
                  <c:v>1455.3750684931508</c:v>
                </c:pt>
                <c:pt idx="74">
                  <c:v>1455.3750684931508</c:v>
                </c:pt>
                <c:pt idx="75">
                  <c:v>1455.3750684931508</c:v>
                </c:pt>
                <c:pt idx="76">
                  <c:v>1455.3750684931508</c:v>
                </c:pt>
                <c:pt idx="77">
                  <c:v>1455.3750684931508</c:v>
                </c:pt>
                <c:pt idx="78">
                  <c:v>1455.3750684931508</c:v>
                </c:pt>
                <c:pt idx="79">
                  <c:v>1455.3750684931508</c:v>
                </c:pt>
                <c:pt idx="80">
                  <c:v>1455.3750684931508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51-4B9B-B7A3-2B6A9B446831}"/>
            </c:ext>
          </c:extLst>
        </c:ser>
        <c:ser>
          <c:idx val="4"/>
          <c:order val="5"/>
          <c:tx>
            <c:strRef>
              <c:f>'7. Essex &amp; Suffolk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'7. Essex &amp; Suffolk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Water'!$H$132:$CJ$132</c:f>
              <c:numCache>
                <c:formatCode>0.00</c:formatCode>
                <c:ptCount val="81"/>
                <c:pt idx="0">
                  <c:v>1319.2500958904111</c:v>
                </c:pt>
                <c:pt idx="1">
                  <c:v>1319.2500958904111</c:v>
                </c:pt>
                <c:pt idx="2">
                  <c:v>1319.2500958904111</c:v>
                </c:pt>
                <c:pt idx="3">
                  <c:v>1319.2500958904111</c:v>
                </c:pt>
                <c:pt idx="4">
                  <c:v>1455.3750684931508</c:v>
                </c:pt>
                <c:pt idx="5">
                  <c:v>1455.3750684931508</c:v>
                </c:pt>
                <c:pt idx="6">
                  <c:v>1455.3750684931508</c:v>
                </c:pt>
                <c:pt idx="7">
                  <c:v>1455.3750684931508</c:v>
                </c:pt>
                <c:pt idx="8">
                  <c:v>1455.3750684931508</c:v>
                </c:pt>
                <c:pt idx="9">
                  <c:v>1455.3750684931508</c:v>
                </c:pt>
                <c:pt idx="10">
                  <c:v>1455.3750684931508</c:v>
                </c:pt>
                <c:pt idx="11">
                  <c:v>1455.3750684931508</c:v>
                </c:pt>
                <c:pt idx="12">
                  <c:v>1455.3750684931508</c:v>
                </c:pt>
                <c:pt idx="13">
                  <c:v>1455.3750684931508</c:v>
                </c:pt>
                <c:pt idx="14">
                  <c:v>1455.3750684931508</c:v>
                </c:pt>
                <c:pt idx="15">
                  <c:v>1455.3750684931508</c:v>
                </c:pt>
                <c:pt idx="16">
                  <c:v>1455.3750684931508</c:v>
                </c:pt>
                <c:pt idx="17">
                  <c:v>1455.3750684931508</c:v>
                </c:pt>
                <c:pt idx="18">
                  <c:v>1455.3750684931508</c:v>
                </c:pt>
                <c:pt idx="19">
                  <c:v>1455.3750684931508</c:v>
                </c:pt>
                <c:pt idx="20">
                  <c:v>1455.3750684931508</c:v>
                </c:pt>
                <c:pt idx="21">
                  <c:v>1455.3750684931508</c:v>
                </c:pt>
                <c:pt idx="22">
                  <c:v>1455.3750684931508</c:v>
                </c:pt>
                <c:pt idx="23">
                  <c:v>1455.3750684931508</c:v>
                </c:pt>
                <c:pt idx="24">
                  <c:v>1455.3750684931508</c:v>
                </c:pt>
                <c:pt idx="25">
                  <c:v>1455.3750684931508</c:v>
                </c:pt>
                <c:pt idx="26">
                  <c:v>1455.3750684931508</c:v>
                </c:pt>
                <c:pt idx="27">
                  <c:v>1455.3750684931508</c:v>
                </c:pt>
                <c:pt idx="28">
                  <c:v>1455.3750684931508</c:v>
                </c:pt>
                <c:pt idx="29">
                  <c:v>1455.3750684931508</c:v>
                </c:pt>
                <c:pt idx="30">
                  <c:v>1455.3750684931508</c:v>
                </c:pt>
                <c:pt idx="31">
                  <c:v>1455.3750684931508</c:v>
                </c:pt>
                <c:pt idx="32">
                  <c:v>1455.3750684931508</c:v>
                </c:pt>
                <c:pt idx="33">
                  <c:v>1455.3750684931508</c:v>
                </c:pt>
                <c:pt idx="34">
                  <c:v>1455.3750684931508</c:v>
                </c:pt>
                <c:pt idx="35">
                  <c:v>1455.3750684931508</c:v>
                </c:pt>
                <c:pt idx="36">
                  <c:v>1455.3750684931508</c:v>
                </c:pt>
                <c:pt idx="37">
                  <c:v>1455.3750684931508</c:v>
                </c:pt>
                <c:pt idx="38">
                  <c:v>1455.3750684931508</c:v>
                </c:pt>
                <c:pt idx="39">
                  <c:v>1455.3750684931508</c:v>
                </c:pt>
                <c:pt idx="40">
                  <c:v>1455.3750684931508</c:v>
                </c:pt>
                <c:pt idx="41">
                  <c:v>1455.3750684931508</c:v>
                </c:pt>
                <c:pt idx="42">
                  <c:v>1455.3750684931508</c:v>
                </c:pt>
                <c:pt idx="43">
                  <c:v>1455.3750684931508</c:v>
                </c:pt>
                <c:pt idx="44">
                  <c:v>1455.3750684931508</c:v>
                </c:pt>
                <c:pt idx="45">
                  <c:v>1455.3750684931508</c:v>
                </c:pt>
                <c:pt idx="46">
                  <c:v>1455.3750684931508</c:v>
                </c:pt>
                <c:pt idx="47">
                  <c:v>1455.3750684931508</c:v>
                </c:pt>
                <c:pt idx="48">
                  <c:v>1455.3750684931508</c:v>
                </c:pt>
                <c:pt idx="49">
                  <c:v>1455.3750684931508</c:v>
                </c:pt>
                <c:pt idx="50">
                  <c:v>1455.3750684931508</c:v>
                </c:pt>
                <c:pt idx="51">
                  <c:v>1455.3750684931508</c:v>
                </c:pt>
                <c:pt idx="52">
                  <c:v>1455.3750684931508</c:v>
                </c:pt>
                <c:pt idx="53">
                  <c:v>1455.3750684931508</c:v>
                </c:pt>
                <c:pt idx="54">
                  <c:v>1455.3750684931508</c:v>
                </c:pt>
                <c:pt idx="55">
                  <c:v>1455.3750684931508</c:v>
                </c:pt>
                <c:pt idx="56">
                  <c:v>1455.3750684931508</c:v>
                </c:pt>
                <c:pt idx="57">
                  <c:v>1455.3750684931508</c:v>
                </c:pt>
                <c:pt idx="58">
                  <c:v>1455.3750684931508</c:v>
                </c:pt>
                <c:pt idx="59">
                  <c:v>1455.3750684931508</c:v>
                </c:pt>
                <c:pt idx="60">
                  <c:v>1455.3750684931508</c:v>
                </c:pt>
                <c:pt idx="61">
                  <c:v>1455.3750684931508</c:v>
                </c:pt>
                <c:pt idx="62">
                  <c:v>1455.3750684931508</c:v>
                </c:pt>
                <c:pt idx="63">
                  <c:v>1455.3750684931508</c:v>
                </c:pt>
                <c:pt idx="64">
                  <c:v>1455.3750684931508</c:v>
                </c:pt>
                <c:pt idx="65">
                  <c:v>1455.3750684931508</c:v>
                </c:pt>
                <c:pt idx="66">
                  <c:v>1455.3750684931508</c:v>
                </c:pt>
                <c:pt idx="67">
                  <c:v>1455.3750684931508</c:v>
                </c:pt>
                <c:pt idx="68">
                  <c:v>1455.3750684931508</c:v>
                </c:pt>
                <c:pt idx="69">
                  <c:v>1455.3750684931508</c:v>
                </c:pt>
                <c:pt idx="70">
                  <c:v>1455.3750684931508</c:v>
                </c:pt>
                <c:pt idx="71">
                  <c:v>1455.3750684931508</c:v>
                </c:pt>
                <c:pt idx="72">
                  <c:v>1455.3750684931508</c:v>
                </c:pt>
                <c:pt idx="73">
                  <c:v>1455.3750684931508</c:v>
                </c:pt>
                <c:pt idx="74">
                  <c:v>1455.3750684931508</c:v>
                </c:pt>
                <c:pt idx="75">
                  <c:v>1455.3750684931508</c:v>
                </c:pt>
                <c:pt idx="76">
                  <c:v>1455.3750684931508</c:v>
                </c:pt>
                <c:pt idx="77">
                  <c:v>1455.3750684931508</c:v>
                </c:pt>
                <c:pt idx="78">
                  <c:v>1455.3750684931508</c:v>
                </c:pt>
                <c:pt idx="79">
                  <c:v>1455.3750684931508</c:v>
                </c:pt>
                <c:pt idx="80">
                  <c:v>1455.3750684931508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51-4B9B-B7A3-2B6A9B446831}"/>
            </c:ext>
          </c:extLst>
        </c:ser>
        <c:ser>
          <c:idx val="5"/>
          <c:order val="6"/>
          <c:tx>
            <c:strRef>
              <c:f>'7. Essex &amp; Suffolk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'7. Essex &amp; Suffolk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Water'!$H$133:$CJ$133</c:f>
              <c:numCache>
                <c:formatCode>0.00</c:formatCode>
                <c:ptCount val="81"/>
                <c:pt idx="0">
                  <c:v>127.36793585922946</c:v>
                </c:pt>
                <c:pt idx="1">
                  <c:v>250.58029822601605</c:v>
                </c:pt>
                <c:pt idx="2">
                  <c:v>373.95404208956268</c:v>
                </c:pt>
                <c:pt idx="3">
                  <c:v>497.4892429586306</c:v>
                </c:pt>
                <c:pt idx="4">
                  <c:v>885.04688953417008</c:v>
                </c:pt>
                <c:pt idx="5">
                  <c:v>1221.357801206836</c:v>
                </c:pt>
                <c:pt idx="6">
                  <c:v>1218.0416430910275</c:v>
                </c:pt>
                <c:pt idx="7">
                  <c:v>1216.0244803440939</c:v>
                </c:pt>
                <c:pt idx="8">
                  <c:v>1214.0073175971606</c:v>
                </c:pt>
                <c:pt idx="9">
                  <c:v>1211.9901548502269</c:v>
                </c:pt>
                <c:pt idx="10">
                  <c:v>1209.9729921032933</c:v>
                </c:pt>
                <c:pt idx="11">
                  <c:v>1207.95582935636</c:v>
                </c:pt>
                <c:pt idx="12">
                  <c:v>1205.9386666094265</c:v>
                </c:pt>
                <c:pt idx="13">
                  <c:v>1203.9215038624927</c:v>
                </c:pt>
                <c:pt idx="14">
                  <c:v>1201.9043411155592</c:v>
                </c:pt>
                <c:pt idx="15">
                  <c:v>1199.8871783686257</c:v>
                </c:pt>
                <c:pt idx="16">
                  <c:v>1197.8700156216921</c:v>
                </c:pt>
                <c:pt idx="17">
                  <c:v>1195.8528528747586</c:v>
                </c:pt>
                <c:pt idx="18">
                  <c:v>1193.8356901278248</c:v>
                </c:pt>
                <c:pt idx="19">
                  <c:v>1191.8185273808915</c:v>
                </c:pt>
                <c:pt idx="20">
                  <c:v>1189.8013646339582</c:v>
                </c:pt>
                <c:pt idx="21">
                  <c:v>1187.7842018870244</c:v>
                </c:pt>
                <c:pt idx="22">
                  <c:v>1185.7670391400907</c:v>
                </c:pt>
                <c:pt idx="23">
                  <c:v>1183.7498763931571</c:v>
                </c:pt>
                <c:pt idx="24">
                  <c:v>1181.7327136462236</c:v>
                </c:pt>
                <c:pt idx="25">
                  <c:v>1179.7155508992903</c:v>
                </c:pt>
                <c:pt idx="26">
                  <c:v>1177.6983881523568</c:v>
                </c:pt>
                <c:pt idx="27">
                  <c:v>1175.6812254054232</c:v>
                </c:pt>
                <c:pt idx="28">
                  <c:v>1173.6640626584897</c:v>
                </c:pt>
                <c:pt idx="29">
                  <c:v>1171.6468999115559</c:v>
                </c:pt>
                <c:pt idx="30">
                  <c:v>1169.6297371646224</c:v>
                </c:pt>
                <c:pt idx="31">
                  <c:v>1170.2765705283971</c:v>
                </c:pt>
                <c:pt idx="32">
                  <c:v>1170.9234038921718</c:v>
                </c:pt>
                <c:pt idx="33">
                  <c:v>1171.5702372559467</c:v>
                </c:pt>
                <c:pt idx="34">
                  <c:v>1172.2170706197214</c:v>
                </c:pt>
                <c:pt idx="35">
                  <c:v>1172.8639039834961</c:v>
                </c:pt>
                <c:pt idx="36">
                  <c:v>1173.5107373472708</c:v>
                </c:pt>
                <c:pt idx="37">
                  <c:v>1174.1575707110455</c:v>
                </c:pt>
                <c:pt idx="38">
                  <c:v>1174.8044040748202</c:v>
                </c:pt>
                <c:pt idx="39">
                  <c:v>1175.4512374385949</c:v>
                </c:pt>
                <c:pt idx="40">
                  <c:v>1176.0980708023699</c:v>
                </c:pt>
                <c:pt idx="41">
                  <c:v>1176.7449041661446</c:v>
                </c:pt>
                <c:pt idx="42">
                  <c:v>1177.3917375299193</c:v>
                </c:pt>
                <c:pt idx="43">
                  <c:v>1178.038570893694</c:v>
                </c:pt>
                <c:pt idx="44">
                  <c:v>1178.6854042574687</c:v>
                </c:pt>
                <c:pt idx="45">
                  <c:v>1179.3322376212434</c:v>
                </c:pt>
                <c:pt idx="46">
                  <c:v>1179.9790709850181</c:v>
                </c:pt>
                <c:pt idx="47">
                  <c:v>1180.6259043487928</c:v>
                </c:pt>
                <c:pt idx="48">
                  <c:v>1181.2727377125675</c:v>
                </c:pt>
                <c:pt idx="49">
                  <c:v>1181.9195710763424</c:v>
                </c:pt>
                <c:pt idx="50">
                  <c:v>1182.5664044401171</c:v>
                </c:pt>
                <c:pt idx="51">
                  <c:v>1183.2132378038918</c:v>
                </c:pt>
                <c:pt idx="52">
                  <c:v>1183.8600711676665</c:v>
                </c:pt>
                <c:pt idx="53">
                  <c:v>1184.5069045314413</c:v>
                </c:pt>
                <c:pt idx="54">
                  <c:v>1185.153737895216</c:v>
                </c:pt>
                <c:pt idx="55">
                  <c:v>1185.8005712589907</c:v>
                </c:pt>
                <c:pt idx="56">
                  <c:v>1186.4474046227656</c:v>
                </c:pt>
                <c:pt idx="57">
                  <c:v>1187.0942379865401</c:v>
                </c:pt>
                <c:pt idx="58">
                  <c:v>1187.741071350315</c:v>
                </c:pt>
                <c:pt idx="59">
                  <c:v>1188.3879047140897</c:v>
                </c:pt>
                <c:pt idx="60">
                  <c:v>1189.0347380778644</c:v>
                </c:pt>
                <c:pt idx="61">
                  <c:v>1189.6815714416391</c:v>
                </c:pt>
                <c:pt idx="62">
                  <c:v>1190.3284048054138</c:v>
                </c:pt>
                <c:pt idx="63">
                  <c:v>1190.9752381691885</c:v>
                </c:pt>
                <c:pt idx="64">
                  <c:v>1191.6220715329632</c:v>
                </c:pt>
                <c:pt idx="65">
                  <c:v>1192.2689048967381</c:v>
                </c:pt>
                <c:pt idx="66">
                  <c:v>1192.9157382605129</c:v>
                </c:pt>
                <c:pt idx="67">
                  <c:v>1193.5625716242876</c:v>
                </c:pt>
                <c:pt idx="68">
                  <c:v>1194.2094049880623</c:v>
                </c:pt>
                <c:pt idx="69">
                  <c:v>1194.856238351837</c:v>
                </c:pt>
                <c:pt idx="70">
                  <c:v>1195.5030717156117</c:v>
                </c:pt>
                <c:pt idx="71">
                  <c:v>1196.1499050793864</c:v>
                </c:pt>
                <c:pt idx="72">
                  <c:v>1196.7967384431613</c:v>
                </c:pt>
                <c:pt idx="73">
                  <c:v>1197.443571806936</c:v>
                </c:pt>
                <c:pt idx="74">
                  <c:v>1198.0904051707107</c:v>
                </c:pt>
                <c:pt idx="75">
                  <c:v>1198.7372385344854</c:v>
                </c:pt>
                <c:pt idx="76">
                  <c:v>1199.3840718982601</c:v>
                </c:pt>
                <c:pt idx="77">
                  <c:v>1200.0309052620348</c:v>
                </c:pt>
                <c:pt idx="78">
                  <c:v>1200.6777386258095</c:v>
                </c:pt>
                <c:pt idx="79">
                  <c:v>1201.3245719895842</c:v>
                </c:pt>
                <c:pt idx="80">
                  <c:v>1201.9714053533589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51-4B9B-B7A3-2B6A9B446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'7. Essex &amp; Suffolk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9-45E7-B024-41AD5737C3EB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'7. Essex &amp; Suffolk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9-45E7-B024-41AD5737C3EB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'7. Essex &amp; Suffolk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9-45E7-B024-41AD5737C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'7. Essex &amp; Suffolk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D-4CDF-9062-5166B5A439A0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'7. Essex &amp; Suffolk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D-4CDF-9062-5166B5A439A0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'7. Essex &amp; Suffolk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'7. Essex &amp; Suffolk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5D-4CDF-9062-5166B5A43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'8. Hafren Dyfrdwy'!$C$118:$E$118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'8. Hafren Dyfrdwy'!$H$117:$CJ$117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Dyfrdwy'!$H$118:$CJ$118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B-4500-BEA8-9498C164F6AD}"/>
            </c:ext>
          </c:extLst>
        </c:ser>
        <c:ser>
          <c:idx val="1"/>
          <c:order val="1"/>
          <c:tx>
            <c:strRef>
              <c:f>'8. Hafren Dyfrdwy'!$C$119:$E$119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'8. Hafren Dyfrdwy'!$H$117:$CJ$117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B-4500-BEA8-9498C164F6AD}"/>
            </c:ext>
          </c:extLst>
        </c:ser>
        <c:ser>
          <c:idx val="2"/>
          <c:order val="2"/>
          <c:tx>
            <c:strRef>
              <c:f>'8. Hafren Dyfrdwy'!$C$120:$E$120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'8. Hafren Dyfrdwy'!$H$117:$CJ$117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Dyfrdwy'!$H$120:$CJ$120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9B-4500-BEA8-9498C164F6AD}"/>
            </c:ext>
          </c:extLst>
        </c:ser>
        <c:ser>
          <c:idx val="3"/>
          <c:order val="3"/>
          <c:tx>
            <c:strRef>
              <c:f>'8. Hafren Dyfrdwy'!$C$121:$E$121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'8. Hafren Dyfrdwy'!$H$117:$CJ$117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Dyfrdwy'!$H$121:$CJ$121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9B-4500-BEA8-9498C164F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'8. Hafren Dyfrdwy'!$C$122:$E$122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'8. Hafren Dyfrdwy'!$H$117:$CJ$117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Dyfrdwy'!$H$122:$CJ$122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9B-4500-BEA8-9498C164F6AD}"/>
            </c:ext>
          </c:extLst>
        </c:ser>
        <c:ser>
          <c:idx val="4"/>
          <c:order val="5"/>
          <c:tx>
            <c:strRef>
              <c:f>'8. Hafren Dyfrdwy'!$C$123:$E$123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'8. Hafren Dyfrdwy'!$H$117:$CJ$117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Dyfrdwy'!$H$123:$CJ$123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9B-4500-BEA8-9498C164F6AD}"/>
            </c:ext>
          </c:extLst>
        </c:ser>
        <c:ser>
          <c:idx val="5"/>
          <c:order val="6"/>
          <c:tx>
            <c:strRef>
              <c:f>'8. Hafren Dyfrdwy'!$C$124:$E$124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'8. Hafren Dyfrdwy'!$H$117:$CJ$117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Dyfrdwy'!$H$124:$CJ$124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9B-4500-BEA8-9498C164F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Whole Company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'Whole Company Summary'!$H$133:$CJ$133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'Whole Company Summary'!$H$134:$CJ$134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B-4009-B708-2F1C058D62E2}"/>
            </c:ext>
          </c:extLst>
        </c:ser>
        <c:ser>
          <c:idx val="1"/>
          <c:order val="1"/>
          <c:tx>
            <c:v>Non-potable water comsumption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'Whole Company Summary'!$H$133:$CJ$133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'Whole Company Summary'!$H$135:$CJ$135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4B-4009-B708-2F1C058D62E2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'Whole Company Summary'!$H$133:$CJ$133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'Whole Company Summary'!$H$136:$CJ$136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B-4009-B708-2F1C058D6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'8. Hafren Dyfrdwy'!$C$127:$E$127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'8. Hafren Dyfrdwy'!$H$126:$CJ$126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Dyfrdwy'!$H$127:$CJ$127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6-43A3-B419-093A3EB2D949}"/>
            </c:ext>
          </c:extLst>
        </c:ser>
        <c:ser>
          <c:idx val="1"/>
          <c:order val="1"/>
          <c:tx>
            <c:strRef>
              <c:f>'8. Hafren Dyfrdwy'!$C$128:$E$128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'8. Hafren Dyfrdwy'!$H$126:$CJ$126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6-43A3-B419-093A3EB2D949}"/>
            </c:ext>
          </c:extLst>
        </c:ser>
        <c:ser>
          <c:idx val="2"/>
          <c:order val="2"/>
          <c:tx>
            <c:strRef>
              <c:f>'8. Hafren Dyfrdwy'!$C$129:$E$129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'8. Hafren Dyfrdwy'!$H$126:$CJ$126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Dyfrdwy'!$H$129:$CJ$129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6-43A3-B419-093A3EB2D949}"/>
            </c:ext>
          </c:extLst>
        </c:ser>
        <c:ser>
          <c:idx val="3"/>
          <c:order val="3"/>
          <c:tx>
            <c:strRef>
              <c:f>'8. Hafren Dyfrdwy'!$C$130:$E$130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'8. Hafren Dyfrdwy'!$H$126:$CJ$126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Dyfrdwy'!$H$130:$CJ$130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6-43A3-B419-093A3EB2D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'8. Hafren Dyfrdwy'!$C$131:$E$131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'8. Hafren Dyfrdwy'!$H$126:$CJ$126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Dyfrdwy'!$H$131:$CJ$131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56-43A3-B419-093A3EB2D949}"/>
            </c:ext>
          </c:extLst>
        </c:ser>
        <c:ser>
          <c:idx val="4"/>
          <c:order val="5"/>
          <c:tx>
            <c:strRef>
              <c:f>'8. Hafren Dyfrdwy'!$C$132:$E$132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'8. Hafren Dyfrdwy'!$H$126:$CJ$126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Dyfrdwy'!$H$132:$CJ$132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56-43A3-B419-093A3EB2D949}"/>
            </c:ext>
          </c:extLst>
        </c:ser>
        <c:ser>
          <c:idx val="5"/>
          <c:order val="6"/>
          <c:tx>
            <c:strRef>
              <c:f>'8. Hafren Dyfrdwy'!$C$133:$E$133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'8. Hafren Dyfrdwy'!$H$126:$CJ$126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Dyfrdwy'!$H$133:$CJ$133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56-43A3-B419-093A3EB2D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'8. Hafren Dyfrdwy'!$H$135:$CJ$135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0-4065-90C6-8319EBF7018E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'8. Hafren Dyfrdwy'!$H$135:$CJ$135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70-4065-90C6-8319EBF7018E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'8. Hafren Dyfrdwy'!$H$135:$CJ$135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0-4065-90C6-8319EBF70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'8. Hafren Dyfrdwy'!$H$140:$CJ$140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1-4CEA-9981-25AA6860F497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'8. Hafren Dyfrdwy'!$H$140:$CJ$140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1-4CEA-9981-25AA6860F497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'8. Hafren Dyfrdwy'!$H$140:$CJ$140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'8. Hafren Dyfrdwy'!$H$143:$CJ$143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1-4CEA-9981-25AA6860F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'9. Northumbrian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'9. Northumbrian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Water'!$H$118:$CJ$118</c:f>
              <c:numCache>
                <c:formatCode>0.00</c:formatCode>
                <c:ptCount val="81"/>
                <c:pt idx="0">
                  <c:v>122.62793465927611</c:v>
                </c:pt>
                <c:pt idx="1">
                  <c:v>245.33944858508289</c:v>
                </c:pt>
                <c:pt idx="2">
                  <c:v>368.1345417774204</c:v>
                </c:pt>
                <c:pt idx="3">
                  <c:v>491.01321423628855</c:v>
                </c:pt>
                <c:pt idx="4">
                  <c:v>1042.3325969875555</c:v>
                </c:pt>
                <c:pt idx="5">
                  <c:v>1598.6945844793595</c:v>
                </c:pt>
                <c:pt idx="6">
                  <c:v>2155.2458487004751</c:v>
                </c:pt>
                <c:pt idx="7">
                  <c:v>2711.9863896509023</c:v>
                </c:pt>
                <c:pt idx="8">
                  <c:v>2696.5996412326008</c:v>
                </c:pt>
                <c:pt idx="9">
                  <c:v>2681.2128928142993</c:v>
                </c:pt>
                <c:pt idx="10">
                  <c:v>2665.8261443959977</c:v>
                </c:pt>
                <c:pt idx="11">
                  <c:v>2650.4393959776962</c:v>
                </c:pt>
                <c:pt idx="12">
                  <c:v>2635.0526475593947</c:v>
                </c:pt>
                <c:pt idx="13">
                  <c:v>2619.6658991410932</c:v>
                </c:pt>
                <c:pt idx="14">
                  <c:v>2604.2791507227917</c:v>
                </c:pt>
                <c:pt idx="15">
                  <c:v>2588.8924023044901</c:v>
                </c:pt>
                <c:pt idx="16">
                  <c:v>2573.5056538861886</c:v>
                </c:pt>
                <c:pt idx="17">
                  <c:v>2558.1189054678871</c:v>
                </c:pt>
                <c:pt idx="18">
                  <c:v>2542.7321570495856</c:v>
                </c:pt>
                <c:pt idx="19">
                  <c:v>2527.345408631284</c:v>
                </c:pt>
                <c:pt idx="20">
                  <c:v>2511.9586602129825</c:v>
                </c:pt>
                <c:pt idx="21">
                  <c:v>2496.571911794681</c:v>
                </c:pt>
                <c:pt idx="22">
                  <c:v>2481.1851633763795</c:v>
                </c:pt>
                <c:pt idx="23">
                  <c:v>2465.798414958078</c:v>
                </c:pt>
                <c:pt idx="24">
                  <c:v>2450.4116665397764</c:v>
                </c:pt>
                <c:pt idx="25">
                  <c:v>2435.0249181214749</c:v>
                </c:pt>
                <c:pt idx="26">
                  <c:v>2419.6381697031734</c:v>
                </c:pt>
                <c:pt idx="27">
                  <c:v>2404.2514212848719</c:v>
                </c:pt>
                <c:pt idx="28">
                  <c:v>2388.8646728665703</c:v>
                </c:pt>
                <c:pt idx="29">
                  <c:v>2373.4779244482688</c:v>
                </c:pt>
                <c:pt idx="30">
                  <c:v>2358.0911760299673</c:v>
                </c:pt>
                <c:pt idx="31">
                  <c:v>2358.0911760299673</c:v>
                </c:pt>
                <c:pt idx="32">
                  <c:v>2358.0911760299673</c:v>
                </c:pt>
                <c:pt idx="33">
                  <c:v>2358.0911760299673</c:v>
                </c:pt>
                <c:pt idx="34">
                  <c:v>2358.0911760299673</c:v>
                </c:pt>
                <c:pt idx="35">
                  <c:v>2358.0911760299673</c:v>
                </c:pt>
                <c:pt idx="36">
                  <c:v>2358.0911760299673</c:v>
                </c:pt>
                <c:pt idx="37">
                  <c:v>2358.0911760299673</c:v>
                </c:pt>
                <c:pt idx="38">
                  <c:v>2358.0911760299673</c:v>
                </c:pt>
                <c:pt idx="39">
                  <c:v>2358.0911760299673</c:v>
                </c:pt>
                <c:pt idx="40">
                  <c:v>2358.0911760299673</c:v>
                </c:pt>
                <c:pt idx="41">
                  <c:v>2358.0911760299673</c:v>
                </c:pt>
                <c:pt idx="42">
                  <c:v>2358.0911760299673</c:v>
                </c:pt>
                <c:pt idx="43">
                  <c:v>2358.0911760299673</c:v>
                </c:pt>
                <c:pt idx="44">
                  <c:v>2358.0911760299673</c:v>
                </c:pt>
                <c:pt idx="45">
                  <c:v>2358.0911760299673</c:v>
                </c:pt>
                <c:pt idx="46">
                  <c:v>2358.0911760299673</c:v>
                </c:pt>
                <c:pt idx="47">
                  <c:v>2358.0911760299673</c:v>
                </c:pt>
                <c:pt idx="48">
                  <c:v>2358.0911760299673</c:v>
                </c:pt>
                <c:pt idx="49">
                  <c:v>2358.0911760299673</c:v>
                </c:pt>
                <c:pt idx="50">
                  <c:v>2358.0911760299673</c:v>
                </c:pt>
                <c:pt idx="51">
                  <c:v>2358.0911760299673</c:v>
                </c:pt>
                <c:pt idx="52">
                  <c:v>2358.0911760299673</c:v>
                </c:pt>
                <c:pt idx="53">
                  <c:v>2358.0911760299673</c:v>
                </c:pt>
                <c:pt idx="54">
                  <c:v>2358.0911760299673</c:v>
                </c:pt>
                <c:pt idx="55">
                  <c:v>2358.0911760299673</c:v>
                </c:pt>
                <c:pt idx="56">
                  <c:v>2358.0911760299673</c:v>
                </c:pt>
                <c:pt idx="57">
                  <c:v>2358.0911760299673</c:v>
                </c:pt>
                <c:pt idx="58">
                  <c:v>2358.0911760299673</c:v>
                </c:pt>
                <c:pt idx="59">
                  <c:v>2358.0911760299673</c:v>
                </c:pt>
                <c:pt idx="60">
                  <c:v>2358.0911760299673</c:v>
                </c:pt>
                <c:pt idx="61">
                  <c:v>2358.0911760299673</c:v>
                </c:pt>
                <c:pt idx="62">
                  <c:v>2358.0911760299673</c:v>
                </c:pt>
                <c:pt idx="63">
                  <c:v>2358.0911760299673</c:v>
                </c:pt>
                <c:pt idx="64">
                  <c:v>2358.0911760299673</c:v>
                </c:pt>
                <c:pt idx="65">
                  <c:v>2358.0911760299673</c:v>
                </c:pt>
                <c:pt idx="66">
                  <c:v>2358.0911760299673</c:v>
                </c:pt>
                <c:pt idx="67">
                  <c:v>2358.0911760299673</c:v>
                </c:pt>
                <c:pt idx="68">
                  <c:v>2358.0911760299673</c:v>
                </c:pt>
                <c:pt idx="69">
                  <c:v>2358.0911760299673</c:v>
                </c:pt>
                <c:pt idx="70">
                  <c:v>2358.0911760299673</c:v>
                </c:pt>
                <c:pt idx="71">
                  <c:v>2358.0911760299673</c:v>
                </c:pt>
                <c:pt idx="72">
                  <c:v>2358.0911760299673</c:v>
                </c:pt>
                <c:pt idx="73">
                  <c:v>2358.0911760299673</c:v>
                </c:pt>
                <c:pt idx="74">
                  <c:v>2358.0911760299673</c:v>
                </c:pt>
                <c:pt idx="75">
                  <c:v>2358.0911760299673</c:v>
                </c:pt>
                <c:pt idx="76">
                  <c:v>2358.0911760299673</c:v>
                </c:pt>
                <c:pt idx="77">
                  <c:v>2358.0911760299673</c:v>
                </c:pt>
                <c:pt idx="78">
                  <c:v>2358.0911760299673</c:v>
                </c:pt>
                <c:pt idx="79">
                  <c:v>2358.0911760299673</c:v>
                </c:pt>
                <c:pt idx="80">
                  <c:v>2358.0911760299673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CB-4AC0-9348-A18BD7570C13}"/>
            </c:ext>
          </c:extLst>
        </c:ser>
        <c:ser>
          <c:idx val="1"/>
          <c:order val="1"/>
          <c:tx>
            <c:strRef>
              <c:f>'9. Northumbrian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'9. Northumbrian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CB-4AC0-9348-A18BD7570C13}"/>
            </c:ext>
          </c:extLst>
        </c:ser>
        <c:ser>
          <c:idx val="2"/>
          <c:order val="2"/>
          <c:tx>
            <c:strRef>
              <c:f>'9. Northumbrian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'9. Northumbrian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Water'!$H$120:$CJ$120</c:f>
              <c:numCache>
                <c:formatCode>0.00</c:formatCode>
                <c:ptCount val="81"/>
                <c:pt idx="0">
                  <c:v>31.36</c:v>
                </c:pt>
                <c:pt idx="1">
                  <c:v>62.72</c:v>
                </c:pt>
                <c:pt idx="2">
                  <c:v>94.08</c:v>
                </c:pt>
                <c:pt idx="3">
                  <c:v>125.44</c:v>
                </c:pt>
                <c:pt idx="4">
                  <c:v>125.44</c:v>
                </c:pt>
                <c:pt idx="5">
                  <c:v>125.44</c:v>
                </c:pt>
                <c:pt idx="6">
                  <c:v>125.44</c:v>
                </c:pt>
                <c:pt idx="7">
                  <c:v>125.44</c:v>
                </c:pt>
                <c:pt idx="8">
                  <c:v>125.44</c:v>
                </c:pt>
                <c:pt idx="9">
                  <c:v>125.44</c:v>
                </c:pt>
                <c:pt idx="10">
                  <c:v>125.44</c:v>
                </c:pt>
                <c:pt idx="11">
                  <c:v>125.44</c:v>
                </c:pt>
                <c:pt idx="12">
                  <c:v>125.44</c:v>
                </c:pt>
                <c:pt idx="13">
                  <c:v>125.44</c:v>
                </c:pt>
                <c:pt idx="14">
                  <c:v>125.44</c:v>
                </c:pt>
                <c:pt idx="15">
                  <c:v>125.44</c:v>
                </c:pt>
                <c:pt idx="16">
                  <c:v>125.44</c:v>
                </c:pt>
                <c:pt idx="17">
                  <c:v>125.44</c:v>
                </c:pt>
                <c:pt idx="18">
                  <c:v>125.44</c:v>
                </c:pt>
                <c:pt idx="19">
                  <c:v>125.44</c:v>
                </c:pt>
                <c:pt idx="20">
                  <c:v>125.44</c:v>
                </c:pt>
                <c:pt idx="21">
                  <c:v>125.44</c:v>
                </c:pt>
                <c:pt idx="22">
                  <c:v>125.44</c:v>
                </c:pt>
                <c:pt idx="23">
                  <c:v>125.44</c:v>
                </c:pt>
                <c:pt idx="24">
                  <c:v>125.44</c:v>
                </c:pt>
                <c:pt idx="25">
                  <c:v>125.44</c:v>
                </c:pt>
                <c:pt idx="26">
                  <c:v>125.44</c:v>
                </c:pt>
                <c:pt idx="27">
                  <c:v>125.44</c:v>
                </c:pt>
                <c:pt idx="28">
                  <c:v>125.44</c:v>
                </c:pt>
                <c:pt idx="29">
                  <c:v>125.44</c:v>
                </c:pt>
                <c:pt idx="30">
                  <c:v>125.44</c:v>
                </c:pt>
                <c:pt idx="31">
                  <c:v>125.44</c:v>
                </c:pt>
                <c:pt idx="32">
                  <c:v>125.44</c:v>
                </c:pt>
                <c:pt idx="33">
                  <c:v>125.44</c:v>
                </c:pt>
                <c:pt idx="34">
                  <c:v>125.44</c:v>
                </c:pt>
                <c:pt idx="35">
                  <c:v>125.44</c:v>
                </c:pt>
                <c:pt idx="36">
                  <c:v>125.44</c:v>
                </c:pt>
                <c:pt idx="37">
                  <c:v>125.44</c:v>
                </c:pt>
                <c:pt idx="38">
                  <c:v>125.44</c:v>
                </c:pt>
                <c:pt idx="39">
                  <c:v>125.44</c:v>
                </c:pt>
                <c:pt idx="40">
                  <c:v>125.44</c:v>
                </c:pt>
                <c:pt idx="41">
                  <c:v>125.44</c:v>
                </c:pt>
                <c:pt idx="42">
                  <c:v>125.44</c:v>
                </c:pt>
                <c:pt idx="43">
                  <c:v>125.44</c:v>
                </c:pt>
                <c:pt idx="44">
                  <c:v>125.44</c:v>
                </c:pt>
                <c:pt idx="45">
                  <c:v>125.44</c:v>
                </c:pt>
                <c:pt idx="46">
                  <c:v>125.44</c:v>
                </c:pt>
                <c:pt idx="47">
                  <c:v>125.44</c:v>
                </c:pt>
                <c:pt idx="48">
                  <c:v>125.44</c:v>
                </c:pt>
                <c:pt idx="49">
                  <c:v>125.44</c:v>
                </c:pt>
                <c:pt idx="50">
                  <c:v>125.44</c:v>
                </c:pt>
                <c:pt idx="51">
                  <c:v>125.44</c:v>
                </c:pt>
                <c:pt idx="52">
                  <c:v>125.44</c:v>
                </c:pt>
                <c:pt idx="53">
                  <c:v>125.44</c:v>
                </c:pt>
                <c:pt idx="54">
                  <c:v>125.44</c:v>
                </c:pt>
                <c:pt idx="55">
                  <c:v>125.44</c:v>
                </c:pt>
                <c:pt idx="56">
                  <c:v>125.44</c:v>
                </c:pt>
                <c:pt idx="57">
                  <c:v>125.44</c:v>
                </c:pt>
                <c:pt idx="58">
                  <c:v>125.44</c:v>
                </c:pt>
                <c:pt idx="59">
                  <c:v>125.44</c:v>
                </c:pt>
                <c:pt idx="60">
                  <c:v>125.44</c:v>
                </c:pt>
                <c:pt idx="61">
                  <c:v>125.44</c:v>
                </c:pt>
                <c:pt idx="62">
                  <c:v>125.44</c:v>
                </c:pt>
                <c:pt idx="63">
                  <c:v>125.44</c:v>
                </c:pt>
                <c:pt idx="64">
                  <c:v>125.44</c:v>
                </c:pt>
                <c:pt idx="65">
                  <c:v>125.44</c:v>
                </c:pt>
                <c:pt idx="66">
                  <c:v>125.44</c:v>
                </c:pt>
                <c:pt idx="67">
                  <c:v>125.44</c:v>
                </c:pt>
                <c:pt idx="68">
                  <c:v>125.44</c:v>
                </c:pt>
                <c:pt idx="69">
                  <c:v>125.44</c:v>
                </c:pt>
                <c:pt idx="70">
                  <c:v>125.44</c:v>
                </c:pt>
                <c:pt idx="71">
                  <c:v>125.44</c:v>
                </c:pt>
                <c:pt idx="72">
                  <c:v>125.44</c:v>
                </c:pt>
                <c:pt idx="73">
                  <c:v>125.44</c:v>
                </c:pt>
                <c:pt idx="74">
                  <c:v>125.44</c:v>
                </c:pt>
                <c:pt idx="75">
                  <c:v>125.44</c:v>
                </c:pt>
                <c:pt idx="76">
                  <c:v>125.44</c:v>
                </c:pt>
                <c:pt idx="77">
                  <c:v>125.44</c:v>
                </c:pt>
                <c:pt idx="78">
                  <c:v>125.44</c:v>
                </c:pt>
                <c:pt idx="79">
                  <c:v>125.44</c:v>
                </c:pt>
                <c:pt idx="80">
                  <c:v>125.44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CB-4AC0-9348-A18BD7570C13}"/>
            </c:ext>
          </c:extLst>
        </c:ser>
        <c:ser>
          <c:idx val="3"/>
          <c:order val="3"/>
          <c:tx>
            <c:strRef>
              <c:f>'9. Northumbrian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'9. Northumbrian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Water'!$H$121:$CJ$121</c:f>
              <c:numCache>
                <c:formatCode>0.00</c:formatCode>
                <c:ptCount val="81"/>
                <c:pt idx="0">
                  <c:v>8.0997653630779229</c:v>
                </c:pt>
                <c:pt idx="1">
                  <c:v>16.203926995575362</c:v>
                </c:pt>
                <c:pt idx="2">
                  <c:v>24.312484897492315</c:v>
                </c:pt>
                <c:pt idx="3">
                  <c:v>32.42543906882878</c:v>
                </c:pt>
                <c:pt idx="4">
                  <c:v>61.424838601545424</c:v>
                </c:pt>
                <c:pt idx="5">
                  <c:v>90.689479143614321</c:v>
                </c:pt>
                <c:pt idx="6">
                  <c:v>119.964075641645</c:v>
                </c:pt>
                <c:pt idx="7">
                  <c:v>149.24862809563746</c:v>
                </c:pt>
                <c:pt idx="8">
                  <c:v>148.43928512883483</c:v>
                </c:pt>
                <c:pt idx="9">
                  <c:v>147.62994216203214</c:v>
                </c:pt>
                <c:pt idx="10">
                  <c:v>146.82059919522951</c:v>
                </c:pt>
                <c:pt idx="11">
                  <c:v>146.01125622842684</c:v>
                </c:pt>
                <c:pt idx="12">
                  <c:v>145.20191326162416</c:v>
                </c:pt>
                <c:pt idx="13">
                  <c:v>144.39257029482152</c:v>
                </c:pt>
                <c:pt idx="14">
                  <c:v>143.58322732801884</c:v>
                </c:pt>
                <c:pt idx="15">
                  <c:v>142.7738843612162</c:v>
                </c:pt>
                <c:pt idx="16">
                  <c:v>141.96454139441354</c:v>
                </c:pt>
                <c:pt idx="17">
                  <c:v>141.15519842761088</c:v>
                </c:pt>
                <c:pt idx="18">
                  <c:v>140.34585546080822</c:v>
                </c:pt>
                <c:pt idx="19">
                  <c:v>139.53651249400554</c:v>
                </c:pt>
                <c:pt idx="20">
                  <c:v>138.7271695272029</c:v>
                </c:pt>
                <c:pt idx="21">
                  <c:v>137.91782656040024</c:v>
                </c:pt>
                <c:pt idx="22">
                  <c:v>137.10848359359758</c:v>
                </c:pt>
                <c:pt idx="23">
                  <c:v>136.29914062679492</c:v>
                </c:pt>
                <c:pt idx="24">
                  <c:v>135.48979765999223</c:v>
                </c:pt>
                <c:pt idx="25">
                  <c:v>134.6804546931896</c:v>
                </c:pt>
                <c:pt idx="26">
                  <c:v>133.87111172638694</c:v>
                </c:pt>
                <c:pt idx="27">
                  <c:v>133.06176875958428</c:v>
                </c:pt>
                <c:pt idx="28">
                  <c:v>132.25242579278162</c:v>
                </c:pt>
                <c:pt idx="29">
                  <c:v>131.44308282597896</c:v>
                </c:pt>
                <c:pt idx="30">
                  <c:v>130.6337398591763</c:v>
                </c:pt>
                <c:pt idx="31">
                  <c:v>130.6337398591763</c:v>
                </c:pt>
                <c:pt idx="32">
                  <c:v>130.6337398591763</c:v>
                </c:pt>
                <c:pt idx="33">
                  <c:v>130.6337398591763</c:v>
                </c:pt>
                <c:pt idx="34">
                  <c:v>130.6337398591763</c:v>
                </c:pt>
                <c:pt idx="35">
                  <c:v>130.6337398591763</c:v>
                </c:pt>
                <c:pt idx="36">
                  <c:v>130.6337398591763</c:v>
                </c:pt>
                <c:pt idx="37">
                  <c:v>130.6337398591763</c:v>
                </c:pt>
                <c:pt idx="38">
                  <c:v>130.6337398591763</c:v>
                </c:pt>
                <c:pt idx="39">
                  <c:v>130.6337398591763</c:v>
                </c:pt>
                <c:pt idx="40">
                  <c:v>130.6337398591763</c:v>
                </c:pt>
                <c:pt idx="41">
                  <c:v>130.6337398591763</c:v>
                </c:pt>
                <c:pt idx="42">
                  <c:v>130.6337398591763</c:v>
                </c:pt>
                <c:pt idx="43">
                  <c:v>130.6337398591763</c:v>
                </c:pt>
                <c:pt idx="44">
                  <c:v>130.6337398591763</c:v>
                </c:pt>
                <c:pt idx="45">
                  <c:v>130.6337398591763</c:v>
                </c:pt>
                <c:pt idx="46">
                  <c:v>130.6337398591763</c:v>
                </c:pt>
                <c:pt idx="47">
                  <c:v>130.6337398591763</c:v>
                </c:pt>
                <c:pt idx="48">
                  <c:v>130.6337398591763</c:v>
                </c:pt>
                <c:pt idx="49">
                  <c:v>130.6337398591763</c:v>
                </c:pt>
                <c:pt idx="50">
                  <c:v>130.6337398591763</c:v>
                </c:pt>
                <c:pt idx="51">
                  <c:v>130.6337398591763</c:v>
                </c:pt>
                <c:pt idx="52">
                  <c:v>130.6337398591763</c:v>
                </c:pt>
                <c:pt idx="53">
                  <c:v>130.6337398591763</c:v>
                </c:pt>
                <c:pt idx="54">
                  <c:v>130.6337398591763</c:v>
                </c:pt>
                <c:pt idx="55">
                  <c:v>130.6337398591763</c:v>
                </c:pt>
                <c:pt idx="56">
                  <c:v>130.6337398591763</c:v>
                </c:pt>
                <c:pt idx="57">
                  <c:v>130.6337398591763</c:v>
                </c:pt>
                <c:pt idx="58">
                  <c:v>130.6337398591763</c:v>
                </c:pt>
                <c:pt idx="59">
                  <c:v>130.6337398591763</c:v>
                </c:pt>
                <c:pt idx="60">
                  <c:v>130.6337398591763</c:v>
                </c:pt>
                <c:pt idx="61">
                  <c:v>130.6337398591763</c:v>
                </c:pt>
                <c:pt idx="62">
                  <c:v>130.6337398591763</c:v>
                </c:pt>
                <c:pt idx="63">
                  <c:v>130.6337398591763</c:v>
                </c:pt>
                <c:pt idx="64">
                  <c:v>130.6337398591763</c:v>
                </c:pt>
                <c:pt idx="65">
                  <c:v>130.6337398591763</c:v>
                </c:pt>
                <c:pt idx="66">
                  <c:v>130.6337398591763</c:v>
                </c:pt>
                <c:pt idx="67">
                  <c:v>130.6337398591763</c:v>
                </c:pt>
                <c:pt idx="68">
                  <c:v>130.6337398591763</c:v>
                </c:pt>
                <c:pt idx="69">
                  <c:v>130.6337398591763</c:v>
                </c:pt>
                <c:pt idx="70">
                  <c:v>130.6337398591763</c:v>
                </c:pt>
                <c:pt idx="71">
                  <c:v>130.6337398591763</c:v>
                </c:pt>
                <c:pt idx="72">
                  <c:v>130.6337398591763</c:v>
                </c:pt>
                <c:pt idx="73">
                  <c:v>130.6337398591763</c:v>
                </c:pt>
                <c:pt idx="74">
                  <c:v>130.6337398591763</c:v>
                </c:pt>
                <c:pt idx="75">
                  <c:v>130.6337398591763</c:v>
                </c:pt>
                <c:pt idx="76">
                  <c:v>130.6337398591763</c:v>
                </c:pt>
                <c:pt idx="77">
                  <c:v>130.6337398591763</c:v>
                </c:pt>
                <c:pt idx="78">
                  <c:v>130.6337398591763</c:v>
                </c:pt>
                <c:pt idx="79">
                  <c:v>130.6337398591763</c:v>
                </c:pt>
                <c:pt idx="80">
                  <c:v>130.6337398591763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CB-4AC0-9348-A18BD757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'9. Northumbrian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'9. Northumbrian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Water'!$H$122:$CJ$122</c:f>
              <c:numCache>
                <c:formatCode>0.00</c:formatCode>
                <c:ptCount val="81"/>
                <c:pt idx="0">
                  <c:v>3430.8210136986299</c:v>
                </c:pt>
                <c:pt idx="1">
                  <c:v>3430.8210136986299</c:v>
                </c:pt>
                <c:pt idx="2">
                  <c:v>3430.8210136986299</c:v>
                </c:pt>
                <c:pt idx="3">
                  <c:v>3430.8210136986299</c:v>
                </c:pt>
                <c:pt idx="4">
                  <c:v>4730.1986712328762</c:v>
                </c:pt>
                <c:pt idx="5">
                  <c:v>4730.1986712328762</c:v>
                </c:pt>
                <c:pt idx="6">
                  <c:v>4730.1986712328762</c:v>
                </c:pt>
                <c:pt idx="7">
                  <c:v>4730.1986712328762</c:v>
                </c:pt>
                <c:pt idx="8">
                  <c:v>4730.1986712328762</c:v>
                </c:pt>
                <c:pt idx="9">
                  <c:v>4730.1986712328762</c:v>
                </c:pt>
                <c:pt idx="10">
                  <c:v>4730.1986712328762</c:v>
                </c:pt>
                <c:pt idx="11">
                  <c:v>4730.1986712328762</c:v>
                </c:pt>
                <c:pt idx="12">
                  <c:v>4730.1986712328762</c:v>
                </c:pt>
                <c:pt idx="13">
                  <c:v>4730.1986712328762</c:v>
                </c:pt>
                <c:pt idx="14">
                  <c:v>4730.1986712328762</c:v>
                </c:pt>
                <c:pt idx="15">
                  <c:v>4730.1986712328762</c:v>
                </c:pt>
                <c:pt idx="16">
                  <c:v>4730.1986712328762</c:v>
                </c:pt>
                <c:pt idx="17">
                  <c:v>4730.1986712328762</c:v>
                </c:pt>
                <c:pt idx="18">
                  <c:v>4730.1986712328762</c:v>
                </c:pt>
                <c:pt idx="19">
                  <c:v>4730.1986712328762</c:v>
                </c:pt>
                <c:pt idx="20">
                  <c:v>4730.1986712328762</c:v>
                </c:pt>
                <c:pt idx="21">
                  <c:v>4730.1986712328762</c:v>
                </c:pt>
                <c:pt idx="22">
                  <c:v>4730.1986712328762</c:v>
                </c:pt>
                <c:pt idx="23">
                  <c:v>4730.1986712328762</c:v>
                </c:pt>
                <c:pt idx="24">
                  <c:v>4730.1986712328762</c:v>
                </c:pt>
                <c:pt idx="25">
                  <c:v>4730.1986712328762</c:v>
                </c:pt>
                <c:pt idx="26">
                  <c:v>4730.1986712328762</c:v>
                </c:pt>
                <c:pt idx="27">
                  <c:v>4730.1986712328762</c:v>
                </c:pt>
                <c:pt idx="28">
                  <c:v>4730.1986712328762</c:v>
                </c:pt>
                <c:pt idx="29">
                  <c:v>4730.1986712328762</c:v>
                </c:pt>
                <c:pt idx="30">
                  <c:v>4730.1986712328762</c:v>
                </c:pt>
                <c:pt idx="31">
                  <c:v>4730.1986712328762</c:v>
                </c:pt>
                <c:pt idx="32">
                  <c:v>4730.1986712328762</c:v>
                </c:pt>
                <c:pt idx="33">
                  <c:v>4730.1986712328762</c:v>
                </c:pt>
                <c:pt idx="34">
                  <c:v>4730.1986712328762</c:v>
                </c:pt>
                <c:pt idx="35">
                  <c:v>4730.1986712328762</c:v>
                </c:pt>
                <c:pt idx="36">
                  <c:v>4730.1986712328762</c:v>
                </c:pt>
                <c:pt idx="37">
                  <c:v>4730.1986712328762</c:v>
                </c:pt>
                <c:pt idx="38">
                  <c:v>4730.1986712328762</c:v>
                </c:pt>
                <c:pt idx="39">
                  <c:v>4730.1986712328762</c:v>
                </c:pt>
                <c:pt idx="40">
                  <c:v>4730.1986712328762</c:v>
                </c:pt>
                <c:pt idx="41">
                  <c:v>4730.1986712328762</c:v>
                </c:pt>
                <c:pt idx="42">
                  <c:v>4730.1986712328762</c:v>
                </c:pt>
                <c:pt idx="43">
                  <c:v>4730.1986712328762</c:v>
                </c:pt>
                <c:pt idx="44">
                  <c:v>4730.1986712328762</c:v>
                </c:pt>
                <c:pt idx="45">
                  <c:v>4730.1986712328762</c:v>
                </c:pt>
                <c:pt idx="46">
                  <c:v>4730.1986712328762</c:v>
                </c:pt>
                <c:pt idx="47">
                  <c:v>4730.1986712328762</c:v>
                </c:pt>
                <c:pt idx="48">
                  <c:v>4730.1986712328762</c:v>
                </c:pt>
                <c:pt idx="49">
                  <c:v>4730.1986712328762</c:v>
                </c:pt>
                <c:pt idx="50">
                  <c:v>4730.1986712328762</c:v>
                </c:pt>
                <c:pt idx="51">
                  <c:v>4730.1986712328762</c:v>
                </c:pt>
                <c:pt idx="52">
                  <c:v>4730.1986712328762</c:v>
                </c:pt>
                <c:pt idx="53">
                  <c:v>4730.1986712328762</c:v>
                </c:pt>
                <c:pt idx="54">
                  <c:v>4730.1986712328762</c:v>
                </c:pt>
                <c:pt idx="55">
                  <c:v>4730.1986712328762</c:v>
                </c:pt>
                <c:pt idx="56">
                  <c:v>4730.1986712328762</c:v>
                </c:pt>
                <c:pt idx="57">
                  <c:v>4730.1986712328762</c:v>
                </c:pt>
                <c:pt idx="58">
                  <c:v>4730.1986712328762</c:v>
                </c:pt>
                <c:pt idx="59">
                  <c:v>4730.1986712328762</c:v>
                </c:pt>
                <c:pt idx="60">
                  <c:v>4730.1986712328762</c:v>
                </c:pt>
                <c:pt idx="61">
                  <c:v>4730.1986712328762</c:v>
                </c:pt>
                <c:pt idx="62">
                  <c:v>4730.1986712328762</c:v>
                </c:pt>
                <c:pt idx="63">
                  <c:v>4730.1986712328762</c:v>
                </c:pt>
                <c:pt idx="64">
                  <c:v>4730.1986712328762</c:v>
                </c:pt>
                <c:pt idx="65">
                  <c:v>4730.1986712328762</c:v>
                </c:pt>
                <c:pt idx="66">
                  <c:v>4730.1986712328762</c:v>
                </c:pt>
                <c:pt idx="67">
                  <c:v>4730.1986712328762</c:v>
                </c:pt>
                <c:pt idx="68">
                  <c:v>4730.1986712328762</c:v>
                </c:pt>
                <c:pt idx="69">
                  <c:v>4730.1986712328762</c:v>
                </c:pt>
                <c:pt idx="70">
                  <c:v>4730.1986712328762</c:v>
                </c:pt>
                <c:pt idx="71">
                  <c:v>4730.1986712328762</c:v>
                </c:pt>
                <c:pt idx="72">
                  <c:v>4730.1986712328762</c:v>
                </c:pt>
                <c:pt idx="73">
                  <c:v>4730.1986712328762</c:v>
                </c:pt>
                <c:pt idx="74">
                  <c:v>4730.1986712328762</c:v>
                </c:pt>
                <c:pt idx="75">
                  <c:v>4730.1986712328762</c:v>
                </c:pt>
                <c:pt idx="76">
                  <c:v>4730.1986712328762</c:v>
                </c:pt>
                <c:pt idx="77">
                  <c:v>4730.1986712328762</c:v>
                </c:pt>
                <c:pt idx="78">
                  <c:v>4730.1986712328762</c:v>
                </c:pt>
                <c:pt idx="79">
                  <c:v>4730.1986712328762</c:v>
                </c:pt>
                <c:pt idx="80">
                  <c:v>4730.1986712328762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CB-4AC0-9348-A18BD7570C13}"/>
            </c:ext>
          </c:extLst>
        </c:ser>
        <c:ser>
          <c:idx val="4"/>
          <c:order val="5"/>
          <c:tx>
            <c:strRef>
              <c:f>'9. Northumbrian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'9. Northumbrian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Water'!$H$123:$CJ$123</c:f>
              <c:numCache>
                <c:formatCode>0.00</c:formatCode>
                <c:ptCount val="81"/>
                <c:pt idx="0">
                  <c:v>3430.8210136986299</c:v>
                </c:pt>
                <c:pt idx="1">
                  <c:v>3430.8210136986299</c:v>
                </c:pt>
                <c:pt idx="2">
                  <c:v>3430.8210136986299</c:v>
                </c:pt>
                <c:pt idx="3">
                  <c:v>3430.8210136986299</c:v>
                </c:pt>
                <c:pt idx="4">
                  <c:v>4730.1986712328762</c:v>
                </c:pt>
                <c:pt idx="5">
                  <c:v>4730.1986712328762</c:v>
                </c:pt>
                <c:pt idx="6">
                  <c:v>4730.1986712328762</c:v>
                </c:pt>
                <c:pt idx="7">
                  <c:v>4730.1986712328762</c:v>
                </c:pt>
                <c:pt idx="8">
                  <c:v>4730.1986712328762</c:v>
                </c:pt>
                <c:pt idx="9">
                  <c:v>4730.1986712328762</c:v>
                </c:pt>
                <c:pt idx="10">
                  <c:v>4730.1986712328762</c:v>
                </c:pt>
                <c:pt idx="11">
                  <c:v>4730.1986712328762</c:v>
                </c:pt>
                <c:pt idx="12">
                  <c:v>4730.1986712328762</c:v>
                </c:pt>
                <c:pt idx="13">
                  <c:v>4730.1986712328762</c:v>
                </c:pt>
                <c:pt idx="14">
                  <c:v>4730.1986712328762</c:v>
                </c:pt>
                <c:pt idx="15">
                  <c:v>4730.1986712328762</c:v>
                </c:pt>
                <c:pt idx="16">
                  <c:v>4730.1986712328762</c:v>
                </c:pt>
                <c:pt idx="17">
                  <c:v>4730.1986712328762</c:v>
                </c:pt>
                <c:pt idx="18">
                  <c:v>4730.1986712328762</c:v>
                </c:pt>
                <c:pt idx="19">
                  <c:v>4730.1986712328762</c:v>
                </c:pt>
                <c:pt idx="20">
                  <c:v>4730.1986712328762</c:v>
                </c:pt>
                <c:pt idx="21">
                  <c:v>4730.1986712328762</c:v>
                </c:pt>
                <c:pt idx="22">
                  <c:v>4730.1986712328762</c:v>
                </c:pt>
                <c:pt idx="23">
                  <c:v>4730.1986712328762</c:v>
                </c:pt>
                <c:pt idx="24">
                  <c:v>4730.1986712328762</c:v>
                </c:pt>
                <c:pt idx="25">
                  <c:v>4730.1986712328762</c:v>
                </c:pt>
                <c:pt idx="26">
                  <c:v>4730.1986712328762</c:v>
                </c:pt>
                <c:pt idx="27">
                  <c:v>4730.1986712328762</c:v>
                </c:pt>
                <c:pt idx="28">
                  <c:v>4730.1986712328762</c:v>
                </c:pt>
                <c:pt idx="29">
                  <c:v>4730.1986712328762</c:v>
                </c:pt>
                <c:pt idx="30">
                  <c:v>4730.1986712328762</c:v>
                </c:pt>
                <c:pt idx="31">
                  <c:v>4730.1986712328762</c:v>
                </c:pt>
                <c:pt idx="32">
                  <c:v>4730.1986712328762</c:v>
                </c:pt>
                <c:pt idx="33">
                  <c:v>4730.1986712328762</c:v>
                </c:pt>
                <c:pt idx="34">
                  <c:v>4730.1986712328762</c:v>
                </c:pt>
                <c:pt idx="35">
                  <c:v>4730.1986712328762</c:v>
                </c:pt>
                <c:pt idx="36">
                  <c:v>4730.1986712328762</c:v>
                </c:pt>
                <c:pt idx="37">
                  <c:v>4730.1986712328762</c:v>
                </c:pt>
                <c:pt idx="38">
                  <c:v>4730.1986712328762</c:v>
                </c:pt>
                <c:pt idx="39">
                  <c:v>4730.1986712328762</c:v>
                </c:pt>
                <c:pt idx="40">
                  <c:v>4730.1986712328762</c:v>
                </c:pt>
                <c:pt idx="41">
                  <c:v>4730.1986712328762</c:v>
                </c:pt>
                <c:pt idx="42">
                  <c:v>4730.1986712328762</c:v>
                </c:pt>
                <c:pt idx="43">
                  <c:v>4730.1986712328762</c:v>
                </c:pt>
                <c:pt idx="44">
                  <c:v>4730.1986712328762</c:v>
                </c:pt>
                <c:pt idx="45">
                  <c:v>4730.1986712328762</c:v>
                </c:pt>
                <c:pt idx="46">
                  <c:v>4730.1986712328762</c:v>
                </c:pt>
                <c:pt idx="47">
                  <c:v>4730.1986712328762</c:v>
                </c:pt>
                <c:pt idx="48">
                  <c:v>4730.1986712328762</c:v>
                </c:pt>
                <c:pt idx="49">
                  <c:v>4730.1986712328762</c:v>
                </c:pt>
                <c:pt idx="50">
                  <c:v>4730.1986712328762</c:v>
                </c:pt>
                <c:pt idx="51">
                  <c:v>4730.1986712328762</c:v>
                </c:pt>
                <c:pt idx="52">
                  <c:v>4730.1986712328762</c:v>
                </c:pt>
                <c:pt idx="53">
                  <c:v>4730.1986712328762</c:v>
                </c:pt>
                <c:pt idx="54">
                  <c:v>4730.1986712328762</c:v>
                </c:pt>
                <c:pt idx="55">
                  <c:v>4730.1986712328762</c:v>
                </c:pt>
                <c:pt idx="56">
                  <c:v>4730.1986712328762</c:v>
                </c:pt>
                <c:pt idx="57">
                  <c:v>4730.1986712328762</c:v>
                </c:pt>
                <c:pt idx="58">
                  <c:v>4730.1986712328762</c:v>
                </c:pt>
                <c:pt idx="59">
                  <c:v>4730.1986712328762</c:v>
                </c:pt>
                <c:pt idx="60">
                  <c:v>4730.1986712328762</c:v>
                </c:pt>
                <c:pt idx="61">
                  <c:v>4730.1986712328762</c:v>
                </c:pt>
                <c:pt idx="62">
                  <c:v>4730.1986712328762</c:v>
                </c:pt>
                <c:pt idx="63">
                  <c:v>4730.1986712328762</c:v>
                </c:pt>
                <c:pt idx="64">
                  <c:v>4730.1986712328762</c:v>
                </c:pt>
                <c:pt idx="65">
                  <c:v>4730.1986712328762</c:v>
                </c:pt>
                <c:pt idx="66">
                  <c:v>4730.1986712328762</c:v>
                </c:pt>
                <c:pt idx="67">
                  <c:v>4730.1986712328762</c:v>
                </c:pt>
                <c:pt idx="68">
                  <c:v>4730.1986712328762</c:v>
                </c:pt>
                <c:pt idx="69">
                  <c:v>4730.1986712328762</c:v>
                </c:pt>
                <c:pt idx="70">
                  <c:v>4730.1986712328762</c:v>
                </c:pt>
                <c:pt idx="71">
                  <c:v>4730.1986712328762</c:v>
                </c:pt>
                <c:pt idx="72">
                  <c:v>4730.1986712328762</c:v>
                </c:pt>
                <c:pt idx="73">
                  <c:v>4730.1986712328762</c:v>
                </c:pt>
                <c:pt idx="74">
                  <c:v>4730.1986712328762</c:v>
                </c:pt>
                <c:pt idx="75">
                  <c:v>4730.1986712328762</c:v>
                </c:pt>
                <c:pt idx="76">
                  <c:v>4730.1986712328762</c:v>
                </c:pt>
                <c:pt idx="77">
                  <c:v>4730.1986712328762</c:v>
                </c:pt>
                <c:pt idx="78">
                  <c:v>4730.1986712328762</c:v>
                </c:pt>
                <c:pt idx="79">
                  <c:v>4730.1986712328762</c:v>
                </c:pt>
                <c:pt idx="80">
                  <c:v>4730.1986712328762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CB-4AC0-9348-A18BD7570C13}"/>
            </c:ext>
          </c:extLst>
        </c:ser>
        <c:ser>
          <c:idx val="5"/>
          <c:order val="6"/>
          <c:tx>
            <c:strRef>
              <c:f>'9. Northumbrian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'9. Northumbrian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Water'!$H$124:$CJ$124</c:f>
              <c:numCache>
                <c:formatCode>0.00</c:formatCode>
                <c:ptCount val="81"/>
                <c:pt idx="0">
                  <c:v>172.92377509471893</c:v>
                </c:pt>
                <c:pt idx="1">
                  <c:v>338.21399320404441</c:v>
                </c:pt>
                <c:pt idx="2">
                  <c:v>503.63502871085478</c:v>
                </c:pt>
                <c:pt idx="3">
                  <c:v>669.18692325419272</c:v>
                </c:pt>
                <c:pt idx="4">
                  <c:v>1549.2742123425255</c:v>
                </c:pt>
                <c:pt idx="5">
                  <c:v>2137.0031508969464</c:v>
                </c:pt>
                <c:pt idx="6">
                  <c:v>2724.931322136641</c:v>
                </c:pt>
                <c:pt idx="7">
                  <c:v>3313.058726061608</c:v>
                </c:pt>
                <c:pt idx="8">
                  <c:v>3298.9649451970522</c:v>
                </c:pt>
                <c:pt idx="9">
                  <c:v>3284.8711643324955</c:v>
                </c:pt>
                <c:pt idx="10">
                  <c:v>3270.7773834679397</c:v>
                </c:pt>
                <c:pt idx="11">
                  <c:v>3256.683602603383</c:v>
                </c:pt>
                <c:pt idx="12">
                  <c:v>3242.5898217388271</c:v>
                </c:pt>
                <c:pt idx="13">
                  <c:v>3228.4960408742704</c:v>
                </c:pt>
                <c:pt idx="14">
                  <c:v>3214.4022600097146</c:v>
                </c:pt>
                <c:pt idx="15">
                  <c:v>3200.3084791451579</c:v>
                </c:pt>
                <c:pt idx="16">
                  <c:v>3186.2146982806021</c:v>
                </c:pt>
                <c:pt idx="17">
                  <c:v>3172.1209174160458</c:v>
                </c:pt>
                <c:pt idx="18">
                  <c:v>3158.0271365514895</c:v>
                </c:pt>
                <c:pt idx="19">
                  <c:v>3143.9333556869333</c:v>
                </c:pt>
                <c:pt idx="20">
                  <c:v>3129.839574822377</c:v>
                </c:pt>
                <c:pt idx="21">
                  <c:v>3115.7457939578208</c:v>
                </c:pt>
                <c:pt idx="22">
                  <c:v>3101.6520130932645</c:v>
                </c:pt>
                <c:pt idx="23">
                  <c:v>3087.5582322287082</c:v>
                </c:pt>
                <c:pt idx="24">
                  <c:v>3073.464451364152</c:v>
                </c:pt>
                <c:pt idx="25">
                  <c:v>3059.3706704995957</c:v>
                </c:pt>
                <c:pt idx="26">
                  <c:v>3045.2768896350399</c:v>
                </c:pt>
                <c:pt idx="27">
                  <c:v>3031.1831087704832</c:v>
                </c:pt>
                <c:pt idx="28">
                  <c:v>3017.0893279059273</c:v>
                </c:pt>
                <c:pt idx="29">
                  <c:v>3002.9955470413711</c:v>
                </c:pt>
                <c:pt idx="30">
                  <c:v>2988.9017661768148</c:v>
                </c:pt>
                <c:pt idx="31">
                  <c:v>2991.004076697363</c:v>
                </c:pt>
                <c:pt idx="32">
                  <c:v>2993.1063872179107</c:v>
                </c:pt>
                <c:pt idx="33">
                  <c:v>2995.2086977384588</c:v>
                </c:pt>
                <c:pt idx="34">
                  <c:v>2997.3110082590065</c:v>
                </c:pt>
                <c:pt idx="35">
                  <c:v>2999.4133187795546</c:v>
                </c:pt>
                <c:pt idx="36">
                  <c:v>3001.5156293001028</c:v>
                </c:pt>
                <c:pt idx="37">
                  <c:v>3003.6179398206505</c:v>
                </c:pt>
                <c:pt idx="38">
                  <c:v>3005.7202503411982</c:v>
                </c:pt>
                <c:pt idx="39">
                  <c:v>3007.8225608617463</c:v>
                </c:pt>
                <c:pt idx="40">
                  <c:v>3009.9248713822944</c:v>
                </c:pt>
                <c:pt idx="41">
                  <c:v>3012.0271819028421</c:v>
                </c:pt>
                <c:pt idx="42">
                  <c:v>3014.1294924233903</c:v>
                </c:pt>
                <c:pt idx="43">
                  <c:v>3016.231802943938</c:v>
                </c:pt>
                <c:pt idx="44">
                  <c:v>3018.3341134644861</c:v>
                </c:pt>
                <c:pt idx="45">
                  <c:v>3020.4364239850338</c:v>
                </c:pt>
                <c:pt idx="46">
                  <c:v>3022.5387345055819</c:v>
                </c:pt>
                <c:pt idx="47">
                  <c:v>3024.6410450261301</c:v>
                </c:pt>
                <c:pt idx="48">
                  <c:v>3026.7433555466778</c:v>
                </c:pt>
                <c:pt idx="49">
                  <c:v>3028.8456660672255</c:v>
                </c:pt>
                <c:pt idx="50">
                  <c:v>3030.9479765877736</c:v>
                </c:pt>
                <c:pt idx="51">
                  <c:v>3033.0502871083218</c:v>
                </c:pt>
                <c:pt idx="52">
                  <c:v>3035.1525976288694</c:v>
                </c:pt>
                <c:pt idx="53">
                  <c:v>3037.2549081494176</c:v>
                </c:pt>
                <c:pt idx="54">
                  <c:v>3039.3572186699653</c:v>
                </c:pt>
                <c:pt idx="55">
                  <c:v>3041.4595291905134</c:v>
                </c:pt>
                <c:pt idx="56">
                  <c:v>3043.5618397110611</c:v>
                </c:pt>
                <c:pt idx="57">
                  <c:v>3045.6641502316093</c:v>
                </c:pt>
                <c:pt idx="58">
                  <c:v>3047.7664607521569</c:v>
                </c:pt>
                <c:pt idx="59">
                  <c:v>3049.8687712727051</c:v>
                </c:pt>
                <c:pt idx="60">
                  <c:v>3051.9710817932532</c:v>
                </c:pt>
                <c:pt idx="61">
                  <c:v>3054.0733923138009</c:v>
                </c:pt>
                <c:pt idx="62">
                  <c:v>3056.1757028343491</c:v>
                </c:pt>
                <c:pt idx="63">
                  <c:v>3058.2780133548968</c:v>
                </c:pt>
                <c:pt idx="64">
                  <c:v>3060.3803238754449</c:v>
                </c:pt>
                <c:pt idx="65">
                  <c:v>3062.4826343959926</c:v>
                </c:pt>
                <c:pt idx="66">
                  <c:v>3064.5849449165407</c:v>
                </c:pt>
                <c:pt idx="67">
                  <c:v>3066.6872554370884</c:v>
                </c:pt>
                <c:pt idx="68">
                  <c:v>3068.7895659576366</c:v>
                </c:pt>
                <c:pt idx="69">
                  <c:v>3070.8918764781843</c:v>
                </c:pt>
                <c:pt idx="70">
                  <c:v>3072.9941869987324</c:v>
                </c:pt>
                <c:pt idx="71">
                  <c:v>3075.0964975192805</c:v>
                </c:pt>
                <c:pt idx="72">
                  <c:v>3077.1988080398282</c:v>
                </c:pt>
                <c:pt idx="73">
                  <c:v>3079.3011185603764</c:v>
                </c:pt>
                <c:pt idx="74">
                  <c:v>3081.4034290809241</c:v>
                </c:pt>
                <c:pt idx="75">
                  <c:v>3083.5057396014722</c:v>
                </c:pt>
                <c:pt idx="76">
                  <c:v>3085.6080501220199</c:v>
                </c:pt>
                <c:pt idx="77">
                  <c:v>3087.710360642568</c:v>
                </c:pt>
                <c:pt idx="78">
                  <c:v>3089.8126711631157</c:v>
                </c:pt>
                <c:pt idx="79">
                  <c:v>3091.9149816836639</c:v>
                </c:pt>
                <c:pt idx="80">
                  <c:v>3094.0172922042116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CB-4AC0-9348-A18BD757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'9. Northumbrian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'9. Northumbrian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Water'!$H$127:$CJ$127</c:f>
              <c:numCache>
                <c:formatCode>0.00</c:formatCode>
                <c:ptCount val="81"/>
                <c:pt idx="0">
                  <c:v>122.62793465927611</c:v>
                </c:pt>
                <c:pt idx="1">
                  <c:v>245.33944858508289</c:v>
                </c:pt>
                <c:pt idx="2">
                  <c:v>368.1345417774204</c:v>
                </c:pt>
                <c:pt idx="3">
                  <c:v>491.01321423628855</c:v>
                </c:pt>
                <c:pt idx="4">
                  <c:v>1042.3325969875555</c:v>
                </c:pt>
                <c:pt idx="5">
                  <c:v>1598.6945844793595</c:v>
                </c:pt>
                <c:pt idx="6">
                  <c:v>2155.2458487004751</c:v>
                </c:pt>
                <c:pt idx="7">
                  <c:v>2711.9863896509023</c:v>
                </c:pt>
                <c:pt idx="8">
                  <c:v>2696.5996412326008</c:v>
                </c:pt>
                <c:pt idx="9">
                  <c:v>2681.2128928142993</c:v>
                </c:pt>
                <c:pt idx="10">
                  <c:v>2665.8261443959977</c:v>
                </c:pt>
                <c:pt idx="11">
                  <c:v>2650.4393959776962</c:v>
                </c:pt>
                <c:pt idx="12">
                  <c:v>2635.0526475593947</c:v>
                </c:pt>
                <c:pt idx="13">
                  <c:v>2619.6658991410932</c:v>
                </c:pt>
                <c:pt idx="14">
                  <c:v>2604.2791507227917</c:v>
                </c:pt>
                <c:pt idx="15">
                  <c:v>2588.8924023044901</c:v>
                </c:pt>
                <c:pt idx="16">
                  <c:v>2573.5056538861886</c:v>
                </c:pt>
                <c:pt idx="17">
                  <c:v>2558.1189054678871</c:v>
                </c:pt>
                <c:pt idx="18">
                  <c:v>2542.7321570495856</c:v>
                </c:pt>
                <c:pt idx="19">
                  <c:v>2527.345408631284</c:v>
                </c:pt>
                <c:pt idx="20">
                  <c:v>2511.9586602129825</c:v>
                </c:pt>
                <c:pt idx="21">
                  <c:v>2496.571911794681</c:v>
                </c:pt>
                <c:pt idx="22">
                  <c:v>2481.1851633763795</c:v>
                </c:pt>
                <c:pt idx="23">
                  <c:v>2465.798414958078</c:v>
                </c:pt>
                <c:pt idx="24">
                  <c:v>2450.4116665397764</c:v>
                </c:pt>
                <c:pt idx="25">
                  <c:v>2435.0249181214749</c:v>
                </c:pt>
                <c:pt idx="26">
                  <c:v>2419.6381697031734</c:v>
                </c:pt>
                <c:pt idx="27">
                  <c:v>2404.2514212848719</c:v>
                </c:pt>
                <c:pt idx="28">
                  <c:v>2388.8646728665703</c:v>
                </c:pt>
                <c:pt idx="29">
                  <c:v>2373.4779244482688</c:v>
                </c:pt>
                <c:pt idx="30">
                  <c:v>2358.0911760299673</c:v>
                </c:pt>
                <c:pt idx="31">
                  <c:v>2358.0911760299673</c:v>
                </c:pt>
                <c:pt idx="32">
                  <c:v>2358.0911760299673</c:v>
                </c:pt>
                <c:pt idx="33">
                  <c:v>2358.0911760299673</c:v>
                </c:pt>
                <c:pt idx="34">
                  <c:v>2358.0911760299673</c:v>
                </c:pt>
                <c:pt idx="35">
                  <c:v>2358.0911760299673</c:v>
                </c:pt>
                <c:pt idx="36">
                  <c:v>2358.0911760299673</c:v>
                </c:pt>
                <c:pt idx="37">
                  <c:v>2358.0911760299673</c:v>
                </c:pt>
                <c:pt idx="38">
                  <c:v>2358.0911760299673</c:v>
                </c:pt>
                <c:pt idx="39">
                  <c:v>2358.0911760299673</c:v>
                </c:pt>
                <c:pt idx="40">
                  <c:v>2358.0911760299673</c:v>
                </c:pt>
                <c:pt idx="41">
                  <c:v>2358.0911760299673</c:v>
                </c:pt>
                <c:pt idx="42">
                  <c:v>2358.0911760299673</c:v>
                </c:pt>
                <c:pt idx="43">
                  <c:v>2358.0911760299673</c:v>
                </c:pt>
                <c:pt idx="44">
                  <c:v>2358.0911760299673</c:v>
                </c:pt>
                <c:pt idx="45">
                  <c:v>2358.0911760299673</c:v>
                </c:pt>
                <c:pt idx="46">
                  <c:v>2358.0911760299673</c:v>
                </c:pt>
                <c:pt idx="47">
                  <c:v>2358.0911760299673</c:v>
                </c:pt>
                <c:pt idx="48">
                  <c:v>2358.0911760299673</c:v>
                </c:pt>
                <c:pt idx="49">
                  <c:v>2358.0911760299673</c:v>
                </c:pt>
                <c:pt idx="50">
                  <c:v>2358.0911760299673</c:v>
                </c:pt>
                <c:pt idx="51">
                  <c:v>2358.0911760299673</c:v>
                </c:pt>
                <c:pt idx="52">
                  <c:v>2358.0911760299673</c:v>
                </c:pt>
                <c:pt idx="53">
                  <c:v>2358.0911760299673</c:v>
                </c:pt>
                <c:pt idx="54">
                  <c:v>2358.0911760299673</c:v>
                </c:pt>
                <c:pt idx="55">
                  <c:v>2358.0911760299673</c:v>
                </c:pt>
                <c:pt idx="56">
                  <c:v>2358.0911760299673</c:v>
                </c:pt>
                <c:pt idx="57">
                  <c:v>2358.0911760299673</c:v>
                </c:pt>
                <c:pt idx="58">
                  <c:v>2358.0911760299673</c:v>
                </c:pt>
                <c:pt idx="59">
                  <c:v>2358.0911760299673</c:v>
                </c:pt>
                <c:pt idx="60">
                  <c:v>2358.0911760299673</c:v>
                </c:pt>
                <c:pt idx="61">
                  <c:v>2358.0911760299673</c:v>
                </c:pt>
                <c:pt idx="62">
                  <c:v>2358.0911760299673</c:v>
                </c:pt>
                <c:pt idx="63">
                  <c:v>2358.0911760299673</c:v>
                </c:pt>
                <c:pt idx="64">
                  <c:v>2358.0911760299673</c:v>
                </c:pt>
                <c:pt idx="65">
                  <c:v>2358.0911760299673</c:v>
                </c:pt>
                <c:pt idx="66">
                  <c:v>2358.0911760299673</c:v>
                </c:pt>
                <c:pt idx="67">
                  <c:v>2358.0911760299673</c:v>
                </c:pt>
                <c:pt idx="68">
                  <c:v>2358.0911760299673</c:v>
                </c:pt>
                <c:pt idx="69">
                  <c:v>2358.0911760299673</c:v>
                </c:pt>
                <c:pt idx="70">
                  <c:v>2358.0911760299673</c:v>
                </c:pt>
                <c:pt idx="71">
                  <c:v>2358.0911760299673</c:v>
                </c:pt>
                <c:pt idx="72">
                  <c:v>2358.0911760299673</c:v>
                </c:pt>
                <c:pt idx="73">
                  <c:v>2358.0911760299673</c:v>
                </c:pt>
                <c:pt idx="74">
                  <c:v>2358.0911760299673</c:v>
                </c:pt>
                <c:pt idx="75">
                  <c:v>2358.0911760299673</c:v>
                </c:pt>
                <c:pt idx="76">
                  <c:v>2358.0911760299673</c:v>
                </c:pt>
                <c:pt idx="77">
                  <c:v>2358.0911760299673</c:v>
                </c:pt>
                <c:pt idx="78">
                  <c:v>2358.0911760299673</c:v>
                </c:pt>
                <c:pt idx="79">
                  <c:v>2358.0911760299673</c:v>
                </c:pt>
                <c:pt idx="80">
                  <c:v>2358.0911760299673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2-4C80-AC73-EC00DB885219}"/>
            </c:ext>
          </c:extLst>
        </c:ser>
        <c:ser>
          <c:idx val="1"/>
          <c:order val="1"/>
          <c:tx>
            <c:strRef>
              <c:f>'9. Northumbrian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'9. Northumbrian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2-4C80-AC73-EC00DB885219}"/>
            </c:ext>
          </c:extLst>
        </c:ser>
        <c:ser>
          <c:idx val="2"/>
          <c:order val="2"/>
          <c:tx>
            <c:strRef>
              <c:f>'9. Northumbrian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'9. Northumbrian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Water'!$H$129:$CJ$129</c:f>
              <c:numCache>
                <c:formatCode>0.00</c:formatCode>
                <c:ptCount val="81"/>
                <c:pt idx="0">
                  <c:v>31.36</c:v>
                </c:pt>
                <c:pt idx="1">
                  <c:v>62.72</c:v>
                </c:pt>
                <c:pt idx="2">
                  <c:v>94.08</c:v>
                </c:pt>
                <c:pt idx="3">
                  <c:v>125.44</c:v>
                </c:pt>
                <c:pt idx="4">
                  <c:v>125.44</c:v>
                </c:pt>
                <c:pt idx="5">
                  <c:v>125.44</c:v>
                </c:pt>
                <c:pt idx="6">
                  <c:v>125.44</c:v>
                </c:pt>
                <c:pt idx="7">
                  <c:v>125.44</c:v>
                </c:pt>
                <c:pt idx="8">
                  <c:v>125.44</c:v>
                </c:pt>
                <c:pt idx="9">
                  <c:v>125.44</c:v>
                </c:pt>
                <c:pt idx="10">
                  <c:v>125.44</c:v>
                </c:pt>
                <c:pt idx="11">
                  <c:v>125.44</c:v>
                </c:pt>
                <c:pt idx="12">
                  <c:v>125.44</c:v>
                </c:pt>
                <c:pt idx="13">
                  <c:v>125.44</c:v>
                </c:pt>
                <c:pt idx="14">
                  <c:v>125.44</c:v>
                </c:pt>
                <c:pt idx="15">
                  <c:v>125.44</c:v>
                </c:pt>
                <c:pt idx="16">
                  <c:v>125.44</c:v>
                </c:pt>
                <c:pt idx="17">
                  <c:v>125.44</c:v>
                </c:pt>
                <c:pt idx="18">
                  <c:v>125.44</c:v>
                </c:pt>
                <c:pt idx="19">
                  <c:v>125.44</c:v>
                </c:pt>
                <c:pt idx="20">
                  <c:v>125.44</c:v>
                </c:pt>
                <c:pt idx="21">
                  <c:v>125.44</c:v>
                </c:pt>
                <c:pt idx="22">
                  <c:v>125.44</c:v>
                </c:pt>
                <c:pt idx="23">
                  <c:v>125.44</c:v>
                </c:pt>
                <c:pt idx="24">
                  <c:v>125.44</c:v>
                </c:pt>
                <c:pt idx="25">
                  <c:v>125.44</c:v>
                </c:pt>
                <c:pt idx="26">
                  <c:v>125.44</c:v>
                </c:pt>
                <c:pt idx="27">
                  <c:v>125.44</c:v>
                </c:pt>
                <c:pt idx="28">
                  <c:v>125.44</c:v>
                </c:pt>
                <c:pt idx="29">
                  <c:v>125.44</c:v>
                </c:pt>
                <c:pt idx="30">
                  <c:v>125.44</c:v>
                </c:pt>
                <c:pt idx="31">
                  <c:v>125.44</c:v>
                </c:pt>
                <c:pt idx="32">
                  <c:v>125.44</c:v>
                </c:pt>
                <c:pt idx="33">
                  <c:v>125.44</c:v>
                </c:pt>
                <c:pt idx="34">
                  <c:v>125.44</c:v>
                </c:pt>
                <c:pt idx="35">
                  <c:v>125.44</c:v>
                </c:pt>
                <c:pt idx="36">
                  <c:v>125.44</c:v>
                </c:pt>
                <c:pt idx="37">
                  <c:v>125.44</c:v>
                </c:pt>
                <c:pt idx="38">
                  <c:v>125.44</c:v>
                </c:pt>
                <c:pt idx="39">
                  <c:v>125.44</c:v>
                </c:pt>
                <c:pt idx="40">
                  <c:v>125.44</c:v>
                </c:pt>
                <c:pt idx="41">
                  <c:v>125.44</c:v>
                </c:pt>
                <c:pt idx="42">
                  <c:v>125.44</c:v>
                </c:pt>
                <c:pt idx="43">
                  <c:v>125.44</c:v>
                </c:pt>
                <c:pt idx="44">
                  <c:v>125.44</c:v>
                </c:pt>
                <c:pt idx="45">
                  <c:v>125.44</c:v>
                </c:pt>
                <c:pt idx="46">
                  <c:v>125.44</c:v>
                </c:pt>
                <c:pt idx="47">
                  <c:v>125.44</c:v>
                </c:pt>
                <c:pt idx="48">
                  <c:v>125.44</c:v>
                </c:pt>
                <c:pt idx="49">
                  <c:v>125.44</c:v>
                </c:pt>
                <c:pt idx="50">
                  <c:v>125.44</c:v>
                </c:pt>
                <c:pt idx="51">
                  <c:v>125.44</c:v>
                </c:pt>
                <c:pt idx="52">
                  <c:v>125.44</c:v>
                </c:pt>
                <c:pt idx="53">
                  <c:v>125.44</c:v>
                </c:pt>
                <c:pt idx="54">
                  <c:v>125.44</c:v>
                </c:pt>
                <c:pt idx="55">
                  <c:v>125.44</c:v>
                </c:pt>
                <c:pt idx="56">
                  <c:v>125.44</c:v>
                </c:pt>
                <c:pt idx="57">
                  <c:v>125.44</c:v>
                </c:pt>
                <c:pt idx="58">
                  <c:v>125.44</c:v>
                </c:pt>
                <c:pt idx="59">
                  <c:v>125.44</c:v>
                </c:pt>
                <c:pt idx="60">
                  <c:v>125.44</c:v>
                </c:pt>
                <c:pt idx="61">
                  <c:v>125.44</c:v>
                </c:pt>
                <c:pt idx="62">
                  <c:v>125.44</c:v>
                </c:pt>
                <c:pt idx="63">
                  <c:v>125.44</c:v>
                </c:pt>
                <c:pt idx="64">
                  <c:v>125.44</c:v>
                </c:pt>
                <c:pt idx="65">
                  <c:v>125.44</c:v>
                </c:pt>
                <c:pt idx="66">
                  <c:v>125.44</c:v>
                </c:pt>
                <c:pt idx="67">
                  <c:v>125.44</c:v>
                </c:pt>
                <c:pt idx="68">
                  <c:v>125.44</c:v>
                </c:pt>
                <c:pt idx="69">
                  <c:v>125.44</c:v>
                </c:pt>
                <c:pt idx="70">
                  <c:v>125.44</c:v>
                </c:pt>
                <c:pt idx="71">
                  <c:v>125.44</c:v>
                </c:pt>
                <c:pt idx="72">
                  <c:v>125.44</c:v>
                </c:pt>
                <c:pt idx="73">
                  <c:v>125.44</c:v>
                </c:pt>
                <c:pt idx="74">
                  <c:v>125.44</c:v>
                </c:pt>
                <c:pt idx="75">
                  <c:v>125.44</c:v>
                </c:pt>
                <c:pt idx="76">
                  <c:v>125.44</c:v>
                </c:pt>
                <c:pt idx="77">
                  <c:v>125.44</c:v>
                </c:pt>
                <c:pt idx="78">
                  <c:v>125.44</c:v>
                </c:pt>
                <c:pt idx="79">
                  <c:v>125.44</c:v>
                </c:pt>
                <c:pt idx="80">
                  <c:v>125.44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42-4C80-AC73-EC00DB885219}"/>
            </c:ext>
          </c:extLst>
        </c:ser>
        <c:ser>
          <c:idx val="3"/>
          <c:order val="3"/>
          <c:tx>
            <c:strRef>
              <c:f>'9. Northumbrian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'9. Northumbrian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Water'!$H$130:$CJ$130</c:f>
              <c:numCache>
                <c:formatCode>0.00</c:formatCode>
                <c:ptCount val="81"/>
                <c:pt idx="0">
                  <c:v>7.2569093229616817</c:v>
                </c:pt>
                <c:pt idx="1">
                  <c:v>14.517757442555938</c:v>
                </c:pt>
                <c:pt idx="2">
                  <c:v>21.782544358782769</c:v>
                </c:pt>
                <c:pt idx="3">
                  <c:v>29.051270071642172</c:v>
                </c:pt>
                <c:pt idx="4">
                  <c:v>55.784919383623205</c:v>
                </c:pt>
                <c:pt idx="5">
                  <c:v>82.782268167211043</c:v>
                </c:pt>
                <c:pt idx="6">
                  <c:v>109.78803136901523</c:v>
                </c:pt>
                <c:pt idx="7">
                  <c:v>136.80220898903576</c:v>
                </c:pt>
                <c:pt idx="8">
                  <c:v>133.72094965051576</c:v>
                </c:pt>
                <c:pt idx="9">
                  <c:v>133.00063780167304</c:v>
                </c:pt>
                <c:pt idx="10">
                  <c:v>132.28032595283037</c:v>
                </c:pt>
                <c:pt idx="11">
                  <c:v>131.56001410398764</c:v>
                </c:pt>
                <c:pt idx="12">
                  <c:v>130.83970225514491</c:v>
                </c:pt>
                <c:pt idx="13">
                  <c:v>130.11939040630224</c:v>
                </c:pt>
                <c:pt idx="14">
                  <c:v>129.39907855745952</c:v>
                </c:pt>
                <c:pt idx="15">
                  <c:v>128.67876670861685</c:v>
                </c:pt>
                <c:pt idx="16">
                  <c:v>127.95845485977414</c:v>
                </c:pt>
                <c:pt idx="17">
                  <c:v>127.23814301093144</c:v>
                </c:pt>
                <c:pt idx="18">
                  <c:v>126.51783116208873</c:v>
                </c:pt>
                <c:pt idx="19">
                  <c:v>125.797519313246</c:v>
                </c:pt>
                <c:pt idx="20">
                  <c:v>125.07720746440333</c:v>
                </c:pt>
                <c:pt idx="21">
                  <c:v>124.35689561556063</c:v>
                </c:pt>
                <c:pt idx="22">
                  <c:v>123.63658376671792</c:v>
                </c:pt>
                <c:pt idx="23">
                  <c:v>122.91627191787522</c:v>
                </c:pt>
                <c:pt idx="24">
                  <c:v>122.19596006903249</c:v>
                </c:pt>
                <c:pt idx="25">
                  <c:v>121.47564822018981</c:v>
                </c:pt>
                <c:pt idx="26">
                  <c:v>120.75533637134711</c:v>
                </c:pt>
                <c:pt idx="27">
                  <c:v>120.03502452250441</c:v>
                </c:pt>
                <c:pt idx="28">
                  <c:v>119.3147126736617</c:v>
                </c:pt>
                <c:pt idx="29">
                  <c:v>118.594400824819</c:v>
                </c:pt>
                <c:pt idx="30">
                  <c:v>117.87408897597631</c:v>
                </c:pt>
                <c:pt idx="31">
                  <c:v>117.87408897597631</c:v>
                </c:pt>
                <c:pt idx="32">
                  <c:v>117.87408897597631</c:v>
                </c:pt>
                <c:pt idx="33">
                  <c:v>117.87408897597631</c:v>
                </c:pt>
                <c:pt idx="34">
                  <c:v>117.87408897597631</c:v>
                </c:pt>
                <c:pt idx="35">
                  <c:v>117.87408897597631</c:v>
                </c:pt>
                <c:pt idx="36">
                  <c:v>117.87408897597631</c:v>
                </c:pt>
                <c:pt idx="37">
                  <c:v>117.87408897597631</c:v>
                </c:pt>
                <c:pt idx="38">
                  <c:v>117.87408897597631</c:v>
                </c:pt>
                <c:pt idx="39">
                  <c:v>117.87408897597631</c:v>
                </c:pt>
                <c:pt idx="40">
                  <c:v>117.87408897597631</c:v>
                </c:pt>
                <c:pt idx="41">
                  <c:v>117.87408897597631</c:v>
                </c:pt>
                <c:pt idx="42">
                  <c:v>117.87408897597631</c:v>
                </c:pt>
                <c:pt idx="43">
                  <c:v>117.87408897597631</c:v>
                </c:pt>
                <c:pt idx="44">
                  <c:v>117.87408897597631</c:v>
                </c:pt>
                <c:pt idx="45">
                  <c:v>117.87408897597631</c:v>
                </c:pt>
                <c:pt idx="46">
                  <c:v>117.87408897597631</c:v>
                </c:pt>
                <c:pt idx="47">
                  <c:v>117.87408897597631</c:v>
                </c:pt>
                <c:pt idx="48">
                  <c:v>117.87408897597631</c:v>
                </c:pt>
                <c:pt idx="49">
                  <c:v>117.87408897597631</c:v>
                </c:pt>
                <c:pt idx="50">
                  <c:v>117.87408897597631</c:v>
                </c:pt>
                <c:pt idx="51">
                  <c:v>117.87408897597631</c:v>
                </c:pt>
                <c:pt idx="52">
                  <c:v>117.87408897597631</c:v>
                </c:pt>
                <c:pt idx="53">
                  <c:v>117.87408897597631</c:v>
                </c:pt>
                <c:pt idx="54">
                  <c:v>117.87408897597631</c:v>
                </c:pt>
                <c:pt idx="55">
                  <c:v>117.87408897597631</c:v>
                </c:pt>
                <c:pt idx="56">
                  <c:v>117.87408897597631</c:v>
                </c:pt>
                <c:pt idx="57">
                  <c:v>117.87408897597631</c:v>
                </c:pt>
                <c:pt idx="58">
                  <c:v>117.87408897597631</c:v>
                </c:pt>
                <c:pt idx="59">
                  <c:v>117.87408897597631</c:v>
                </c:pt>
                <c:pt idx="60">
                  <c:v>117.87408897597631</c:v>
                </c:pt>
                <c:pt idx="61">
                  <c:v>117.87408897597631</c:v>
                </c:pt>
                <c:pt idx="62">
                  <c:v>117.87408897597631</c:v>
                </c:pt>
                <c:pt idx="63">
                  <c:v>117.87408897597631</c:v>
                </c:pt>
                <c:pt idx="64">
                  <c:v>117.87408897597631</c:v>
                </c:pt>
                <c:pt idx="65">
                  <c:v>117.87408897597631</c:v>
                </c:pt>
                <c:pt idx="66">
                  <c:v>117.87408897597631</c:v>
                </c:pt>
                <c:pt idx="67">
                  <c:v>117.87408897597631</c:v>
                </c:pt>
                <c:pt idx="68">
                  <c:v>117.87408897597631</c:v>
                </c:pt>
                <c:pt idx="69">
                  <c:v>117.87408897597631</c:v>
                </c:pt>
                <c:pt idx="70">
                  <c:v>117.87408897597631</c:v>
                </c:pt>
                <c:pt idx="71">
                  <c:v>117.87408897597631</c:v>
                </c:pt>
                <c:pt idx="72">
                  <c:v>117.87408897597631</c:v>
                </c:pt>
                <c:pt idx="73">
                  <c:v>117.87408897597631</c:v>
                </c:pt>
                <c:pt idx="74">
                  <c:v>117.87408897597631</c:v>
                </c:pt>
                <c:pt idx="75">
                  <c:v>117.87408897597631</c:v>
                </c:pt>
                <c:pt idx="76">
                  <c:v>117.87408897597631</c:v>
                </c:pt>
                <c:pt idx="77">
                  <c:v>117.87408897597631</c:v>
                </c:pt>
                <c:pt idx="78">
                  <c:v>117.87408897597631</c:v>
                </c:pt>
                <c:pt idx="79">
                  <c:v>117.87408897597631</c:v>
                </c:pt>
                <c:pt idx="80">
                  <c:v>117.87408897597631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2-4C80-AC73-EC00DB885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'9. Northumbrian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'9. Northumbrian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Water'!$H$131:$CJ$131</c:f>
              <c:numCache>
                <c:formatCode>0.00</c:formatCode>
                <c:ptCount val="81"/>
                <c:pt idx="0">
                  <c:v>3430.8210136986299</c:v>
                </c:pt>
                <c:pt idx="1">
                  <c:v>3430.8210136986299</c:v>
                </c:pt>
                <c:pt idx="2">
                  <c:v>3430.8210136986299</c:v>
                </c:pt>
                <c:pt idx="3">
                  <c:v>3430.8210136986299</c:v>
                </c:pt>
                <c:pt idx="4">
                  <c:v>4730.1986712328762</c:v>
                </c:pt>
                <c:pt idx="5">
                  <c:v>4730.1986712328762</c:v>
                </c:pt>
                <c:pt idx="6">
                  <c:v>4730.1986712328762</c:v>
                </c:pt>
                <c:pt idx="7">
                  <c:v>4730.1986712328762</c:v>
                </c:pt>
                <c:pt idx="8">
                  <c:v>4730.1986712328762</c:v>
                </c:pt>
                <c:pt idx="9">
                  <c:v>4730.1986712328762</c:v>
                </c:pt>
                <c:pt idx="10">
                  <c:v>4730.1986712328762</c:v>
                </c:pt>
                <c:pt idx="11">
                  <c:v>4730.1986712328762</c:v>
                </c:pt>
                <c:pt idx="12">
                  <c:v>4730.1986712328762</c:v>
                </c:pt>
                <c:pt idx="13">
                  <c:v>4730.1986712328762</c:v>
                </c:pt>
                <c:pt idx="14">
                  <c:v>4730.1986712328762</c:v>
                </c:pt>
                <c:pt idx="15">
                  <c:v>4730.1986712328762</c:v>
                </c:pt>
                <c:pt idx="16">
                  <c:v>4730.1986712328762</c:v>
                </c:pt>
                <c:pt idx="17">
                  <c:v>4730.1986712328762</c:v>
                </c:pt>
                <c:pt idx="18">
                  <c:v>4730.1986712328762</c:v>
                </c:pt>
                <c:pt idx="19">
                  <c:v>4730.1986712328762</c:v>
                </c:pt>
                <c:pt idx="20">
                  <c:v>4730.1986712328762</c:v>
                </c:pt>
                <c:pt idx="21">
                  <c:v>4730.1986712328762</c:v>
                </c:pt>
                <c:pt idx="22">
                  <c:v>4730.1986712328762</c:v>
                </c:pt>
                <c:pt idx="23">
                  <c:v>4730.1986712328762</c:v>
                </c:pt>
                <c:pt idx="24">
                  <c:v>4730.1986712328762</c:v>
                </c:pt>
                <c:pt idx="25">
                  <c:v>4730.1986712328762</c:v>
                </c:pt>
                <c:pt idx="26">
                  <c:v>4730.1986712328762</c:v>
                </c:pt>
                <c:pt idx="27">
                  <c:v>4730.1986712328762</c:v>
                </c:pt>
                <c:pt idx="28">
                  <c:v>4730.1986712328762</c:v>
                </c:pt>
                <c:pt idx="29">
                  <c:v>4730.1986712328762</c:v>
                </c:pt>
                <c:pt idx="30">
                  <c:v>4730.1986712328762</c:v>
                </c:pt>
                <c:pt idx="31">
                  <c:v>4730.1986712328762</c:v>
                </c:pt>
                <c:pt idx="32">
                  <c:v>4730.1986712328762</c:v>
                </c:pt>
                <c:pt idx="33">
                  <c:v>4730.1986712328762</c:v>
                </c:pt>
                <c:pt idx="34">
                  <c:v>4730.1986712328762</c:v>
                </c:pt>
                <c:pt idx="35">
                  <c:v>4730.1986712328762</c:v>
                </c:pt>
                <c:pt idx="36">
                  <c:v>4730.1986712328762</c:v>
                </c:pt>
                <c:pt idx="37">
                  <c:v>4730.1986712328762</c:v>
                </c:pt>
                <c:pt idx="38">
                  <c:v>4730.1986712328762</c:v>
                </c:pt>
                <c:pt idx="39">
                  <c:v>4730.1986712328762</c:v>
                </c:pt>
                <c:pt idx="40">
                  <c:v>4730.1986712328762</c:v>
                </c:pt>
                <c:pt idx="41">
                  <c:v>4730.1986712328762</c:v>
                </c:pt>
                <c:pt idx="42">
                  <c:v>4730.1986712328762</c:v>
                </c:pt>
                <c:pt idx="43">
                  <c:v>4730.1986712328762</c:v>
                </c:pt>
                <c:pt idx="44">
                  <c:v>4730.1986712328762</c:v>
                </c:pt>
                <c:pt idx="45">
                  <c:v>4730.1986712328762</c:v>
                </c:pt>
                <c:pt idx="46">
                  <c:v>4730.1986712328762</c:v>
                </c:pt>
                <c:pt idx="47">
                  <c:v>4730.1986712328762</c:v>
                </c:pt>
                <c:pt idx="48">
                  <c:v>4730.1986712328762</c:v>
                </c:pt>
                <c:pt idx="49">
                  <c:v>4730.1986712328762</c:v>
                </c:pt>
                <c:pt idx="50">
                  <c:v>4730.1986712328762</c:v>
                </c:pt>
                <c:pt idx="51">
                  <c:v>4730.1986712328762</c:v>
                </c:pt>
                <c:pt idx="52">
                  <c:v>4730.1986712328762</c:v>
                </c:pt>
                <c:pt idx="53">
                  <c:v>4730.1986712328762</c:v>
                </c:pt>
                <c:pt idx="54">
                  <c:v>4730.1986712328762</c:v>
                </c:pt>
                <c:pt idx="55">
                  <c:v>4730.1986712328762</c:v>
                </c:pt>
                <c:pt idx="56">
                  <c:v>4730.1986712328762</c:v>
                </c:pt>
                <c:pt idx="57">
                  <c:v>4730.1986712328762</c:v>
                </c:pt>
                <c:pt idx="58">
                  <c:v>4730.1986712328762</c:v>
                </c:pt>
                <c:pt idx="59">
                  <c:v>4730.1986712328762</c:v>
                </c:pt>
                <c:pt idx="60">
                  <c:v>4730.1986712328762</c:v>
                </c:pt>
                <c:pt idx="61">
                  <c:v>4730.1986712328762</c:v>
                </c:pt>
                <c:pt idx="62">
                  <c:v>4730.1986712328762</c:v>
                </c:pt>
                <c:pt idx="63">
                  <c:v>4730.1986712328762</c:v>
                </c:pt>
                <c:pt idx="64">
                  <c:v>4730.1986712328762</c:v>
                </c:pt>
                <c:pt idx="65">
                  <c:v>4730.1986712328762</c:v>
                </c:pt>
                <c:pt idx="66">
                  <c:v>4730.1986712328762</c:v>
                </c:pt>
                <c:pt idx="67">
                  <c:v>4730.1986712328762</c:v>
                </c:pt>
                <c:pt idx="68">
                  <c:v>4730.1986712328762</c:v>
                </c:pt>
                <c:pt idx="69">
                  <c:v>4730.1986712328762</c:v>
                </c:pt>
                <c:pt idx="70">
                  <c:v>4730.1986712328762</c:v>
                </c:pt>
                <c:pt idx="71">
                  <c:v>4730.1986712328762</c:v>
                </c:pt>
                <c:pt idx="72">
                  <c:v>4730.1986712328762</c:v>
                </c:pt>
                <c:pt idx="73">
                  <c:v>4730.1986712328762</c:v>
                </c:pt>
                <c:pt idx="74">
                  <c:v>4730.1986712328762</c:v>
                </c:pt>
                <c:pt idx="75">
                  <c:v>4730.1986712328762</c:v>
                </c:pt>
                <c:pt idx="76">
                  <c:v>4730.1986712328762</c:v>
                </c:pt>
                <c:pt idx="77">
                  <c:v>4730.1986712328762</c:v>
                </c:pt>
                <c:pt idx="78">
                  <c:v>4730.1986712328762</c:v>
                </c:pt>
                <c:pt idx="79">
                  <c:v>4730.1986712328762</c:v>
                </c:pt>
                <c:pt idx="80">
                  <c:v>4730.1986712328762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42-4C80-AC73-EC00DB885219}"/>
            </c:ext>
          </c:extLst>
        </c:ser>
        <c:ser>
          <c:idx val="4"/>
          <c:order val="5"/>
          <c:tx>
            <c:strRef>
              <c:f>'9. Northumbrian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'9. Northumbrian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Water'!$H$132:$CJ$132</c:f>
              <c:numCache>
                <c:formatCode>0.00</c:formatCode>
                <c:ptCount val="81"/>
                <c:pt idx="0">
                  <c:v>3430.8210136986299</c:v>
                </c:pt>
                <c:pt idx="1">
                  <c:v>3430.8210136986299</c:v>
                </c:pt>
                <c:pt idx="2">
                  <c:v>3430.8210136986299</c:v>
                </c:pt>
                <c:pt idx="3">
                  <c:v>3430.8210136986299</c:v>
                </c:pt>
                <c:pt idx="4">
                  <c:v>4730.1986712328762</c:v>
                </c:pt>
                <c:pt idx="5">
                  <c:v>4730.1986712328762</c:v>
                </c:pt>
                <c:pt idx="6">
                  <c:v>4730.1986712328762</c:v>
                </c:pt>
                <c:pt idx="7">
                  <c:v>4730.1986712328762</c:v>
                </c:pt>
                <c:pt idx="8">
                  <c:v>4730.1986712328762</c:v>
                </c:pt>
                <c:pt idx="9">
                  <c:v>4730.1986712328762</c:v>
                </c:pt>
                <c:pt idx="10">
                  <c:v>4730.1986712328762</c:v>
                </c:pt>
                <c:pt idx="11">
                  <c:v>4730.1986712328762</c:v>
                </c:pt>
                <c:pt idx="12">
                  <c:v>4730.1986712328762</c:v>
                </c:pt>
                <c:pt idx="13">
                  <c:v>4730.1986712328762</c:v>
                </c:pt>
                <c:pt idx="14">
                  <c:v>4730.1986712328762</c:v>
                </c:pt>
                <c:pt idx="15">
                  <c:v>4730.1986712328762</c:v>
                </c:pt>
                <c:pt idx="16">
                  <c:v>4730.1986712328762</c:v>
                </c:pt>
                <c:pt idx="17">
                  <c:v>4730.1986712328762</c:v>
                </c:pt>
                <c:pt idx="18">
                  <c:v>4730.1986712328762</c:v>
                </c:pt>
                <c:pt idx="19">
                  <c:v>4730.1986712328762</c:v>
                </c:pt>
                <c:pt idx="20">
                  <c:v>4730.1986712328762</c:v>
                </c:pt>
                <c:pt idx="21">
                  <c:v>4730.1986712328762</c:v>
                </c:pt>
                <c:pt idx="22">
                  <c:v>4730.1986712328762</c:v>
                </c:pt>
                <c:pt idx="23">
                  <c:v>4730.1986712328762</c:v>
                </c:pt>
                <c:pt idx="24">
                  <c:v>4730.1986712328762</c:v>
                </c:pt>
                <c:pt idx="25">
                  <c:v>4730.1986712328762</c:v>
                </c:pt>
                <c:pt idx="26">
                  <c:v>4730.1986712328762</c:v>
                </c:pt>
                <c:pt idx="27">
                  <c:v>4730.1986712328762</c:v>
                </c:pt>
                <c:pt idx="28">
                  <c:v>4730.1986712328762</c:v>
                </c:pt>
                <c:pt idx="29">
                  <c:v>4730.1986712328762</c:v>
                </c:pt>
                <c:pt idx="30">
                  <c:v>4730.1986712328762</c:v>
                </c:pt>
                <c:pt idx="31">
                  <c:v>4730.1986712328762</c:v>
                </c:pt>
                <c:pt idx="32">
                  <c:v>4730.1986712328762</c:v>
                </c:pt>
                <c:pt idx="33">
                  <c:v>4730.1986712328762</c:v>
                </c:pt>
                <c:pt idx="34">
                  <c:v>4730.1986712328762</c:v>
                </c:pt>
                <c:pt idx="35">
                  <c:v>4730.1986712328762</c:v>
                </c:pt>
                <c:pt idx="36">
                  <c:v>4730.1986712328762</c:v>
                </c:pt>
                <c:pt idx="37">
                  <c:v>4730.1986712328762</c:v>
                </c:pt>
                <c:pt idx="38">
                  <c:v>4730.1986712328762</c:v>
                </c:pt>
                <c:pt idx="39">
                  <c:v>4730.1986712328762</c:v>
                </c:pt>
                <c:pt idx="40">
                  <c:v>4730.1986712328762</c:v>
                </c:pt>
                <c:pt idx="41">
                  <c:v>4730.1986712328762</c:v>
                </c:pt>
                <c:pt idx="42">
                  <c:v>4730.1986712328762</c:v>
                </c:pt>
                <c:pt idx="43">
                  <c:v>4730.1986712328762</c:v>
                </c:pt>
                <c:pt idx="44">
                  <c:v>4730.1986712328762</c:v>
                </c:pt>
                <c:pt idx="45">
                  <c:v>4730.1986712328762</c:v>
                </c:pt>
                <c:pt idx="46">
                  <c:v>4730.1986712328762</c:v>
                </c:pt>
                <c:pt idx="47">
                  <c:v>4730.1986712328762</c:v>
                </c:pt>
                <c:pt idx="48">
                  <c:v>4730.1986712328762</c:v>
                </c:pt>
                <c:pt idx="49">
                  <c:v>4730.1986712328762</c:v>
                </c:pt>
                <c:pt idx="50">
                  <c:v>4730.1986712328762</c:v>
                </c:pt>
                <c:pt idx="51">
                  <c:v>4730.1986712328762</c:v>
                </c:pt>
                <c:pt idx="52">
                  <c:v>4730.1986712328762</c:v>
                </c:pt>
                <c:pt idx="53">
                  <c:v>4730.1986712328762</c:v>
                </c:pt>
                <c:pt idx="54">
                  <c:v>4730.1986712328762</c:v>
                </c:pt>
                <c:pt idx="55">
                  <c:v>4730.1986712328762</c:v>
                </c:pt>
                <c:pt idx="56">
                  <c:v>4730.1986712328762</c:v>
                </c:pt>
                <c:pt idx="57">
                  <c:v>4730.1986712328762</c:v>
                </c:pt>
                <c:pt idx="58">
                  <c:v>4730.1986712328762</c:v>
                </c:pt>
                <c:pt idx="59">
                  <c:v>4730.1986712328762</c:v>
                </c:pt>
                <c:pt idx="60">
                  <c:v>4730.1986712328762</c:v>
                </c:pt>
                <c:pt idx="61">
                  <c:v>4730.1986712328762</c:v>
                </c:pt>
                <c:pt idx="62">
                  <c:v>4730.1986712328762</c:v>
                </c:pt>
                <c:pt idx="63">
                  <c:v>4730.1986712328762</c:v>
                </c:pt>
                <c:pt idx="64">
                  <c:v>4730.1986712328762</c:v>
                </c:pt>
                <c:pt idx="65">
                  <c:v>4730.1986712328762</c:v>
                </c:pt>
                <c:pt idx="66">
                  <c:v>4730.1986712328762</c:v>
                </c:pt>
                <c:pt idx="67">
                  <c:v>4730.1986712328762</c:v>
                </c:pt>
                <c:pt idx="68">
                  <c:v>4730.1986712328762</c:v>
                </c:pt>
                <c:pt idx="69">
                  <c:v>4730.1986712328762</c:v>
                </c:pt>
                <c:pt idx="70">
                  <c:v>4730.1986712328762</c:v>
                </c:pt>
                <c:pt idx="71">
                  <c:v>4730.1986712328762</c:v>
                </c:pt>
                <c:pt idx="72">
                  <c:v>4730.1986712328762</c:v>
                </c:pt>
                <c:pt idx="73">
                  <c:v>4730.1986712328762</c:v>
                </c:pt>
                <c:pt idx="74">
                  <c:v>4730.1986712328762</c:v>
                </c:pt>
                <c:pt idx="75">
                  <c:v>4730.1986712328762</c:v>
                </c:pt>
                <c:pt idx="76">
                  <c:v>4730.1986712328762</c:v>
                </c:pt>
                <c:pt idx="77">
                  <c:v>4730.1986712328762</c:v>
                </c:pt>
                <c:pt idx="78">
                  <c:v>4730.1986712328762</c:v>
                </c:pt>
                <c:pt idx="79">
                  <c:v>4730.1986712328762</c:v>
                </c:pt>
                <c:pt idx="80">
                  <c:v>4730.1986712328762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42-4C80-AC73-EC00DB885219}"/>
            </c:ext>
          </c:extLst>
        </c:ser>
        <c:ser>
          <c:idx val="5"/>
          <c:order val="6"/>
          <c:tx>
            <c:strRef>
              <c:f>'9. Northumbrian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'9. Northumbrian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Water'!$H$133:$CJ$133</c:f>
              <c:numCache>
                <c:formatCode>0.00</c:formatCode>
                <c:ptCount val="81"/>
                <c:pt idx="0">
                  <c:v>172.0809190546027</c:v>
                </c:pt>
                <c:pt idx="1">
                  <c:v>336.52782365102496</c:v>
                </c:pt>
                <c:pt idx="2">
                  <c:v>501.10508817214526</c:v>
                </c:pt>
                <c:pt idx="3">
                  <c:v>665.81275425700619</c:v>
                </c:pt>
                <c:pt idx="4">
                  <c:v>1543.6342931246033</c:v>
                </c:pt>
                <c:pt idx="5">
                  <c:v>2129.0959399205431</c:v>
                </c:pt>
                <c:pt idx="6">
                  <c:v>2714.7552778640111</c:v>
                </c:pt>
                <c:pt idx="7">
                  <c:v>3300.6123069550067</c:v>
                </c:pt>
                <c:pt idx="8">
                  <c:v>3284.246609718733</c:v>
                </c:pt>
                <c:pt idx="9">
                  <c:v>3270.2418599721364</c:v>
                </c:pt>
                <c:pt idx="10">
                  <c:v>3256.2371102255406</c:v>
                </c:pt>
                <c:pt idx="11">
                  <c:v>3242.232360478944</c:v>
                </c:pt>
                <c:pt idx="12">
                  <c:v>3228.2276107323478</c:v>
                </c:pt>
                <c:pt idx="13">
                  <c:v>3214.2228609857511</c:v>
                </c:pt>
                <c:pt idx="14">
                  <c:v>3200.2181112391554</c:v>
                </c:pt>
                <c:pt idx="15">
                  <c:v>3186.2133614925588</c:v>
                </c:pt>
                <c:pt idx="16">
                  <c:v>3172.2086117459626</c:v>
                </c:pt>
                <c:pt idx="17">
                  <c:v>3158.2038619993664</c:v>
                </c:pt>
                <c:pt idx="18">
                  <c:v>3144.1991122527702</c:v>
                </c:pt>
                <c:pt idx="19">
                  <c:v>3130.194362506174</c:v>
                </c:pt>
                <c:pt idx="20">
                  <c:v>3116.1896127595774</c:v>
                </c:pt>
                <c:pt idx="21">
                  <c:v>3102.1848630129812</c:v>
                </c:pt>
                <c:pt idx="22">
                  <c:v>3088.180113266385</c:v>
                </c:pt>
                <c:pt idx="23">
                  <c:v>3074.1753635197888</c:v>
                </c:pt>
                <c:pt idx="24">
                  <c:v>3060.1706137731921</c:v>
                </c:pt>
                <c:pt idx="25">
                  <c:v>3046.165864026596</c:v>
                </c:pt>
                <c:pt idx="26">
                  <c:v>3032.1611142800002</c:v>
                </c:pt>
                <c:pt idx="27">
                  <c:v>3018.1563645334036</c:v>
                </c:pt>
                <c:pt idx="28">
                  <c:v>3004.1516147868074</c:v>
                </c:pt>
                <c:pt idx="29">
                  <c:v>2990.1468650402112</c:v>
                </c:pt>
                <c:pt idx="30">
                  <c:v>2976.142115293615</c:v>
                </c:pt>
                <c:pt idx="31">
                  <c:v>2978.2444258141632</c:v>
                </c:pt>
                <c:pt idx="32">
                  <c:v>2980.3467363347108</c:v>
                </c:pt>
                <c:pt idx="33">
                  <c:v>2982.449046855259</c:v>
                </c:pt>
                <c:pt idx="34">
                  <c:v>2984.5513573758067</c:v>
                </c:pt>
                <c:pt idx="35">
                  <c:v>2986.6536678963548</c:v>
                </c:pt>
                <c:pt idx="36">
                  <c:v>2988.7559784169025</c:v>
                </c:pt>
                <c:pt idx="37">
                  <c:v>2990.8582889374507</c:v>
                </c:pt>
                <c:pt idx="38">
                  <c:v>2992.9605994579988</c:v>
                </c:pt>
                <c:pt idx="39">
                  <c:v>2995.0629099785465</c:v>
                </c:pt>
                <c:pt idx="40">
                  <c:v>2997.1652204990946</c:v>
                </c:pt>
                <c:pt idx="41">
                  <c:v>2999.2675310196423</c:v>
                </c:pt>
                <c:pt idx="42">
                  <c:v>3001.3698415401905</c:v>
                </c:pt>
                <c:pt idx="43">
                  <c:v>3003.4721520607382</c:v>
                </c:pt>
                <c:pt idx="44">
                  <c:v>3005.5744625812863</c:v>
                </c:pt>
                <c:pt idx="45">
                  <c:v>3007.676773101834</c:v>
                </c:pt>
                <c:pt idx="46">
                  <c:v>3009.7790836223821</c:v>
                </c:pt>
                <c:pt idx="47">
                  <c:v>3011.8813941429298</c:v>
                </c:pt>
                <c:pt idx="48">
                  <c:v>3013.983704663478</c:v>
                </c:pt>
                <c:pt idx="49">
                  <c:v>3016.0860151840261</c:v>
                </c:pt>
                <c:pt idx="50">
                  <c:v>3018.1883257045738</c:v>
                </c:pt>
                <c:pt idx="51">
                  <c:v>3020.2906362251219</c:v>
                </c:pt>
                <c:pt idx="52">
                  <c:v>3022.3929467456696</c:v>
                </c:pt>
                <c:pt idx="53">
                  <c:v>3024.4952572662178</c:v>
                </c:pt>
                <c:pt idx="54">
                  <c:v>3026.5975677867655</c:v>
                </c:pt>
                <c:pt idx="55">
                  <c:v>3028.6998783073136</c:v>
                </c:pt>
                <c:pt idx="56">
                  <c:v>3030.8021888278613</c:v>
                </c:pt>
                <c:pt idx="57">
                  <c:v>3032.9044993484094</c:v>
                </c:pt>
                <c:pt idx="58">
                  <c:v>3035.0068098689571</c:v>
                </c:pt>
                <c:pt idx="59">
                  <c:v>3037.1091203895053</c:v>
                </c:pt>
                <c:pt idx="60">
                  <c:v>3039.2114309100534</c:v>
                </c:pt>
                <c:pt idx="61">
                  <c:v>3041.3137414306011</c:v>
                </c:pt>
                <c:pt idx="62">
                  <c:v>3043.4160519511493</c:v>
                </c:pt>
                <c:pt idx="63">
                  <c:v>3045.5183624716969</c:v>
                </c:pt>
                <c:pt idx="64">
                  <c:v>3047.6206729922451</c:v>
                </c:pt>
                <c:pt idx="65">
                  <c:v>3049.7229835127928</c:v>
                </c:pt>
                <c:pt idx="66">
                  <c:v>3051.8252940333409</c:v>
                </c:pt>
                <c:pt idx="67">
                  <c:v>3053.9276045538886</c:v>
                </c:pt>
                <c:pt idx="68">
                  <c:v>3056.0299150744368</c:v>
                </c:pt>
                <c:pt idx="69">
                  <c:v>3058.1322255949844</c:v>
                </c:pt>
                <c:pt idx="70">
                  <c:v>3060.2345361155326</c:v>
                </c:pt>
                <c:pt idx="71">
                  <c:v>3062.3368466360807</c:v>
                </c:pt>
                <c:pt idx="72">
                  <c:v>3064.4391571566284</c:v>
                </c:pt>
                <c:pt idx="73">
                  <c:v>3066.5414676771766</c:v>
                </c:pt>
                <c:pt idx="74">
                  <c:v>3068.6437781977243</c:v>
                </c:pt>
                <c:pt idx="75">
                  <c:v>3070.7460887182724</c:v>
                </c:pt>
                <c:pt idx="76">
                  <c:v>3072.8483992388201</c:v>
                </c:pt>
                <c:pt idx="77">
                  <c:v>3074.9507097593682</c:v>
                </c:pt>
                <c:pt idx="78">
                  <c:v>3077.0530202799159</c:v>
                </c:pt>
                <c:pt idx="79">
                  <c:v>3079.1553308004641</c:v>
                </c:pt>
                <c:pt idx="80">
                  <c:v>3081.2576413210118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42-4C80-AC73-EC00DB885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'9. Northumbrian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CF-4E58-AA76-EB788EF19B34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'9. Northumbrian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CF-4E58-AA76-EB788EF19B34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'9. Northumbrian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CF-4E58-AA76-EB788EF19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'9. Northumbrian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5-430B-9B26-DE4824F6D732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'9. Northumbrian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5-430B-9B26-DE4824F6D732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'9. Northumbrian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'9. Northumbrian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5-430B-9B26-DE4824F6D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'10. Portsmouth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'10. Portsmouth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Water'!$H$118:$CJ$118</c:f>
              <c:numCache>
                <c:formatCode>0.00</c:formatCode>
                <c:ptCount val="81"/>
                <c:pt idx="0">
                  <c:v>45.819765128410054</c:v>
                </c:pt>
                <c:pt idx="1">
                  <c:v>91.670759538897499</c:v>
                </c:pt>
                <c:pt idx="2">
                  <c:v>137.55298323146232</c:v>
                </c:pt>
                <c:pt idx="3">
                  <c:v>183.4664362061045</c:v>
                </c:pt>
                <c:pt idx="4">
                  <c:v>452.34982292512979</c:v>
                </c:pt>
                <c:pt idx="5">
                  <c:v>721.41617995199999</c:v>
                </c:pt>
                <c:pt idx="6">
                  <c:v>719.03345275391996</c:v>
                </c:pt>
                <c:pt idx="7">
                  <c:v>716.65072555584004</c:v>
                </c:pt>
                <c:pt idx="8">
                  <c:v>714.26799835776001</c:v>
                </c:pt>
                <c:pt idx="9">
                  <c:v>711.88527115967997</c:v>
                </c:pt>
                <c:pt idx="10">
                  <c:v>709.50254396160005</c:v>
                </c:pt>
                <c:pt idx="11">
                  <c:v>707.11981676352002</c:v>
                </c:pt>
                <c:pt idx="12">
                  <c:v>704.73708956543999</c:v>
                </c:pt>
                <c:pt idx="13">
                  <c:v>702.35436236736007</c:v>
                </c:pt>
                <c:pt idx="14">
                  <c:v>699.97163516928003</c:v>
                </c:pt>
                <c:pt idx="15">
                  <c:v>697.5889079712</c:v>
                </c:pt>
                <c:pt idx="16">
                  <c:v>695.20618077312008</c:v>
                </c:pt>
                <c:pt idx="17">
                  <c:v>692.82345357504005</c:v>
                </c:pt>
                <c:pt idx="18">
                  <c:v>690.44072637696001</c:v>
                </c:pt>
                <c:pt idx="19">
                  <c:v>688.05799917887998</c:v>
                </c:pt>
                <c:pt idx="20">
                  <c:v>685.67527198080006</c:v>
                </c:pt>
                <c:pt idx="21">
                  <c:v>683.29254478272003</c:v>
                </c:pt>
                <c:pt idx="22">
                  <c:v>680.90981758464</c:v>
                </c:pt>
                <c:pt idx="23">
                  <c:v>678.52709038656008</c:v>
                </c:pt>
                <c:pt idx="24">
                  <c:v>676.14436318848004</c:v>
                </c:pt>
                <c:pt idx="25">
                  <c:v>673.76163599040001</c:v>
                </c:pt>
                <c:pt idx="26">
                  <c:v>671.37890879232009</c:v>
                </c:pt>
                <c:pt idx="27">
                  <c:v>668.99618159424006</c:v>
                </c:pt>
                <c:pt idx="28">
                  <c:v>666.61345439616002</c:v>
                </c:pt>
                <c:pt idx="29">
                  <c:v>664.2307271980801</c:v>
                </c:pt>
                <c:pt idx="30">
                  <c:v>661.84800000000007</c:v>
                </c:pt>
                <c:pt idx="31">
                  <c:v>661.84800000000007</c:v>
                </c:pt>
                <c:pt idx="32">
                  <c:v>661.84800000000007</c:v>
                </c:pt>
                <c:pt idx="33">
                  <c:v>661.84800000000007</c:v>
                </c:pt>
                <c:pt idx="34">
                  <c:v>661.84800000000007</c:v>
                </c:pt>
                <c:pt idx="35">
                  <c:v>661.84800000000007</c:v>
                </c:pt>
                <c:pt idx="36">
                  <c:v>661.84800000000007</c:v>
                </c:pt>
                <c:pt idx="37">
                  <c:v>661.84800000000007</c:v>
                </c:pt>
                <c:pt idx="38">
                  <c:v>661.84800000000007</c:v>
                </c:pt>
                <c:pt idx="39">
                  <c:v>661.84800000000007</c:v>
                </c:pt>
                <c:pt idx="40">
                  <c:v>661.84800000000007</c:v>
                </c:pt>
                <c:pt idx="41">
                  <c:v>661.84800000000007</c:v>
                </c:pt>
                <c:pt idx="42">
                  <c:v>661.84800000000007</c:v>
                </c:pt>
                <c:pt idx="43">
                  <c:v>661.84800000000007</c:v>
                </c:pt>
                <c:pt idx="44">
                  <c:v>661.84800000000007</c:v>
                </c:pt>
                <c:pt idx="45">
                  <c:v>661.84800000000007</c:v>
                </c:pt>
                <c:pt idx="46">
                  <c:v>661.84800000000007</c:v>
                </c:pt>
                <c:pt idx="47">
                  <c:v>661.84800000000007</c:v>
                </c:pt>
                <c:pt idx="48">
                  <c:v>661.84800000000007</c:v>
                </c:pt>
                <c:pt idx="49">
                  <c:v>661.84800000000007</c:v>
                </c:pt>
                <c:pt idx="50">
                  <c:v>661.84800000000007</c:v>
                </c:pt>
                <c:pt idx="51">
                  <c:v>661.84800000000007</c:v>
                </c:pt>
                <c:pt idx="52">
                  <c:v>661.84800000000007</c:v>
                </c:pt>
                <c:pt idx="53">
                  <c:v>661.84800000000007</c:v>
                </c:pt>
                <c:pt idx="54">
                  <c:v>661.84800000000007</c:v>
                </c:pt>
                <c:pt idx="55">
                  <c:v>661.84800000000007</c:v>
                </c:pt>
                <c:pt idx="56">
                  <c:v>661.84800000000007</c:v>
                </c:pt>
                <c:pt idx="57">
                  <c:v>661.84800000000007</c:v>
                </c:pt>
                <c:pt idx="58">
                  <c:v>661.84800000000007</c:v>
                </c:pt>
                <c:pt idx="59">
                  <c:v>661.84800000000007</c:v>
                </c:pt>
                <c:pt idx="60">
                  <c:v>661.84800000000007</c:v>
                </c:pt>
                <c:pt idx="61">
                  <c:v>661.84800000000007</c:v>
                </c:pt>
                <c:pt idx="62">
                  <c:v>661.84800000000007</c:v>
                </c:pt>
                <c:pt idx="63">
                  <c:v>661.84800000000007</c:v>
                </c:pt>
                <c:pt idx="64">
                  <c:v>661.84800000000007</c:v>
                </c:pt>
                <c:pt idx="65">
                  <c:v>661.84800000000007</c:v>
                </c:pt>
                <c:pt idx="66">
                  <c:v>661.84800000000007</c:v>
                </c:pt>
                <c:pt idx="67">
                  <c:v>661.84800000000007</c:v>
                </c:pt>
                <c:pt idx="68">
                  <c:v>661.84800000000007</c:v>
                </c:pt>
                <c:pt idx="69">
                  <c:v>661.84800000000007</c:v>
                </c:pt>
                <c:pt idx="70">
                  <c:v>661.84800000000007</c:v>
                </c:pt>
                <c:pt idx="71">
                  <c:v>661.84800000000007</c:v>
                </c:pt>
                <c:pt idx="72">
                  <c:v>661.84800000000007</c:v>
                </c:pt>
                <c:pt idx="73">
                  <c:v>661.84800000000007</c:v>
                </c:pt>
                <c:pt idx="74">
                  <c:v>661.84800000000007</c:v>
                </c:pt>
                <c:pt idx="75">
                  <c:v>661.84800000000007</c:v>
                </c:pt>
                <c:pt idx="76">
                  <c:v>661.84800000000007</c:v>
                </c:pt>
                <c:pt idx="77">
                  <c:v>661.84800000000007</c:v>
                </c:pt>
                <c:pt idx="78">
                  <c:v>661.84800000000007</c:v>
                </c:pt>
                <c:pt idx="79">
                  <c:v>661.84800000000007</c:v>
                </c:pt>
                <c:pt idx="80">
                  <c:v>661.84800000000007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D-4C76-B1A2-A9FFF94C2DB8}"/>
            </c:ext>
          </c:extLst>
        </c:ser>
        <c:ser>
          <c:idx val="1"/>
          <c:order val="1"/>
          <c:tx>
            <c:strRef>
              <c:f>'10. Portsmouth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'10. Portsmouth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D-4C76-B1A2-A9FFF94C2DB8}"/>
            </c:ext>
          </c:extLst>
        </c:ser>
        <c:ser>
          <c:idx val="2"/>
          <c:order val="2"/>
          <c:tx>
            <c:strRef>
              <c:f>'10. Portsmouth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'10. Portsmouth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Water'!$H$120:$CJ$120</c:f>
              <c:numCache>
                <c:formatCode>0.00</c:formatCode>
                <c:ptCount val="81"/>
                <c:pt idx="0">
                  <c:v>17.64</c:v>
                </c:pt>
                <c:pt idx="1">
                  <c:v>35.28</c:v>
                </c:pt>
                <c:pt idx="2">
                  <c:v>52.92</c:v>
                </c:pt>
                <c:pt idx="3">
                  <c:v>70.56</c:v>
                </c:pt>
                <c:pt idx="4">
                  <c:v>70.56</c:v>
                </c:pt>
                <c:pt idx="5">
                  <c:v>70.56</c:v>
                </c:pt>
                <c:pt idx="6">
                  <c:v>70.56</c:v>
                </c:pt>
                <c:pt idx="7">
                  <c:v>70.56</c:v>
                </c:pt>
                <c:pt idx="8">
                  <c:v>70.56</c:v>
                </c:pt>
                <c:pt idx="9">
                  <c:v>70.56</c:v>
                </c:pt>
                <c:pt idx="10">
                  <c:v>70.56</c:v>
                </c:pt>
                <c:pt idx="11">
                  <c:v>70.56</c:v>
                </c:pt>
                <c:pt idx="12">
                  <c:v>70.56</c:v>
                </c:pt>
                <c:pt idx="13">
                  <c:v>70.56</c:v>
                </c:pt>
                <c:pt idx="14">
                  <c:v>70.56</c:v>
                </c:pt>
                <c:pt idx="15">
                  <c:v>70.56</c:v>
                </c:pt>
                <c:pt idx="16">
                  <c:v>70.56</c:v>
                </c:pt>
                <c:pt idx="17">
                  <c:v>70.56</c:v>
                </c:pt>
                <c:pt idx="18">
                  <c:v>70.56</c:v>
                </c:pt>
                <c:pt idx="19">
                  <c:v>70.56</c:v>
                </c:pt>
                <c:pt idx="20">
                  <c:v>70.56</c:v>
                </c:pt>
                <c:pt idx="21">
                  <c:v>70.56</c:v>
                </c:pt>
                <c:pt idx="22">
                  <c:v>70.56</c:v>
                </c:pt>
                <c:pt idx="23">
                  <c:v>70.56</c:v>
                </c:pt>
                <c:pt idx="24">
                  <c:v>70.56</c:v>
                </c:pt>
                <c:pt idx="25">
                  <c:v>70.56</c:v>
                </c:pt>
                <c:pt idx="26">
                  <c:v>70.56</c:v>
                </c:pt>
                <c:pt idx="27">
                  <c:v>70.56</c:v>
                </c:pt>
                <c:pt idx="28">
                  <c:v>70.56</c:v>
                </c:pt>
                <c:pt idx="29">
                  <c:v>70.56</c:v>
                </c:pt>
                <c:pt idx="30">
                  <c:v>70.56</c:v>
                </c:pt>
                <c:pt idx="31">
                  <c:v>70.56</c:v>
                </c:pt>
                <c:pt idx="32">
                  <c:v>70.56</c:v>
                </c:pt>
                <c:pt idx="33">
                  <c:v>70.56</c:v>
                </c:pt>
                <c:pt idx="34">
                  <c:v>70.56</c:v>
                </c:pt>
                <c:pt idx="35">
                  <c:v>70.56</c:v>
                </c:pt>
                <c:pt idx="36">
                  <c:v>70.56</c:v>
                </c:pt>
                <c:pt idx="37">
                  <c:v>70.56</c:v>
                </c:pt>
                <c:pt idx="38">
                  <c:v>70.56</c:v>
                </c:pt>
                <c:pt idx="39">
                  <c:v>70.56</c:v>
                </c:pt>
                <c:pt idx="40">
                  <c:v>70.56</c:v>
                </c:pt>
                <c:pt idx="41">
                  <c:v>70.56</c:v>
                </c:pt>
                <c:pt idx="42">
                  <c:v>70.56</c:v>
                </c:pt>
                <c:pt idx="43">
                  <c:v>70.56</c:v>
                </c:pt>
                <c:pt idx="44">
                  <c:v>70.56</c:v>
                </c:pt>
                <c:pt idx="45">
                  <c:v>70.56</c:v>
                </c:pt>
                <c:pt idx="46">
                  <c:v>70.56</c:v>
                </c:pt>
                <c:pt idx="47">
                  <c:v>70.56</c:v>
                </c:pt>
                <c:pt idx="48">
                  <c:v>70.56</c:v>
                </c:pt>
                <c:pt idx="49">
                  <c:v>70.56</c:v>
                </c:pt>
                <c:pt idx="50">
                  <c:v>70.56</c:v>
                </c:pt>
                <c:pt idx="51">
                  <c:v>70.56</c:v>
                </c:pt>
                <c:pt idx="52">
                  <c:v>70.56</c:v>
                </c:pt>
                <c:pt idx="53">
                  <c:v>70.56</c:v>
                </c:pt>
                <c:pt idx="54">
                  <c:v>70.56</c:v>
                </c:pt>
                <c:pt idx="55">
                  <c:v>70.56</c:v>
                </c:pt>
                <c:pt idx="56">
                  <c:v>70.56</c:v>
                </c:pt>
                <c:pt idx="57">
                  <c:v>70.56</c:v>
                </c:pt>
                <c:pt idx="58">
                  <c:v>70.56</c:v>
                </c:pt>
                <c:pt idx="59">
                  <c:v>70.56</c:v>
                </c:pt>
                <c:pt idx="60">
                  <c:v>70.56</c:v>
                </c:pt>
                <c:pt idx="61">
                  <c:v>70.56</c:v>
                </c:pt>
                <c:pt idx="62">
                  <c:v>70.56</c:v>
                </c:pt>
                <c:pt idx="63">
                  <c:v>70.56</c:v>
                </c:pt>
                <c:pt idx="64">
                  <c:v>70.56</c:v>
                </c:pt>
                <c:pt idx="65">
                  <c:v>70.56</c:v>
                </c:pt>
                <c:pt idx="66">
                  <c:v>70.56</c:v>
                </c:pt>
                <c:pt idx="67">
                  <c:v>70.56</c:v>
                </c:pt>
                <c:pt idx="68">
                  <c:v>70.56</c:v>
                </c:pt>
                <c:pt idx="69">
                  <c:v>70.56</c:v>
                </c:pt>
                <c:pt idx="70">
                  <c:v>70.56</c:v>
                </c:pt>
                <c:pt idx="71">
                  <c:v>70.56</c:v>
                </c:pt>
                <c:pt idx="72">
                  <c:v>70.56</c:v>
                </c:pt>
                <c:pt idx="73">
                  <c:v>70.56</c:v>
                </c:pt>
                <c:pt idx="74">
                  <c:v>70.56</c:v>
                </c:pt>
                <c:pt idx="75">
                  <c:v>70.56</c:v>
                </c:pt>
                <c:pt idx="76">
                  <c:v>70.56</c:v>
                </c:pt>
                <c:pt idx="77">
                  <c:v>70.56</c:v>
                </c:pt>
                <c:pt idx="78">
                  <c:v>70.56</c:v>
                </c:pt>
                <c:pt idx="79">
                  <c:v>70.56</c:v>
                </c:pt>
                <c:pt idx="80">
                  <c:v>70.56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7D-4C76-B1A2-A9FFF94C2DB8}"/>
            </c:ext>
          </c:extLst>
        </c:ser>
        <c:ser>
          <c:idx val="3"/>
          <c:order val="3"/>
          <c:tx>
            <c:strRef>
              <c:f>'10. Portsmouth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'10. Portsmouth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Water'!$H$121:$CJ$121</c:f>
              <c:numCache>
                <c:formatCode>0.00</c:formatCode>
                <c:ptCount val="81"/>
                <c:pt idx="0">
                  <c:v>3.337983645754369</c:v>
                </c:pt>
                <c:pt idx="1">
                  <c:v>6.6776099517460086</c:v>
                </c:pt>
                <c:pt idx="2">
                  <c:v>10.018878917974918</c:v>
                </c:pt>
                <c:pt idx="3">
                  <c:v>13.361790544441098</c:v>
                </c:pt>
                <c:pt idx="4">
                  <c:v>27.505056685861828</c:v>
                </c:pt>
                <c:pt idx="5">
                  <c:v>41.657947065475199</c:v>
                </c:pt>
                <c:pt idx="6">
                  <c:v>41.532615614856191</c:v>
                </c:pt>
                <c:pt idx="7">
                  <c:v>41.40728416423719</c:v>
                </c:pt>
                <c:pt idx="8">
                  <c:v>41.281952713618175</c:v>
                </c:pt>
                <c:pt idx="9">
                  <c:v>41.156621262999174</c:v>
                </c:pt>
                <c:pt idx="10">
                  <c:v>41.031289812380166</c:v>
                </c:pt>
                <c:pt idx="11">
                  <c:v>40.905958361761151</c:v>
                </c:pt>
                <c:pt idx="12">
                  <c:v>40.78062691114215</c:v>
                </c:pt>
                <c:pt idx="13">
                  <c:v>40.655295460523142</c:v>
                </c:pt>
                <c:pt idx="14">
                  <c:v>40.529964009904127</c:v>
                </c:pt>
                <c:pt idx="15">
                  <c:v>40.404632559285126</c:v>
                </c:pt>
                <c:pt idx="16">
                  <c:v>40.279301108666118</c:v>
                </c:pt>
                <c:pt idx="17">
                  <c:v>40.153969658047103</c:v>
                </c:pt>
                <c:pt idx="18">
                  <c:v>40.028638207428102</c:v>
                </c:pt>
                <c:pt idx="19">
                  <c:v>39.903306756809087</c:v>
                </c:pt>
                <c:pt idx="20">
                  <c:v>39.777975306190079</c:v>
                </c:pt>
                <c:pt idx="21">
                  <c:v>39.652643855571078</c:v>
                </c:pt>
                <c:pt idx="22">
                  <c:v>39.527312404952063</c:v>
                </c:pt>
                <c:pt idx="23">
                  <c:v>39.401980954333055</c:v>
                </c:pt>
                <c:pt idx="24">
                  <c:v>39.276649503714054</c:v>
                </c:pt>
                <c:pt idx="25">
                  <c:v>39.151318053095039</c:v>
                </c:pt>
                <c:pt idx="26">
                  <c:v>39.025986602476031</c:v>
                </c:pt>
                <c:pt idx="27">
                  <c:v>38.90065515185703</c:v>
                </c:pt>
                <c:pt idx="28">
                  <c:v>38.775323701238015</c:v>
                </c:pt>
                <c:pt idx="29">
                  <c:v>38.649992250619015</c:v>
                </c:pt>
                <c:pt idx="30">
                  <c:v>38.524660800000007</c:v>
                </c:pt>
                <c:pt idx="31">
                  <c:v>38.524660800000007</c:v>
                </c:pt>
                <c:pt idx="32">
                  <c:v>38.524660800000007</c:v>
                </c:pt>
                <c:pt idx="33">
                  <c:v>38.524660800000007</c:v>
                </c:pt>
                <c:pt idx="34">
                  <c:v>38.524660800000007</c:v>
                </c:pt>
                <c:pt idx="35">
                  <c:v>38.524660800000007</c:v>
                </c:pt>
                <c:pt idx="36">
                  <c:v>38.524660800000007</c:v>
                </c:pt>
                <c:pt idx="37">
                  <c:v>38.524660800000007</c:v>
                </c:pt>
                <c:pt idx="38">
                  <c:v>38.524660800000007</c:v>
                </c:pt>
                <c:pt idx="39">
                  <c:v>38.524660800000007</c:v>
                </c:pt>
                <c:pt idx="40">
                  <c:v>38.524660800000007</c:v>
                </c:pt>
                <c:pt idx="41">
                  <c:v>38.524660800000007</c:v>
                </c:pt>
                <c:pt idx="42">
                  <c:v>38.524660800000007</c:v>
                </c:pt>
                <c:pt idx="43">
                  <c:v>38.524660800000007</c:v>
                </c:pt>
                <c:pt idx="44">
                  <c:v>38.524660800000007</c:v>
                </c:pt>
                <c:pt idx="45">
                  <c:v>38.524660800000007</c:v>
                </c:pt>
                <c:pt idx="46">
                  <c:v>38.524660800000007</c:v>
                </c:pt>
                <c:pt idx="47">
                  <c:v>38.524660800000007</c:v>
                </c:pt>
                <c:pt idx="48">
                  <c:v>38.524660800000007</c:v>
                </c:pt>
                <c:pt idx="49">
                  <c:v>38.524660800000007</c:v>
                </c:pt>
                <c:pt idx="50">
                  <c:v>38.524660800000007</c:v>
                </c:pt>
                <c:pt idx="51">
                  <c:v>38.524660800000007</c:v>
                </c:pt>
                <c:pt idx="52">
                  <c:v>38.524660800000007</c:v>
                </c:pt>
                <c:pt idx="53">
                  <c:v>38.524660800000007</c:v>
                </c:pt>
                <c:pt idx="54">
                  <c:v>38.524660800000007</c:v>
                </c:pt>
                <c:pt idx="55">
                  <c:v>38.524660800000007</c:v>
                </c:pt>
                <c:pt idx="56">
                  <c:v>38.524660800000007</c:v>
                </c:pt>
                <c:pt idx="57">
                  <c:v>38.524660800000007</c:v>
                </c:pt>
                <c:pt idx="58">
                  <c:v>38.524660800000007</c:v>
                </c:pt>
                <c:pt idx="59">
                  <c:v>38.524660800000007</c:v>
                </c:pt>
                <c:pt idx="60">
                  <c:v>38.524660800000007</c:v>
                </c:pt>
                <c:pt idx="61">
                  <c:v>38.524660800000007</c:v>
                </c:pt>
                <c:pt idx="62">
                  <c:v>38.524660800000007</c:v>
                </c:pt>
                <c:pt idx="63">
                  <c:v>38.524660800000007</c:v>
                </c:pt>
                <c:pt idx="64">
                  <c:v>38.524660800000007</c:v>
                </c:pt>
                <c:pt idx="65">
                  <c:v>38.524660800000007</c:v>
                </c:pt>
                <c:pt idx="66">
                  <c:v>38.524660800000007</c:v>
                </c:pt>
                <c:pt idx="67">
                  <c:v>38.524660800000007</c:v>
                </c:pt>
                <c:pt idx="68">
                  <c:v>38.524660800000007</c:v>
                </c:pt>
                <c:pt idx="69">
                  <c:v>38.524660800000007</c:v>
                </c:pt>
                <c:pt idx="70">
                  <c:v>38.524660800000007</c:v>
                </c:pt>
                <c:pt idx="71">
                  <c:v>38.524660800000007</c:v>
                </c:pt>
                <c:pt idx="72">
                  <c:v>38.524660800000007</c:v>
                </c:pt>
                <c:pt idx="73">
                  <c:v>38.524660800000007</c:v>
                </c:pt>
                <c:pt idx="74">
                  <c:v>38.524660800000007</c:v>
                </c:pt>
                <c:pt idx="75">
                  <c:v>38.524660800000007</c:v>
                </c:pt>
                <c:pt idx="76">
                  <c:v>38.524660800000007</c:v>
                </c:pt>
                <c:pt idx="77">
                  <c:v>38.524660800000007</c:v>
                </c:pt>
                <c:pt idx="78">
                  <c:v>38.524660800000007</c:v>
                </c:pt>
                <c:pt idx="79">
                  <c:v>38.524660800000007</c:v>
                </c:pt>
                <c:pt idx="80">
                  <c:v>38.524660800000007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7D-4C76-B1A2-A9FFF94C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'10. Portsmouth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'10. Portsmouth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Water'!$H$122:$CJ$122</c:f>
              <c:numCache>
                <c:formatCode>0.00</c:formatCode>
                <c:ptCount val="81"/>
                <c:pt idx="0">
                  <c:v>961.60117808219172</c:v>
                </c:pt>
                <c:pt idx="1">
                  <c:v>961.60117808219172</c:v>
                </c:pt>
                <c:pt idx="2">
                  <c:v>961.60117808219172</c:v>
                </c:pt>
                <c:pt idx="3">
                  <c:v>961.60117808219172</c:v>
                </c:pt>
                <c:pt idx="4">
                  <c:v>961.60117808219172</c:v>
                </c:pt>
                <c:pt idx="5">
                  <c:v>961.60117808219172</c:v>
                </c:pt>
                <c:pt idx="6">
                  <c:v>961.60117808219172</c:v>
                </c:pt>
                <c:pt idx="7">
                  <c:v>961.60117808219172</c:v>
                </c:pt>
                <c:pt idx="8">
                  <c:v>961.60117808219172</c:v>
                </c:pt>
                <c:pt idx="9">
                  <c:v>961.60117808219172</c:v>
                </c:pt>
                <c:pt idx="10">
                  <c:v>961.60117808219172</c:v>
                </c:pt>
                <c:pt idx="11">
                  <c:v>961.60117808219172</c:v>
                </c:pt>
                <c:pt idx="12">
                  <c:v>961.60117808219172</c:v>
                </c:pt>
                <c:pt idx="13">
                  <c:v>961.60117808219172</c:v>
                </c:pt>
                <c:pt idx="14">
                  <c:v>961.60117808219172</c:v>
                </c:pt>
                <c:pt idx="15">
                  <c:v>961.60117808219172</c:v>
                </c:pt>
                <c:pt idx="16">
                  <c:v>961.60117808219172</c:v>
                </c:pt>
                <c:pt idx="17">
                  <c:v>961.60117808219172</c:v>
                </c:pt>
                <c:pt idx="18">
                  <c:v>961.60117808219172</c:v>
                </c:pt>
                <c:pt idx="19">
                  <c:v>961.60117808219172</c:v>
                </c:pt>
                <c:pt idx="20">
                  <c:v>961.60117808219172</c:v>
                </c:pt>
                <c:pt idx="21">
                  <c:v>961.60117808219172</c:v>
                </c:pt>
                <c:pt idx="22">
                  <c:v>961.60117808219172</c:v>
                </c:pt>
                <c:pt idx="23">
                  <c:v>961.60117808219172</c:v>
                </c:pt>
                <c:pt idx="24">
                  <c:v>961.60117808219172</c:v>
                </c:pt>
                <c:pt idx="25">
                  <c:v>961.60117808219172</c:v>
                </c:pt>
                <c:pt idx="26">
                  <c:v>961.60117808219172</c:v>
                </c:pt>
                <c:pt idx="27">
                  <c:v>961.60117808219172</c:v>
                </c:pt>
                <c:pt idx="28">
                  <c:v>961.60117808219172</c:v>
                </c:pt>
                <c:pt idx="29">
                  <c:v>961.60117808219172</c:v>
                </c:pt>
                <c:pt idx="30">
                  <c:v>961.60117808219172</c:v>
                </c:pt>
                <c:pt idx="31">
                  <c:v>961.60117808219172</c:v>
                </c:pt>
                <c:pt idx="32">
                  <c:v>961.60117808219172</c:v>
                </c:pt>
                <c:pt idx="33">
                  <c:v>961.60117808219172</c:v>
                </c:pt>
                <c:pt idx="34">
                  <c:v>961.60117808219172</c:v>
                </c:pt>
                <c:pt idx="35">
                  <c:v>961.60117808219172</c:v>
                </c:pt>
                <c:pt idx="36">
                  <c:v>961.60117808219172</c:v>
                </c:pt>
                <c:pt idx="37">
                  <c:v>961.60117808219172</c:v>
                </c:pt>
                <c:pt idx="38">
                  <c:v>961.60117808219172</c:v>
                </c:pt>
                <c:pt idx="39">
                  <c:v>961.60117808219172</c:v>
                </c:pt>
                <c:pt idx="40">
                  <c:v>961.60117808219172</c:v>
                </c:pt>
                <c:pt idx="41">
                  <c:v>961.60117808219172</c:v>
                </c:pt>
                <c:pt idx="42">
                  <c:v>961.60117808219172</c:v>
                </c:pt>
                <c:pt idx="43">
                  <c:v>961.60117808219172</c:v>
                </c:pt>
                <c:pt idx="44">
                  <c:v>961.60117808219172</c:v>
                </c:pt>
                <c:pt idx="45">
                  <c:v>961.60117808219172</c:v>
                </c:pt>
                <c:pt idx="46">
                  <c:v>961.60117808219172</c:v>
                </c:pt>
                <c:pt idx="47">
                  <c:v>961.60117808219172</c:v>
                </c:pt>
                <c:pt idx="48">
                  <c:v>961.60117808219172</c:v>
                </c:pt>
                <c:pt idx="49">
                  <c:v>961.60117808219172</c:v>
                </c:pt>
                <c:pt idx="50">
                  <c:v>961.60117808219172</c:v>
                </c:pt>
                <c:pt idx="51">
                  <c:v>961.60117808219172</c:v>
                </c:pt>
                <c:pt idx="52">
                  <c:v>961.60117808219172</c:v>
                </c:pt>
                <c:pt idx="53">
                  <c:v>961.60117808219172</c:v>
                </c:pt>
                <c:pt idx="54">
                  <c:v>961.60117808219172</c:v>
                </c:pt>
                <c:pt idx="55">
                  <c:v>961.60117808219172</c:v>
                </c:pt>
                <c:pt idx="56">
                  <c:v>961.60117808219172</c:v>
                </c:pt>
                <c:pt idx="57">
                  <c:v>961.60117808219172</c:v>
                </c:pt>
                <c:pt idx="58">
                  <c:v>961.60117808219172</c:v>
                </c:pt>
                <c:pt idx="59">
                  <c:v>961.60117808219172</c:v>
                </c:pt>
                <c:pt idx="60">
                  <c:v>961.60117808219172</c:v>
                </c:pt>
                <c:pt idx="61">
                  <c:v>961.60117808219172</c:v>
                </c:pt>
                <c:pt idx="62">
                  <c:v>961.60117808219172</c:v>
                </c:pt>
                <c:pt idx="63">
                  <c:v>961.60117808219172</c:v>
                </c:pt>
                <c:pt idx="64">
                  <c:v>961.60117808219172</c:v>
                </c:pt>
                <c:pt idx="65">
                  <c:v>961.60117808219172</c:v>
                </c:pt>
                <c:pt idx="66">
                  <c:v>961.60117808219172</c:v>
                </c:pt>
                <c:pt idx="67">
                  <c:v>961.60117808219172</c:v>
                </c:pt>
                <c:pt idx="68">
                  <c:v>961.60117808219172</c:v>
                </c:pt>
                <c:pt idx="69">
                  <c:v>961.60117808219172</c:v>
                </c:pt>
                <c:pt idx="70">
                  <c:v>961.60117808219172</c:v>
                </c:pt>
                <c:pt idx="71">
                  <c:v>961.60117808219172</c:v>
                </c:pt>
                <c:pt idx="72">
                  <c:v>961.60117808219172</c:v>
                </c:pt>
                <c:pt idx="73">
                  <c:v>961.60117808219172</c:v>
                </c:pt>
                <c:pt idx="74">
                  <c:v>961.60117808219172</c:v>
                </c:pt>
                <c:pt idx="75">
                  <c:v>961.60117808219172</c:v>
                </c:pt>
                <c:pt idx="76">
                  <c:v>961.60117808219172</c:v>
                </c:pt>
                <c:pt idx="77">
                  <c:v>961.60117808219172</c:v>
                </c:pt>
                <c:pt idx="78">
                  <c:v>961.60117808219172</c:v>
                </c:pt>
                <c:pt idx="79">
                  <c:v>961.60117808219172</c:v>
                </c:pt>
                <c:pt idx="80">
                  <c:v>961.60117808219172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7D-4C76-B1A2-A9FFF94C2DB8}"/>
            </c:ext>
          </c:extLst>
        </c:ser>
        <c:ser>
          <c:idx val="4"/>
          <c:order val="5"/>
          <c:tx>
            <c:strRef>
              <c:f>'10. Portsmouth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'10. Portsmouth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Water'!$H$123:$CJ$123</c:f>
              <c:numCache>
                <c:formatCode>0.00</c:formatCode>
                <c:ptCount val="81"/>
                <c:pt idx="0">
                  <c:v>961.60117808219172</c:v>
                </c:pt>
                <c:pt idx="1">
                  <c:v>961.60117808219172</c:v>
                </c:pt>
                <c:pt idx="2">
                  <c:v>961.60117808219172</c:v>
                </c:pt>
                <c:pt idx="3">
                  <c:v>961.60117808219172</c:v>
                </c:pt>
                <c:pt idx="4">
                  <c:v>961.60117808219172</c:v>
                </c:pt>
                <c:pt idx="5">
                  <c:v>961.60117808219172</c:v>
                </c:pt>
                <c:pt idx="6">
                  <c:v>961.60117808219172</c:v>
                </c:pt>
                <c:pt idx="7">
                  <c:v>961.60117808219172</c:v>
                </c:pt>
                <c:pt idx="8">
                  <c:v>961.60117808219172</c:v>
                </c:pt>
                <c:pt idx="9">
                  <c:v>961.60117808219172</c:v>
                </c:pt>
                <c:pt idx="10">
                  <c:v>961.60117808219172</c:v>
                </c:pt>
                <c:pt idx="11">
                  <c:v>961.60117808219172</c:v>
                </c:pt>
                <c:pt idx="12">
                  <c:v>961.60117808219172</c:v>
                </c:pt>
                <c:pt idx="13">
                  <c:v>961.60117808219172</c:v>
                </c:pt>
                <c:pt idx="14">
                  <c:v>961.60117808219172</c:v>
                </c:pt>
                <c:pt idx="15">
                  <c:v>961.60117808219172</c:v>
                </c:pt>
                <c:pt idx="16">
                  <c:v>961.60117808219172</c:v>
                </c:pt>
                <c:pt idx="17">
                  <c:v>961.60117808219172</c:v>
                </c:pt>
                <c:pt idx="18">
                  <c:v>961.60117808219172</c:v>
                </c:pt>
                <c:pt idx="19">
                  <c:v>961.60117808219172</c:v>
                </c:pt>
                <c:pt idx="20">
                  <c:v>961.60117808219172</c:v>
                </c:pt>
                <c:pt idx="21">
                  <c:v>961.60117808219172</c:v>
                </c:pt>
                <c:pt idx="22">
                  <c:v>961.60117808219172</c:v>
                </c:pt>
                <c:pt idx="23">
                  <c:v>961.60117808219172</c:v>
                </c:pt>
                <c:pt idx="24">
                  <c:v>961.60117808219172</c:v>
                </c:pt>
                <c:pt idx="25">
                  <c:v>961.60117808219172</c:v>
                </c:pt>
                <c:pt idx="26">
                  <c:v>961.60117808219172</c:v>
                </c:pt>
                <c:pt idx="27">
                  <c:v>961.60117808219172</c:v>
                </c:pt>
                <c:pt idx="28">
                  <c:v>961.60117808219172</c:v>
                </c:pt>
                <c:pt idx="29">
                  <c:v>961.60117808219172</c:v>
                </c:pt>
                <c:pt idx="30">
                  <c:v>961.60117808219172</c:v>
                </c:pt>
                <c:pt idx="31">
                  <c:v>961.60117808219172</c:v>
                </c:pt>
                <c:pt idx="32">
                  <c:v>961.60117808219172</c:v>
                </c:pt>
                <c:pt idx="33">
                  <c:v>961.60117808219172</c:v>
                </c:pt>
                <c:pt idx="34">
                  <c:v>961.60117808219172</c:v>
                </c:pt>
                <c:pt idx="35">
                  <c:v>961.60117808219172</c:v>
                </c:pt>
                <c:pt idx="36">
                  <c:v>961.60117808219172</c:v>
                </c:pt>
                <c:pt idx="37">
                  <c:v>961.60117808219172</c:v>
                </c:pt>
                <c:pt idx="38">
                  <c:v>961.60117808219172</c:v>
                </c:pt>
                <c:pt idx="39">
                  <c:v>961.60117808219172</c:v>
                </c:pt>
                <c:pt idx="40">
                  <c:v>961.60117808219172</c:v>
                </c:pt>
                <c:pt idx="41">
                  <c:v>961.60117808219172</c:v>
                </c:pt>
                <c:pt idx="42">
                  <c:v>961.60117808219172</c:v>
                </c:pt>
                <c:pt idx="43">
                  <c:v>961.60117808219172</c:v>
                </c:pt>
                <c:pt idx="44">
                  <c:v>961.60117808219172</c:v>
                </c:pt>
                <c:pt idx="45">
                  <c:v>961.60117808219172</c:v>
                </c:pt>
                <c:pt idx="46">
                  <c:v>961.60117808219172</c:v>
                </c:pt>
                <c:pt idx="47">
                  <c:v>961.60117808219172</c:v>
                </c:pt>
                <c:pt idx="48">
                  <c:v>961.60117808219172</c:v>
                </c:pt>
                <c:pt idx="49">
                  <c:v>961.60117808219172</c:v>
                </c:pt>
                <c:pt idx="50">
                  <c:v>961.60117808219172</c:v>
                </c:pt>
                <c:pt idx="51">
                  <c:v>961.60117808219172</c:v>
                </c:pt>
                <c:pt idx="52">
                  <c:v>961.60117808219172</c:v>
                </c:pt>
                <c:pt idx="53">
                  <c:v>961.60117808219172</c:v>
                </c:pt>
                <c:pt idx="54">
                  <c:v>961.60117808219172</c:v>
                </c:pt>
                <c:pt idx="55">
                  <c:v>961.60117808219172</c:v>
                </c:pt>
                <c:pt idx="56">
                  <c:v>961.60117808219172</c:v>
                </c:pt>
                <c:pt idx="57">
                  <c:v>961.60117808219172</c:v>
                </c:pt>
                <c:pt idx="58">
                  <c:v>961.60117808219172</c:v>
                </c:pt>
                <c:pt idx="59">
                  <c:v>961.60117808219172</c:v>
                </c:pt>
                <c:pt idx="60">
                  <c:v>961.60117808219172</c:v>
                </c:pt>
                <c:pt idx="61">
                  <c:v>961.60117808219172</c:v>
                </c:pt>
                <c:pt idx="62">
                  <c:v>961.60117808219172</c:v>
                </c:pt>
                <c:pt idx="63">
                  <c:v>961.60117808219172</c:v>
                </c:pt>
                <c:pt idx="64">
                  <c:v>961.60117808219172</c:v>
                </c:pt>
                <c:pt idx="65">
                  <c:v>961.60117808219172</c:v>
                </c:pt>
                <c:pt idx="66">
                  <c:v>961.60117808219172</c:v>
                </c:pt>
                <c:pt idx="67">
                  <c:v>961.60117808219172</c:v>
                </c:pt>
                <c:pt idx="68">
                  <c:v>961.60117808219172</c:v>
                </c:pt>
                <c:pt idx="69">
                  <c:v>961.60117808219172</c:v>
                </c:pt>
                <c:pt idx="70">
                  <c:v>961.60117808219172</c:v>
                </c:pt>
                <c:pt idx="71">
                  <c:v>961.60117808219172</c:v>
                </c:pt>
                <c:pt idx="72">
                  <c:v>961.60117808219172</c:v>
                </c:pt>
                <c:pt idx="73">
                  <c:v>961.60117808219172</c:v>
                </c:pt>
                <c:pt idx="74">
                  <c:v>961.60117808219172</c:v>
                </c:pt>
                <c:pt idx="75">
                  <c:v>961.60117808219172</c:v>
                </c:pt>
                <c:pt idx="76">
                  <c:v>961.60117808219172</c:v>
                </c:pt>
                <c:pt idx="77">
                  <c:v>961.60117808219172</c:v>
                </c:pt>
                <c:pt idx="78">
                  <c:v>961.60117808219172</c:v>
                </c:pt>
                <c:pt idx="79">
                  <c:v>961.60117808219172</c:v>
                </c:pt>
                <c:pt idx="80">
                  <c:v>961.60117808219172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7D-4C76-B1A2-A9FFF94C2DB8}"/>
            </c:ext>
          </c:extLst>
        </c:ser>
        <c:ser>
          <c:idx val="5"/>
          <c:order val="6"/>
          <c:tx>
            <c:strRef>
              <c:f>'10. Portsmouth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'10. Portsmouth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Water'!$H$124:$CJ$124</c:f>
              <c:numCache>
                <c:formatCode>0.00</c:formatCode>
                <c:ptCount val="81"/>
                <c:pt idx="0">
                  <c:v>77.633823846529324</c:v>
                </c:pt>
                <c:pt idx="1">
                  <c:v>147.57898711402964</c:v>
                </c:pt>
                <c:pt idx="2">
                  <c:v>217.59986418537929</c:v>
                </c:pt>
                <c:pt idx="3">
                  <c:v>287.69649669962109</c:v>
                </c:pt>
                <c:pt idx="4">
                  <c:v>589.05186161477013</c:v>
                </c:pt>
                <c:pt idx="5">
                  <c:v>890.85129084178573</c:v>
                </c:pt>
                <c:pt idx="6">
                  <c:v>888.55324133466559</c:v>
                </c:pt>
                <c:pt idx="7">
                  <c:v>886.25307384781388</c:v>
                </c:pt>
                <c:pt idx="8">
                  <c:v>883.95078838123015</c:v>
                </c:pt>
                <c:pt idx="9">
                  <c:v>881.64638493491509</c:v>
                </c:pt>
                <c:pt idx="10">
                  <c:v>879.33986350886846</c:v>
                </c:pt>
                <c:pt idx="11">
                  <c:v>877.03122410308993</c:v>
                </c:pt>
                <c:pt idx="12">
                  <c:v>874.72046671758005</c:v>
                </c:pt>
                <c:pt idx="13">
                  <c:v>872.40759135233861</c:v>
                </c:pt>
                <c:pt idx="14">
                  <c:v>870.09259800736515</c:v>
                </c:pt>
                <c:pt idx="15">
                  <c:v>867.77548668266036</c:v>
                </c:pt>
                <c:pt idx="16">
                  <c:v>865.456257378224</c:v>
                </c:pt>
                <c:pt idx="17">
                  <c:v>863.13491009405573</c:v>
                </c:pt>
                <c:pt idx="18">
                  <c:v>860.81144483015612</c:v>
                </c:pt>
                <c:pt idx="19">
                  <c:v>858.48586158652461</c:v>
                </c:pt>
                <c:pt idx="20">
                  <c:v>856.15816036316164</c:v>
                </c:pt>
                <c:pt idx="21">
                  <c:v>853.82834116006711</c:v>
                </c:pt>
                <c:pt idx="22">
                  <c:v>851.49640397724079</c:v>
                </c:pt>
                <c:pt idx="23">
                  <c:v>849.1623488146829</c:v>
                </c:pt>
                <c:pt idx="24">
                  <c:v>846.82617567239345</c:v>
                </c:pt>
                <c:pt idx="25">
                  <c:v>844.4878845503722</c:v>
                </c:pt>
                <c:pt idx="26">
                  <c:v>842.1474754486195</c:v>
                </c:pt>
                <c:pt idx="27">
                  <c:v>839.80494836713524</c:v>
                </c:pt>
                <c:pt idx="28">
                  <c:v>837.46030330591907</c:v>
                </c:pt>
                <c:pt idx="29">
                  <c:v>835.11354026497156</c:v>
                </c:pt>
                <c:pt idx="30">
                  <c:v>832.76465924429237</c:v>
                </c:pt>
                <c:pt idx="31">
                  <c:v>833.11154282602752</c:v>
                </c:pt>
                <c:pt idx="32">
                  <c:v>833.45842640776266</c:v>
                </c:pt>
                <c:pt idx="33">
                  <c:v>833.8053099894978</c:v>
                </c:pt>
                <c:pt idx="34">
                  <c:v>834.15219357123306</c:v>
                </c:pt>
                <c:pt idx="35">
                  <c:v>834.4990771529682</c:v>
                </c:pt>
                <c:pt idx="36">
                  <c:v>834.84596073470334</c:v>
                </c:pt>
                <c:pt idx="37">
                  <c:v>835.19284431643848</c:v>
                </c:pt>
                <c:pt idx="38">
                  <c:v>835.53972789817362</c:v>
                </c:pt>
                <c:pt idx="39">
                  <c:v>835.88661147990877</c:v>
                </c:pt>
                <c:pt idx="40">
                  <c:v>836.23349506164391</c:v>
                </c:pt>
                <c:pt idx="41">
                  <c:v>836.58037864337916</c:v>
                </c:pt>
                <c:pt idx="42">
                  <c:v>836.9272622251143</c:v>
                </c:pt>
                <c:pt idx="43">
                  <c:v>837.27414580684945</c:v>
                </c:pt>
                <c:pt idx="44">
                  <c:v>837.62102938858459</c:v>
                </c:pt>
                <c:pt idx="45">
                  <c:v>837.96791297031973</c:v>
                </c:pt>
                <c:pt idx="46">
                  <c:v>838.31479655205487</c:v>
                </c:pt>
                <c:pt idx="47">
                  <c:v>838.66168013379001</c:v>
                </c:pt>
                <c:pt idx="48">
                  <c:v>839.00856371552527</c:v>
                </c:pt>
                <c:pt idx="49">
                  <c:v>839.35544729726041</c:v>
                </c:pt>
                <c:pt idx="50">
                  <c:v>839.70233087899555</c:v>
                </c:pt>
                <c:pt idx="51">
                  <c:v>840.0492144607307</c:v>
                </c:pt>
                <c:pt idx="52">
                  <c:v>840.39609804246584</c:v>
                </c:pt>
                <c:pt idx="53">
                  <c:v>840.74298162420098</c:v>
                </c:pt>
                <c:pt idx="54">
                  <c:v>841.08986520593612</c:v>
                </c:pt>
                <c:pt idx="55">
                  <c:v>841.43674878767138</c:v>
                </c:pt>
                <c:pt idx="56">
                  <c:v>841.78363236940652</c:v>
                </c:pt>
                <c:pt idx="57">
                  <c:v>842.13051595114166</c:v>
                </c:pt>
                <c:pt idx="58">
                  <c:v>842.4773995328768</c:v>
                </c:pt>
                <c:pt idx="59">
                  <c:v>842.82428311461194</c:v>
                </c:pt>
                <c:pt idx="60">
                  <c:v>843.17116669634709</c:v>
                </c:pt>
                <c:pt idx="61">
                  <c:v>843.51805027808234</c:v>
                </c:pt>
                <c:pt idx="62">
                  <c:v>843.86493385981748</c:v>
                </c:pt>
                <c:pt idx="63">
                  <c:v>844.21181744155263</c:v>
                </c:pt>
                <c:pt idx="64">
                  <c:v>844.55870102328777</c:v>
                </c:pt>
                <c:pt idx="65">
                  <c:v>844.90558460502291</c:v>
                </c:pt>
                <c:pt idx="66">
                  <c:v>845.25246818675805</c:v>
                </c:pt>
                <c:pt idx="67">
                  <c:v>845.59935176849319</c:v>
                </c:pt>
                <c:pt idx="68">
                  <c:v>845.94623535022833</c:v>
                </c:pt>
                <c:pt idx="69">
                  <c:v>846.29311893196359</c:v>
                </c:pt>
                <c:pt idx="70">
                  <c:v>846.64000251369873</c:v>
                </c:pt>
                <c:pt idx="71">
                  <c:v>846.98688609543387</c:v>
                </c:pt>
                <c:pt idx="72">
                  <c:v>847.33376967716902</c:v>
                </c:pt>
                <c:pt idx="73">
                  <c:v>847.68065325890416</c:v>
                </c:pt>
                <c:pt idx="74">
                  <c:v>848.02753684063941</c:v>
                </c:pt>
                <c:pt idx="75">
                  <c:v>848.37442042237456</c:v>
                </c:pt>
                <c:pt idx="76">
                  <c:v>848.7213040041097</c:v>
                </c:pt>
                <c:pt idx="77">
                  <c:v>849.06818758584484</c:v>
                </c:pt>
                <c:pt idx="78">
                  <c:v>849.41507116757998</c:v>
                </c:pt>
                <c:pt idx="79">
                  <c:v>849.76195474931512</c:v>
                </c:pt>
                <c:pt idx="80">
                  <c:v>850.10883833105026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7D-4C76-B1A2-A9FFF94C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'10. Portsmouth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'10. Portsmouth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Water'!$H$127:$CJ$127</c:f>
              <c:numCache>
                <c:formatCode>0.00</c:formatCode>
                <c:ptCount val="81"/>
                <c:pt idx="0">
                  <c:v>45.819765128410054</c:v>
                </c:pt>
                <c:pt idx="1">
                  <c:v>91.670759538897499</c:v>
                </c:pt>
                <c:pt idx="2">
                  <c:v>137.55298323146232</c:v>
                </c:pt>
                <c:pt idx="3">
                  <c:v>183.4664362061045</c:v>
                </c:pt>
                <c:pt idx="4">
                  <c:v>452.34982292512979</c:v>
                </c:pt>
                <c:pt idx="5">
                  <c:v>721.41617995199999</c:v>
                </c:pt>
                <c:pt idx="6">
                  <c:v>719.03345275391996</c:v>
                </c:pt>
                <c:pt idx="7">
                  <c:v>716.65072555584004</c:v>
                </c:pt>
                <c:pt idx="8">
                  <c:v>714.26799835776001</c:v>
                </c:pt>
                <c:pt idx="9">
                  <c:v>711.88527115967997</c:v>
                </c:pt>
                <c:pt idx="10">
                  <c:v>709.50254396160005</c:v>
                </c:pt>
                <c:pt idx="11">
                  <c:v>707.11981676352002</c:v>
                </c:pt>
                <c:pt idx="12">
                  <c:v>704.73708956543999</c:v>
                </c:pt>
                <c:pt idx="13">
                  <c:v>702.35436236736007</c:v>
                </c:pt>
                <c:pt idx="14">
                  <c:v>699.97163516928003</c:v>
                </c:pt>
                <c:pt idx="15">
                  <c:v>697.5889079712</c:v>
                </c:pt>
                <c:pt idx="16">
                  <c:v>695.20618077312008</c:v>
                </c:pt>
                <c:pt idx="17">
                  <c:v>692.82345357504005</c:v>
                </c:pt>
                <c:pt idx="18">
                  <c:v>690.44072637696001</c:v>
                </c:pt>
                <c:pt idx="19">
                  <c:v>688.05799917887998</c:v>
                </c:pt>
                <c:pt idx="20">
                  <c:v>685.67527198080006</c:v>
                </c:pt>
                <c:pt idx="21">
                  <c:v>683.29254478272003</c:v>
                </c:pt>
                <c:pt idx="22">
                  <c:v>680.90981758464</c:v>
                </c:pt>
                <c:pt idx="23">
                  <c:v>678.52709038656008</c:v>
                </c:pt>
                <c:pt idx="24">
                  <c:v>676.14436318848004</c:v>
                </c:pt>
                <c:pt idx="25">
                  <c:v>673.76163599040001</c:v>
                </c:pt>
                <c:pt idx="26">
                  <c:v>671.37890879232009</c:v>
                </c:pt>
                <c:pt idx="27">
                  <c:v>668.99618159424006</c:v>
                </c:pt>
                <c:pt idx="28">
                  <c:v>666.61345439616002</c:v>
                </c:pt>
                <c:pt idx="29">
                  <c:v>664.2307271980801</c:v>
                </c:pt>
                <c:pt idx="30">
                  <c:v>661.84800000000007</c:v>
                </c:pt>
                <c:pt idx="31">
                  <c:v>661.84800000000007</c:v>
                </c:pt>
                <c:pt idx="32">
                  <c:v>661.84800000000007</c:v>
                </c:pt>
                <c:pt idx="33">
                  <c:v>661.84800000000007</c:v>
                </c:pt>
                <c:pt idx="34">
                  <c:v>661.84800000000007</c:v>
                </c:pt>
                <c:pt idx="35">
                  <c:v>661.84800000000007</c:v>
                </c:pt>
                <c:pt idx="36">
                  <c:v>661.84800000000007</c:v>
                </c:pt>
                <c:pt idx="37">
                  <c:v>661.84800000000007</c:v>
                </c:pt>
                <c:pt idx="38">
                  <c:v>661.84800000000007</c:v>
                </c:pt>
                <c:pt idx="39">
                  <c:v>661.84800000000007</c:v>
                </c:pt>
                <c:pt idx="40">
                  <c:v>661.84800000000007</c:v>
                </c:pt>
                <c:pt idx="41">
                  <c:v>661.84800000000007</c:v>
                </c:pt>
                <c:pt idx="42">
                  <c:v>661.84800000000007</c:v>
                </c:pt>
                <c:pt idx="43">
                  <c:v>661.84800000000007</c:v>
                </c:pt>
                <c:pt idx="44">
                  <c:v>661.84800000000007</c:v>
                </c:pt>
                <c:pt idx="45">
                  <c:v>661.84800000000007</c:v>
                </c:pt>
                <c:pt idx="46">
                  <c:v>661.84800000000007</c:v>
                </c:pt>
                <c:pt idx="47">
                  <c:v>661.84800000000007</c:v>
                </c:pt>
                <c:pt idx="48">
                  <c:v>661.84800000000007</c:v>
                </c:pt>
                <c:pt idx="49">
                  <c:v>661.84800000000007</c:v>
                </c:pt>
                <c:pt idx="50">
                  <c:v>661.84800000000007</c:v>
                </c:pt>
                <c:pt idx="51">
                  <c:v>661.84800000000007</c:v>
                </c:pt>
                <c:pt idx="52">
                  <c:v>661.84800000000007</c:v>
                </c:pt>
                <c:pt idx="53">
                  <c:v>661.84800000000007</c:v>
                </c:pt>
                <c:pt idx="54">
                  <c:v>661.84800000000007</c:v>
                </c:pt>
                <c:pt idx="55">
                  <c:v>661.84800000000007</c:v>
                </c:pt>
                <c:pt idx="56">
                  <c:v>661.84800000000007</c:v>
                </c:pt>
                <c:pt idx="57">
                  <c:v>661.84800000000007</c:v>
                </c:pt>
                <c:pt idx="58">
                  <c:v>661.84800000000007</c:v>
                </c:pt>
                <c:pt idx="59">
                  <c:v>661.84800000000007</c:v>
                </c:pt>
                <c:pt idx="60">
                  <c:v>661.84800000000007</c:v>
                </c:pt>
                <c:pt idx="61">
                  <c:v>661.84800000000007</c:v>
                </c:pt>
                <c:pt idx="62">
                  <c:v>661.84800000000007</c:v>
                </c:pt>
                <c:pt idx="63">
                  <c:v>661.84800000000007</c:v>
                </c:pt>
                <c:pt idx="64">
                  <c:v>661.84800000000007</c:v>
                </c:pt>
                <c:pt idx="65">
                  <c:v>661.84800000000007</c:v>
                </c:pt>
                <c:pt idx="66">
                  <c:v>661.84800000000007</c:v>
                </c:pt>
                <c:pt idx="67">
                  <c:v>661.84800000000007</c:v>
                </c:pt>
                <c:pt idx="68">
                  <c:v>661.84800000000007</c:v>
                </c:pt>
                <c:pt idx="69">
                  <c:v>661.84800000000007</c:v>
                </c:pt>
                <c:pt idx="70">
                  <c:v>661.84800000000007</c:v>
                </c:pt>
                <c:pt idx="71">
                  <c:v>661.84800000000007</c:v>
                </c:pt>
                <c:pt idx="72">
                  <c:v>661.84800000000007</c:v>
                </c:pt>
                <c:pt idx="73">
                  <c:v>661.84800000000007</c:v>
                </c:pt>
                <c:pt idx="74">
                  <c:v>661.84800000000007</c:v>
                </c:pt>
                <c:pt idx="75">
                  <c:v>661.84800000000007</c:v>
                </c:pt>
                <c:pt idx="76">
                  <c:v>661.84800000000007</c:v>
                </c:pt>
                <c:pt idx="77">
                  <c:v>661.84800000000007</c:v>
                </c:pt>
                <c:pt idx="78">
                  <c:v>661.84800000000007</c:v>
                </c:pt>
                <c:pt idx="79">
                  <c:v>661.84800000000007</c:v>
                </c:pt>
                <c:pt idx="80">
                  <c:v>661.84800000000007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E-438A-9615-37ABE8F7C917}"/>
            </c:ext>
          </c:extLst>
        </c:ser>
        <c:ser>
          <c:idx val="1"/>
          <c:order val="1"/>
          <c:tx>
            <c:strRef>
              <c:f>'10. Portsmouth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'10. Portsmouth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E-438A-9615-37ABE8F7C917}"/>
            </c:ext>
          </c:extLst>
        </c:ser>
        <c:ser>
          <c:idx val="2"/>
          <c:order val="2"/>
          <c:tx>
            <c:strRef>
              <c:f>'10. Portsmouth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'10. Portsmouth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Water'!$H$129:$CJ$129</c:f>
              <c:numCache>
                <c:formatCode>0.00</c:formatCode>
                <c:ptCount val="81"/>
                <c:pt idx="0">
                  <c:v>17.64</c:v>
                </c:pt>
                <c:pt idx="1">
                  <c:v>35.28</c:v>
                </c:pt>
                <c:pt idx="2">
                  <c:v>52.92</c:v>
                </c:pt>
                <c:pt idx="3">
                  <c:v>70.56</c:v>
                </c:pt>
                <c:pt idx="4">
                  <c:v>70.56</c:v>
                </c:pt>
                <c:pt idx="5">
                  <c:v>70.56</c:v>
                </c:pt>
                <c:pt idx="6">
                  <c:v>70.56</c:v>
                </c:pt>
                <c:pt idx="7">
                  <c:v>70.56</c:v>
                </c:pt>
                <c:pt idx="8">
                  <c:v>70.56</c:v>
                </c:pt>
                <c:pt idx="9">
                  <c:v>70.56</c:v>
                </c:pt>
                <c:pt idx="10">
                  <c:v>70.56</c:v>
                </c:pt>
                <c:pt idx="11">
                  <c:v>70.56</c:v>
                </c:pt>
                <c:pt idx="12">
                  <c:v>70.56</c:v>
                </c:pt>
                <c:pt idx="13">
                  <c:v>70.56</c:v>
                </c:pt>
                <c:pt idx="14">
                  <c:v>70.56</c:v>
                </c:pt>
                <c:pt idx="15">
                  <c:v>70.56</c:v>
                </c:pt>
                <c:pt idx="16">
                  <c:v>70.56</c:v>
                </c:pt>
                <c:pt idx="17">
                  <c:v>70.56</c:v>
                </c:pt>
                <c:pt idx="18">
                  <c:v>70.56</c:v>
                </c:pt>
                <c:pt idx="19">
                  <c:v>70.56</c:v>
                </c:pt>
                <c:pt idx="20">
                  <c:v>70.56</c:v>
                </c:pt>
                <c:pt idx="21">
                  <c:v>70.56</c:v>
                </c:pt>
                <c:pt idx="22">
                  <c:v>70.56</c:v>
                </c:pt>
                <c:pt idx="23">
                  <c:v>70.56</c:v>
                </c:pt>
                <c:pt idx="24">
                  <c:v>70.56</c:v>
                </c:pt>
                <c:pt idx="25">
                  <c:v>70.56</c:v>
                </c:pt>
                <c:pt idx="26">
                  <c:v>70.56</c:v>
                </c:pt>
                <c:pt idx="27">
                  <c:v>70.56</c:v>
                </c:pt>
                <c:pt idx="28">
                  <c:v>70.56</c:v>
                </c:pt>
                <c:pt idx="29">
                  <c:v>70.56</c:v>
                </c:pt>
                <c:pt idx="30">
                  <c:v>70.56</c:v>
                </c:pt>
                <c:pt idx="31">
                  <c:v>70.56</c:v>
                </c:pt>
                <c:pt idx="32">
                  <c:v>70.56</c:v>
                </c:pt>
                <c:pt idx="33">
                  <c:v>70.56</c:v>
                </c:pt>
                <c:pt idx="34">
                  <c:v>70.56</c:v>
                </c:pt>
                <c:pt idx="35">
                  <c:v>70.56</c:v>
                </c:pt>
                <c:pt idx="36">
                  <c:v>70.56</c:v>
                </c:pt>
                <c:pt idx="37">
                  <c:v>70.56</c:v>
                </c:pt>
                <c:pt idx="38">
                  <c:v>70.56</c:v>
                </c:pt>
                <c:pt idx="39">
                  <c:v>70.56</c:v>
                </c:pt>
                <c:pt idx="40">
                  <c:v>70.56</c:v>
                </c:pt>
                <c:pt idx="41">
                  <c:v>70.56</c:v>
                </c:pt>
                <c:pt idx="42">
                  <c:v>70.56</c:v>
                </c:pt>
                <c:pt idx="43">
                  <c:v>70.56</c:v>
                </c:pt>
                <c:pt idx="44">
                  <c:v>70.56</c:v>
                </c:pt>
                <c:pt idx="45">
                  <c:v>70.56</c:v>
                </c:pt>
                <c:pt idx="46">
                  <c:v>70.56</c:v>
                </c:pt>
                <c:pt idx="47">
                  <c:v>70.56</c:v>
                </c:pt>
                <c:pt idx="48">
                  <c:v>70.56</c:v>
                </c:pt>
                <c:pt idx="49">
                  <c:v>70.56</c:v>
                </c:pt>
                <c:pt idx="50">
                  <c:v>70.56</c:v>
                </c:pt>
                <c:pt idx="51">
                  <c:v>70.56</c:v>
                </c:pt>
                <c:pt idx="52">
                  <c:v>70.56</c:v>
                </c:pt>
                <c:pt idx="53">
                  <c:v>70.56</c:v>
                </c:pt>
                <c:pt idx="54">
                  <c:v>70.56</c:v>
                </c:pt>
                <c:pt idx="55">
                  <c:v>70.56</c:v>
                </c:pt>
                <c:pt idx="56">
                  <c:v>70.56</c:v>
                </c:pt>
                <c:pt idx="57">
                  <c:v>70.56</c:v>
                </c:pt>
                <c:pt idx="58">
                  <c:v>70.56</c:v>
                </c:pt>
                <c:pt idx="59">
                  <c:v>70.56</c:v>
                </c:pt>
                <c:pt idx="60">
                  <c:v>70.56</c:v>
                </c:pt>
                <c:pt idx="61">
                  <c:v>70.56</c:v>
                </c:pt>
                <c:pt idx="62">
                  <c:v>70.56</c:v>
                </c:pt>
                <c:pt idx="63">
                  <c:v>70.56</c:v>
                </c:pt>
                <c:pt idx="64">
                  <c:v>70.56</c:v>
                </c:pt>
                <c:pt idx="65">
                  <c:v>70.56</c:v>
                </c:pt>
                <c:pt idx="66">
                  <c:v>70.56</c:v>
                </c:pt>
                <c:pt idx="67">
                  <c:v>70.56</c:v>
                </c:pt>
                <c:pt idx="68">
                  <c:v>70.56</c:v>
                </c:pt>
                <c:pt idx="69">
                  <c:v>70.56</c:v>
                </c:pt>
                <c:pt idx="70">
                  <c:v>70.56</c:v>
                </c:pt>
                <c:pt idx="71">
                  <c:v>70.56</c:v>
                </c:pt>
                <c:pt idx="72">
                  <c:v>70.56</c:v>
                </c:pt>
                <c:pt idx="73">
                  <c:v>70.56</c:v>
                </c:pt>
                <c:pt idx="74">
                  <c:v>70.56</c:v>
                </c:pt>
                <c:pt idx="75">
                  <c:v>70.56</c:v>
                </c:pt>
                <c:pt idx="76">
                  <c:v>70.56</c:v>
                </c:pt>
                <c:pt idx="77">
                  <c:v>70.56</c:v>
                </c:pt>
                <c:pt idx="78">
                  <c:v>70.56</c:v>
                </c:pt>
                <c:pt idx="79">
                  <c:v>70.56</c:v>
                </c:pt>
                <c:pt idx="80">
                  <c:v>70.56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6E-438A-9615-37ABE8F7C917}"/>
            </c:ext>
          </c:extLst>
        </c:ser>
        <c:ser>
          <c:idx val="3"/>
          <c:order val="3"/>
          <c:tx>
            <c:strRef>
              <c:f>'10. Portsmouth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'10. Portsmouth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Water'!$H$130:$CJ$130</c:f>
              <c:numCache>
                <c:formatCode>0.00</c:formatCode>
                <c:ptCount val="81"/>
                <c:pt idx="0">
                  <c:v>2.9906353521287139</c:v>
                </c:pt>
                <c:pt idx="1">
                  <c:v>5.9827424303946621</c:v>
                </c:pt>
                <c:pt idx="2">
                  <c:v>8.9763212347978438</c:v>
                </c:pt>
                <c:pt idx="3">
                  <c:v>11.97137176533826</c:v>
                </c:pt>
                <c:pt idx="4">
                  <c:v>24.642899311884669</c:v>
                </c:pt>
                <c:pt idx="5">
                  <c:v>37.323049604984327</c:v>
                </c:pt>
                <c:pt idx="6">
                  <c:v>37.210760059338554</c:v>
                </c:pt>
                <c:pt idx="7">
                  <c:v>37.098470513692789</c:v>
                </c:pt>
                <c:pt idx="8">
                  <c:v>36.986180968047009</c:v>
                </c:pt>
                <c:pt idx="9">
                  <c:v>36.873891422401243</c:v>
                </c:pt>
                <c:pt idx="10">
                  <c:v>36.761601876755471</c:v>
                </c:pt>
                <c:pt idx="11">
                  <c:v>36.649312331109691</c:v>
                </c:pt>
                <c:pt idx="12">
                  <c:v>36.537022785463925</c:v>
                </c:pt>
                <c:pt idx="13">
                  <c:v>36.424733239818153</c:v>
                </c:pt>
                <c:pt idx="14">
                  <c:v>36.312443694172373</c:v>
                </c:pt>
                <c:pt idx="15">
                  <c:v>36.2001541485266</c:v>
                </c:pt>
                <c:pt idx="16">
                  <c:v>36.087864602880828</c:v>
                </c:pt>
                <c:pt idx="17">
                  <c:v>35.975575057235048</c:v>
                </c:pt>
                <c:pt idx="18">
                  <c:v>35.863285511589282</c:v>
                </c:pt>
                <c:pt idx="19">
                  <c:v>35.750995965943503</c:v>
                </c:pt>
                <c:pt idx="20">
                  <c:v>35.63870642029773</c:v>
                </c:pt>
                <c:pt idx="21">
                  <c:v>35.526416874651964</c:v>
                </c:pt>
                <c:pt idx="22">
                  <c:v>35.414127329006185</c:v>
                </c:pt>
                <c:pt idx="23">
                  <c:v>35.301837783360412</c:v>
                </c:pt>
                <c:pt idx="24">
                  <c:v>35.189548237714646</c:v>
                </c:pt>
                <c:pt idx="25">
                  <c:v>35.077258692068867</c:v>
                </c:pt>
                <c:pt idx="26">
                  <c:v>34.964969146423094</c:v>
                </c:pt>
                <c:pt idx="27">
                  <c:v>34.852679600777329</c:v>
                </c:pt>
                <c:pt idx="28">
                  <c:v>34.740390055131549</c:v>
                </c:pt>
                <c:pt idx="29">
                  <c:v>34.628100509485776</c:v>
                </c:pt>
                <c:pt idx="30">
                  <c:v>34.515810963840003</c:v>
                </c:pt>
                <c:pt idx="31">
                  <c:v>34.515810963840003</c:v>
                </c:pt>
                <c:pt idx="32">
                  <c:v>34.515810963840003</c:v>
                </c:pt>
                <c:pt idx="33">
                  <c:v>34.515810963840003</c:v>
                </c:pt>
                <c:pt idx="34">
                  <c:v>34.515810963840003</c:v>
                </c:pt>
                <c:pt idx="35">
                  <c:v>34.515810963840003</c:v>
                </c:pt>
                <c:pt idx="36">
                  <c:v>34.515810963840003</c:v>
                </c:pt>
                <c:pt idx="37">
                  <c:v>34.515810963840003</c:v>
                </c:pt>
                <c:pt idx="38">
                  <c:v>34.515810963840003</c:v>
                </c:pt>
                <c:pt idx="39">
                  <c:v>34.515810963840003</c:v>
                </c:pt>
                <c:pt idx="40">
                  <c:v>34.515810963840003</c:v>
                </c:pt>
                <c:pt idx="41">
                  <c:v>34.515810963840003</c:v>
                </c:pt>
                <c:pt idx="42">
                  <c:v>34.515810963840003</c:v>
                </c:pt>
                <c:pt idx="43">
                  <c:v>34.515810963840003</c:v>
                </c:pt>
                <c:pt idx="44">
                  <c:v>34.515810963840003</c:v>
                </c:pt>
                <c:pt idx="45">
                  <c:v>34.515810963840003</c:v>
                </c:pt>
                <c:pt idx="46">
                  <c:v>34.515810963840003</c:v>
                </c:pt>
                <c:pt idx="47">
                  <c:v>34.515810963840003</c:v>
                </c:pt>
                <c:pt idx="48">
                  <c:v>34.515810963840003</c:v>
                </c:pt>
                <c:pt idx="49">
                  <c:v>34.515810963840003</c:v>
                </c:pt>
                <c:pt idx="50">
                  <c:v>34.515810963840003</c:v>
                </c:pt>
                <c:pt idx="51">
                  <c:v>34.515810963840003</c:v>
                </c:pt>
                <c:pt idx="52">
                  <c:v>34.515810963840003</c:v>
                </c:pt>
                <c:pt idx="53">
                  <c:v>34.515810963840003</c:v>
                </c:pt>
                <c:pt idx="54">
                  <c:v>34.515810963840003</c:v>
                </c:pt>
                <c:pt idx="55">
                  <c:v>34.515810963840003</c:v>
                </c:pt>
                <c:pt idx="56">
                  <c:v>34.515810963840003</c:v>
                </c:pt>
                <c:pt idx="57">
                  <c:v>34.515810963840003</c:v>
                </c:pt>
                <c:pt idx="58">
                  <c:v>34.515810963840003</c:v>
                </c:pt>
                <c:pt idx="59">
                  <c:v>34.515810963840003</c:v>
                </c:pt>
                <c:pt idx="60">
                  <c:v>34.515810963840003</c:v>
                </c:pt>
                <c:pt idx="61">
                  <c:v>34.515810963840003</c:v>
                </c:pt>
                <c:pt idx="62">
                  <c:v>34.515810963840003</c:v>
                </c:pt>
                <c:pt idx="63">
                  <c:v>34.515810963840003</c:v>
                </c:pt>
                <c:pt idx="64">
                  <c:v>34.515810963840003</c:v>
                </c:pt>
                <c:pt idx="65">
                  <c:v>34.515810963840003</c:v>
                </c:pt>
                <c:pt idx="66">
                  <c:v>34.515810963840003</c:v>
                </c:pt>
                <c:pt idx="67">
                  <c:v>34.515810963840003</c:v>
                </c:pt>
                <c:pt idx="68">
                  <c:v>34.515810963840003</c:v>
                </c:pt>
                <c:pt idx="69">
                  <c:v>34.515810963840003</c:v>
                </c:pt>
                <c:pt idx="70">
                  <c:v>34.515810963840003</c:v>
                </c:pt>
                <c:pt idx="71">
                  <c:v>34.515810963840003</c:v>
                </c:pt>
                <c:pt idx="72">
                  <c:v>34.515810963840003</c:v>
                </c:pt>
                <c:pt idx="73">
                  <c:v>34.515810963840003</c:v>
                </c:pt>
                <c:pt idx="74">
                  <c:v>34.515810963840003</c:v>
                </c:pt>
                <c:pt idx="75">
                  <c:v>34.515810963840003</c:v>
                </c:pt>
                <c:pt idx="76">
                  <c:v>34.515810963840003</c:v>
                </c:pt>
                <c:pt idx="77">
                  <c:v>34.515810963840003</c:v>
                </c:pt>
                <c:pt idx="78">
                  <c:v>34.515810963840003</c:v>
                </c:pt>
                <c:pt idx="79">
                  <c:v>34.515810963840003</c:v>
                </c:pt>
                <c:pt idx="80">
                  <c:v>34.515810963840003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6E-438A-9615-37ABE8F7C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'10. Portsmouth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'10. Portsmouth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Water'!$H$131:$CJ$131</c:f>
              <c:numCache>
                <c:formatCode>0.00</c:formatCode>
                <c:ptCount val="81"/>
                <c:pt idx="0">
                  <c:v>961.60117808219172</c:v>
                </c:pt>
                <c:pt idx="1">
                  <c:v>961.60117808219172</c:v>
                </c:pt>
                <c:pt idx="2">
                  <c:v>961.60117808219172</c:v>
                </c:pt>
                <c:pt idx="3">
                  <c:v>961.60117808219172</c:v>
                </c:pt>
                <c:pt idx="4">
                  <c:v>961.60117808219172</c:v>
                </c:pt>
                <c:pt idx="5">
                  <c:v>961.60117808219172</c:v>
                </c:pt>
                <c:pt idx="6">
                  <c:v>961.60117808219172</c:v>
                </c:pt>
                <c:pt idx="7">
                  <c:v>961.60117808219172</c:v>
                </c:pt>
                <c:pt idx="8">
                  <c:v>961.60117808219172</c:v>
                </c:pt>
                <c:pt idx="9">
                  <c:v>961.60117808219172</c:v>
                </c:pt>
                <c:pt idx="10">
                  <c:v>961.60117808219172</c:v>
                </c:pt>
                <c:pt idx="11">
                  <c:v>961.60117808219172</c:v>
                </c:pt>
                <c:pt idx="12">
                  <c:v>961.60117808219172</c:v>
                </c:pt>
                <c:pt idx="13">
                  <c:v>961.60117808219172</c:v>
                </c:pt>
                <c:pt idx="14">
                  <c:v>961.60117808219172</c:v>
                </c:pt>
                <c:pt idx="15">
                  <c:v>961.60117808219172</c:v>
                </c:pt>
                <c:pt idx="16">
                  <c:v>961.60117808219172</c:v>
                </c:pt>
                <c:pt idx="17">
                  <c:v>961.60117808219172</c:v>
                </c:pt>
                <c:pt idx="18">
                  <c:v>961.60117808219172</c:v>
                </c:pt>
                <c:pt idx="19">
                  <c:v>961.60117808219172</c:v>
                </c:pt>
                <c:pt idx="20">
                  <c:v>961.60117808219172</c:v>
                </c:pt>
                <c:pt idx="21">
                  <c:v>961.60117808219172</c:v>
                </c:pt>
                <c:pt idx="22">
                  <c:v>961.60117808219172</c:v>
                </c:pt>
                <c:pt idx="23">
                  <c:v>961.60117808219172</c:v>
                </c:pt>
                <c:pt idx="24">
                  <c:v>961.60117808219172</c:v>
                </c:pt>
                <c:pt idx="25">
                  <c:v>961.60117808219172</c:v>
                </c:pt>
                <c:pt idx="26">
                  <c:v>961.60117808219172</c:v>
                </c:pt>
                <c:pt idx="27">
                  <c:v>961.60117808219172</c:v>
                </c:pt>
                <c:pt idx="28">
                  <c:v>961.60117808219172</c:v>
                </c:pt>
                <c:pt idx="29">
                  <c:v>961.60117808219172</c:v>
                </c:pt>
                <c:pt idx="30">
                  <c:v>961.60117808219172</c:v>
                </c:pt>
                <c:pt idx="31">
                  <c:v>961.60117808219172</c:v>
                </c:pt>
                <c:pt idx="32">
                  <c:v>961.60117808219172</c:v>
                </c:pt>
                <c:pt idx="33">
                  <c:v>961.60117808219172</c:v>
                </c:pt>
                <c:pt idx="34">
                  <c:v>961.60117808219172</c:v>
                </c:pt>
                <c:pt idx="35">
                  <c:v>961.60117808219172</c:v>
                </c:pt>
                <c:pt idx="36">
                  <c:v>961.60117808219172</c:v>
                </c:pt>
                <c:pt idx="37">
                  <c:v>961.60117808219172</c:v>
                </c:pt>
                <c:pt idx="38">
                  <c:v>961.60117808219172</c:v>
                </c:pt>
                <c:pt idx="39">
                  <c:v>961.60117808219172</c:v>
                </c:pt>
                <c:pt idx="40">
                  <c:v>961.60117808219172</c:v>
                </c:pt>
                <c:pt idx="41">
                  <c:v>961.60117808219172</c:v>
                </c:pt>
                <c:pt idx="42">
                  <c:v>961.60117808219172</c:v>
                </c:pt>
                <c:pt idx="43">
                  <c:v>961.60117808219172</c:v>
                </c:pt>
                <c:pt idx="44">
                  <c:v>961.60117808219172</c:v>
                </c:pt>
                <c:pt idx="45">
                  <c:v>961.60117808219172</c:v>
                </c:pt>
                <c:pt idx="46">
                  <c:v>961.60117808219172</c:v>
                </c:pt>
                <c:pt idx="47">
                  <c:v>961.60117808219172</c:v>
                </c:pt>
                <c:pt idx="48">
                  <c:v>961.60117808219172</c:v>
                </c:pt>
                <c:pt idx="49">
                  <c:v>961.60117808219172</c:v>
                </c:pt>
                <c:pt idx="50">
                  <c:v>961.60117808219172</c:v>
                </c:pt>
                <c:pt idx="51">
                  <c:v>961.60117808219172</c:v>
                </c:pt>
                <c:pt idx="52">
                  <c:v>961.60117808219172</c:v>
                </c:pt>
                <c:pt idx="53">
                  <c:v>961.60117808219172</c:v>
                </c:pt>
                <c:pt idx="54">
                  <c:v>961.60117808219172</c:v>
                </c:pt>
                <c:pt idx="55">
                  <c:v>961.60117808219172</c:v>
                </c:pt>
                <c:pt idx="56">
                  <c:v>961.60117808219172</c:v>
                </c:pt>
                <c:pt idx="57">
                  <c:v>961.60117808219172</c:v>
                </c:pt>
                <c:pt idx="58">
                  <c:v>961.60117808219172</c:v>
                </c:pt>
                <c:pt idx="59">
                  <c:v>961.60117808219172</c:v>
                </c:pt>
                <c:pt idx="60">
                  <c:v>961.60117808219172</c:v>
                </c:pt>
                <c:pt idx="61">
                  <c:v>961.60117808219172</c:v>
                </c:pt>
                <c:pt idx="62">
                  <c:v>961.60117808219172</c:v>
                </c:pt>
                <c:pt idx="63">
                  <c:v>961.60117808219172</c:v>
                </c:pt>
                <c:pt idx="64">
                  <c:v>961.60117808219172</c:v>
                </c:pt>
                <c:pt idx="65">
                  <c:v>961.60117808219172</c:v>
                </c:pt>
                <c:pt idx="66">
                  <c:v>961.60117808219172</c:v>
                </c:pt>
                <c:pt idx="67">
                  <c:v>961.60117808219172</c:v>
                </c:pt>
                <c:pt idx="68">
                  <c:v>961.60117808219172</c:v>
                </c:pt>
                <c:pt idx="69">
                  <c:v>961.60117808219172</c:v>
                </c:pt>
                <c:pt idx="70">
                  <c:v>961.60117808219172</c:v>
                </c:pt>
                <c:pt idx="71">
                  <c:v>961.60117808219172</c:v>
                </c:pt>
                <c:pt idx="72">
                  <c:v>961.60117808219172</c:v>
                </c:pt>
                <c:pt idx="73">
                  <c:v>961.60117808219172</c:v>
                </c:pt>
                <c:pt idx="74">
                  <c:v>961.60117808219172</c:v>
                </c:pt>
                <c:pt idx="75">
                  <c:v>961.60117808219172</c:v>
                </c:pt>
                <c:pt idx="76">
                  <c:v>961.60117808219172</c:v>
                </c:pt>
                <c:pt idx="77">
                  <c:v>961.60117808219172</c:v>
                </c:pt>
                <c:pt idx="78">
                  <c:v>961.60117808219172</c:v>
                </c:pt>
                <c:pt idx="79">
                  <c:v>961.60117808219172</c:v>
                </c:pt>
                <c:pt idx="80">
                  <c:v>961.60117808219172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6E-438A-9615-37ABE8F7C917}"/>
            </c:ext>
          </c:extLst>
        </c:ser>
        <c:ser>
          <c:idx val="4"/>
          <c:order val="5"/>
          <c:tx>
            <c:strRef>
              <c:f>'10. Portsmouth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'10. Portsmouth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Water'!$H$132:$CJ$132</c:f>
              <c:numCache>
                <c:formatCode>0.00</c:formatCode>
                <c:ptCount val="81"/>
                <c:pt idx="0">
                  <c:v>961.60117808219172</c:v>
                </c:pt>
                <c:pt idx="1">
                  <c:v>961.60117808219172</c:v>
                </c:pt>
                <c:pt idx="2">
                  <c:v>961.60117808219172</c:v>
                </c:pt>
                <c:pt idx="3">
                  <c:v>961.60117808219172</c:v>
                </c:pt>
                <c:pt idx="4">
                  <c:v>961.60117808219172</c:v>
                </c:pt>
                <c:pt idx="5">
                  <c:v>961.60117808219172</c:v>
                </c:pt>
                <c:pt idx="6">
                  <c:v>961.60117808219172</c:v>
                </c:pt>
                <c:pt idx="7">
                  <c:v>961.60117808219172</c:v>
                </c:pt>
                <c:pt idx="8">
                  <c:v>961.60117808219172</c:v>
                </c:pt>
                <c:pt idx="9">
                  <c:v>961.60117808219172</c:v>
                </c:pt>
                <c:pt idx="10">
                  <c:v>961.60117808219172</c:v>
                </c:pt>
                <c:pt idx="11">
                  <c:v>961.60117808219172</c:v>
                </c:pt>
                <c:pt idx="12">
                  <c:v>961.60117808219172</c:v>
                </c:pt>
                <c:pt idx="13">
                  <c:v>961.60117808219172</c:v>
                </c:pt>
                <c:pt idx="14">
                  <c:v>961.60117808219172</c:v>
                </c:pt>
                <c:pt idx="15">
                  <c:v>961.60117808219172</c:v>
                </c:pt>
                <c:pt idx="16">
                  <c:v>961.60117808219172</c:v>
                </c:pt>
                <c:pt idx="17">
                  <c:v>961.60117808219172</c:v>
                </c:pt>
                <c:pt idx="18">
                  <c:v>961.60117808219172</c:v>
                </c:pt>
                <c:pt idx="19">
                  <c:v>961.60117808219172</c:v>
                </c:pt>
                <c:pt idx="20">
                  <c:v>961.60117808219172</c:v>
                </c:pt>
                <c:pt idx="21">
                  <c:v>961.60117808219172</c:v>
                </c:pt>
                <c:pt idx="22">
                  <c:v>961.60117808219172</c:v>
                </c:pt>
                <c:pt idx="23">
                  <c:v>961.60117808219172</c:v>
                </c:pt>
                <c:pt idx="24">
                  <c:v>961.60117808219172</c:v>
                </c:pt>
                <c:pt idx="25">
                  <c:v>961.60117808219172</c:v>
                </c:pt>
                <c:pt idx="26">
                  <c:v>961.60117808219172</c:v>
                </c:pt>
                <c:pt idx="27">
                  <c:v>961.60117808219172</c:v>
                </c:pt>
                <c:pt idx="28">
                  <c:v>961.60117808219172</c:v>
                </c:pt>
                <c:pt idx="29">
                  <c:v>961.60117808219172</c:v>
                </c:pt>
                <c:pt idx="30">
                  <c:v>961.60117808219172</c:v>
                </c:pt>
                <c:pt idx="31">
                  <c:v>961.60117808219172</c:v>
                </c:pt>
                <c:pt idx="32">
                  <c:v>961.60117808219172</c:v>
                </c:pt>
                <c:pt idx="33">
                  <c:v>961.60117808219172</c:v>
                </c:pt>
                <c:pt idx="34">
                  <c:v>961.60117808219172</c:v>
                </c:pt>
                <c:pt idx="35">
                  <c:v>961.60117808219172</c:v>
                </c:pt>
                <c:pt idx="36">
                  <c:v>961.60117808219172</c:v>
                </c:pt>
                <c:pt idx="37">
                  <c:v>961.60117808219172</c:v>
                </c:pt>
                <c:pt idx="38">
                  <c:v>961.60117808219172</c:v>
                </c:pt>
                <c:pt idx="39">
                  <c:v>961.60117808219172</c:v>
                </c:pt>
                <c:pt idx="40">
                  <c:v>961.60117808219172</c:v>
                </c:pt>
                <c:pt idx="41">
                  <c:v>961.60117808219172</c:v>
                </c:pt>
                <c:pt idx="42">
                  <c:v>961.60117808219172</c:v>
                </c:pt>
                <c:pt idx="43">
                  <c:v>961.60117808219172</c:v>
                </c:pt>
                <c:pt idx="44">
                  <c:v>961.60117808219172</c:v>
                </c:pt>
                <c:pt idx="45">
                  <c:v>961.60117808219172</c:v>
                </c:pt>
                <c:pt idx="46">
                  <c:v>961.60117808219172</c:v>
                </c:pt>
                <c:pt idx="47">
                  <c:v>961.60117808219172</c:v>
                </c:pt>
                <c:pt idx="48">
                  <c:v>961.60117808219172</c:v>
                </c:pt>
                <c:pt idx="49">
                  <c:v>961.60117808219172</c:v>
                </c:pt>
                <c:pt idx="50">
                  <c:v>961.60117808219172</c:v>
                </c:pt>
                <c:pt idx="51">
                  <c:v>961.60117808219172</c:v>
                </c:pt>
                <c:pt idx="52">
                  <c:v>961.60117808219172</c:v>
                </c:pt>
                <c:pt idx="53">
                  <c:v>961.60117808219172</c:v>
                </c:pt>
                <c:pt idx="54">
                  <c:v>961.60117808219172</c:v>
                </c:pt>
                <c:pt idx="55">
                  <c:v>961.60117808219172</c:v>
                </c:pt>
                <c:pt idx="56">
                  <c:v>961.60117808219172</c:v>
                </c:pt>
                <c:pt idx="57">
                  <c:v>961.60117808219172</c:v>
                </c:pt>
                <c:pt idx="58">
                  <c:v>961.60117808219172</c:v>
                </c:pt>
                <c:pt idx="59">
                  <c:v>961.60117808219172</c:v>
                </c:pt>
                <c:pt idx="60">
                  <c:v>961.60117808219172</c:v>
                </c:pt>
                <c:pt idx="61">
                  <c:v>961.60117808219172</c:v>
                </c:pt>
                <c:pt idx="62">
                  <c:v>961.60117808219172</c:v>
                </c:pt>
                <c:pt idx="63">
                  <c:v>961.60117808219172</c:v>
                </c:pt>
                <c:pt idx="64">
                  <c:v>961.60117808219172</c:v>
                </c:pt>
                <c:pt idx="65">
                  <c:v>961.60117808219172</c:v>
                </c:pt>
                <c:pt idx="66">
                  <c:v>961.60117808219172</c:v>
                </c:pt>
                <c:pt idx="67">
                  <c:v>961.60117808219172</c:v>
                </c:pt>
                <c:pt idx="68">
                  <c:v>961.60117808219172</c:v>
                </c:pt>
                <c:pt idx="69">
                  <c:v>961.60117808219172</c:v>
                </c:pt>
                <c:pt idx="70">
                  <c:v>961.60117808219172</c:v>
                </c:pt>
                <c:pt idx="71">
                  <c:v>961.60117808219172</c:v>
                </c:pt>
                <c:pt idx="72">
                  <c:v>961.60117808219172</c:v>
                </c:pt>
                <c:pt idx="73">
                  <c:v>961.60117808219172</c:v>
                </c:pt>
                <c:pt idx="74">
                  <c:v>961.60117808219172</c:v>
                </c:pt>
                <c:pt idx="75">
                  <c:v>961.60117808219172</c:v>
                </c:pt>
                <c:pt idx="76">
                  <c:v>961.60117808219172</c:v>
                </c:pt>
                <c:pt idx="77">
                  <c:v>961.60117808219172</c:v>
                </c:pt>
                <c:pt idx="78">
                  <c:v>961.60117808219172</c:v>
                </c:pt>
                <c:pt idx="79">
                  <c:v>961.60117808219172</c:v>
                </c:pt>
                <c:pt idx="80">
                  <c:v>961.60117808219172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6E-438A-9615-37ABE8F7C917}"/>
            </c:ext>
          </c:extLst>
        </c:ser>
        <c:ser>
          <c:idx val="5"/>
          <c:order val="6"/>
          <c:tx>
            <c:strRef>
              <c:f>'10. Portsmouth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'10. Portsmouth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Water'!$H$133:$CJ$133</c:f>
              <c:numCache>
                <c:formatCode>0.00</c:formatCode>
                <c:ptCount val="81"/>
                <c:pt idx="0">
                  <c:v>77.286475552903681</c:v>
                </c:pt>
                <c:pt idx="1">
                  <c:v>146.8841195926783</c:v>
                </c:pt>
                <c:pt idx="2">
                  <c:v>216.55730650220221</c:v>
                </c:pt>
                <c:pt idx="3">
                  <c:v>286.30607792051825</c:v>
                </c:pt>
                <c:pt idx="4">
                  <c:v>586.18970424079293</c:v>
                </c:pt>
                <c:pt idx="5">
                  <c:v>886.51639338129485</c:v>
                </c:pt>
                <c:pt idx="6">
                  <c:v>884.2313857791479</c:v>
                </c:pt>
                <c:pt idx="7">
                  <c:v>881.94426019726939</c:v>
                </c:pt>
                <c:pt idx="8">
                  <c:v>879.65501663565908</c:v>
                </c:pt>
                <c:pt idx="9">
                  <c:v>877.36365509431721</c:v>
                </c:pt>
                <c:pt idx="10">
                  <c:v>875.07017557324377</c:v>
                </c:pt>
                <c:pt idx="11">
                  <c:v>872.77457807243854</c:v>
                </c:pt>
                <c:pt idx="12">
                  <c:v>870.47686259190186</c:v>
                </c:pt>
                <c:pt idx="13">
                  <c:v>868.17702913163362</c:v>
                </c:pt>
                <c:pt idx="14">
                  <c:v>865.87507769163335</c:v>
                </c:pt>
                <c:pt idx="15">
                  <c:v>863.57100827190186</c:v>
                </c:pt>
                <c:pt idx="16">
                  <c:v>861.26482087243869</c:v>
                </c:pt>
                <c:pt idx="17">
                  <c:v>858.95651549324361</c:v>
                </c:pt>
                <c:pt idx="18">
                  <c:v>856.64609213431731</c:v>
                </c:pt>
                <c:pt idx="19">
                  <c:v>854.33355079565899</c:v>
                </c:pt>
                <c:pt idx="20">
                  <c:v>852.01889147726922</c:v>
                </c:pt>
                <c:pt idx="21">
                  <c:v>849.702114179148</c:v>
                </c:pt>
                <c:pt idx="22">
                  <c:v>847.38321890129487</c:v>
                </c:pt>
                <c:pt idx="23">
                  <c:v>845.06220564371029</c:v>
                </c:pt>
                <c:pt idx="24">
                  <c:v>842.73907440639414</c:v>
                </c:pt>
                <c:pt idx="25">
                  <c:v>840.41382518934608</c:v>
                </c:pt>
                <c:pt idx="26">
                  <c:v>838.08645799256658</c:v>
                </c:pt>
                <c:pt idx="27">
                  <c:v>835.75697281605562</c:v>
                </c:pt>
                <c:pt idx="28">
                  <c:v>833.42536965981265</c:v>
                </c:pt>
                <c:pt idx="29">
                  <c:v>831.09164852383833</c:v>
                </c:pt>
                <c:pt idx="30">
                  <c:v>828.75580940813234</c:v>
                </c:pt>
                <c:pt idx="31">
                  <c:v>829.10269298986748</c:v>
                </c:pt>
                <c:pt idx="32">
                  <c:v>829.44957657160262</c:v>
                </c:pt>
                <c:pt idx="33">
                  <c:v>829.79646015333776</c:v>
                </c:pt>
                <c:pt idx="34">
                  <c:v>830.14334373507302</c:v>
                </c:pt>
                <c:pt idx="35">
                  <c:v>830.49022731680816</c:v>
                </c:pt>
                <c:pt idx="36">
                  <c:v>830.8371108985433</c:v>
                </c:pt>
                <c:pt idx="37">
                  <c:v>831.18399448027844</c:v>
                </c:pt>
                <c:pt idx="38">
                  <c:v>831.53087806201358</c:v>
                </c:pt>
                <c:pt idx="39">
                  <c:v>831.87776164374873</c:v>
                </c:pt>
                <c:pt idx="40">
                  <c:v>832.22464522548398</c:v>
                </c:pt>
                <c:pt idx="41">
                  <c:v>832.57152880721912</c:v>
                </c:pt>
                <c:pt idx="42">
                  <c:v>832.91841238895427</c:v>
                </c:pt>
                <c:pt idx="43">
                  <c:v>833.26529597068941</c:v>
                </c:pt>
                <c:pt idx="44">
                  <c:v>833.61217955242455</c:v>
                </c:pt>
                <c:pt idx="45">
                  <c:v>833.95906313415969</c:v>
                </c:pt>
                <c:pt idx="46">
                  <c:v>834.30594671589483</c:v>
                </c:pt>
                <c:pt idx="47">
                  <c:v>834.65283029763009</c:v>
                </c:pt>
                <c:pt idx="48">
                  <c:v>834.99971387936523</c:v>
                </c:pt>
                <c:pt idx="49">
                  <c:v>835.34659746110037</c:v>
                </c:pt>
                <c:pt idx="50">
                  <c:v>835.69348104283551</c:v>
                </c:pt>
                <c:pt idx="51">
                  <c:v>836.04036462457066</c:v>
                </c:pt>
                <c:pt idx="52">
                  <c:v>836.3872482063058</c:v>
                </c:pt>
                <c:pt idx="53">
                  <c:v>836.73413178804094</c:v>
                </c:pt>
                <c:pt idx="54">
                  <c:v>837.0810153697762</c:v>
                </c:pt>
                <c:pt idx="55">
                  <c:v>837.42789895151134</c:v>
                </c:pt>
                <c:pt idx="56">
                  <c:v>837.77478253324648</c:v>
                </c:pt>
                <c:pt idx="57">
                  <c:v>838.12166611498162</c:v>
                </c:pt>
                <c:pt idx="58">
                  <c:v>838.46854969671676</c:v>
                </c:pt>
                <c:pt idx="59">
                  <c:v>838.81543327845191</c:v>
                </c:pt>
                <c:pt idx="60">
                  <c:v>839.16231686018705</c:v>
                </c:pt>
                <c:pt idx="61">
                  <c:v>839.5092004419223</c:v>
                </c:pt>
                <c:pt idx="62">
                  <c:v>839.85608402365744</c:v>
                </c:pt>
                <c:pt idx="63">
                  <c:v>840.20296760539259</c:v>
                </c:pt>
                <c:pt idx="64">
                  <c:v>840.54985118712773</c:v>
                </c:pt>
                <c:pt idx="65">
                  <c:v>840.89673476886287</c:v>
                </c:pt>
                <c:pt idx="66">
                  <c:v>841.24361835059801</c:v>
                </c:pt>
                <c:pt idx="67">
                  <c:v>841.59050193233315</c:v>
                </c:pt>
                <c:pt idx="68">
                  <c:v>841.93738551406841</c:v>
                </c:pt>
                <c:pt idx="69">
                  <c:v>842.28426909580355</c:v>
                </c:pt>
                <c:pt idx="70">
                  <c:v>842.63115267753869</c:v>
                </c:pt>
                <c:pt idx="71">
                  <c:v>842.97803625927384</c:v>
                </c:pt>
                <c:pt idx="72">
                  <c:v>843.32491984100898</c:v>
                </c:pt>
                <c:pt idx="73">
                  <c:v>843.67180342274412</c:v>
                </c:pt>
                <c:pt idx="74">
                  <c:v>844.01868700447926</c:v>
                </c:pt>
                <c:pt idx="75">
                  <c:v>844.36557058621452</c:v>
                </c:pt>
                <c:pt idx="76">
                  <c:v>844.71245416794966</c:v>
                </c:pt>
                <c:pt idx="77">
                  <c:v>845.0593377496848</c:v>
                </c:pt>
                <c:pt idx="78">
                  <c:v>845.40622133141994</c:v>
                </c:pt>
                <c:pt idx="79">
                  <c:v>845.75310491315508</c:v>
                </c:pt>
                <c:pt idx="80">
                  <c:v>846.09998849489023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6E-438A-9615-37ABE8F7C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'10. Portsmouth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30-4B18-95A5-029ABBF1620B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'10. Portsmouth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30-4B18-95A5-029ABBF1620B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'10. Portsmouth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0-4B18-95A5-029ABBF16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Whole Company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'Whole Company Summary'!$H$138:$CJ$138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'Whole Company Summary'!$H$139:$CJ$139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9E-4AC4-8C4A-362C55F8CDC4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'Whole Company Summary'!$H$138:$CJ$138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'Whole Company Summary'!$H$140:$CJ$140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9E-4AC4-8C4A-362C55F8CDC4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'Whole Company Summary'!$H$138:$CJ$138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'Whole Company Summary'!$H$141:$CJ$141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9E-4AC4-8C4A-362C55F8C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'10. Portsmouth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2D-483F-BF96-28834F0C8F2B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'10. Portsmouth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2D-483F-BF96-28834F0C8F2B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'10. Portsmouth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'10. Portsmouth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D-483F-BF96-28834F0C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'11. SES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'11. SES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Water'!$H$118:$CJ$118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14.220685248000001</c:v>
                </c:pt>
                <c:pt idx="4">
                  <c:v>28.451052960000005</c:v>
                </c:pt>
                <c:pt idx="5">
                  <c:v>42.691103136000002</c:v>
                </c:pt>
                <c:pt idx="6">
                  <c:v>42.662499010560005</c:v>
                </c:pt>
                <c:pt idx="7">
                  <c:v>42.63389488512</c:v>
                </c:pt>
                <c:pt idx="8">
                  <c:v>42.605290759680003</c:v>
                </c:pt>
                <c:pt idx="9">
                  <c:v>42.576686634240005</c:v>
                </c:pt>
                <c:pt idx="10">
                  <c:v>42.5480825088</c:v>
                </c:pt>
                <c:pt idx="11">
                  <c:v>42.519478383360003</c:v>
                </c:pt>
                <c:pt idx="12">
                  <c:v>42.490874257919998</c:v>
                </c:pt>
                <c:pt idx="13">
                  <c:v>42.46227013248</c:v>
                </c:pt>
                <c:pt idx="14">
                  <c:v>42.433666007040003</c:v>
                </c:pt>
                <c:pt idx="15">
                  <c:v>42.405061881599998</c:v>
                </c:pt>
                <c:pt idx="16">
                  <c:v>42.376457756160001</c:v>
                </c:pt>
                <c:pt idx="17">
                  <c:v>42.347853630720003</c:v>
                </c:pt>
                <c:pt idx="18">
                  <c:v>42.319249505279998</c:v>
                </c:pt>
                <c:pt idx="19">
                  <c:v>42.290645379840001</c:v>
                </c:pt>
                <c:pt idx="20">
                  <c:v>42.262041254400003</c:v>
                </c:pt>
                <c:pt idx="21">
                  <c:v>42.233437128959999</c:v>
                </c:pt>
                <c:pt idx="22">
                  <c:v>42.204833003520001</c:v>
                </c:pt>
                <c:pt idx="23">
                  <c:v>42.176228878080003</c:v>
                </c:pt>
                <c:pt idx="24">
                  <c:v>42.147624752639999</c:v>
                </c:pt>
                <c:pt idx="25">
                  <c:v>42.119020627200001</c:v>
                </c:pt>
                <c:pt idx="26">
                  <c:v>42.090416501759996</c:v>
                </c:pt>
                <c:pt idx="27">
                  <c:v>42.061812376319999</c:v>
                </c:pt>
                <c:pt idx="28">
                  <c:v>42.033208250880001</c:v>
                </c:pt>
                <c:pt idx="29">
                  <c:v>42.004604125439997</c:v>
                </c:pt>
                <c:pt idx="30">
                  <c:v>41.975999999999999</c:v>
                </c:pt>
                <c:pt idx="31">
                  <c:v>41.975999999999999</c:v>
                </c:pt>
                <c:pt idx="32">
                  <c:v>41.975999999999999</c:v>
                </c:pt>
                <c:pt idx="33">
                  <c:v>41.975999999999999</c:v>
                </c:pt>
                <c:pt idx="34">
                  <c:v>41.975999999999999</c:v>
                </c:pt>
                <c:pt idx="35">
                  <c:v>41.975999999999999</c:v>
                </c:pt>
                <c:pt idx="36">
                  <c:v>41.975999999999999</c:v>
                </c:pt>
                <c:pt idx="37">
                  <c:v>41.975999999999999</c:v>
                </c:pt>
                <c:pt idx="38">
                  <c:v>41.975999999999999</c:v>
                </c:pt>
                <c:pt idx="39">
                  <c:v>41.975999999999999</c:v>
                </c:pt>
                <c:pt idx="40">
                  <c:v>41.975999999999999</c:v>
                </c:pt>
                <c:pt idx="41">
                  <c:v>41.975999999999999</c:v>
                </c:pt>
                <c:pt idx="42">
                  <c:v>41.975999999999999</c:v>
                </c:pt>
                <c:pt idx="43">
                  <c:v>41.975999999999999</c:v>
                </c:pt>
                <c:pt idx="44">
                  <c:v>41.975999999999999</c:v>
                </c:pt>
                <c:pt idx="45">
                  <c:v>41.975999999999999</c:v>
                </c:pt>
                <c:pt idx="46">
                  <c:v>41.975999999999999</c:v>
                </c:pt>
                <c:pt idx="47">
                  <c:v>41.975999999999999</c:v>
                </c:pt>
                <c:pt idx="48">
                  <c:v>41.975999999999999</c:v>
                </c:pt>
                <c:pt idx="49">
                  <c:v>41.975999999999999</c:v>
                </c:pt>
                <c:pt idx="50">
                  <c:v>41.975999999999999</c:v>
                </c:pt>
                <c:pt idx="51">
                  <c:v>41.975999999999999</c:v>
                </c:pt>
                <c:pt idx="52">
                  <c:v>41.975999999999999</c:v>
                </c:pt>
                <c:pt idx="53">
                  <c:v>41.975999999999999</c:v>
                </c:pt>
                <c:pt idx="54">
                  <c:v>41.975999999999999</c:v>
                </c:pt>
                <c:pt idx="55">
                  <c:v>41.975999999999999</c:v>
                </c:pt>
                <c:pt idx="56">
                  <c:v>41.975999999999999</c:v>
                </c:pt>
                <c:pt idx="57">
                  <c:v>41.975999999999999</c:v>
                </c:pt>
                <c:pt idx="58">
                  <c:v>41.975999999999999</c:v>
                </c:pt>
                <c:pt idx="59">
                  <c:v>41.975999999999999</c:v>
                </c:pt>
                <c:pt idx="60">
                  <c:v>41.975999999999999</c:v>
                </c:pt>
                <c:pt idx="61">
                  <c:v>41.975999999999999</c:v>
                </c:pt>
                <c:pt idx="62">
                  <c:v>41.975999999999999</c:v>
                </c:pt>
                <c:pt idx="63">
                  <c:v>41.975999999999999</c:v>
                </c:pt>
                <c:pt idx="64">
                  <c:v>41.975999999999999</c:v>
                </c:pt>
                <c:pt idx="65">
                  <c:v>41.975999999999999</c:v>
                </c:pt>
                <c:pt idx="66">
                  <c:v>41.975999999999999</c:v>
                </c:pt>
                <c:pt idx="67">
                  <c:v>41.975999999999999</c:v>
                </c:pt>
                <c:pt idx="68">
                  <c:v>41.975999999999999</c:v>
                </c:pt>
                <c:pt idx="69">
                  <c:v>41.975999999999999</c:v>
                </c:pt>
                <c:pt idx="70">
                  <c:v>41.975999999999999</c:v>
                </c:pt>
                <c:pt idx="71">
                  <c:v>41.975999999999999</c:v>
                </c:pt>
                <c:pt idx="72">
                  <c:v>41.975999999999999</c:v>
                </c:pt>
                <c:pt idx="73">
                  <c:v>41.975999999999999</c:v>
                </c:pt>
                <c:pt idx="74">
                  <c:v>41.975999999999999</c:v>
                </c:pt>
                <c:pt idx="75">
                  <c:v>41.975999999999999</c:v>
                </c:pt>
                <c:pt idx="76">
                  <c:v>41.975999999999999</c:v>
                </c:pt>
                <c:pt idx="77">
                  <c:v>41.975999999999999</c:v>
                </c:pt>
                <c:pt idx="78">
                  <c:v>41.975999999999999</c:v>
                </c:pt>
                <c:pt idx="79">
                  <c:v>41.975999999999999</c:v>
                </c:pt>
                <c:pt idx="80">
                  <c:v>41.975999999999999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F-43AE-9AD3-797CA7F360DF}"/>
            </c:ext>
          </c:extLst>
        </c:ser>
        <c:ser>
          <c:idx val="1"/>
          <c:order val="1"/>
          <c:tx>
            <c:strRef>
              <c:f>'11. SES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'11. SES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F-43AE-9AD3-797CA7F360DF}"/>
            </c:ext>
          </c:extLst>
        </c:ser>
        <c:ser>
          <c:idx val="2"/>
          <c:order val="2"/>
          <c:tx>
            <c:strRef>
              <c:f>'11. SES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'11. SES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Water'!$H$120:$CJ$120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BF-43AE-9AD3-797CA7F360DF}"/>
            </c:ext>
          </c:extLst>
        </c:ser>
        <c:ser>
          <c:idx val="3"/>
          <c:order val="3"/>
          <c:tx>
            <c:strRef>
              <c:f>'11. SES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'11. SES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Water'!$H$121:$CJ$121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0.74800804404480004</c:v>
                </c:pt>
                <c:pt idx="4">
                  <c:v>1.4965253856960004</c:v>
                </c:pt>
                <c:pt idx="5">
                  <c:v>2.2455520249536001</c:v>
                </c:pt>
                <c:pt idx="6">
                  <c:v>2.2440474479554564</c:v>
                </c:pt>
                <c:pt idx="7">
                  <c:v>2.2425428709573119</c:v>
                </c:pt>
                <c:pt idx="8">
                  <c:v>2.2410382939591682</c:v>
                </c:pt>
                <c:pt idx="9">
                  <c:v>2.2395337169610241</c:v>
                </c:pt>
                <c:pt idx="10">
                  <c:v>2.23802913996288</c:v>
                </c:pt>
                <c:pt idx="11">
                  <c:v>2.2365245629647363</c:v>
                </c:pt>
                <c:pt idx="12">
                  <c:v>2.2350199859665918</c:v>
                </c:pt>
                <c:pt idx="13">
                  <c:v>2.2335154089684481</c:v>
                </c:pt>
                <c:pt idx="14">
                  <c:v>2.232010831970304</c:v>
                </c:pt>
                <c:pt idx="15">
                  <c:v>2.2305062549721599</c:v>
                </c:pt>
                <c:pt idx="16">
                  <c:v>2.2290016779740163</c:v>
                </c:pt>
                <c:pt idx="17">
                  <c:v>2.2274971009758722</c:v>
                </c:pt>
                <c:pt idx="18">
                  <c:v>2.2259925239777281</c:v>
                </c:pt>
                <c:pt idx="19">
                  <c:v>2.224487946979584</c:v>
                </c:pt>
                <c:pt idx="20">
                  <c:v>2.2229833699814403</c:v>
                </c:pt>
                <c:pt idx="21">
                  <c:v>2.2214787929832958</c:v>
                </c:pt>
                <c:pt idx="22">
                  <c:v>2.2199742159851521</c:v>
                </c:pt>
                <c:pt idx="23">
                  <c:v>2.2184696389870084</c:v>
                </c:pt>
                <c:pt idx="24">
                  <c:v>2.2169650619888639</c:v>
                </c:pt>
                <c:pt idx="25">
                  <c:v>2.2154604849907202</c:v>
                </c:pt>
                <c:pt idx="26">
                  <c:v>2.2139559079925757</c:v>
                </c:pt>
                <c:pt idx="27">
                  <c:v>2.212451330994432</c:v>
                </c:pt>
                <c:pt idx="28">
                  <c:v>2.2109467539962879</c:v>
                </c:pt>
                <c:pt idx="29">
                  <c:v>2.2094421769981438</c:v>
                </c:pt>
                <c:pt idx="30">
                  <c:v>2.2079376000000002</c:v>
                </c:pt>
                <c:pt idx="31">
                  <c:v>2.2079376000000002</c:v>
                </c:pt>
                <c:pt idx="32">
                  <c:v>2.2079376000000002</c:v>
                </c:pt>
                <c:pt idx="33">
                  <c:v>2.2079376000000002</c:v>
                </c:pt>
                <c:pt idx="34">
                  <c:v>2.2079376000000002</c:v>
                </c:pt>
                <c:pt idx="35">
                  <c:v>2.2079376000000002</c:v>
                </c:pt>
                <c:pt idx="36">
                  <c:v>2.2079376000000002</c:v>
                </c:pt>
                <c:pt idx="37">
                  <c:v>2.2079376000000002</c:v>
                </c:pt>
                <c:pt idx="38">
                  <c:v>2.2079376000000002</c:v>
                </c:pt>
                <c:pt idx="39">
                  <c:v>2.2079376000000002</c:v>
                </c:pt>
                <c:pt idx="40">
                  <c:v>2.2079376000000002</c:v>
                </c:pt>
                <c:pt idx="41">
                  <c:v>2.2079376000000002</c:v>
                </c:pt>
                <c:pt idx="42">
                  <c:v>2.2079376000000002</c:v>
                </c:pt>
                <c:pt idx="43">
                  <c:v>2.2079376000000002</c:v>
                </c:pt>
                <c:pt idx="44">
                  <c:v>2.2079376000000002</c:v>
                </c:pt>
                <c:pt idx="45">
                  <c:v>2.2079376000000002</c:v>
                </c:pt>
                <c:pt idx="46">
                  <c:v>2.2079376000000002</c:v>
                </c:pt>
                <c:pt idx="47">
                  <c:v>2.2079376000000002</c:v>
                </c:pt>
                <c:pt idx="48">
                  <c:v>2.2079376000000002</c:v>
                </c:pt>
                <c:pt idx="49">
                  <c:v>2.2079376000000002</c:v>
                </c:pt>
                <c:pt idx="50">
                  <c:v>2.2079376000000002</c:v>
                </c:pt>
                <c:pt idx="51">
                  <c:v>2.2079376000000002</c:v>
                </c:pt>
                <c:pt idx="52">
                  <c:v>2.2079376000000002</c:v>
                </c:pt>
                <c:pt idx="53">
                  <c:v>2.2079376000000002</c:v>
                </c:pt>
                <c:pt idx="54">
                  <c:v>2.2079376000000002</c:v>
                </c:pt>
                <c:pt idx="55">
                  <c:v>2.2079376000000002</c:v>
                </c:pt>
                <c:pt idx="56">
                  <c:v>2.2079376000000002</c:v>
                </c:pt>
                <c:pt idx="57">
                  <c:v>2.2079376000000002</c:v>
                </c:pt>
                <c:pt idx="58">
                  <c:v>2.2079376000000002</c:v>
                </c:pt>
                <c:pt idx="59">
                  <c:v>2.2079376000000002</c:v>
                </c:pt>
                <c:pt idx="60">
                  <c:v>2.2079376000000002</c:v>
                </c:pt>
                <c:pt idx="61">
                  <c:v>2.2079376000000002</c:v>
                </c:pt>
                <c:pt idx="62">
                  <c:v>2.2079376000000002</c:v>
                </c:pt>
                <c:pt idx="63">
                  <c:v>2.2079376000000002</c:v>
                </c:pt>
                <c:pt idx="64">
                  <c:v>2.2079376000000002</c:v>
                </c:pt>
                <c:pt idx="65">
                  <c:v>2.2079376000000002</c:v>
                </c:pt>
                <c:pt idx="66">
                  <c:v>2.2079376000000002</c:v>
                </c:pt>
                <c:pt idx="67">
                  <c:v>2.2079376000000002</c:v>
                </c:pt>
                <c:pt idx="68">
                  <c:v>2.2079376000000002</c:v>
                </c:pt>
                <c:pt idx="69">
                  <c:v>2.2079376000000002</c:v>
                </c:pt>
                <c:pt idx="70">
                  <c:v>2.2079376000000002</c:v>
                </c:pt>
                <c:pt idx="71">
                  <c:v>2.2079376000000002</c:v>
                </c:pt>
                <c:pt idx="72">
                  <c:v>2.2079376000000002</c:v>
                </c:pt>
                <c:pt idx="73">
                  <c:v>2.2079376000000002</c:v>
                </c:pt>
                <c:pt idx="74">
                  <c:v>2.2079376000000002</c:v>
                </c:pt>
                <c:pt idx="75">
                  <c:v>2.2079376000000002</c:v>
                </c:pt>
                <c:pt idx="76">
                  <c:v>2.2079376000000002</c:v>
                </c:pt>
                <c:pt idx="77">
                  <c:v>2.2079376000000002</c:v>
                </c:pt>
                <c:pt idx="78">
                  <c:v>2.2079376000000002</c:v>
                </c:pt>
                <c:pt idx="79">
                  <c:v>2.2079376000000002</c:v>
                </c:pt>
                <c:pt idx="80">
                  <c:v>2.2079376000000002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BF-43AE-9AD3-797CA7F36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'11. SES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'11. SES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Water'!$H$122:$CJ$122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141.06945205479451</c:v>
                </c:pt>
                <c:pt idx="4">
                  <c:v>141.06945205479451</c:v>
                </c:pt>
                <c:pt idx="5">
                  <c:v>141.06945205479451</c:v>
                </c:pt>
                <c:pt idx="6">
                  <c:v>141.06945205479451</c:v>
                </c:pt>
                <c:pt idx="7">
                  <c:v>141.06945205479451</c:v>
                </c:pt>
                <c:pt idx="8">
                  <c:v>141.06945205479451</c:v>
                </c:pt>
                <c:pt idx="9">
                  <c:v>141.06945205479451</c:v>
                </c:pt>
                <c:pt idx="10">
                  <c:v>141.06945205479451</c:v>
                </c:pt>
                <c:pt idx="11">
                  <c:v>141.06945205479451</c:v>
                </c:pt>
                <c:pt idx="12">
                  <c:v>141.06945205479451</c:v>
                </c:pt>
                <c:pt idx="13">
                  <c:v>141.06945205479451</c:v>
                </c:pt>
                <c:pt idx="14">
                  <c:v>141.06945205479451</c:v>
                </c:pt>
                <c:pt idx="15">
                  <c:v>141.06945205479451</c:v>
                </c:pt>
                <c:pt idx="16">
                  <c:v>141.06945205479451</c:v>
                </c:pt>
                <c:pt idx="17">
                  <c:v>141.06945205479451</c:v>
                </c:pt>
                <c:pt idx="18">
                  <c:v>141.06945205479451</c:v>
                </c:pt>
                <c:pt idx="19">
                  <c:v>141.06945205479451</c:v>
                </c:pt>
                <c:pt idx="20">
                  <c:v>141.06945205479451</c:v>
                </c:pt>
                <c:pt idx="21">
                  <c:v>141.06945205479451</c:v>
                </c:pt>
                <c:pt idx="22">
                  <c:v>141.06945205479451</c:v>
                </c:pt>
                <c:pt idx="23">
                  <c:v>141.06945205479451</c:v>
                </c:pt>
                <c:pt idx="24">
                  <c:v>141.06945205479451</c:v>
                </c:pt>
                <c:pt idx="25">
                  <c:v>141.06945205479451</c:v>
                </c:pt>
                <c:pt idx="26">
                  <c:v>141.06945205479451</c:v>
                </c:pt>
                <c:pt idx="27">
                  <c:v>141.06945205479451</c:v>
                </c:pt>
                <c:pt idx="28">
                  <c:v>141.06945205479451</c:v>
                </c:pt>
                <c:pt idx="29">
                  <c:v>141.06945205479451</c:v>
                </c:pt>
                <c:pt idx="30">
                  <c:v>141.06945205479451</c:v>
                </c:pt>
                <c:pt idx="31">
                  <c:v>141.06945205479451</c:v>
                </c:pt>
                <c:pt idx="32">
                  <c:v>141.06945205479451</c:v>
                </c:pt>
                <c:pt idx="33">
                  <c:v>141.06945205479451</c:v>
                </c:pt>
                <c:pt idx="34">
                  <c:v>141.06945205479451</c:v>
                </c:pt>
                <c:pt idx="35">
                  <c:v>141.06945205479451</c:v>
                </c:pt>
                <c:pt idx="36">
                  <c:v>141.06945205479451</c:v>
                </c:pt>
                <c:pt idx="37">
                  <c:v>141.06945205479451</c:v>
                </c:pt>
                <c:pt idx="38">
                  <c:v>141.06945205479451</c:v>
                </c:pt>
                <c:pt idx="39">
                  <c:v>141.06945205479451</c:v>
                </c:pt>
                <c:pt idx="40">
                  <c:v>141.06945205479451</c:v>
                </c:pt>
                <c:pt idx="41">
                  <c:v>141.06945205479451</c:v>
                </c:pt>
                <c:pt idx="42">
                  <c:v>141.06945205479451</c:v>
                </c:pt>
                <c:pt idx="43">
                  <c:v>141.06945205479451</c:v>
                </c:pt>
                <c:pt idx="44">
                  <c:v>141.06945205479451</c:v>
                </c:pt>
                <c:pt idx="45">
                  <c:v>141.06945205479451</c:v>
                </c:pt>
                <c:pt idx="46">
                  <c:v>141.06945205479451</c:v>
                </c:pt>
                <c:pt idx="47">
                  <c:v>141.06945205479451</c:v>
                </c:pt>
                <c:pt idx="48">
                  <c:v>141.06945205479451</c:v>
                </c:pt>
                <c:pt idx="49">
                  <c:v>141.06945205479451</c:v>
                </c:pt>
                <c:pt idx="50">
                  <c:v>141.06945205479451</c:v>
                </c:pt>
                <c:pt idx="51">
                  <c:v>141.06945205479451</c:v>
                </c:pt>
                <c:pt idx="52">
                  <c:v>141.06945205479451</c:v>
                </c:pt>
                <c:pt idx="53">
                  <c:v>141.06945205479451</c:v>
                </c:pt>
                <c:pt idx="54">
                  <c:v>141.06945205479451</c:v>
                </c:pt>
                <c:pt idx="55">
                  <c:v>141.06945205479451</c:v>
                </c:pt>
                <c:pt idx="56">
                  <c:v>141.06945205479451</c:v>
                </c:pt>
                <c:pt idx="57">
                  <c:v>141.06945205479451</c:v>
                </c:pt>
                <c:pt idx="58">
                  <c:v>141.06945205479451</c:v>
                </c:pt>
                <c:pt idx="59">
                  <c:v>141.06945205479451</c:v>
                </c:pt>
                <c:pt idx="60">
                  <c:v>141.06945205479451</c:v>
                </c:pt>
                <c:pt idx="61">
                  <c:v>141.06945205479451</c:v>
                </c:pt>
                <c:pt idx="62">
                  <c:v>141.06945205479451</c:v>
                </c:pt>
                <c:pt idx="63">
                  <c:v>141.06945205479451</c:v>
                </c:pt>
                <c:pt idx="64">
                  <c:v>141.06945205479451</c:v>
                </c:pt>
                <c:pt idx="65">
                  <c:v>141.06945205479451</c:v>
                </c:pt>
                <c:pt idx="66">
                  <c:v>141.06945205479451</c:v>
                </c:pt>
                <c:pt idx="67">
                  <c:v>141.06945205479451</c:v>
                </c:pt>
                <c:pt idx="68">
                  <c:v>141.06945205479451</c:v>
                </c:pt>
                <c:pt idx="69">
                  <c:v>141.06945205479451</c:v>
                </c:pt>
                <c:pt idx="70">
                  <c:v>141.06945205479451</c:v>
                </c:pt>
                <c:pt idx="71">
                  <c:v>141.06945205479451</c:v>
                </c:pt>
                <c:pt idx="72">
                  <c:v>141.06945205479451</c:v>
                </c:pt>
                <c:pt idx="73">
                  <c:v>141.06945205479451</c:v>
                </c:pt>
                <c:pt idx="74">
                  <c:v>141.06945205479451</c:v>
                </c:pt>
                <c:pt idx="75">
                  <c:v>141.06945205479451</c:v>
                </c:pt>
                <c:pt idx="76">
                  <c:v>141.06945205479451</c:v>
                </c:pt>
                <c:pt idx="77">
                  <c:v>141.06945205479451</c:v>
                </c:pt>
                <c:pt idx="78">
                  <c:v>141.06945205479451</c:v>
                </c:pt>
                <c:pt idx="79">
                  <c:v>141.06945205479451</c:v>
                </c:pt>
                <c:pt idx="80">
                  <c:v>141.06945205479451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BF-43AE-9AD3-797CA7F360DF}"/>
            </c:ext>
          </c:extLst>
        </c:ser>
        <c:ser>
          <c:idx val="4"/>
          <c:order val="5"/>
          <c:tx>
            <c:strRef>
              <c:f>'11. SES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'11. SES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Water'!$H$123:$CJ$123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141.06945205479451</c:v>
                </c:pt>
                <c:pt idx="4">
                  <c:v>141.06945205479451</c:v>
                </c:pt>
                <c:pt idx="5">
                  <c:v>141.06945205479451</c:v>
                </c:pt>
                <c:pt idx="6">
                  <c:v>141.06945205479451</c:v>
                </c:pt>
                <c:pt idx="7">
                  <c:v>141.06945205479451</c:v>
                </c:pt>
                <c:pt idx="8">
                  <c:v>141.06945205479451</c:v>
                </c:pt>
                <c:pt idx="9">
                  <c:v>141.06945205479451</c:v>
                </c:pt>
                <c:pt idx="10">
                  <c:v>141.06945205479451</c:v>
                </c:pt>
                <c:pt idx="11">
                  <c:v>141.06945205479451</c:v>
                </c:pt>
                <c:pt idx="12">
                  <c:v>141.06945205479451</c:v>
                </c:pt>
                <c:pt idx="13">
                  <c:v>141.06945205479451</c:v>
                </c:pt>
                <c:pt idx="14">
                  <c:v>141.06945205479451</c:v>
                </c:pt>
                <c:pt idx="15">
                  <c:v>141.06945205479451</c:v>
                </c:pt>
                <c:pt idx="16">
                  <c:v>141.06945205479451</c:v>
                </c:pt>
                <c:pt idx="17">
                  <c:v>141.06945205479451</c:v>
                </c:pt>
                <c:pt idx="18">
                  <c:v>141.06945205479451</c:v>
                </c:pt>
                <c:pt idx="19">
                  <c:v>141.06945205479451</c:v>
                </c:pt>
                <c:pt idx="20">
                  <c:v>141.06945205479451</c:v>
                </c:pt>
                <c:pt idx="21">
                  <c:v>141.06945205479451</c:v>
                </c:pt>
                <c:pt idx="22">
                  <c:v>141.06945205479451</c:v>
                </c:pt>
                <c:pt idx="23">
                  <c:v>141.06945205479451</c:v>
                </c:pt>
                <c:pt idx="24">
                  <c:v>141.06945205479451</c:v>
                </c:pt>
                <c:pt idx="25">
                  <c:v>141.06945205479451</c:v>
                </c:pt>
                <c:pt idx="26">
                  <c:v>141.06945205479451</c:v>
                </c:pt>
                <c:pt idx="27">
                  <c:v>141.06945205479451</c:v>
                </c:pt>
                <c:pt idx="28">
                  <c:v>141.06945205479451</c:v>
                </c:pt>
                <c:pt idx="29">
                  <c:v>141.06945205479451</c:v>
                </c:pt>
                <c:pt idx="30">
                  <c:v>141.06945205479451</c:v>
                </c:pt>
                <c:pt idx="31">
                  <c:v>141.06945205479451</c:v>
                </c:pt>
                <c:pt idx="32">
                  <c:v>141.06945205479451</c:v>
                </c:pt>
                <c:pt idx="33">
                  <c:v>141.06945205479451</c:v>
                </c:pt>
                <c:pt idx="34">
                  <c:v>141.06945205479451</c:v>
                </c:pt>
                <c:pt idx="35">
                  <c:v>141.06945205479451</c:v>
                </c:pt>
                <c:pt idx="36">
                  <c:v>141.06945205479451</c:v>
                </c:pt>
                <c:pt idx="37">
                  <c:v>141.06945205479451</c:v>
                </c:pt>
                <c:pt idx="38">
                  <c:v>141.06945205479451</c:v>
                </c:pt>
                <c:pt idx="39">
                  <c:v>141.06945205479451</c:v>
                </c:pt>
                <c:pt idx="40">
                  <c:v>141.06945205479451</c:v>
                </c:pt>
                <c:pt idx="41">
                  <c:v>141.06945205479451</c:v>
                </c:pt>
                <c:pt idx="42">
                  <c:v>141.06945205479451</c:v>
                </c:pt>
                <c:pt idx="43">
                  <c:v>141.06945205479451</c:v>
                </c:pt>
                <c:pt idx="44">
                  <c:v>141.06945205479451</c:v>
                </c:pt>
                <c:pt idx="45">
                  <c:v>141.06945205479451</c:v>
                </c:pt>
                <c:pt idx="46">
                  <c:v>141.06945205479451</c:v>
                </c:pt>
                <c:pt idx="47">
                  <c:v>141.06945205479451</c:v>
                </c:pt>
                <c:pt idx="48">
                  <c:v>141.06945205479451</c:v>
                </c:pt>
                <c:pt idx="49">
                  <c:v>141.06945205479451</c:v>
                </c:pt>
                <c:pt idx="50">
                  <c:v>141.06945205479451</c:v>
                </c:pt>
                <c:pt idx="51">
                  <c:v>141.06945205479451</c:v>
                </c:pt>
                <c:pt idx="52">
                  <c:v>141.06945205479451</c:v>
                </c:pt>
                <c:pt idx="53">
                  <c:v>141.06945205479451</c:v>
                </c:pt>
                <c:pt idx="54">
                  <c:v>141.06945205479451</c:v>
                </c:pt>
                <c:pt idx="55">
                  <c:v>141.06945205479451</c:v>
                </c:pt>
                <c:pt idx="56">
                  <c:v>141.06945205479451</c:v>
                </c:pt>
                <c:pt idx="57">
                  <c:v>141.06945205479451</c:v>
                </c:pt>
                <c:pt idx="58">
                  <c:v>141.06945205479451</c:v>
                </c:pt>
                <c:pt idx="59">
                  <c:v>141.06945205479451</c:v>
                </c:pt>
                <c:pt idx="60">
                  <c:v>141.06945205479451</c:v>
                </c:pt>
                <c:pt idx="61">
                  <c:v>141.06945205479451</c:v>
                </c:pt>
                <c:pt idx="62">
                  <c:v>141.06945205479451</c:v>
                </c:pt>
                <c:pt idx="63">
                  <c:v>141.06945205479451</c:v>
                </c:pt>
                <c:pt idx="64">
                  <c:v>141.06945205479451</c:v>
                </c:pt>
                <c:pt idx="65">
                  <c:v>141.06945205479451</c:v>
                </c:pt>
                <c:pt idx="66">
                  <c:v>141.06945205479451</c:v>
                </c:pt>
                <c:pt idx="67">
                  <c:v>141.06945205479451</c:v>
                </c:pt>
                <c:pt idx="68">
                  <c:v>141.06945205479451</c:v>
                </c:pt>
                <c:pt idx="69">
                  <c:v>141.06945205479451</c:v>
                </c:pt>
                <c:pt idx="70">
                  <c:v>141.06945205479451</c:v>
                </c:pt>
                <c:pt idx="71">
                  <c:v>141.06945205479451</c:v>
                </c:pt>
                <c:pt idx="72">
                  <c:v>141.06945205479451</c:v>
                </c:pt>
                <c:pt idx="73">
                  <c:v>141.06945205479451</c:v>
                </c:pt>
                <c:pt idx="74">
                  <c:v>141.06945205479451</c:v>
                </c:pt>
                <c:pt idx="75">
                  <c:v>141.06945205479451</c:v>
                </c:pt>
                <c:pt idx="76">
                  <c:v>141.06945205479451</c:v>
                </c:pt>
                <c:pt idx="77">
                  <c:v>141.06945205479451</c:v>
                </c:pt>
                <c:pt idx="78">
                  <c:v>141.06945205479451</c:v>
                </c:pt>
                <c:pt idx="79">
                  <c:v>141.06945205479451</c:v>
                </c:pt>
                <c:pt idx="80">
                  <c:v>141.06945205479451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BF-43AE-9AD3-797CA7F360DF}"/>
            </c:ext>
          </c:extLst>
        </c:ser>
        <c:ser>
          <c:idx val="5"/>
          <c:order val="6"/>
          <c:tx>
            <c:strRef>
              <c:f>'11. SES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'11. SES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Water'!$H$124:$CJ$124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16.398509958711468</c:v>
                </c:pt>
                <c:pt idx="4">
                  <c:v>32.349745012362675</c:v>
                </c:pt>
                <c:pt idx="5">
                  <c:v>48.324501827620274</c:v>
                </c:pt>
                <c:pt idx="6">
                  <c:v>48.315128680737686</c:v>
                </c:pt>
                <c:pt idx="7">
                  <c:v>48.305047756077307</c:v>
                </c:pt>
                <c:pt idx="8">
                  <c:v>48.294940164750287</c:v>
                </c:pt>
                <c:pt idx="9">
                  <c:v>48.284805906756588</c:v>
                </c:pt>
                <c:pt idx="10">
                  <c:v>48.27464498209622</c:v>
                </c:pt>
                <c:pt idx="11">
                  <c:v>48.264457390769188</c:v>
                </c:pt>
                <c:pt idx="12">
                  <c:v>48.254243132775478</c:v>
                </c:pt>
                <c:pt idx="13">
                  <c:v>48.244718874781782</c:v>
                </c:pt>
                <c:pt idx="14">
                  <c:v>48.234455727899196</c:v>
                </c:pt>
                <c:pt idx="15">
                  <c:v>48.224165914349939</c:v>
                </c:pt>
                <c:pt idx="16">
                  <c:v>48.213849434134019</c:v>
                </c:pt>
                <c:pt idx="17">
                  <c:v>48.203506287251429</c:v>
                </c:pt>
                <c:pt idx="18">
                  <c:v>48.193136473702168</c:v>
                </c:pt>
                <c:pt idx="19">
                  <c:v>48.182739993486251</c:v>
                </c:pt>
                <c:pt idx="20">
                  <c:v>48.173064624381446</c:v>
                </c:pt>
                <c:pt idx="21">
                  <c:v>48.162619255276631</c:v>
                </c:pt>
                <c:pt idx="22">
                  <c:v>48.152147219505153</c:v>
                </c:pt>
                <c:pt idx="23">
                  <c:v>48.141648517067011</c:v>
                </c:pt>
                <c:pt idx="24">
                  <c:v>48.131123147962199</c:v>
                </c:pt>
                <c:pt idx="25">
                  <c:v>48.120571112190724</c:v>
                </c:pt>
                <c:pt idx="26">
                  <c:v>48.109992409752572</c:v>
                </c:pt>
                <c:pt idx="27">
                  <c:v>48.100165929536651</c:v>
                </c:pt>
                <c:pt idx="28">
                  <c:v>48.089538338209621</c:v>
                </c:pt>
                <c:pt idx="29">
                  <c:v>48.078884080215921</c:v>
                </c:pt>
                <c:pt idx="30">
                  <c:v>48.068203155555558</c:v>
                </c:pt>
                <c:pt idx="31">
                  <c:v>48.089994266666665</c:v>
                </c:pt>
                <c:pt idx="32">
                  <c:v>48.111785377777778</c:v>
                </c:pt>
                <c:pt idx="33">
                  <c:v>48.133576488888892</c:v>
                </c:pt>
                <c:pt idx="34">
                  <c:v>48.155367599999998</c:v>
                </c:pt>
                <c:pt idx="35">
                  <c:v>48.177158711111112</c:v>
                </c:pt>
                <c:pt idx="36">
                  <c:v>48.198949822222225</c:v>
                </c:pt>
                <c:pt idx="37">
                  <c:v>48.220740933333332</c:v>
                </c:pt>
                <c:pt idx="38">
                  <c:v>48.242532044444445</c:v>
                </c:pt>
                <c:pt idx="39">
                  <c:v>48.264323155555559</c:v>
                </c:pt>
                <c:pt idx="40">
                  <c:v>48.286114266666665</c:v>
                </c:pt>
                <c:pt idx="41">
                  <c:v>48.307905377777779</c:v>
                </c:pt>
                <c:pt idx="42">
                  <c:v>48.329696488888885</c:v>
                </c:pt>
                <c:pt idx="43">
                  <c:v>48.351487599999999</c:v>
                </c:pt>
                <c:pt idx="44">
                  <c:v>48.373278711111112</c:v>
                </c:pt>
                <c:pt idx="45">
                  <c:v>48.395069822222219</c:v>
                </c:pt>
                <c:pt idx="46">
                  <c:v>48.416860933333332</c:v>
                </c:pt>
                <c:pt idx="47">
                  <c:v>48.438652044444446</c:v>
                </c:pt>
                <c:pt idx="48">
                  <c:v>48.460443155555552</c:v>
                </c:pt>
                <c:pt idx="49">
                  <c:v>48.482234266666666</c:v>
                </c:pt>
                <c:pt idx="50">
                  <c:v>48.504025377777779</c:v>
                </c:pt>
                <c:pt idx="51">
                  <c:v>48.525816488888886</c:v>
                </c:pt>
                <c:pt idx="52">
                  <c:v>48.547607599999999</c:v>
                </c:pt>
                <c:pt idx="53">
                  <c:v>48.569398711111113</c:v>
                </c:pt>
                <c:pt idx="54">
                  <c:v>48.591189822222219</c:v>
                </c:pt>
                <c:pt idx="55">
                  <c:v>48.612980933333333</c:v>
                </c:pt>
                <c:pt idx="56">
                  <c:v>48.634772044444446</c:v>
                </c:pt>
                <c:pt idx="57">
                  <c:v>48.656563155555553</c:v>
                </c:pt>
                <c:pt idx="58">
                  <c:v>48.678354266666666</c:v>
                </c:pt>
                <c:pt idx="59">
                  <c:v>48.700145377777773</c:v>
                </c:pt>
                <c:pt idx="60">
                  <c:v>48.721936488888886</c:v>
                </c:pt>
                <c:pt idx="61">
                  <c:v>48.7437276</c:v>
                </c:pt>
                <c:pt idx="62">
                  <c:v>48.765518711111106</c:v>
                </c:pt>
                <c:pt idx="63">
                  <c:v>48.78730982222222</c:v>
                </c:pt>
                <c:pt idx="64">
                  <c:v>48.809100933333333</c:v>
                </c:pt>
                <c:pt idx="65">
                  <c:v>48.83089204444444</c:v>
                </c:pt>
                <c:pt idx="66">
                  <c:v>48.852683155555553</c:v>
                </c:pt>
                <c:pt idx="67">
                  <c:v>48.874474266666667</c:v>
                </c:pt>
                <c:pt idx="68">
                  <c:v>48.896265377777773</c:v>
                </c:pt>
                <c:pt idx="69">
                  <c:v>48.918056488888887</c:v>
                </c:pt>
                <c:pt idx="70">
                  <c:v>48.939847599999993</c:v>
                </c:pt>
                <c:pt idx="71">
                  <c:v>48.961638711111107</c:v>
                </c:pt>
                <c:pt idx="72">
                  <c:v>48.98342982222222</c:v>
                </c:pt>
                <c:pt idx="73">
                  <c:v>49.005220933333334</c:v>
                </c:pt>
                <c:pt idx="74">
                  <c:v>49.02701204444444</c:v>
                </c:pt>
                <c:pt idx="75">
                  <c:v>49.048803155555554</c:v>
                </c:pt>
                <c:pt idx="76">
                  <c:v>49.07059426666666</c:v>
                </c:pt>
                <c:pt idx="77">
                  <c:v>49.092385377777774</c:v>
                </c:pt>
                <c:pt idx="78">
                  <c:v>49.114176488888887</c:v>
                </c:pt>
                <c:pt idx="79">
                  <c:v>49.135967599999994</c:v>
                </c:pt>
                <c:pt idx="80">
                  <c:v>49.157758711111107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FBF-43AE-9AD3-797CA7F36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'11. SES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'11. SES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Water'!$H$127:$CJ$127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14.220685248000001</c:v>
                </c:pt>
                <c:pt idx="4">
                  <c:v>28.451052960000005</c:v>
                </c:pt>
                <c:pt idx="5">
                  <c:v>42.691103136000002</c:v>
                </c:pt>
                <c:pt idx="6">
                  <c:v>42.662499010560005</c:v>
                </c:pt>
                <c:pt idx="7">
                  <c:v>42.63389488512</c:v>
                </c:pt>
                <c:pt idx="8">
                  <c:v>42.605290759680003</c:v>
                </c:pt>
                <c:pt idx="9">
                  <c:v>42.576686634240005</c:v>
                </c:pt>
                <c:pt idx="10">
                  <c:v>42.5480825088</c:v>
                </c:pt>
                <c:pt idx="11">
                  <c:v>42.519478383360003</c:v>
                </c:pt>
                <c:pt idx="12">
                  <c:v>42.490874257919998</c:v>
                </c:pt>
                <c:pt idx="13">
                  <c:v>42.46227013248</c:v>
                </c:pt>
                <c:pt idx="14">
                  <c:v>42.433666007040003</c:v>
                </c:pt>
                <c:pt idx="15">
                  <c:v>42.405061881599998</c:v>
                </c:pt>
                <c:pt idx="16">
                  <c:v>42.376457756160001</c:v>
                </c:pt>
                <c:pt idx="17">
                  <c:v>42.347853630720003</c:v>
                </c:pt>
                <c:pt idx="18">
                  <c:v>42.319249505279998</c:v>
                </c:pt>
                <c:pt idx="19">
                  <c:v>42.290645379840001</c:v>
                </c:pt>
                <c:pt idx="20">
                  <c:v>42.262041254400003</c:v>
                </c:pt>
                <c:pt idx="21">
                  <c:v>42.233437128959999</c:v>
                </c:pt>
                <c:pt idx="22">
                  <c:v>42.204833003520001</c:v>
                </c:pt>
                <c:pt idx="23">
                  <c:v>42.176228878080003</c:v>
                </c:pt>
                <c:pt idx="24">
                  <c:v>42.147624752639999</c:v>
                </c:pt>
                <c:pt idx="25">
                  <c:v>42.119020627200001</c:v>
                </c:pt>
                <c:pt idx="26">
                  <c:v>42.090416501759996</c:v>
                </c:pt>
                <c:pt idx="27">
                  <c:v>42.061812376319999</c:v>
                </c:pt>
                <c:pt idx="28">
                  <c:v>42.033208250880001</c:v>
                </c:pt>
                <c:pt idx="29">
                  <c:v>42.004604125439997</c:v>
                </c:pt>
                <c:pt idx="30">
                  <c:v>41.975999999999999</c:v>
                </c:pt>
                <c:pt idx="31">
                  <c:v>41.975999999999999</c:v>
                </c:pt>
                <c:pt idx="32">
                  <c:v>41.975999999999999</c:v>
                </c:pt>
                <c:pt idx="33">
                  <c:v>41.975999999999999</c:v>
                </c:pt>
                <c:pt idx="34">
                  <c:v>41.975999999999999</c:v>
                </c:pt>
                <c:pt idx="35">
                  <c:v>41.975999999999999</c:v>
                </c:pt>
                <c:pt idx="36">
                  <c:v>41.975999999999999</c:v>
                </c:pt>
                <c:pt idx="37">
                  <c:v>41.975999999999999</c:v>
                </c:pt>
                <c:pt idx="38">
                  <c:v>41.975999999999999</c:v>
                </c:pt>
                <c:pt idx="39">
                  <c:v>41.975999999999999</c:v>
                </c:pt>
                <c:pt idx="40">
                  <c:v>41.975999999999999</c:v>
                </c:pt>
                <c:pt idx="41">
                  <c:v>41.975999999999999</c:v>
                </c:pt>
                <c:pt idx="42">
                  <c:v>41.975999999999999</c:v>
                </c:pt>
                <c:pt idx="43">
                  <c:v>41.975999999999999</c:v>
                </c:pt>
                <c:pt idx="44">
                  <c:v>41.975999999999999</c:v>
                </c:pt>
                <c:pt idx="45">
                  <c:v>41.975999999999999</c:v>
                </c:pt>
                <c:pt idx="46">
                  <c:v>41.975999999999999</c:v>
                </c:pt>
                <c:pt idx="47">
                  <c:v>41.975999999999999</c:v>
                </c:pt>
                <c:pt idx="48">
                  <c:v>41.975999999999999</c:v>
                </c:pt>
                <c:pt idx="49">
                  <c:v>41.975999999999999</c:v>
                </c:pt>
                <c:pt idx="50">
                  <c:v>41.975999999999999</c:v>
                </c:pt>
                <c:pt idx="51">
                  <c:v>41.975999999999999</c:v>
                </c:pt>
                <c:pt idx="52">
                  <c:v>41.975999999999999</c:v>
                </c:pt>
                <c:pt idx="53">
                  <c:v>41.975999999999999</c:v>
                </c:pt>
                <c:pt idx="54">
                  <c:v>41.975999999999999</c:v>
                </c:pt>
                <c:pt idx="55">
                  <c:v>41.975999999999999</c:v>
                </c:pt>
                <c:pt idx="56">
                  <c:v>41.975999999999999</c:v>
                </c:pt>
                <c:pt idx="57">
                  <c:v>41.975999999999999</c:v>
                </c:pt>
                <c:pt idx="58">
                  <c:v>41.975999999999999</c:v>
                </c:pt>
                <c:pt idx="59">
                  <c:v>41.975999999999999</c:v>
                </c:pt>
                <c:pt idx="60">
                  <c:v>41.975999999999999</c:v>
                </c:pt>
                <c:pt idx="61">
                  <c:v>41.975999999999999</c:v>
                </c:pt>
                <c:pt idx="62">
                  <c:v>41.975999999999999</c:v>
                </c:pt>
                <c:pt idx="63">
                  <c:v>41.975999999999999</c:v>
                </c:pt>
                <c:pt idx="64">
                  <c:v>41.975999999999999</c:v>
                </c:pt>
                <c:pt idx="65">
                  <c:v>41.975999999999999</c:v>
                </c:pt>
                <c:pt idx="66">
                  <c:v>41.975999999999999</c:v>
                </c:pt>
                <c:pt idx="67">
                  <c:v>41.975999999999999</c:v>
                </c:pt>
                <c:pt idx="68">
                  <c:v>41.975999999999999</c:v>
                </c:pt>
                <c:pt idx="69">
                  <c:v>41.975999999999999</c:v>
                </c:pt>
                <c:pt idx="70">
                  <c:v>41.975999999999999</c:v>
                </c:pt>
                <c:pt idx="71">
                  <c:v>41.975999999999999</c:v>
                </c:pt>
                <c:pt idx="72">
                  <c:v>41.975999999999999</c:v>
                </c:pt>
                <c:pt idx="73">
                  <c:v>41.975999999999999</c:v>
                </c:pt>
                <c:pt idx="74">
                  <c:v>41.975999999999999</c:v>
                </c:pt>
                <c:pt idx="75">
                  <c:v>41.975999999999999</c:v>
                </c:pt>
                <c:pt idx="76">
                  <c:v>41.975999999999999</c:v>
                </c:pt>
                <c:pt idx="77">
                  <c:v>41.975999999999999</c:v>
                </c:pt>
                <c:pt idx="78">
                  <c:v>41.975999999999999</c:v>
                </c:pt>
                <c:pt idx="79">
                  <c:v>41.975999999999999</c:v>
                </c:pt>
                <c:pt idx="80">
                  <c:v>41.975999999999999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3-418D-B496-AD5F82B39967}"/>
            </c:ext>
          </c:extLst>
        </c:ser>
        <c:ser>
          <c:idx val="1"/>
          <c:order val="1"/>
          <c:tx>
            <c:strRef>
              <c:f>'11. SES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'11. SES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3-418D-B496-AD5F82B39967}"/>
            </c:ext>
          </c:extLst>
        </c:ser>
        <c:ser>
          <c:idx val="2"/>
          <c:order val="2"/>
          <c:tx>
            <c:strRef>
              <c:f>'11. SES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'11. SES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Water'!$H$129:$CJ$129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A3-418D-B496-AD5F82B39967}"/>
            </c:ext>
          </c:extLst>
        </c:ser>
        <c:ser>
          <c:idx val="3"/>
          <c:order val="3"/>
          <c:tx>
            <c:strRef>
              <c:f>'11. SES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'11. SES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Water'!$H$130:$CJ$130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0.67017083892616713</c:v>
                </c:pt>
                <c:pt idx="4">
                  <c:v>1.3407979782983812</c:v>
                </c:pt>
                <c:pt idx="5">
                  <c:v>2.0118814181166416</c:v>
                </c:pt>
                <c:pt idx="6">
                  <c:v>2.0105334063711759</c:v>
                </c:pt>
                <c:pt idx="7">
                  <c:v>2.0091853946257099</c:v>
                </c:pt>
                <c:pt idx="8">
                  <c:v>2.0078373828802447</c:v>
                </c:pt>
                <c:pt idx="9">
                  <c:v>2.0064893711347787</c:v>
                </c:pt>
                <c:pt idx="10">
                  <c:v>2.005141359389313</c:v>
                </c:pt>
                <c:pt idx="11">
                  <c:v>2.0037933476438479</c:v>
                </c:pt>
                <c:pt idx="12">
                  <c:v>2.0024453358983814</c:v>
                </c:pt>
                <c:pt idx="13">
                  <c:v>2.0010973241529162</c:v>
                </c:pt>
                <c:pt idx="14">
                  <c:v>1.9997493124074504</c:v>
                </c:pt>
                <c:pt idx="15">
                  <c:v>1.9984013006619847</c:v>
                </c:pt>
                <c:pt idx="16">
                  <c:v>1.9970532889165193</c:v>
                </c:pt>
                <c:pt idx="17">
                  <c:v>1.9957052771710537</c:v>
                </c:pt>
                <c:pt idx="18">
                  <c:v>1.9943572654255879</c:v>
                </c:pt>
                <c:pt idx="19">
                  <c:v>1.9930092536801221</c:v>
                </c:pt>
                <c:pt idx="20">
                  <c:v>1.9916612419346569</c:v>
                </c:pt>
                <c:pt idx="21">
                  <c:v>1.9903132301891906</c:v>
                </c:pt>
                <c:pt idx="22">
                  <c:v>1.9889652184437252</c:v>
                </c:pt>
                <c:pt idx="23">
                  <c:v>1.98761720669826</c:v>
                </c:pt>
                <c:pt idx="24">
                  <c:v>1.9862691949527937</c:v>
                </c:pt>
                <c:pt idx="25">
                  <c:v>1.9849211832073286</c:v>
                </c:pt>
                <c:pt idx="26">
                  <c:v>1.9835731714618623</c:v>
                </c:pt>
                <c:pt idx="27">
                  <c:v>1.9822251597163969</c:v>
                </c:pt>
                <c:pt idx="28">
                  <c:v>1.9808771479709313</c:v>
                </c:pt>
                <c:pt idx="29">
                  <c:v>1.9795291362254654</c:v>
                </c:pt>
                <c:pt idx="30">
                  <c:v>1.9781811244800003</c:v>
                </c:pt>
                <c:pt idx="31">
                  <c:v>1.9781811244800003</c:v>
                </c:pt>
                <c:pt idx="32">
                  <c:v>1.9781811244800003</c:v>
                </c:pt>
                <c:pt idx="33">
                  <c:v>1.9781811244800003</c:v>
                </c:pt>
                <c:pt idx="34">
                  <c:v>1.9781811244800003</c:v>
                </c:pt>
                <c:pt idx="35">
                  <c:v>1.9781811244800003</c:v>
                </c:pt>
                <c:pt idx="36">
                  <c:v>1.9781811244800003</c:v>
                </c:pt>
                <c:pt idx="37">
                  <c:v>1.9781811244800003</c:v>
                </c:pt>
                <c:pt idx="38">
                  <c:v>1.9781811244800003</c:v>
                </c:pt>
                <c:pt idx="39">
                  <c:v>1.9781811244800003</c:v>
                </c:pt>
                <c:pt idx="40">
                  <c:v>1.9781811244800003</c:v>
                </c:pt>
                <c:pt idx="41">
                  <c:v>1.9781811244800003</c:v>
                </c:pt>
                <c:pt idx="42">
                  <c:v>1.9781811244800003</c:v>
                </c:pt>
                <c:pt idx="43">
                  <c:v>1.9781811244800003</c:v>
                </c:pt>
                <c:pt idx="44">
                  <c:v>1.9781811244800003</c:v>
                </c:pt>
                <c:pt idx="45">
                  <c:v>1.9781811244800003</c:v>
                </c:pt>
                <c:pt idx="46">
                  <c:v>1.9781811244800003</c:v>
                </c:pt>
                <c:pt idx="47">
                  <c:v>1.9781811244800003</c:v>
                </c:pt>
                <c:pt idx="48">
                  <c:v>1.9781811244800003</c:v>
                </c:pt>
                <c:pt idx="49">
                  <c:v>1.9781811244800003</c:v>
                </c:pt>
                <c:pt idx="50">
                  <c:v>1.9781811244800003</c:v>
                </c:pt>
                <c:pt idx="51">
                  <c:v>1.9781811244800003</c:v>
                </c:pt>
                <c:pt idx="52">
                  <c:v>1.9781811244800003</c:v>
                </c:pt>
                <c:pt idx="53">
                  <c:v>1.9781811244800003</c:v>
                </c:pt>
                <c:pt idx="54">
                  <c:v>1.9781811244800003</c:v>
                </c:pt>
                <c:pt idx="55">
                  <c:v>1.9781811244800003</c:v>
                </c:pt>
                <c:pt idx="56">
                  <c:v>1.9781811244800003</c:v>
                </c:pt>
                <c:pt idx="57">
                  <c:v>1.9781811244800003</c:v>
                </c:pt>
                <c:pt idx="58">
                  <c:v>1.9781811244800003</c:v>
                </c:pt>
                <c:pt idx="59">
                  <c:v>1.9781811244800003</c:v>
                </c:pt>
                <c:pt idx="60">
                  <c:v>1.9781811244800003</c:v>
                </c:pt>
                <c:pt idx="61">
                  <c:v>1.9781811244800003</c:v>
                </c:pt>
                <c:pt idx="62">
                  <c:v>1.9781811244800003</c:v>
                </c:pt>
                <c:pt idx="63">
                  <c:v>1.9781811244800003</c:v>
                </c:pt>
                <c:pt idx="64">
                  <c:v>1.9781811244800003</c:v>
                </c:pt>
                <c:pt idx="65">
                  <c:v>1.9781811244800003</c:v>
                </c:pt>
                <c:pt idx="66">
                  <c:v>1.9781811244800003</c:v>
                </c:pt>
                <c:pt idx="67">
                  <c:v>1.9781811244800003</c:v>
                </c:pt>
                <c:pt idx="68">
                  <c:v>1.9781811244800003</c:v>
                </c:pt>
                <c:pt idx="69">
                  <c:v>1.9781811244800003</c:v>
                </c:pt>
                <c:pt idx="70">
                  <c:v>1.9781811244800003</c:v>
                </c:pt>
                <c:pt idx="71">
                  <c:v>1.9781811244800003</c:v>
                </c:pt>
                <c:pt idx="72">
                  <c:v>1.9781811244800003</c:v>
                </c:pt>
                <c:pt idx="73">
                  <c:v>1.9781811244800003</c:v>
                </c:pt>
                <c:pt idx="74">
                  <c:v>1.9781811244800003</c:v>
                </c:pt>
                <c:pt idx="75">
                  <c:v>1.9781811244800003</c:v>
                </c:pt>
                <c:pt idx="76">
                  <c:v>1.9781811244800003</c:v>
                </c:pt>
                <c:pt idx="77">
                  <c:v>1.9781811244800003</c:v>
                </c:pt>
                <c:pt idx="78">
                  <c:v>1.9781811244800003</c:v>
                </c:pt>
                <c:pt idx="79">
                  <c:v>1.9781811244800003</c:v>
                </c:pt>
                <c:pt idx="80">
                  <c:v>1.9781811244800003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A3-418D-B496-AD5F82B39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'11. SES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'11. SES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Water'!$H$131:$CJ$131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141.06945205479451</c:v>
                </c:pt>
                <c:pt idx="4">
                  <c:v>141.06945205479451</c:v>
                </c:pt>
                <c:pt idx="5">
                  <c:v>141.06945205479451</c:v>
                </c:pt>
                <c:pt idx="6">
                  <c:v>141.06945205479451</c:v>
                </c:pt>
                <c:pt idx="7">
                  <c:v>141.06945205479451</c:v>
                </c:pt>
                <c:pt idx="8">
                  <c:v>141.06945205479451</c:v>
                </c:pt>
                <c:pt idx="9">
                  <c:v>141.06945205479451</c:v>
                </c:pt>
                <c:pt idx="10">
                  <c:v>141.06945205479451</c:v>
                </c:pt>
                <c:pt idx="11">
                  <c:v>141.06945205479451</c:v>
                </c:pt>
                <c:pt idx="12">
                  <c:v>141.06945205479451</c:v>
                </c:pt>
                <c:pt idx="13">
                  <c:v>141.06945205479451</c:v>
                </c:pt>
                <c:pt idx="14">
                  <c:v>141.06945205479451</c:v>
                </c:pt>
                <c:pt idx="15">
                  <c:v>141.06945205479451</c:v>
                </c:pt>
                <c:pt idx="16">
                  <c:v>141.06945205479451</c:v>
                </c:pt>
                <c:pt idx="17">
                  <c:v>141.06945205479451</c:v>
                </c:pt>
                <c:pt idx="18">
                  <c:v>141.06945205479451</c:v>
                </c:pt>
                <c:pt idx="19">
                  <c:v>141.06945205479451</c:v>
                </c:pt>
                <c:pt idx="20">
                  <c:v>141.06945205479451</c:v>
                </c:pt>
                <c:pt idx="21">
                  <c:v>141.06945205479451</c:v>
                </c:pt>
                <c:pt idx="22">
                  <c:v>141.06945205479451</c:v>
                </c:pt>
                <c:pt idx="23">
                  <c:v>141.06945205479451</c:v>
                </c:pt>
                <c:pt idx="24">
                  <c:v>141.06945205479451</c:v>
                </c:pt>
                <c:pt idx="25">
                  <c:v>141.06945205479451</c:v>
                </c:pt>
                <c:pt idx="26">
                  <c:v>141.06945205479451</c:v>
                </c:pt>
                <c:pt idx="27">
                  <c:v>141.06945205479451</c:v>
                </c:pt>
                <c:pt idx="28">
                  <c:v>141.06945205479451</c:v>
                </c:pt>
                <c:pt idx="29">
                  <c:v>141.06945205479451</c:v>
                </c:pt>
                <c:pt idx="30">
                  <c:v>141.06945205479451</c:v>
                </c:pt>
                <c:pt idx="31">
                  <c:v>141.06945205479451</c:v>
                </c:pt>
                <c:pt idx="32">
                  <c:v>141.06945205479451</c:v>
                </c:pt>
                <c:pt idx="33">
                  <c:v>141.06945205479451</c:v>
                </c:pt>
                <c:pt idx="34">
                  <c:v>141.06945205479451</c:v>
                </c:pt>
                <c:pt idx="35">
                  <c:v>141.06945205479451</c:v>
                </c:pt>
                <c:pt idx="36">
                  <c:v>141.06945205479451</c:v>
                </c:pt>
                <c:pt idx="37">
                  <c:v>141.06945205479451</c:v>
                </c:pt>
                <c:pt idx="38">
                  <c:v>141.06945205479451</c:v>
                </c:pt>
                <c:pt idx="39">
                  <c:v>141.06945205479451</c:v>
                </c:pt>
                <c:pt idx="40">
                  <c:v>141.06945205479451</c:v>
                </c:pt>
                <c:pt idx="41">
                  <c:v>141.06945205479451</c:v>
                </c:pt>
                <c:pt idx="42">
                  <c:v>141.06945205479451</c:v>
                </c:pt>
                <c:pt idx="43">
                  <c:v>141.06945205479451</c:v>
                </c:pt>
                <c:pt idx="44">
                  <c:v>141.06945205479451</c:v>
                </c:pt>
                <c:pt idx="45">
                  <c:v>141.06945205479451</c:v>
                </c:pt>
                <c:pt idx="46">
                  <c:v>141.06945205479451</c:v>
                </c:pt>
                <c:pt idx="47">
                  <c:v>141.06945205479451</c:v>
                </c:pt>
                <c:pt idx="48">
                  <c:v>141.06945205479451</c:v>
                </c:pt>
                <c:pt idx="49">
                  <c:v>141.06945205479451</c:v>
                </c:pt>
                <c:pt idx="50">
                  <c:v>141.06945205479451</c:v>
                </c:pt>
                <c:pt idx="51">
                  <c:v>141.06945205479451</c:v>
                </c:pt>
                <c:pt idx="52">
                  <c:v>141.06945205479451</c:v>
                </c:pt>
                <c:pt idx="53">
                  <c:v>141.06945205479451</c:v>
                </c:pt>
                <c:pt idx="54">
                  <c:v>141.06945205479451</c:v>
                </c:pt>
                <c:pt idx="55">
                  <c:v>141.06945205479451</c:v>
                </c:pt>
                <c:pt idx="56">
                  <c:v>141.06945205479451</c:v>
                </c:pt>
                <c:pt idx="57">
                  <c:v>141.06945205479451</c:v>
                </c:pt>
                <c:pt idx="58">
                  <c:v>141.06945205479451</c:v>
                </c:pt>
                <c:pt idx="59">
                  <c:v>141.06945205479451</c:v>
                </c:pt>
                <c:pt idx="60">
                  <c:v>141.06945205479451</c:v>
                </c:pt>
                <c:pt idx="61">
                  <c:v>141.06945205479451</c:v>
                </c:pt>
                <c:pt idx="62">
                  <c:v>141.06945205479451</c:v>
                </c:pt>
                <c:pt idx="63">
                  <c:v>141.06945205479451</c:v>
                </c:pt>
                <c:pt idx="64">
                  <c:v>141.06945205479451</c:v>
                </c:pt>
                <c:pt idx="65">
                  <c:v>141.06945205479451</c:v>
                </c:pt>
                <c:pt idx="66">
                  <c:v>141.06945205479451</c:v>
                </c:pt>
                <c:pt idx="67">
                  <c:v>141.06945205479451</c:v>
                </c:pt>
                <c:pt idx="68">
                  <c:v>141.06945205479451</c:v>
                </c:pt>
                <c:pt idx="69">
                  <c:v>141.06945205479451</c:v>
                </c:pt>
                <c:pt idx="70">
                  <c:v>141.06945205479451</c:v>
                </c:pt>
                <c:pt idx="71">
                  <c:v>141.06945205479451</c:v>
                </c:pt>
                <c:pt idx="72">
                  <c:v>141.06945205479451</c:v>
                </c:pt>
                <c:pt idx="73">
                  <c:v>141.06945205479451</c:v>
                </c:pt>
                <c:pt idx="74">
                  <c:v>141.06945205479451</c:v>
                </c:pt>
                <c:pt idx="75">
                  <c:v>141.06945205479451</c:v>
                </c:pt>
                <c:pt idx="76">
                  <c:v>141.06945205479451</c:v>
                </c:pt>
                <c:pt idx="77">
                  <c:v>141.06945205479451</c:v>
                </c:pt>
                <c:pt idx="78">
                  <c:v>141.06945205479451</c:v>
                </c:pt>
                <c:pt idx="79">
                  <c:v>141.06945205479451</c:v>
                </c:pt>
                <c:pt idx="80">
                  <c:v>141.06945205479451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A3-418D-B496-AD5F82B39967}"/>
            </c:ext>
          </c:extLst>
        </c:ser>
        <c:ser>
          <c:idx val="4"/>
          <c:order val="5"/>
          <c:tx>
            <c:strRef>
              <c:f>'11. SES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'11. SES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Water'!$H$132:$CJ$132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141.06945205479451</c:v>
                </c:pt>
                <c:pt idx="4">
                  <c:v>141.06945205479451</c:v>
                </c:pt>
                <c:pt idx="5">
                  <c:v>141.06945205479451</c:v>
                </c:pt>
                <c:pt idx="6">
                  <c:v>141.06945205479451</c:v>
                </c:pt>
                <c:pt idx="7">
                  <c:v>141.06945205479451</c:v>
                </c:pt>
                <c:pt idx="8">
                  <c:v>141.06945205479451</c:v>
                </c:pt>
                <c:pt idx="9">
                  <c:v>141.06945205479451</c:v>
                </c:pt>
                <c:pt idx="10">
                  <c:v>141.06945205479451</c:v>
                </c:pt>
                <c:pt idx="11">
                  <c:v>141.06945205479451</c:v>
                </c:pt>
                <c:pt idx="12">
                  <c:v>141.06945205479451</c:v>
                </c:pt>
                <c:pt idx="13">
                  <c:v>141.06945205479451</c:v>
                </c:pt>
                <c:pt idx="14">
                  <c:v>141.06945205479451</c:v>
                </c:pt>
                <c:pt idx="15">
                  <c:v>141.06945205479451</c:v>
                </c:pt>
                <c:pt idx="16">
                  <c:v>141.06945205479451</c:v>
                </c:pt>
                <c:pt idx="17">
                  <c:v>141.06945205479451</c:v>
                </c:pt>
                <c:pt idx="18">
                  <c:v>141.06945205479451</c:v>
                </c:pt>
                <c:pt idx="19">
                  <c:v>141.06945205479451</c:v>
                </c:pt>
                <c:pt idx="20">
                  <c:v>141.06945205479451</c:v>
                </c:pt>
                <c:pt idx="21">
                  <c:v>141.06945205479451</c:v>
                </c:pt>
                <c:pt idx="22">
                  <c:v>141.06945205479451</c:v>
                </c:pt>
                <c:pt idx="23">
                  <c:v>141.06945205479451</c:v>
                </c:pt>
                <c:pt idx="24">
                  <c:v>141.06945205479451</c:v>
                </c:pt>
                <c:pt idx="25">
                  <c:v>141.06945205479451</c:v>
                </c:pt>
                <c:pt idx="26">
                  <c:v>141.06945205479451</c:v>
                </c:pt>
                <c:pt idx="27">
                  <c:v>141.06945205479451</c:v>
                </c:pt>
                <c:pt idx="28">
                  <c:v>141.06945205479451</c:v>
                </c:pt>
                <c:pt idx="29">
                  <c:v>141.06945205479451</c:v>
                </c:pt>
                <c:pt idx="30">
                  <c:v>141.06945205479451</c:v>
                </c:pt>
                <c:pt idx="31">
                  <c:v>141.06945205479451</c:v>
                </c:pt>
                <c:pt idx="32">
                  <c:v>141.06945205479451</c:v>
                </c:pt>
                <c:pt idx="33">
                  <c:v>141.06945205479451</c:v>
                </c:pt>
                <c:pt idx="34">
                  <c:v>141.06945205479451</c:v>
                </c:pt>
                <c:pt idx="35">
                  <c:v>141.06945205479451</c:v>
                </c:pt>
                <c:pt idx="36">
                  <c:v>141.06945205479451</c:v>
                </c:pt>
                <c:pt idx="37">
                  <c:v>141.06945205479451</c:v>
                </c:pt>
                <c:pt idx="38">
                  <c:v>141.06945205479451</c:v>
                </c:pt>
                <c:pt idx="39">
                  <c:v>141.06945205479451</c:v>
                </c:pt>
                <c:pt idx="40">
                  <c:v>141.06945205479451</c:v>
                </c:pt>
                <c:pt idx="41">
                  <c:v>141.06945205479451</c:v>
                </c:pt>
                <c:pt idx="42">
                  <c:v>141.06945205479451</c:v>
                </c:pt>
                <c:pt idx="43">
                  <c:v>141.06945205479451</c:v>
                </c:pt>
                <c:pt idx="44">
                  <c:v>141.06945205479451</c:v>
                </c:pt>
                <c:pt idx="45">
                  <c:v>141.06945205479451</c:v>
                </c:pt>
                <c:pt idx="46">
                  <c:v>141.06945205479451</c:v>
                </c:pt>
                <c:pt idx="47">
                  <c:v>141.06945205479451</c:v>
                </c:pt>
                <c:pt idx="48">
                  <c:v>141.06945205479451</c:v>
                </c:pt>
                <c:pt idx="49">
                  <c:v>141.06945205479451</c:v>
                </c:pt>
                <c:pt idx="50">
                  <c:v>141.06945205479451</c:v>
                </c:pt>
                <c:pt idx="51">
                  <c:v>141.06945205479451</c:v>
                </c:pt>
                <c:pt idx="52">
                  <c:v>141.06945205479451</c:v>
                </c:pt>
                <c:pt idx="53">
                  <c:v>141.06945205479451</c:v>
                </c:pt>
                <c:pt idx="54">
                  <c:v>141.06945205479451</c:v>
                </c:pt>
                <c:pt idx="55">
                  <c:v>141.06945205479451</c:v>
                </c:pt>
                <c:pt idx="56">
                  <c:v>141.06945205479451</c:v>
                </c:pt>
                <c:pt idx="57">
                  <c:v>141.06945205479451</c:v>
                </c:pt>
                <c:pt idx="58">
                  <c:v>141.06945205479451</c:v>
                </c:pt>
                <c:pt idx="59">
                  <c:v>141.06945205479451</c:v>
                </c:pt>
                <c:pt idx="60">
                  <c:v>141.06945205479451</c:v>
                </c:pt>
                <c:pt idx="61">
                  <c:v>141.06945205479451</c:v>
                </c:pt>
                <c:pt idx="62">
                  <c:v>141.06945205479451</c:v>
                </c:pt>
                <c:pt idx="63">
                  <c:v>141.06945205479451</c:v>
                </c:pt>
                <c:pt idx="64">
                  <c:v>141.06945205479451</c:v>
                </c:pt>
                <c:pt idx="65">
                  <c:v>141.06945205479451</c:v>
                </c:pt>
                <c:pt idx="66">
                  <c:v>141.06945205479451</c:v>
                </c:pt>
                <c:pt idx="67">
                  <c:v>141.06945205479451</c:v>
                </c:pt>
                <c:pt idx="68">
                  <c:v>141.06945205479451</c:v>
                </c:pt>
                <c:pt idx="69">
                  <c:v>141.06945205479451</c:v>
                </c:pt>
                <c:pt idx="70">
                  <c:v>141.06945205479451</c:v>
                </c:pt>
                <c:pt idx="71">
                  <c:v>141.06945205479451</c:v>
                </c:pt>
                <c:pt idx="72">
                  <c:v>141.06945205479451</c:v>
                </c:pt>
                <c:pt idx="73">
                  <c:v>141.06945205479451</c:v>
                </c:pt>
                <c:pt idx="74">
                  <c:v>141.06945205479451</c:v>
                </c:pt>
                <c:pt idx="75">
                  <c:v>141.06945205479451</c:v>
                </c:pt>
                <c:pt idx="76">
                  <c:v>141.06945205479451</c:v>
                </c:pt>
                <c:pt idx="77">
                  <c:v>141.06945205479451</c:v>
                </c:pt>
                <c:pt idx="78">
                  <c:v>141.06945205479451</c:v>
                </c:pt>
                <c:pt idx="79">
                  <c:v>141.06945205479451</c:v>
                </c:pt>
                <c:pt idx="80">
                  <c:v>141.06945205479451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A3-418D-B496-AD5F82B39967}"/>
            </c:ext>
          </c:extLst>
        </c:ser>
        <c:ser>
          <c:idx val="5"/>
          <c:order val="6"/>
          <c:tx>
            <c:strRef>
              <c:f>'11. SES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'11. SES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Water'!$H$133:$CJ$133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16.320672753592834</c:v>
                </c:pt>
                <c:pt idx="4">
                  <c:v>32.194017604965055</c:v>
                </c:pt>
                <c:pt idx="5">
                  <c:v>48.090831220783315</c:v>
                </c:pt>
                <c:pt idx="6">
                  <c:v>48.081614639153401</c:v>
                </c:pt>
                <c:pt idx="7">
                  <c:v>48.07169027974571</c:v>
                </c:pt>
                <c:pt idx="8">
                  <c:v>48.061739253671362</c:v>
                </c:pt>
                <c:pt idx="9">
                  <c:v>48.051761560930338</c:v>
                </c:pt>
                <c:pt idx="10">
                  <c:v>48.041757201522643</c:v>
                </c:pt>
                <c:pt idx="11">
                  <c:v>48.031726175448298</c:v>
                </c:pt>
                <c:pt idx="12">
                  <c:v>48.021668482707263</c:v>
                </c:pt>
                <c:pt idx="13">
                  <c:v>48.012300789966247</c:v>
                </c:pt>
                <c:pt idx="14">
                  <c:v>48.002194208336341</c:v>
                </c:pt>
                <c:pt idx="15">
                  <c:v>47.992060960039758</c:v>
                </c:pt>
                <c:pt idx="16">
                  <c:v>47.981901045076519</c:v>
                </c:pt>
                <c:pt idx="17">
                  <c:v>47.971714463446609</c:v>
                </c:pt>
                <c:pt idx="18">
                  <c:v>47.961501215150022</c:v>
                </c:pt>
                <c:pt idx="19">
                  <c:v>47.951261300186786</c:v>
                </c:pt>
                <c:pt idx="20">
                  <c:v>47.941742496334662</c:v>
                </c:pt>
                <c:pt idx="21">
                  <c:v>47.931453692482521</c:v>
                </c:pt>
                <c:pt idx="22">
                  <c:v>47.921138221963723</c:v>
                </c:pt>
                <c:pt idx="23">
                  <c:v>47.910796084778262</c:v>
                </c:pt>
                <c:pt idx="24">
                  <c:v>47.900427280926124</c:v>
                </c:pt>
                <c:pt idx="25">
                  <c:v>47.890031810407329</c:v>
                </c:pt>
                <c:pt idx="26">
                  <c:v>47.879609673221857</c:v>
                </c:pt>
                <c:pt idx="27">
                  <c:v>47.869939758258617</c:v>
                </c:pt>
                <c:pt idx="28">
                  <c:v>47.859468732184261</c:v>
                </c:pt>
                <c:pt idx="29">
                  <c:v>47.848971039443242</c:v>
                </c:pt>
                <c:pt idx="30">
                  <c:v>47.83844668003556</c:v>
                </c:pt>
                <c:pt idx="31">
                  <c:v>47.860237791146666</c:v>
                </c:pt>
                <c:pt idx="32">
                  <c:v>47.88202890225778</c:v>
                </c:pt>
                <c:pt idx="33">
                  <c:v>47.903820013368893</c:v>
                </c:pt>
                <c:pt idx="34">
                  <c:v>47.92561112448</c:v>
                </c:pt>
                <c:pt idx="35">
                  <c:v>47.947402235591113</c:v>
                </c:pt>
                <c:pt idx="36">
                  <c:v>47.969193346702227</c:v>
                </c:pt>
                <c:pt idx="37">
                  <c:v>47.990984457813333</c:v>
                </c:pt>
                <c:pt idx="38">
                  <c:v>48.012775568924447</c:v>
                </c:pt>
                <c:pt idx="39">
                  <c:v>48.034566680035553</c:v>
                </c:pt>
                <c:pt idx="40">
                  <c:v>48.056357791146667</c:v>
                </c:pt>
                <c:pt idx="41">
                  <c:v>48.07814890225778</c:v>
                </c:pt>
                <c:pt idx="42">
                  <c:v>48.099940013368887</c:v>
                </c:pt>
                <c:pt idx="43">
                  <c:v>48.12173112448</c:v>
                </c:pt>
                <c:pt idx="44">
                  <c:v>48.143522235591114</c:v>
                </c:pt>
                <c:pt idx="45">
                  <c:v>48.16531334670222</c:v>
                </c:pt>
                <c:pt idx="46">
                  <c:v>48.187104457813334</c:v>
                </c:pt>
                <c:pt idx="47">
                  <c:v>48.208895568924447</c:v>
                </c:pt>
                <c:pt idx="48">
                  <c:v>48.230686680035554</c:v>
                </c:pt>
                <c:pt idx="49">
                  <c:v>48.252477791146667</c:v>
                </c:pt>
                <c:pt idx="50">
                  <c:v>48.274268902257781</c:v>
                </c:pt>
                <c:pt idx="51">
                  <c:v>48.296060013368887</c:v>
                </c:pt>
                <c:pt idx="52">
                  <c:v>48.317851124480001</c:v>
                </c:pt>
                <c:pt idx="53">
                  <c:v>48.339642235591114</c:v>
                </c:pt>
                <c:pt idx="54">
                  <c:v>48.361433346702221</c:v>
                </c:pt>
                <c:pt idx="55">
                  <c:v>48.383224457813334</c:v>
                </c:pt>
                <c:pt idx="56">
                  <c:v>48.405015568924441</c:v>
                </c:pt>
                <c:pt idx="57">
                  <c:v>48.426806680035554</c:v>
                </c:pt>
                <c:pt idx="58">
                  <c:v>48.448597791146668</c:v>
                </c:pt>
                <c:pt idx="59">
                  <c:v>48.470388902257781</c:v>
                </c:pt>
                <c:pt idx="60">
                  <c:v>48.492180013368888</c:v>
                </c:pt>
                <c:pt idx="61">
                  <c:v>48.513971124480001</c:v>
                </c:pt>
                <c:pt idx="62">
                  <c:v>48.535762235591108</c:v>
                </c:pt>
                <c:pt idx="63">
                  <c:v>48.557553346702221</c:v>
                </c:pt>
                <c:pt idx="64">
                  <c:v>48.579344457813335</c:v>
                </c:pt>
                <c:pt idx="65">
                  <c:v>48.601135568924441</c:v>
                </c:pt>
                <c:pt idx="66">
                  <c:v>48.622926680035555</c:v>
                </c:pt>
                <c:pt idx="67">
                  <c:v>48.644717791146668</c:v>
                </c:pt>
                <c:pt idx="68">
                  <c:v>48.666508902257775</c:v>
                </c:pt>
                <c:pt idx="69">
                  <c:v>48.688300013368888</c:v>
                </c:pt>
                <c:pt idx="70">
                  <c:v>48.710091124480002</c:v>
                </c:pt>
                <c:pt idx="71">
                  <c:v>48.731882235591108</c:v>
                </c:pt>
                <c:pt idx="72">
                  <c:v>48.753673346702222</c:v>
                </c:pt>
                <c:pt idx="73">
                  <c:v>48.775464457813328</c:v>
                </c:pt>
                <c:pt idx="74">
                  <c:v>48.797255568924442</c:v>
                </c:pt>
                <c:pt idx="75">
                  <c:v>48.819046680035555</c:v>
                </c:pt>
                <c:pt idx="76">
                  <c:v>48.840837791146669</c:v>
                </c:pt>
                <c:pt idx="77">
                  <c:v>48.862628902257775</c:v>
                </c:pt>
                <c:pt idx="78">
                  <c:v>48.884420013368889</c:v>
                </c:pt>
                <c:pt idx="79">
                  <c:v>48.906211124479995</c:v>
                </c:pt>
                <c:pt idx="80">
                  <c:v>48.928002235591109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A3-418D-B496-AD5F82B39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'11. SES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7E-426A-A1D2-5326526E5A23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'11. SES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7E-426A-A1D2-5326526E5A23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'11. SES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7E-426A-A1D2-5326526E5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'11. SES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E-4CAA-B2DD-1F00314AB85D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'11. SES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E-4CAA-B2DD-1F00314AB85D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'11. SES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'11. SES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E-4CAA-B2DD-1F00314AB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'12. Severn Trent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'12. Severn Trent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Water'!$H$118:$CJ$118</c:f>
              <c:numCache>
                <c:formatCode>0.00</c:formatCode>
                <c:ptCount val="81"/>
                <c:pt idx="0">
                  <c:v>321.3150585251492</c:v>
                </c:pt>
                <c:pt idx="1">
                  <c:v>642.84911508685025</c:v>
                </c:pt>
                <c:pt idx="2">
                  <c:v>964.60216968510326</c:v>
                </c:pt>
                <c:pt idx="3">
                  <c:v>1286.5742223199081</c:v>
                </c:pt>
                <c:pt idx="4">
                  <c:v>2990.6388055338684</c:v>
                </c:pt>
                <c:pt idx="5">
                  <c:v>4709.6767854125228</c:v>
                </c:pt>
                <c:pt idx="6">
                  <c:v>6429.2995893692214</c:v>
                </c:pt>
                <c:pt idx="7">
                  <c:v>6416.8872741617643</c:v>
                </c:pt>
                <c:pt idx="8">
                  <c:v>6404.4749589543071</c:v>
                </c:pt>
                <c:pt idx="9">
                  <c:v>6392.06264374685</c:v>
                </c:pt>
                <c:pt idx="10">
                  <c:v>6379.6503285393928</c:v>
                </c:pt>
                <c:pt idx="11">
                  <c:v>6367.2380133319357</c:v>
                </c:pt>
                <c:pt idx="12">
                  <c:v>6354.8256981244785</c:v>
                </c:pt>
                <c:pt idx="13">
                  <c:v>6342.4133829170214</c:v>
                </c:pt>
                <c:pt idx="14">
                  <c:v>6330.0010677095643</c:v>
                </c:pt>
                <c:pt idx="15">
                  <c:v>6317.5887525021071</c:v>
                </c:pt>
                <c:pt idx="16">
                  <c:v>6305.17643729465</c:v>
                </c:pt>
                <c:pt idx="17">
                  <c:v>6292.7641220871928</c:v>
                </c:pt>
                <c:pt idx="18">
                  <c:v>6280.3518068797357</c:v>
                </c:pt>
                <c:pt idx="19">
                  <c:v>6267.9394916722786</c:v>
                </c:pt>
                <c:pt idx="20">
                  <c:v>6255.5271764648214</c:v>
                </c:pt>
                <c:pt idx="21">
                  <c:v>6243.1148612573643</c:v>
                </c:pt>
                <c:pt idx="22">
                  <c:v>6230.7025460499071</c:v>
                </c:pt>
                <c:pt idx="23">
                  <c:v>6218.29023084245</c:v>
                </c:pt>
                <c:pt idx="24">
                  <c:v>6205.8779156349929</c:v>
                </c:pt>
                <c:pt idx="25">
                  <c:v>6193.4656004275357</c:v>
                </c:pt>
                <c:pt idx="26">
                  <c:v>6181.0532852200786</c:v>
                </c:pt>
                <c:pt idx="27">
                  <c:v>6168.6409700126214</c:v>
                </c:pt>
                <c:pt idx="28">
                  <c:v>6156.2286548051643</c:v>
                </c:pt>
                <c:pt idx="29">
                  <c:v>6143.8163395977072</c:v>
                </c:pt>
                <c:pt idx="30">
                  <c:v>6131.40402439025</c:v>
                </c:pt>
                <c:pt idx="31">
                  <c:v>6131.40402439025</c:v>
                </c:pt>
                <c:pt idx="32">
                  <c:v>6131.40402439025</c:v>
                </c:pt>
                <c:pt idx="33">
                  <c:v>6131.40402439025</c:v>
                </c:pt>
                <c:pt idx="34">
                  <c:v>6131.40402439025</c:v>
                </c:pt>
                <c:pt idx="35">
                  <c:v>6131.40402439025</c:v>
                </c:pt>
                <c:pt idx="36">
                  <c:v>6131.40402439025</c:v>
                </c:pt>
                <c:pt idx="37">
                  <c:v>6131.40402439025</c:v>
                </c:pt>
                <c:pt idx="38">
                  <c:v>6131.40402439025</c:v>
                </c:pt>
                <c:pt idx="39">
                  <c:v>6131.40402439025</c:v>
                </c:pt>
                <c:pt idx="40">
                  <c:v>6131.40402439025</c:v>
                </c:pt>
                <c:pt idx="41">
                  <c:v>6131.40402439025</c:v>
                </c:pt>
                <c:pt idx="42">
                  <c:v>6131.40402439025</c:v>
                </c:pt>
                <c:pt idx="43">
                  <c:v>6131.40402439025</c:v>
                </c:pt>
                <c:pt idx="44">
                  <c:v>6131.40402439025</c:v>
                </c:pt>
                <c:pt idx="45">
                  <c:v>6131.40402439025</c:v>
                </c:pt>
                <c:pt idx="46">
                  <c:v>6131.40402439025</c:v>
                </c:pt>
                <c:pt idx="47">
                  <c:v>6131.40402439025</c:v>
                </c:pt>
                <c:pt idx="48">
                  <c:v>6131.40402439025</c:v>
                </c:pt>
                <c:pt idx="49">
                  <c:v>6131.40402439025</c:v>
                </c:pt>
                <c:pt idx="50">
                  <c:v>6131.40402439025</c:v>
                </c:pt>
                <c:pt idx="51">
                  <c:v>6131.40402439025</c:v>
                </c:pt>
                <c:pt idx="52">
                  <c:v>6131.40402439025</c:v>
                </c:pt>
                <c:pt idx="53">
                  <c:v>6131.40402439025</c:v>
                </c:pt>
                <c:pt idx="54">
                  <c:v>6131.40402439025</c:v>
                </c:pt>
                <c:pt idx="55">
                  <c:v>6131.40402439025</c:v>
                </c:pt>
                <c:pt idx="56">
                  <c:v>6131.40402439025</c:v>
                </c:pt>
                <c:pt idx="57">
                  <c:v>6131.40402439025</c:v>
                </c:pt>
                <c:pt idx="58">
                  <c:v>6131.40402439025</c:v>
                </c:pt>
                <c:pt idx="59">
                  <c:v>6131.40402439025</c:v>
                </c:pt>
                <c:pt idx="60">
                  <c:v>6131.40402439025</c:v>
                </c:pt>
                <c:pt idx="61">
                  <c:v>6131.40402439025</c:v>
                </c:pt>
                <c:pt idx="62">
                  <c:v>6131.40402439025</c:v>
                </c:pt>
                <c:pt idx="63">
                  <c:v>6131.40402439025</c:v>
                </c:pt>
                <c:pt idx="64">
                  <c:v>6131.40402439025</c:v>
                </c:pt>
                <c:pt idx="65">
                  <c:v>6131.40402439025</c:v>
                </c:pt>
                <c:pt idx="66">
                  <c:v>6131.40402439025</c:v>
                </c:pt>
                <c:pt idx="67">
                  <c:v>6131.40402439025</c:v>
                </c:pt>
                <c:pt idx="68">
                  <c:v>6131.40402439025</c:v>
                </c:pt>
                <c:pt idx="69">
                  <c:v>6131.40402439025</c:v>
                </c:pt>
                <c:pt idx="70">
                  <c:v>6131.40402439025</c:v>
                </c:pt>
                <c:pt idx="71">
                  <c:v>6131.40402439025</c:v>
                </c:pt>
                <c:pt idx="72">
                  <c:v>6131.40402439025</c:v>
                </c:pt>
                <c:pt idx="73">
                  <c:v>6131.40402439025</c:v>
                </c:pt>
                <c:pt idx="74">
                  <c:v>6131.40402439025</c:v>
                </c:pt>
                <c:pt idx="75">
                  <c:v>6131.40402439025</c:v>
                </c:pt>
                <c:pt idx="76">
                  <c:v>6131.40402439025</c:v>
                </c:pt>
                <c:pt idx="77">
                  <c:v>6131.40402439025</c:v>
                </c:pt>
                <c:pt idx="78">
                  <c:v>6131.40402439025</c:v>
                </c:pt>
                <c:pt idx="79">
                  <c:v>6131.40402439025</c:v>
                </c:pt>
                <c:pt idx="80">
                  <c:v>6131.40402439025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C-46F5-BD21-8C4587F88522}"/>
            </c:ext>
          </c:extLst>
        </c:ser>
        <c:ser>
          <c:idx val="1"/>
          <c:order val="1"/>
          <c:tx>
            <c:strRef>
              <c:f>'12. Severn Trent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'12. Severn Trent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C-46F5-BD21-8C4587F88522}"/>
            </c:ext>
          </c:extLst>
        </c:ser>
        <c:ser>
          <c:idx val="2"/>
          <c:order val="2"/>
          <c:tx>
            <c:strRef>
              <c:f>'12. Severn Trent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'12. Severn Trent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Water'!$H$120:$CJ$120</c:f>
              <c:numCache>
                <c:formatCode>0.00</c:formatCode>
                <c:ptCount val="81"/>
                <c:pt idx="0">
                  <c:v>74.48</c:v>
                </c:pt>
                <c:pt idx="1">
                  <c:v>148.96</c:v>
                </c:pt>
                <c:pt idx="2">
                  <c:v>223.44</c:v>
                </c:pt>
                <c:pt idx="3">
                  <c:v>297.92</c:v>
                </c:pt>
                <c:pt idx="4">
                  <c:v>431.2</c:v>
                </c:pt>
                <c:pt idx="5">
                  <c:v>431.2</c:v>
                </c:pt>
                <c:pt idx="6">
                  <c:v>431.2</c:v>
                </c:pt>
                <c:pt idx="7">
                  <c:v>431.2</c:v>
                </c:pt>
                <c:pt idx="8">
                  <c:v>431.2</c:v>
                </c:pt>
                <c:pt idx="9">
                  <c:v>431.2</c:v>
                </c:pt>
                <c:pt idx="10">
                  <c:v>431.2</c:v>
                </c:pt>
                <c:pt idx="11">
                  <c:v>431.2</c:v>
                </c:pt>
                <c:pt idx="12">
                  <c:v>431.2</c:v>
                </c:pt>
                <c:pt idx="13">
                  <c:v>431.2</c:v>
                </c:pt>
                <c:pt idx="14">
                  <c:v>431.2</c:v>
                </c:pt>
                <c:pt idx="15">
                  <c:v>431.2</c:v>
                </c:pt>
                <c:pt idx="16">
                  <c:v>431.2</c:v>
                </c:pt>
                <c:pt idx="17">
                  <c:v>431.2</c:v>
                </c:pt>
                <c:pt idx="18">
                  <c:v>431.2</c:v>
                </c:pt>
                <c:pt idx="19">
                  <c:v>431.2</c:v>
                </c:pt>
                <c:pt idx="20">
                  <c:v>431.2</c:v>
                </c:pt>
                <c:pt idx="21">
                  <c:v>431.2</c:v>
                </c:pt>
                <c:pt idx="22">
                  <c:v>431.2</c:v>
                </c:pt>
                <c:pt idx="23">
                  <c:v>431.2</c:v>
                </c:pt>
                <c:pt idx="24">
                  <c:v>431.2</c:v>
                </c:pt>
                <c:pt idx="25">
                  <c:v>431.2</c:v>
                </c:pt>
                <c:pt idx="26">
                  <c:v>431.2</c:v>
                </c:pt>
                <c:pt idx="27">
                  <c:v>431.2</c:v>
                </c:pt>
                <c:pt idx="28">
                  <c:v>431.2</c:v>
                </c:pt>
                <c:pt idx="29">
                  <c:v>431.2</c:v>
                </c:pt>
                <c:pt idx="30">
                  <c:v>431.2</c:v>
                </c:pt>
                <c:pt idx="31">
                  <c:v>431.2</c:v>
                </c:pt>
                <c:pt idx="32">
                  <c:v>431.2</c:v>
                </c:pt>
                <c:pt idx="33">
                  <c:v>431.2</c:v>
                </c:pt>
                <c:pt idx="34">
                  <c:v>431.2</c:v>
                </c:pt>
                <c:pt idx="35">
                  <c:v>431.2</c:v>
                </c:pt>
                <c:pt idx="36">
                  <c:v>431.2</c:v>
                </c:pt>
                <c:pt idx="37">
                  <c:v>431.2</c:v>
                </c:pt>
                <c:pt idx="38">
                  <c:v>431.2</c:v>
                </c:pt>
                <c:pt idx="39">
                  <c:v>431.2</c:v>
                </c:pt>
                <c:pt idx="40">
                  <c:v>431.2</c:v>
                </c:pt>
                <c:pt idx="41">
                  <c:v>431.2</c:v>
                </c:pt>
                <c:pt idx="42">
                  <c:v>431.2</c:v>
                </c:pt>
                <c:pt idx="43">
                  <c:v>431.2</c:v>
                </c:pt>
                <c:pt idx="44">
                  <c:v>431.2</c:v>
                </c:pt>
                <c:pt idx="45">
                  <c:v>431.2</c:v>
                </c:pt>
                <c:pt idx="46">
                  <c:v>431.2</c:v>
                </c:pt>
                <c:pt idx="47">
                  <c:v>431.2</c:v>
                </c:pt>
                <c:pt idx="48">
                  <c:v>431.2</c:v>
                </c:pt>
                <c:pt idx="49">
                  <c:v>431.2</c:v>
                </c:pt>
                <c:pt idx="50">
                  <c:v>431.2</c:v>
                </c:pt>
                <c:pt idx="51">
                  <c:v>431.2</c:v>
                </c:pt>
                <c:pt idx="52">
                  <c:v>431.2</c:v>
                </c:pt>
                <c:pt idx="53">
                  <c:v>431.2</c:v>
                </c:pt>
                <c:pt idx="54">
                  <c:v>431.2</c:v>
                </c:pt>
                <c:pt idx="55">
                  <c:v>431.2</c:v>
                </c:pt>
                <c:pt idx="56">
                  <c:v>431.2</c:v>
                </c:pt>
                <c:pt idx="57">
                  <c:v>431.2</c:v>
                </c:pt>
                <c:pt idx="58">
                  <c:v>431.2</c:v>
                </c:pt>
                <c:pt idx="59">
                  <c:v>431.2</c:v>
                </c:pt>
                <c:pt idx="60">
                  <c:v>431.2</c:v>
                </c:pt>
                <c:pt idx="61">
                  <c:v>431.2</c:v>
                </c:pt>
                <c:pt idx="62">
                  <c:v>431.2</c:v>
                </c:pt>
                <c:pt idx="63">
                  <c:v>431.2</c:v>
                </c:pt>
                <c:pt idx="64">
                  <c:v>431.2</c:v>
                </c:pt>
                <c:pt idx="65">
                  <c:v>431.2</c:v>
                </c:pt>
                <c:pt idx="66">
                  <c:v>431.2</c:v>
                </c:pt>
                <c:pt idx="67">
                  <c:v>431.2</c:v>
                </c:pt>
                <c:pt idx="68">
                  <c:v>431.2</c:v>
                </c:pt>
                <c:pt idx="69">
                  <c:v>431.2</c:v>
                </c:pt>
                <c:pt idx="70">
                  <c:v>431.2</c:v>
                </c:pt>
                <c:pt idx="71">
                  <c:v>431.2</c:v>
                </c:pt>
                <c:pt idx="72">
                  <c:v>431.2</c:v>
                </c:pt>
                <c:pt idx="73">
                  <c:v>431.2</c:v>
                </c:pt>
                <c:pt idx="74">
                  <c:v>431.2</c:v>
                </c:pt>
                <c:pt idx="75">
                  <c:v>431.2</c:v>
                </c:pt>
                <c:pt idx="76">
                  <c:v>431.2</c:v>
                </c:pt>
                <c:pt idx="77">
                  <c:v>431.2</c:v>
                </c:pt>
                <c:pt idx="78">
                  <c:v>431.2</c:v>
                </c:pt>
                <c:pt idx="79">
                  <c:v>431.2</c:v>
                </c:pt>
                <c:pt idx="80">
                  <c:v>431.2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3C-46F5-BD21-8C4587F88522}"/>
            </c:ext>
          </c:extLst>
        </c:ser>
        <c:ser>
          <c:idx val="3"/>
          <c:order val="3"/>
          <c:tx>
            <c:strRef>
              <c:f>'12. Severn Trent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'12. Severn Trent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Water'!$H$121:$CJ$121</c:f>
              <c:numCache>
                <c:formatCode>0.00</c:formatCode>
                <c:ptCount val="81"/>
                <c:pt idx="0">
                  <c:v>20.818820078422853</c:v>
                </c:pt>
                <c:pt idx="1">
                  <c:v>41.649159453568323</c:v>
                </c:pt>
                <c:pt idx="2">
                  <c:v>62.49101812543644</c:v>
                </c:pt>
                <c:pt idx="3">
                  <c:v>83.344396094027189</c:v>
                </c:pt>
                <c:pt idx="4">
                  <c:v>179.98872117108149</c:v>
                </c:pt>
                <c:pt idx="5">
                  <c:v>270.41011891269875</c:v>
                </c:pt>
                <c:pt idx="6">
                  <c:v>360.86227840082108</c:v>
                </c:pt>
                <c:pt idx="7">
                  <c:v>360.20939062090883</c:v>
                </c:pt>
                <c:pt idx="8">
                  <c:v>359.55650284099659</c:v>
                </c:pt>
                <c:pt idx="9">
                  <c:v>358.90361506108434</c:v>
                </c:pt>
                <c:pt idx="10">
                  <c:v>358.25072728117209</c:v>
                </c:pt>
                <c:pt idx="11">
                  <c:v>357.59783950125984</c:v>
                </c:pt>
                <c:pt idx="12">
                  <c:v>356.94495172134759</c:v>
                </c:pt>
                <c:pt idx="13">
                  <c:v>356.29206394143534</c:v>
                </c:pt>
                <c:pt idx="14">
                  <c:v>355.6391761615231</c:v>
                </c:pt>
                <c:pt idx="15">
                  <c:v>354.98628838161085</c:v>
                </c:pt>
                <c:pt idx="16">
                  <c:v>354.3334006016986</c:v>
                </c:pt>
                <c:pt idx="17">
                  <c:v>353.68051282178635</c:v>
                </c:pt>
                <c:pt idx="18">
                  <c:v>353.0276250418741</c:v>
                </c:pt>
                <c:pt idx="19">
                  <c:v>352.37473726196185</c:v>
                </c:pt>
                <c:pt idx="20">
                  <c:v>351.72184948204966</c:v>
                </c:pt>
                <c:pt idx="21">
                  <c:v>351.06896170213741</c:v>
                </c:pt>
                <c:pt idx="22">
                  <c:v>350.41607392222517</c:v>
                </c:pt>
                <c:pt idx="23">
                  <c:v>349.76318614231292</c:v>
                </c:pt>
                <c:pt idx="24">
                  <c:v>349.11029836240067</c:v>
                </c:pt>
                <c:pt idx="25">
                  <c:v>348.45741058248842</c:v>
                </c:pt>
                <c:pt idx="26">
                  <c:v>347.80452280257617</c:v>
                </c:pt>
                <c:pt idx="27">
                  <c:v>347.15163502266392</c:v>
                </c:pt>
                <c:pt idx="28">
                  <c:v>346.49874724275168</c:v>
                </c:pt>
                <c:pt idx="29">
                  <c:v>345.84585946283943</c:v>
                </c:pt>
                <c:pt idx="30">
                  <c:v>345.19297168292718</c:v>
                </c:pt>
                <c:pt idx="31">
                  <c:v>345.19297168292718</c:v>
                </c:pt>
                <c:pt idx="32">
                  <c:v>345.19297168292718</c:v>
                </c:pt>
                <c:pt idx="33">
                  <c:v>345.19297168292718</c:v>
                </c:pt>
                <c:pt idx="34">
                  <c:v>345.19297168292718</c:v>
                </c:pt>
                <c:pt idx="35">
                  <c:v>345.19297168292718</c:v>
                </c:pt>
                <c:pt idx="36">
                  <c:v>345.19297168292718</c:v>
                </c:pt>
                <c:pt idx="37">
                  <c:v>345.19297168292718</c:v>
                </c:pt>
                <c:pt idx="38">
                  <c:v>345.19297168292718</c:v>
                </c:pt>
                <c:pt idx="39">
                  <c:v>345.19297168292718</c:v>
                </c:pt>
                <c:pt idx="40">
                  <c:v>345.19297168292718</c:v>
                </c:pt>
                <c:pt idx="41">
                  <c:v>345.19297168292718</c:v>
                </c:pt>
                <c:pt idx="42">
                  <c:v>345.19297168292718</c:v>
                </c:pt>
                <c:pt idx="43">
                  <c:v>345.19297168292718</c:v>
                </c:pt>
                <c:pt idx="44">
                  <c:v>345.19297168292718</c:v>
                </c:pt>
                <c:pt idx="45">
                  <c:v>345.19297168292718</c:v>
                </c:pt>
                <c:pt idx="46">
                  <c:v>345.19297168292718</c:v>
                </c:pt>
                <c:pt idx="47">
                  <c:v>345.19297168292718</c:v>
                </c:pt>
                <c:pt idx="48">
                  <c:v>345.19297168292718</c:v>
                </c:pt>
                <c:pt idx="49">
                  <c:v>345.19297168292718</c:v>
                </c:pt>
                <c:pt idx="50">
                  <c:v>345.19297168292718</c:v>
                </c:pt>
                <c:pt idx="51">
                  <c:v>345.19297168292718</c:v>
                </c:pt>
                <c:pt idx="52">
                  <c:v>345.19297168292718</c:v>
                </c:pt>
                <c:pt idx="53">
                  <c:v>345.19297168292718</c:v>
                </c:pt>
                <c:pt idx="54">
                  <c:v>345.19297168292718</c:v>
                </c:pt>
                <c:pt idx="55">
                  <c:v>345.19297168292718</c:v>
                </c:pt>
                <c:pt idx="56">
                  <c:v>345.19297168292718</c:v>
                </c:pt>
                <c:pt idx="57">
                  <c:v>345.19297168292718</c:v>
                </c:pt>
                <c:pt idx="58">
                  <c:v>345.19297168292718</c:v>
                </c:pt>
                <c:pt idx="59">
                  <c:v>345.19297168292718</c:v>
                </c:pt>
                <c:pt idx="60">
                  <c:v>345.19297168292718</c:v>
                </c:pt>
                <c:pt idx="61">
                  <c:v>345.19297168292718</c:v>
                </c:pt>
                <c:pt idx="62">
                  <c:v>345.19297168292718</c:v>
                </c:pt>
                <c:pt idx="63">
                  <c:v>345.19297168292718</c:v>
                </c:pt>
                <c:pt idx="64">
                  <c:v>345.19297168292718</c:v>
                </c:pt>
                <c:pt idx="65">
                  <c:v>345.19297168292718</c:v>
                </c:pt>
                <c:pt idx="66">
                  <c:v>345.19297168292718</c:v>
                </c:pt>
                <c:pt idx="67">
                  <c:v>345.19297168292718</c:v>
                </c:pt>
                <c:pt idx="68">
                  <c:v>345.19297168292718</c:v>
                </c:pt>
                <c:pt idx="69">
                  <c:v>345.19297168292718</c:v>
                </c:pt>
                <c:pt idx="70">
                  <c:v>345.19297168292718</c:v>
                </c:pt>
                <c:pt idx="71">
                  <c:v>345.19297168292718</c:v>
                </c:pt>
                <c:pt idx="72">
                  <c:v>345.19297168292718</c:v>
                </c:pt>
                <c:pt idx="73">
                  <c:v>345.19297168292718</c:v>
                </c:pt>
                <c:pt idx="74">
                  <c:v>345.19297168292718</c:v>
                </c:pt>
                <c:pt idx="75">
                  <c:v>345.19297168292718</c:v>
                </c:pt>
                <c:pt idx="76">
                  <c:v>345.19297168292718</c:v>
                </c:pt>
                <c:pt idx="77">
                  <c:v>345.19297168292718</c:v>
                </c:pt>
                <c:pt idx="78">
                  <c:v>345.19297168292718</c:v>
                </c:pt>
                <c:pt idx="79">
                  <c:v>345.19297168292718</c:v>
                </c:pt>
                <c:pt idx="80">
                  <c:v>345.19297168292718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3C-46F5-BD21-8C4587F88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'12. Severn Trent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'12. Severn Trent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Water'!$H$122:$CJ$122</c:f>
              <c:numCache>
                <c:formatCode>0.00</c:formatCode>
                <c:ptCount val="81"/>
                <c:pt idx="0">
                  <c:v>7140.96</c:v>
                </c:pt>
                <c:pt idx="1">
                  <c:v>7140.96</c:v>
                </c:pt>
                <c:pt idx="2">
                  <c:v>7140.96</c:v>
                </c:pt>
                <c:pt idx="3">
                  <c:v>7140.96</c:v>
                </c:pt>
                <c:pt idx="4">
                  <c:v>14382.403432876707</c:v>
                </c:pt>
                <c:pt idx="5">
                  <c:v>14382.403432876707</c:v>
                </c:pt>
                <c:pt idx="6">
                  <c:v>14382.403432876707</c:v>
                </c:pt>
                <c:pt idx="7">
                  <c:v>14382.403432876707</c:v>
                </c:pt>
                <c:pt idx="8">
                  <c:v>14382.403432876707</c:v>
                </c:pt>
                <c:pt idx="9">
                  <c:v>14382.403432876707</c:v>
                </c:pt>
                <c:pt idx="10">
                  <c:v>14382.403432876707</c:v>
                </c:pt>
                <c:pt idx="11">
                  <c:v>14382.403432876707</c:v>
                </c:pt>
                <c:pt idx="12">
                  <c:v>14382.403432876707</c:v>
                </c:pt>
                <c:pt idx="13">
                  <c:v>14382.403432876707</c:v>
                </c:pt>
                <c:pt idx="14">
                  <c:v>14382.403432876707</c:v>
                </c:pt>
                <c:pt idx="15">
                  <c:v>14382.403432876707</c:v>
                </c:pt>
                <c:pt idx="16">
                  <c:v>14382.403432876707</c:v>
                </c:pt>
                <c:pt idx="17">
                  <c:v>14382.403432876707</c:v>
                </c:pt>
                <c:pt idx="18">
                  <c:v>14382.403432876707</c:v>
                </c:pt>
                <c:pt idx="19">
                  <c:v>14382.403432876707</c:v>
                </c:pt>
                <c:pt idx="20">
                  <c:v>14382.403432876707</c:v>
                </c:pt>
                <c:pt idx="21">
                  <c:v>14382.403432876707</c:v>
                </c:pt>
                <c:pt idx="22">
                  <c:v>14382.403432876707</c:v>
                </c:pt>
                <c:pt idx="23">
                  <c:v>14382.403432876707</c:v>
                </c:pt>
                <c:pt idx="24">
                  <c:v>14382.403432876707</c:v>
                </c:pt>
                <c:pt idx="25">
                  <c:v>14382.403432876707</c:v>
                </c:pt>
                <c:pt idx="26">
                  <c:v>14382.403432876707</c:v>
                </c:pt>
                <c:pt idx="27">
                  <c:v>14382.403432876707</c:v>
                </c:pt>
                <c:pt idx="28">
                  <c:v>14382.403432876707</c:v>
                </c:pt>
                <c:pt idx="29">
                  <c:v>14382.403432876707</c:v>
                </c:pt>
                <c:pt idx="30">
                  <c:v>14382.403432876707</c:v>
                </c:pt>
                <c:pt idx="31">
                  <c:v>14382.403432876707</c:v>
                </c:pt>
                <c:pt idx="32">
                  <c:v>14382.403432876707</c:v>
                </c:pt>
                <c:pt idx="33">
                  <c:v>14382.403432876707</c:v>
                </c:pt>
                <c:pt idx="34">
                  <c:v>14382.403432876707</c:v>
                </c:pt>
                <c:pt idx="35">
                  <c:v>14382.403432876707</c:v>
                </c:pt>
                <c:pt idx="36">
                  <c:v>14382.403432876707</c:v>
                </c:pt>
                <c:pt idx="37">
                  <c:v>14382.403432876707</c:v>
                </c:pt>
                <c:pt idx="38">
                  <c:v>14382.403432876707</c:v>
                </c:pt>
                <c:pt idx="39">
                  <c:v>14382.403432876707</c:v>
                </c:pt>
                <c:pt idx="40">
                  <c:v>14382.403432876707</c:v>
                </c:pt>
                <c:pt idx="41">
                  <c:v>14382.403432876707</c:v>
                </c:pt>
                <c:pt idx="42">
                  <c:v>14382.403432876707</c:v>
                </c:pt>
                <c:pt idx="43">
                  <c:v>14382.403432876707</c:v>
                </c:pt>
                <c:pt idx="44">
                  <c:v>14382.403432876707</c:v>
                </c:pt>
                <c:pt idx="45">
                  <c:v>14382.403432876707</c:v>
                </c:pt>
                <c:pt idx="46">
                  <c:v>14382.403432876707</c:v>
                </c:pt>
                <c:pt idx="47">
                  <c:v>14382.403432876707</c:v>
                </c:pt>
                <c:pt idx="48">
                  <c:v>14382.403432876707</c:v>
                </c:pt>
                <c:pt idx="49">
                  <c:v>14382.403432876707</c:v>
                </c:pt>
                <c:pt idx="50">
                  <c:v>14382.403432876707</c:v>
                </c:pt>
                <c:pt idx="51">
                  <c:v>14382.403432876707</c:v>
                </c:pt>
                <c:pt idx="52">
                  <c:v>14382.403432876707</c:v>
                </c:pt>
                <c:pt idx="53">
                  <c:v>14382.403432876707</c:v>
                </c:pt>
                <c:pt idx="54">
                  <c:v>14382.403432876707</c:v>
                </c:pt>
                <c:pt idx="55">
                  <c:v>14382.403432876707</c:v>
                </c:pt>
                <c:pt idx="56">
                  <c:v>14382.403432876707</c:v>
                </c:pt>
                <c:pt idx="57">
                  <c:v>14382.403432876707</c:v>
                </c:pt>
                <c:pt idx="58">
                  <c:v>14382.403432876707</c:v>
                </c:pt>
                <c:pt idx="59">
                  <c:v>14382.403432876707</c:v>
                </c:pt>
                <c:pt idx="60">
                  <c:v>14382.403432876707</c:v>
                </c:pt>
                <c:pt idx="61">
                  <c:v>14382.403432876707</c:v>
                </c:pt>
                <c:pt idx="62">
                  <c:v>14382.403432876707</c:v>
                </c:pt>
                <c:pt idx="63">
                  <c:v>14382.403432876707</c:v>
                </c:pt>
                <c:pt idx="64">
                  <c:v>14382.403432876707</c:v>
                </c:pt>
                <c:pt idx="65">
                  <c:v>14382.403432876707</c:v>
                </c:pt>
                <c:pt idx="66">
                  <c:v>14382.403432876707</c:v>
                </c:pt>
                <c:pt idx="67">
                  <c:v>14382.403432876707</c:v>
                </c:pt>
                <c:pt idx="68">
                  <c:v>14382.403432876707</c:v>
                </c:pt>
                <c:pt idx="69">
                  <c:v>14382.403432876707</c:v>
                </c:pt>
                <c:pt idx="70">
                  <c:v>14382.403432876707</c:v>
                </c:pt>
                <c:pt idx="71">
                  <c:v>14382.403432876707</c:v>
                </c:pt>
                <c:pt idx="72">
                  <c:v>14382.403432876707</c:v>
                </c:pt>
                <c:pt idx="73">
                  <c:v>14382.403432876707</c:v>
                </c:pt>
                <c:pt idx="74">
                  <c:v>14382.403432876707</c:v>
                </c:pt>
                <c:pt idx="75">
                  <c:v>14382.403432876707</c:v>
                </c:pt>
                <c:pt idx="76">
                  <c:v>14382.403432876707</c:v>
                </c:pt>
                <c:pt idx="77">
                  <c:v>14382.403432876707</c:v>
                </c:pt>
                <c:pt idx="78">
                  <c:v>14382.403432876707</c:v>
                </c:pt>
                <c:pt idx="79">
                  <c:v>14382.403432876707</c:v>
                </c:pt>
                <c:pt idx="80">
                  <c:v>14382.403432876707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3C-46F5-BD21-8C4587F88522}"/>
            </c:ext>
          </c:extLst>
        </c:ser>
        <c:ser>
          <c:idx val="4"/>
          <c:order val="5"/>
          <c:tx>
            <c:strRef>
              <c:f>'12. Severn Trent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'12. Severn Trent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Water'!$H$123:$CJ$123</c:f>
              <c:numCache>
                <c:formatCode>0.00</c:formatCode>
                <c:ptCount val="81"/>
                <c:pt idx="0">
                  <c:v>7140.96</c:v>
                </c:pt>
                <c:pt idx="1">
                  <c:v>7140.96</c:v>
                </c:pt>
                <c:pt idx="2">
                  <c:v>7140.96</c:v>
                </c:pt>
                <c:pt idx="3">
                  <c:v>7140.96</c:v>
                </c:pt>
                <c:pt idx="4">
                  <c:v>14382.403432876707</c:v>
                </c:pt>
                <c:pt idx="5">
                  <c:v>14382.403432876707</c:v>
                </c:pt>
                <c:pt idx="6">
                  <c:v>14382.403432876707</c:v>
                </c:pt>
                <c:pt idx="7">
                  <c:v>14382.403432876707</c:v>
                </c:pt>
                <c:pt idx="8">
                  <c:v>14382.403432876707</c:v>
                </c:pt>
                <c:pt idx="9">
                  <c:v>14382.403432876707</c:v>
                </c:pt>
                <c:pt idx="10">
                  <c:v>14382.403432876707</c:v>
                </c:pt>
                <c:pt idx="11">
                  <c:v>14382.403432876707</c:v>
                </c:pt>
                <c:pt idx="12">
                  <c:v>14382.403432876707</c:v>
                </c:pt>
                <c:pt idx="13">
                  <c:v>14382.403432876707</c:v>
                </c:pt>
                <c:pt idx="14">
                  <c:v>14382.403432876707</c:v>
                </c:pt>
                <c:pt idx="15">
                  <c:v>14382.403432876707</c:v>
                </c:pt>
                <c:pt idx="16">
                  <c:v>14382.403432876707</c:v>
                </c:pt>
                <c:pt idx="17">
                  <c:v>14382.403432876707</c:v>
                </c:pt>
                <c:pt idx="18">
                  <c:v>14382.403432876707</c:v>
                </c:pt>
                <c:pt idx="19">
                  <c:v>14382.403432876707</c:v>
                </c:pt>
                <c:pt idx="20">
                  <c:v>14382.403432876707</c:v>
                </c:pt>
                <c:pt idx="21">
                  <c:v>14382.403432876707</c:v>
                </c:pt>
                <c:pt idx="22">
                  <c:v>14382.403432876707</c:v>
                </c:pt>
                <c:pt idx="23">
                  <c:v>14382.403432876707</c:v>
                </c:pt>
                <c:pt idx="24">
                  <c:v>14382.403432876707</c:v>
                </c:pt>
                <c:pt idx="25">
                  <c:v>14382.403432876707</c:v>
                </c:pt>
                <c:pt idx="26">
                  <c:v>14382.403432876707</c:v>
                </c:pt>
                <c:pt idx="27">
                  <c:v>14382.403432876707</c:v>
                </c:pt>
                <c:pt idx="28">
                  <c:v>14382.403432876707</c:v>
                </c:pt>
                <c:pt idx="29">
                  <c:v>14382.403432876707</c:v>
                </c:pt>
                <c:pt idx="30">
                  <c:v>14382.403432876707</c:v>
                </c:pt>
                <c:pt idx="31">
                  <c:v>14382.403432876707</c:v>
                </c:pt>
                <c:pt idx="32">
                  <c:v>14382.403432876707</c:v>
                </c:pt>
                <c:pt idx="33">
                  <c:v>14382.403432876707</c:v>
                </c:pt>
                <c:pt idx="34">
                  <c:v>14382.403432876707</c:v>
                </c:pt>
                <c:pt idx="35">
                  <c:v>14382.403432876707</c:v>
                </c:pt>
                <c:pt idx="36">
                  <c:v>14382.403432876707</c:v>
                </c:pt>
                <c:pt idx="37">
                  <c:v>14382.403432876707</c:v>
                </c:pt>
                <c:pt idx="38">
                  <c:v>14382.403432876707</c:v>
                </c:pt>
                <c:pt idx="39">
                  <c:v>14382.403432876707</c:v>
                </c:pt>
                <c:pt idx="40">
                  <c:v>14382.403432876707</c:v>
                </c:pt>
                <c:pt idx="41">
                  <c:v>14382.403432876707</c:v>
                </c:pt>
                <c:pt idx="42">
                  <c:v>14382.403432876707</c:v>
                </c:pt>
                <c:pt idx="43">
                  <c:v>14382.403432876707</c:v>
                </c:pt>
                <c:pt idx="44">
                  <c:v>14382.403432876707</c:v>
                </c:pt>
                <c:pt idx="45">
                  <c:v>14382.403432876707</c:v>
                </c:pt>
                <c:pt idx="46">
                  <c:v>14382.403432876707</c:v>
                </c:pt>
                <c:pt idx="47">
                  <c:v>14382.403432876707</c:v>
                </c:pt>
                <c:pt idx="48">
                  <c:v>14382.403432876707</c:v>
                </c:pt>
                <c:pt idx="49">
                  <c:v>14382.403432876707</c:v>
                </c:pt>
                <c:pt idx="50">
                  <c:v>14382.403432876707</c:v>
                </c:pt>
                <c:pt idx="51">
                  <c:v>14382.403432876707</c:v>
                </c:pt>
                <c:pt idx="52">
                  <c:v>14382.403432876707</c:v>
                </c:pt>
                <c:pt idx="53">
                  <c:v>14382.403432876707</c:v>
                </c:pt>
                <c:pt idx="54">
                  <c:v>14382.403432876707</c:v>
                </c:pt>
                <c:pt idx="55">
                  <c:v>14382.403432876707</c:v>
                </c:pt>
                <c:pt idx="56">
                  <c:v>14382.403432876707</c:v>
                </c:pt>
                <c:pt idx="57">
                  <c:v>14382.403432876707</c:v>
                </c:pt>
                <c:pt idx="58">
                  <c:v>14382.403432876707</c:v>
                </c:pt>
                <c:pt idx="59">
                  <c:v>14382.403432876707</c:v>
                </c:pt>
                <c:pt idx="60">
                  <c:v>14382.403432876707</c:v>
                </c:pt>
                <c:pt idx="61">
                  <c:v>14382.403432876707</c:v>
                </c:pt>
                <c:pt idx="62">
                  <c:v>14382.403432876707</c:v>
                </c:pt>
                <c:pt idx="63">
                  <c:v>14382.403432876707</c:v>
                </c:pt>
                <c:pt idx="64">
                  <c:v>14382.403432876707</c:v>
                </c:pt>
                <c:pt idx="65">
                  <c:v>14382.403432876707</c:v>
                </c:pt>
                <c:pt idx="66">
                  <c:v>14382.403432876707</c:v>
                </c:pt>
                <c:pt idx="67">
                  <c:v>14382.403432876707</c:v>
                </c:pt>
                <c:pt idx="68">
                  <c:v>14382.403432876707</c:v>
                </c:pt>
                <c:pt idx="69">
                  <c:v>14382.403432876707</c:v>
                </c:pt>
                <c:pt idx="70">
                  <c:v>14382.403432876707</c:v>
                </c:pt>
                <c:pt idx="71">
                  <c:v>14382.403432876707</c:v>
                </c:pt>
                <c:pt idx="72">
                  <c:v>14382.403432876707</c:v>
                </c:pt>
                <c:pt idx="73">
                  <c:v>14382.403432876707</c:v>
                </c:pt>
                <c:pt idx="74">
                  <c:v>14382.403432876707</c:v>
                </c:pt>
                <c:pt idx="75">
                  <c:v>14382.403432876707</c:v>
                </c:pt>
                <c:pt idx="76">
                  <c:v>14382.403432876707</c:v>
                </c:pt>
                <c:pt idx="77">
                  <c:v>14382.403432876707</c:v>
                </c:pt>
                <c:pt idx="78">
                  <c:v>14382.403432876707</c:v>
                </c:pt>
                <c:pt idx="79">
                  <c:v>14382.403432876707</c:v>
                </c:pt>
                <c:pt idx="80">
                  <c:v>14382.403432876707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3C-46F5-BD21-8C4587F88522}"/>
            </c:ext>
          </c:extLst>
        </c:ser>
        <c:ser>
          <c:idx val="5"/>
          <c:order val="6"/>
          <c:tx>
            <c:strRef>
              <c:f>'12. Severn Trent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'12. Severn Trent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Water'!$H$124:$CJ$124</c:f>
              <c:numCache>
                <c:formatCode>0.00</c:formatCode>
                <c:ptCount val="81"/>
                <c:pt idx="0">
                  <c:v>466.21787123750687</c:v>
                </c:pt>
                <c:pt idx="1">
                  <c:v>909.66579650784638</c:v>
                </c:pt>
                <c:pt idx="2">
                  <c:v>1353.7108758084007</c:v>
                </c:pt>
                <c:pt idx="3">
                  <c:v>1798.3534011365514</c:v>
                </c:pt>
                <c:pt idx="4">
                  <c:v>4575.0368256629399</c:v>
                </c:pt>
                <c:pt idx="5">
                  <c:v>6390.8883825867124</c:v>
                </c:pt>
                <c:pt idx="6">
                  <c:v>8207.3555253350351</c:v>
                </c:pt>
                <c:pt idx="7">
                  <c:v>8200.6825016511648</c:v>
                </c:pt>
                <c:pt idx="8">
                  <c:v>8194.0094779672963</c:v>
                </c:pt>
                <c:pt idx="9">
                  <c:v>8187.3364542834288</c:v>
                </c:pt>
                <c:pt idx="10">
                  <c:v>8180.6634305995594</c:v>
                </c:pt>
                <c:pt idx="11">
                  <c:v>8173.990406915691</c:v>
                </c:pt>
                <c:pt idx="12">
                  <c:v>8167.3173832318225</c:v>
                </c:pt>
                <c:pt idx="13">
                  <c:v>8160.6443595479532</c:v>
                </c:pt>
                <c:pt idx="14">
                  <c:v>8153.9713358640847</c:v>
                </c:pt>
                <c:pt idx="15">
                  <c:v>8147.2983121802172</c:v>
                </c:pt>
                <c:pt idx="16">
                  <c:v>8140.6252884963469</c:v>
                </c:pt>
                <c:pt idx="17">
                  <c:v>8133.9522648124794</c:v>
                </c:pt>
                <c:pt idx="18">
                  <c:v>8127.27924112861</c:v>
                </c:pt>
                <c:pt idx="19">
                  <c:v>8120.6062174447416</c:v>
                </c:pt>
                <c:pt idx="20">
                  <c:v>8113.9331937608731</c:v>
                </c:pt>
                <c:pt idx="21">
                  <c:v>8107.2601700770047</c:v>
                </c:pt>
                <c:pt idx="22">
                  <c:v>8100.5871463931362</c:v>
                </c:pt>
                <c:pt idx="23">
                  <c:v>8093.9141227092678</c:v>
                </c:pt>
                <c:pt idx="24">
                  <c:v>8087.2410990253984</c:v>
                </c:pt>
                <c:pt idx="25">
                  <c:v>8080.5680753415309</c:v>
                </c:pt>
                <c:pt idx="26">
                  <c:v>8073.8950516576615</c:v>
                </c:pt>
                <c:pt idx="27">
                  <c:v>8067.222027973793</c:v>
                </c:pt>
                <c:pt idx="28">
                  <c:v>8060.5490042899246</c:v>
                </c:pt>
                <c:pt idx="29">
                  <c:v>8053.8759806060552</c:v>
                </c:pt>
                <c:pt idx="30">
                  <c:v>8047.2029569221868</c:v>
                </c:pt>
                <c:pt idx="31">
                  <c:v>8053.5951362256883</c:v>
                </c:pt>
                <c:pt idx="32">
                  <c:v>8059.9873155291889</c:v>
                </c:pt>
                <c:pt idx="33">
                  <c:v>8066.3794948326895</c:v>
                </c:pt>
                <c:pt idx="34">
                  <c:v>8072.7716741361901</c:v>
                </c:pt>
                <c:pt idx="35">
                  <c:v>8079.1638534396916</c:v>
                </c:pt>
                <c:pt idx="36">
                  <c:v>8085.5560327431922</c:v>
                </c:pt>
                <c:pt idx="37">
                  <c:v>8091.9482120466928</c:v>
                </c:pt>
                <c:pt idx="38">
                  <c:v>8098.3403913501934</c:v>
                </c:pt>
                <c:pt idx="39">
                  <c:v>8104.732570653694</c:v>
                </c:pt>
                <c:pt idx="40">
                  <c:v>8111.1247499571946</c:v>
                </c:pt>
                <c:pt idx="41">
                  <c:v>8117.5169292606952</c:v>
                </c:pt>
                <c:pt idx="42">
                  <c:v>8123.9091085641958</c:v>
                </c:pt>
                <c:pt idx="43">
                  <c:v>8130.3012878676964</c:v>
                </c:pt>
                <c:pt idx="44">
                  <c:v>8136.693467171197</c:v>
                </c:pt>
                <c:pt idx="45">
                  <c:v>8143.0856464746985</c:v>
                </c:pt>
                <c:pt idx="46">
                  <c:v>8149.4778257781991</c:v>
                </c:pt>
                <c:pt idx="47">
                  <c:v>8155.8700050816997</c:v>
                </c:pt>
                <c:pt idx="48">
                  <c:v>8162.2621843852012</c:v>
                </c:pt>
                <c:pt idx="49">
                  <c:v>8168.6543636887018</c:v>
                </c:pt>
                <c:pt idx="50">
                  <c:v>8175.0465429922024</c:v>
                </c:pt>
                <c:pt idx="51">
                  <c:v>8181.438722295703</c:v>
                </c:pt>
                <c:pt idx="52">
                  <c:v>8187.8309015992036</c:v>
                </c:pt>
                <c:pt idx="53">
                  <c:v>8194.2230809027042</c:v>
                </c:pt>
                <c:pt idx="54">
                  <c:v>8200.6152602062048</c:v>
                </c:pt>
                <c:pt idx="55">
                  <c:v>8207.0074395097054</c:v>
                </c:pt>
                <c:pt idx="56">
                  <c:v>8213.399618813206</c:v>
                </c:pt>
                <c:pt idx="57">
                  <c:v>8219.7917981167066</c:v>
                </c:pt>
                <c:pt idx="58">
                  <c:v>8226.1839774202072</c:v>
                </c:pt>
                <c:pt idx="59">
                  <c:v>8232.5761567237096</c:v>
                </c:pt>
                <c:pt idx="60">
                  <c:v>8238.9683360272102</c:v>
                </c:pt>
                <c:pt idx="61">
                  <c:v>8245.3605153307108</c:v>
                </c:pt>
                <c:pt idx="62">
                  <c:v>8251.7526946342114</c:v>
                </c:pt>
                <c:pt idx="63">
                  <c:v>8258.144873937712</c:v>
                </c:pt>
                <c:pt idx="64">
                  <c:v>8264.5370532412126</c:v>
                </c:pt>
                <c:pt idx="65">
                  <c:v>8270.9292325447132</c:v>
                </c:pt>
                <c:pt idx="66">
                  <c:v>8277.3214118482138</c:v>
                </c:pt>
                <c:pt idx="67">
                  <c:v>8283.7135911517144</c:v>
                </c:pt>
                <c:pt idx="68">
                  <c:v>8290.105770455215</c:v>
                </c:pt>
                <c:pt idx="69">
                  <c:v>8296.4979497587155</c:v>
                </c:pt>
                <c:pt idx="70">
                  <c:v>8302.8901290622161</c:v>
                </c:pt>
                <c:pt idx="71">
                  <c:v>8309.2823083657167</c:v>
                </c:pt>
                <c:pt idx="72">
                  <c:v>8315.6744876692173</c:v>
                </c:pt>
                <c:pt idx="73">
                  <c:v>8322.0666669727198</c:v>
                </c:pt>
                <c:pt idx="74">
                  <c:v>8328.4588462762204</c:v>
                </c:pt>
                <c:pt idx="75">
                  <c:v>8334.851025579721</c:v>
                </c:pt>
                <c:pt idx="76">
                  <c:v>8341.2432048832216</c:v>
                </c:pt>
                <c:pt idx="77">
                  <c:v>8347.6353841867221</c:v>
                </c:pt>
                <c:pt idx="78">
                  <c:v>8354.0275634902227</c:v>
                </c:pt>
                <c:pt idx="79">
                  <c:v>8360.4197427937233</c:v>
                </c:pt>
                <c:pt idx="80">
                  <c:v>8366.8119220972239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3C-46F5-BD21-8C4587F88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'12. Severn Trent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'12. Severn Trent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Water'!$H$127:$CJ$127</c:f>
              <c:numCache>
                <c:formatCode>0.00</c:formatCode>
                <c:ptCount val="81"/>
                <c:pt idx="0">
                  <c:v>321.3150585251492</c:v>
                </c:pt>
                <c:pt idx="1">
                  <c:v>642.84911508685025</c:v>
                </c:pt>
                <c:pt idx="2">
                  <c:v>964.60216968510326</c:v>
                </c:pt>
                <c:pt idx="3">
                  <c:v>1286.5742223199081</c:v>
                </c:pt>
                <c:pt idx="4">
                  <c:v>2990.6388055338684</c:v>
                </c:pt>
                <c:pt idx="5">
                  <c:v>4709.6767854125228</c:v>
                </c:pt>
                <c:pt idx="6">
                  <c:v>6429.2995893692214</c:v>
                </c:pt>
                <c:pt idx="7">
                  <c:v>6416.8872741617643</c:v>
                </c:pt>
                <c:pt idx="8">
                  <c:v>6404.4749589543071</c:v>
                </c:pt>
                <c:pt idx="9">
                  <c:v>6392.06264374685</c:v>
                </c:pt>
                <c:pt idx="10">
                  <c:v>6379.6503285393928</c:v>
                </c:pt>
                <c:pt idx="11">
                  <c:v>6367.2380133319357</c:v>
                </c:pt>
                <c:pt idx="12">
                  <c:v>6354.8256981244785</c:v>
                </c:pt>
                <c:pt idx="13">
                  <c:v>6342.4133829170214</c:v>
                </c:pt>
                <c:pt idx="14">
                  <c:v>6330.0010677095643</c:v>
                </c:pt>
                <c:pt idx="15">
                  <c:v>6317.5887525021071</c:v>
                </c:pt>
                <c:pt idx="16">
                  <c:v>6305.17643729465</c:v>
                </c:pt>
                <c:pt idx="17">
                  <c:v>6292.7641220871928</c:v>
                </c:pt>
                <c:pt idx="18">
                  <c:v>6280.3518068797357</c:v>
                </c:pt>
                <c:pt idx="19">
                  <c:v>6267.9394916722786</c:v>
                </c:pt>
                <c:pt idx="20">
                  <c:v>6255.5271764648214</c:v>
                </c:pt>
                <c:pt idx="21">
                  <c:v>6243.1148612573643</c:v>
                </c:pt>
                <c:pt idx="22">
                  <c:v>6230.7025460499071</c:v>
                </c:pt>
                <c:pt idx="23">
                  <c:v>6218.29023084245</c:v>
                </c:pt>
                <c:pt idx="24">
                  <c:v>6205.8779156349929</c:v>
                </c:pt>
                <c:pt idx="25">
                  <c:v>6193.4656004275357</c:v>
                </c:pt>
                <c:pt idx="26">
                  <c:v>6181.0532852200786</c:v>
                </c:pt>
                <c:pt idx="27">
                  <c:v>6168.6409700126214</c:v>
                </c:pt>
                <c:pt idx="28">
                  <c:v>6156.2286548051643</c:v>
                </c:pt>
                <c:pt idx="29">
                  <c:v>6143.8163395977072</c:v>
                </c:pt>
                <c:pt idx="30">
                  <c:v>6131.40402439025</c:v>
                </c:pt>
                <c:pt idx="31">
                  <c:v>6131.40402439025</c:v>
                </c:pt>
                <c:pt idx="32">
                  <c:v>6131.40402439025</c:v>
                </c:pt>
                <c:pt idx="33">
                  <c:v>6131.40402439025</c:v>
                </c:pt>
                <c:pt idx="34">
                  <c:v>6131.40402439025</c:v>
                </c:pt>
                <c:pt idx="35">
                  <c:v>6131.40402439025</c:v>
                </c:pt>
                <c:pt idx="36">
                  <c:v>6131.40402439025</c:v>
                </c:pt>
                <c:pt idx="37">
                  <c:v>6131.40402439025</c:v>
                </c:pt>
                <c:pt idx="38">
                  <c:v>6131.40402439025</c:v>
                </c:pt>
                <c:pt idx="39">
                  <c:v>6131.40402439025</c:v>
                </c:pt>
                <c:pt idx="40">
                  <c:v>6131.40402439025</c:v>
                </c:pt>
                <c:pt idx="41">
                  <c:v>6131.40402439025</c:v>
                </c:pt>
                <c:pt idx="42">
                  <c:v>6131.40402439025</c:v>
                </c:pt>
                <c:pt idx="43">
                  <c:v>6131.40402439025</c:v>
                </c:pt>
                <c:pt idx="44">
                  <c:v>6131.40402439025</c:v>
                </c:pt>
                <c:pt idx="45">
                  <c:v>6131.40402439025</c:v>
                </c:pt>
                <c:pt idx="46">
                  <c:v>6131.40402439025</c:v>
                </c:pt>
                <c:pt idx="47">
                  <c:v>6131.40402439025</c:v>
                </c:pt>
                <c:pt idx="48">
                  <c:v>6131.40402439025</c:v>
                </c:pt>
                <c:pt idx="49">
                  <c:v>6131.40402439025</c:v>
                </c:pt>
                <c:pt idx="50">
                  <c:v>6131.40402439025</c:v>
                </c:pt>
                <c:pt idx="51">
                  <c:v>6131.40402439025</c:v>
                </c:pt>
                <c:pt idx="52">
                  <c:v>6131.40402439025</c:v>
                </c:pt>
                <c:pt idx="53">
                  <c:v>6131.40402439025</c:v>
                </c:pt>
                <c:pt idx="54">
                  <c:v>6131.40402439025</c:v>
                </c:pt>
                <c:pt idx="55">
                  <c:v>6131.40402439025</c:v>
                </c:pt>
                <c:pt idx="56">
                  <c:v>6131.40402439025</c:v>
                </c:pt>
                <c:pt idx="57">
                  <c:v>6131.40402439025</c:v>
                </c:pt>
                <c:pt idx="58">
                  <c:v>6131.40402439025</c:v>
                </c:pt>
                <c:pt idx="59">
                  <c:v>6131.40402439025</c:v>
                </c:pt>
                <c:pt idx="60">
                  <c:v>6131.40402439025</c:v>
                </c:pt>
                <c:pt idx="61">
                  <c:v>6131.40402439025</c:v>
                </c:pt>
                <c:pt idx="62">
                  <c:v>6131.40402439025</c:v>
                </c:pt>
                <c:pt idx="63">
                  <c:v>6131.40402439025</c:v>
                </c:pt>
                <c:pt idx="64">
                  <c:v>6131.40402439025</c:v>
                </c:pt>
                <c:pt idx="65">
                  <c:v>6131.40402439025</c:v>
                </c:pt>
                <c:pt idx="66">
                  <c:v>6131.40402439025</c:v>
                </c:pt>
                <c:pt idx="67">
                  <c:v>6131.40402439025</c:v>
                </c:pt>
                <c:pt idx="68">
                  <c:v>6131.40402439025</c:v>
                </c:pt>
                <c:pt idx="69">
                  <c:v>6131.40402439025</c:v>
                </c:pt>
                <c:pt idx="70">
                  <c:v>6131.40402439025</c:v>
                </c:pt>
                <c:pt idx="71">
                  <c:v>6131.40402439025</c:v>
                </c:pt>
                <c:pt idx="72">
                  <c:v>6131.40402439025</c:v>
                </c:pt>
                <c:pt idx="73">
                  <c:v>6131.40402439025</c:v>
                </c:pt>
                <c:pt idx="74">
                  <c:v>6131.40402439025</c:v>
                </c:pt>
                <c:pt idx="75">
                  <c:v>6131.40402439025</c:v>
                </c:pt>
                <c:pt idx="76">
                  <c:v>6131.40402439025</c:v>
                </c:pt>
                <c:pt idx="77">
                  <c:v>6131.40402439025</c:v>
                </c:pt>
                <c:pt idx="78">
                  <c:v>6131.40402439025</c:v>
                </c:pt>
                <c:pt idx="79">
                  <c:v>6131.40402439025</c:v>
                </c:pt>
                <c:pt idx="80">
                  <c:v>6131.40402439025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8-4C71-B338-FB7E6EC6D731}"/>
            </c:ext>
          </c:extLst>
        </c:ser>
        <c:ser>
          <c:idx val="1"/>
          <c:order val="1"/>
          <c:tx>
            <c:strRef>
              <c:f>'12. Severn Trent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'12. Severn Trent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8-4C71-B338-FB7E6EC6D731}"/>
            </c:ext>
          </c:extLst>
        </c:ser>
        <c:ser>
          <c:idx val="2"/>
          <c:order val="2"/>
          <c:tx>
            <c:strRef>
              <c:f>'12. Severn Trent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'12. Severn Trent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Water'!$H$129:$CJ$129</c:f>
              <c:numCache>
                <c:formatCode>0.00</c:formatCode>
                <c:ptCount val="81"/>
                <c:pt idx="0">
                  <c:v>74.48</c:v>
                </c:pt>
                <c:pt idx="1">
                  <c:v>148.96</c:v>
                </c:pt>
                <c:pt idx="2">
                  <c:v>223.44</c:v>
                </c:pt>
                <c:pt idx="3">
                  <c:v>297.92</c:v>
                </c:pt>
                <c:pt idx="4">
                  <c:v>431.2</c:v>
                </c:pt>
                <c:pt idx="5">
                  <c:v>431.2</c:v>
                </c:pt>
                <c:pt idx="6">
                  <c:v>431.2</c:v>
                </c:pt>
                <c:pt idx="7">
                  <c:v>431.2</c:v>
                </c:pt>
                <c:pt idx="8">
                  <c:v>431.2</c:v>
                </c:pt>
                <c:pt idx="9">
                  <c:v>431.2</c:v>
                </c:pt>
                <c:pt idx="10">
                  <c:v>431.2</c:v>
                </c:pt>
                <c:pt idx="11">
                  <c:v>431.2</c:v>
                </c:pt>
                <c:pt idx="12">
                  <c:v>431.2</c:v>
                </c:pt>
                <c:pt idx="13">
                  <c:v>431.2</c:v>
                </c:pt>
                <c:pt idx="14">
                  <c:v>431.2</c:v>
                </c:pt>
                <c:pt idx="15">
                  <c:v>431.2</c:v>
                </c:pt>
                <c:pt idx="16">
                  <c:v>431.2</c:v>
                </c:pt>
                <c:pt idx="17">
                  <c:v>431.2</c:v>
                </c:pt>
                <c:pt idx="18">
                  <c:v>431.2</c:v>
                </c:pt>
                <c:pt idx="19">
                  <c:v>431.2</c:v>
                </c:pt>
                <c:pt idx="20">
                  <c:v>431.2</c:v>
                </c:pt>
                <c:pt idx="21">
                  <c:v>431.2</c:v>
                </c:pt>
                <c:pt idx="22">
                  <c:v>431.2</c:v>
                </c:pt>
                <c:pt idx="23">
                  <c:v>431.2</c:v>
                </c:pt>
                <c:pt idx="24">
                  <c:v>431.2</c:v>
                </c:pt>
                <c:pt idx="25">
                  <c:v>431.2</c:v>
                </c:pt>
                <c:pt idx="26">
                  <c:v>431.2</c:v>
                </c:pt>
                <c:pt idx="27">
                  <c:v>431.2</c:v>
                </c:pt>
                <c:pt idx="28">
                  <c:v>431.2</c:v>
                </c:pt>
                <c:pt idx="29">
                  <c:v>431.2</c:v>
                </c:pt>
                <c:pt idx="30">
                  <c:v>431.2</c:v>
                </c:pt>
                <c:pt idx="31">
                  <c:v>431.2</c:v>
                </c:pt>
                <c:pt idx="32">
                  <c:v>431.2</c:v>
                </c:pt>
                <c:pt idx="33">
                  <c:v>431.2</c:v>
                </c:pt>
                <c:pt idx="34">
                  <c:v>431.2</c:v>
                </c:pt>
                <c:pt idx="35">
                  <c:v>431.2</c:v>
                </c:pt>
                <c:pt idx="36">
                  <c:v>431.2</c:v>
                </c:pt>
                <c:pt idx="37">
                  <c:v>431.2</c:v>
                </c:pt>
                <c:pt idx="38">
                  <c:v>431.2</c:v>
                </c:pt>
                <c:pt idx="39">
                  <c:v>431.2</c:v>
                </c:pt>
                <c:pt idx="40">
                  <c:v>431.2</c:v>
                </c:pt>
                <c:pt idx="41">
                  <c:v>431.2</c:v>
                </c:pt>
                <c:pt idx="42">
                  <c:v>431.2</c:v>
                </c:pt>
                <c:pt idx="43">
                  <c:v>431.2</c:v>
                </c:pt>
                <c:pt idx="44">
                  <c:v>431.2</c:v>
                </c:pt>
                <c:pt idx="45">
                  <c:v>431.2</c:v>
                </c:pt>
                <c:pt idx="46">
                  <c:v>431.2</c:v>
                </c:pt>
                <c:pt idx="47">
                  <c:v>431.2</c:v>
                </c:pt>
                <c:pt idx="48">
                  <c:v>431.2</c:v>
                </c:pt>
                <c:pt idx="49">
                  <c:v>431.2</c:v>
                </c:pt>
                <c:pt idx="50">
                  <c:v>431.2</c:v>
                </c:pt>
                <c:pt idx="51">
                  <c:v>431.2</c:v>
                </c:pt>
                <c:pt idx="52">
                  <c:v>431.2</c:v>
                </c:pt>
                <c:pt idx="53">
                  <c:v>431.2</c:v>
                </c:pt>
                <c:pt idx="54">
                  <c:v>431.2</c:v>
                </c:pt>
                <c:pt idx="55">
                  <c:v>431.2</c:v>
                </c:pt>
                <c:pt idx="56">
                  <c:v>431.2</c:v>
                </c:pt>
                <c:pt idx="57">
                  <c:v>431.2</c:v>
                </c:pt>
                <c:pt idx="58">
                  <c:v>431.2</c:v>
                </c:pt>
                <c:pt idx="59">
                  <c:v>431.2</c:v>
                </c:pt>
                <c:pt idx="60">
                  <c:v>431.2</c:v>
                </c:pt>
                <c:pt idx="61">
                  <c:v>431.2</c:v>
                </c:pt>
                <c:pt idx="62">
                  <c:v>431.2</c:v>
                </c:pt>
                <c:pt idx="63">
                  <c:v>431.2</c:v>
                </c:pt>
                <c:pt idx="64">
                  <c:v>431.2</c:v>
                </c:pt>
                <c:pt idx="65">
                  <c:v>431.2</c:v>
                </c:pt>
                <c:pt idx="66">
                  <c:v>431.2</c:v>
                </c:pt>
                <c:pt idx="67">
                  <c:v>431.2</c:v>
                </c:pt>
                <c:pt idx="68">
                  <c:v>431.2</c:v>
                </c:pt>
                <c:pt idx="69">
                  <c:v>431.2</c:v>
                </c:pt>
                <c:pt idx="70">
                  <c:v>431.2</c:v>
                </c:pt>
                <c:pt idx="71">
                  <c:v>431.2</c:v>
                </c:pt>
                <c:pt idx="72">
                  <c:v>431.2</c:v>
                </c:pt>
                <c:pt idx="73">
                  <c:v>431.2</c:v>
                </c:pt>
                <c:pt idx="74">
                  <c:v>431.2</c:v>
                </c:pt>
                <c:pt idx="75">
                  <c:v>431.2</c:v>
                </c:pt>
                <c:pt idx="76">
                  <c:v>431.2</c:v>
                </c:pt>
                <c:pt idx="77">
                  <c:v>431.2</c:v>
                </c:pt>
                <c:pt idx="78">
                  <c:v>431.2</c:v>
                </c:pt>
                <c:pt idx="79">
                  <c:v>431.2</c:v>
                </c:pt>
                <c:pt idx="80">
                  <c:v>431.2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F8-4C71-B338-FB7E6EC6D731}"/>
            </c:ext>
          </c:extLst>
        </c:ser>
        <c:ser>
          <c:idx val="3"/>
          <c:order val="3"/>
          <c:tx>
            <c:strRef>
              <c:f>'12. Severn Trent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'12. Severn Trent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Water'!$H$130:$CJ$130</c:f>
              <c:numCache>
                <c:formatCode>0.00</c:formatCode>
                <c:ptCount val="81"/>
                <c:pt idx="0">
                  <c:v>18.652427909684278</c:v>
                </c:pt>
                <c:pt idx="1">
                  <c:v>37.315176425958143</c:v>
                </c:pt>
                <c:pt idx="2">
                  <c:v>55.988245548821631</c:v>
                </c:pt>
                <c:pt idx="3">
                  <c:v>74.671635278274721</c:v>
                </c:pt>
                <c:pt idx="4">
                  <c:v>165.71089860119181</c:v>
                </c:pt>
                <c:pt idx="5">
                  <c:v>250.52342119053995</c:v>
                </c:pt>
                <c:pt idx="6">
                  <c:v>335.36289212826125</c:v>
                </c:pt>
                <c:pt idx="7">
                  <c:v>329.09350239981609</c:v>
                </c:pt>
                <c:pt idx="8">
                  <c:v>328.514175865607</c:v>
                </c:pt>
                <c:pt idx="9">
                  <c:v>327.93484933139791</c:v>
                </c:pt>
                <c:pt idx="10">
                  <c:v>327.35552279718883</c:v>
                </c:pt>
                <c:pt idx="11">
                  <c:v>326.77619626297974</c:v>
                </c:pt>
                <c:pt idx="12">
                  <c:v>326.19686972877065</c:v>
                </c:pt>
                <c:pt idx="13">
                  <c:v>325.61754319456156</c:v>
                </c:pt>
                <c:pt idx="14">
                  <c:v>325.03821666035248</c:v>
                </c:pt>
                <c:pt idx="15">
                  <c:v>324.45889012614339</c:v>
                </c:pt>
                <c:pt idx="16">
                  <c:v>323.87956359193436</c:v>
                </c:pt>
                <c:pt idx="17">
                  <c:v>323.30023705772527</c:v>
                </c:pt>
                <c:pt idx="18">
                  <c:v>322.72091052351618</c:v>
                </c:pt>
                <c:pt idx="19">
                  <c:v>322.14158398930709</c:v>
                </c:pt>
                <c:pt idx="20">
                  <c:v>321.56225745509806</c:v>
                </c:pt>
                <c:pt idx="21">
                  <c:v>320.98293092088898</c:v>
                </c:pt>
                <c:pt idx="22">
                  <c:v>320.40360438667989</c:v>
                </c:pt>
                <c:pt idx="23">
                  <c:v>319.8242778524708</c:v>
                </c:pt>
                <c:pt idx="24">
                  <c:v>319.24495131826171</c:v>
                </c:pt>
                <c:pt idx="25">
                  <c:v>318.66562478405262</c:v>
                </c:pt>
                <c:pt idx="26">
                  <c:v>318.08629824984354</c:v>
                </c:pt>
                <c:pt idx="27">
                  <c:v>317.50697171563445</c:v>
                </c:pt>
                <c:pt idx="28">
                  <c:v>316.92764518142536</c:v>
                </c:pt>
                <c:pt idx="29">
                  <c:v>316.34831864721627</c:v>
                </c:pt>
                <c:pt idx="30">
                  <c:v>315.76899211300719</c:v>
                </c:pt>
                <c:pt idx="31">
                  <c:v>315.76899211300719</c:v>
                </c:pt>
                <c:pt idx="32">
                  <c:v>315.76899211300719</c:v>
                </c:pt>
                <c:pt idx="33">
                  <c:v>315.76899211300719</c:v>
                </c:pt>
                <c:pt idx="34">
                  <c:v>315.76899211300719</c:v>
                </c:pt>
                <c:pt idx="35">
                  <c:v>315.76899211300719</c:v>
                </c:pt>
                <c:pt idx="36">
                  <c:v>315.76899211300719</c:v>
                </c:pt>
                <c:pt idx="37">
                  <c:v>315.76899211300719</c:v>
                </c:pt>
                <c:pt idx="38">
                  <c:v>315.76899211300719</c:v>
                </c:pt>
                <c:pt idx="39">
                  <c:v>315.76899211300719</c:v>
                </c:pt>
                <c:pt idx="40">
                  <c:v>315.76899211300719</c:v>
                </c:pt>
                <c:pt idx="41">
                  <c:v>315.76899211300719</c:v>
                </c:pt>
                <c:pt idx="42">
                  <c:v>315.76899211300719</c:v>
                </c:pt>
                <c:pt idx="43">
                  <c:v>315.76899211300719</c:v>
                </c:pt>
                <c:pt idx="44">
                  <c:v>315.76899211300719</c:v>
                </c:pt>
                <c:pt idx="45">
                  <c:v>315.76899211300719</c:v>
                </c:pt>
                <c:pt idx="46">
                  <c:v>315.76899211300719</c:v>
                </c:pt>
                <c:pt idx="47">
                  <c:v>315.76899211300719</c:v>
                </c:pt>
                <c:pt idx="48">
                  <c:v>315.76899211300719</c:v>
                </c:pt>
                <c:pt idx="49">
                  <c:v>315.76899211300719</c:v>
                </c:pt>
                <c:pt idx="50">
                  <c:v>315.76899211300719</c:v>
                </c:pt>
                <c:pt idx="51">
                  <c:v>315.76899211300719</c:v>
                </c:pt>
                <c:pt idx="52">
                  <c:v>315.76899211300719</c:v>
                </c:pt>
                <c:pt idx="53">
                  <c:v>315.76899211300719</c:v>
                </c:pt>
                <c:pt idx="54">
                  <c:v>315.76899211300719</c:v>
                </c:pt>
                <c:pt idx="55">
                  <c:v>315.76899211300719</c:v>
                </c:pt>
                <c:pt idx="56">
                  <c:v>315.76899211300719</c:v>
                </c:pt>
                <c:pt idx="57">
                  <c:v>315.76899211300719</c:v>
                </c:pt>
                <c:pt idx="58">
                  <c:v>315.76899211300719</c:v>
                </c:pt>
                <c:pt idx="59">
                  <c:v>315.76899211300719</c:v>
                </c:pt>
                <c:pt idx="60">
                  <c:v>315.76899211300719</c:v>
                </c:pt>
                <c:pt idx="61">
                  <c:v>315.76899211300719</c:v>
                </c:pt>
                <c:pt idx="62">
                  <c:v>315.76899211300719</c:v>
                </c:pt>
                <c:pt idx="63">
                  <c:v>315.76899211300719</c:v>
                </c:pt>
                <c:pt idx="64">
                  <c:v>315.76899211300719</c:v>
                </c:pt>
                <c:pt idx="65">
                  <c:v>315.76899211300719</c:v>
                </c:pt>
                <c:pt idx="66">
                  <c:v>315.76899211300719</c:v>
                </c:pt>
                <c:pt idx="67">
                  <c:v>315.76899211300719</c:v>
                </c:pt>
                <c:pt idx="68">
                  <c:v>315.76899211300719</c:v>
                </c:pt>
                <c:pt idx="69">
                  <c:v>315.76899211300719</c:v>
                </c:pt>
                <c:pt idx="70">
                  <c:v>315.76899211300719</c:v>
                </c:pt>
                <c:pt idx="71">
                  <c:v>315.76899211300719</c:v>
                </c:pt>
                <c:pt idx="72">
                  <c:v>315.76899211300719</c:v>
                </c:pt>
                <c:pt idx="73">
                  <c:v>315.76899211300719</c:v>
                </c:pt>
                <c:pt idx="74">
                  <c:v>315.76899211300719</c:v>
                </c:pt>
                <c:pt idx="75">
                  <c:v>315.76899211300719</c:v>
                </c:pt>
                <c:pt idx="76">
                  <c:v>315.76899211300719</c:v>
                </c:pt>
                <c:pt idx="77">
                  <c:v>315.76899211300719</c:v>
                </c:pt>
                <c:pt idx="78">
                  <c:v>315.76899211300719</c:v>
                </c:pt>
                <c:pt idx="79">
                  <c:v>315.76899211300719</c:v>
                </c:pt>
                <c:pt idx="80">
                  <c:v>315.76899211300719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F8-4C71-B338-FB7E6EC6D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'12. Severn Trent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'12. Severn Trent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Water'!$H$131:$CJ$131</c:f>
              <c:numCache>
                <c:formatCode>0.00</c:formatCode>
                <c:ptCount val="81"/>
                <c:pt idx="0">
                  <c:v>7140.96</c:v>
                </c:pt>
                <c:pt idx="1">
                  <c:v>7140.96</c:v>
                </c:pt>
                <c:pt idx="2">
                  <c:v>7140.96</c:v>
                </c:pt>
                <c:pt idx="3">
                  <c:v>7140.96</c:v>
                </c:pt>
                <c:pt idx="4">
                  <c:v>14382.403432876707</c:v>
                </c:pt>
                <c:pt idx="5">
                  <c:v>14382.403432876707</c:v>
                </c:pt>
                <c:pt idx="6">
                  <c:v>14382.403432876707</c:v>
                </c:pt>
                <c:pt idx="7">
                  <c:v>14382.403432876707</c:v>
                </c:pt>
                <c:pt idx="8">
                  <c:v>14382.403432876707</c:v>
                </c:pt>
                <c:pt idx="9">
                  <c:v>14382.403432876707</c:v>
                </c:pt>
                <c:pt idx="10">
                  <c:v>14382.403432876707</c:v>
                </c:pt>
                <c:pt idx="11">
                  <c:v>14382.403432876707</c:v>
                </c:pt>
                <c:pt idx="12">
                  <c:v>14382.403432876707</c:v>
                </c:pt>
                <c:pt idx="13">
                  <c:v>14382.403432876707</c:v>
                </c:pt>
                <c:pt idx="14">
                  <c:v>14382.403432876707</c:v>
                </c:pt>
                <c:pt idx="15">
                  <c:v>14382.403432876707</c:v>
                </c:pt>
                <c:pt idx="16">
                  <c:v>14382.403432876707</c:v>
                </c:pt>
                <c:pt idx="17">
                  <c:v>14382.403432876707</c:v>
                </c:pt>
                <c:pt idx="18">
                  <c:v>14382.403432876707</c:v>
                </c:pt>
                <c:pt idx="19">
                  <c:v>14382.403432876707</c:v>
                </c:pt>
                <c:pt idx="20">
                  <c:v>14382.403432876707</c:v>
                </c:pt>
                <c:pt idx="21">
                  <c:v>14382.403432876707</c:v>
                </c:pt>
                <c:pt idx="22">
                  <c:v>14382.403432876707</c:v>
                </c:pt>
                <c:pt idx="23">
                  <c:v>14382.403432876707</c:v>
                </c:pt>
                <c:pt idx="24">
                  <c:v>14382.403432876707</c:v>
                </c:pt>
                <c:pt idx="25">
                  <c:v>14382.403432876707</c:v>
                </c:pt>
                <c:pt idx="26">
                  <c:v>14382.403432876707</c:v>
                </c:pt>
                <c:pt idx="27">
                  <c:v>14382.403432876707</c:v>
                </c:pt>
                <c:pt idx="28">
                  <c:v>14382.403432876707</c:v>
                </c:pt>
                <c:pt idx="29">
                  <c:v>14382.403432876707</c:v>
                </c:pt>
                <c:pt idx="30">
                  <c:v>14382.403432876707</c:v>
                </c:pt>
                <c:pt idx="31">
                  <c:v>14382.403432876707</c:v>
                </c:pt>
                <c:pt idx="32">
                  <c:v>14382.403432876707</c:v>
                </c:pt>
                <c:pt idx="33">
                  <c:v>14382.403432876707</c:v>
                </c:pt>
                <c:pt idx="34">
                  <c:v>14382.403432876707</c:v>
                </c:pt>
                <c:pt idx="35">
                  <c:v>14382.403432876707</c:v>
                </c:pt>
                <c:pt idx="36">
                  <c:v>14382.403432876707</c:v>
                </c:pt>
                <c:pt idx="37">
                  <c:v>14382.403432876707</c:v>
                </c:pt>
                <c:pt idx="38">
                  <c:v>14382.403432876707</c:v>
                </c:pt>
                <c:pt idx="39">
                  <c:v>14382.403432876707</c:v>
                </c:pt>
                <c:pt idx="40">
                  <c:v>14382.403432876707</c:v>
                </c:pt>
                <c:pt idx="41">
                  <c:v>14382.403432876707</c:v>
                </c:pt>
                <c:pt idx="42">
                  <c:v>14382.403432876707</c:v>
                </c:pt>
                <c:pt idx="43">
                  <c:v>14382.403432876707</c:v>
                </c:pt>
                <c:pt idx="44">
                  <c:v>14382.403432876707</c:v>
                </c:pt>
                <c:pt idx="45">
                  <c:v>14382.403432876707</c:v>
                </c:pt>
                <c:pt idx="46">
                  <c:v>14382.403432876707</c:v>
                </c:pt>
                <c:pt idx="47">
                  <c:v>14382.403432876707</c:v>
                </c:pt>
                <c:pt idx="48">
                  <c:v>14382.403432876707</c:v>
                </c:pt>
                <c:pt idx="49">
                  <c:v>14382.403432876707</c:v>
                </c:pt>
                <c:pt idx="50">
                  <c:v>14382.403432876707</c:v>
                </c:pt>
                <c:pt idx="51">
                  <c:v>14382.403432876707</c:v>
                </c:pt>
                <c:pt idx="52">
                  <c:v>14382.403432876707</c:v>
                </c:pt>
                <c:pt idx="53">
                  <c:v>14382.403432876707</c:v>
                </c:pt>
                <c:pt idx="54">
                  <c:v>14382.403432876707</c:v>
                </c:pt>
                <c:pt idx="55">
                  <c:v>14382.403432876707</c:v>
                </c:pt>
                <c:pt idx="56">
                  <c:v>14382.403432876707</c:v>
                </c:pt>
                <c:pt idx="57">
                  <c:v>14382.403432876707</c:v>
                </c:pt>
                <c:pt idx="58">
                  <c:v>14382.403432876707</c:v>
                </c:pt>
                <c:pt idx="59">
                  <c:v>14382.403432876707</c:v>
                </c:pt>
                <c:pt idx="60">
                  <c:v>14382.403432876707</c:v>
                </c:pt>
                <c:pt idx="61">
                  <c:v>14382.403432876707</c:v>
                </c:pt>
                <c:pt idx="62">
                  <c:v>14382.403432876707</c:v>
                </c:pt>
                <c:pt idx="63">
                  <c:v>14382.403432876707</c:v>
                </c:pt>
                <c:pt idx="64">
                  <c:v>14382.403432876707</c:v>
                </c:pt>
                <c:pt idx="65">
                  <c:v>14382.403432876707</c:v>
                </c:pt>
                <c:pt idx="66">
                  <c:v>14382.403432876707</c:v>
                </c:pt>
                <c:pt idx="67">
                  <c:v>14382.403432876707</c:v>
                </c:pt>
                <c:pt idx="68">
                  <c:v>14382.403432876707</c:v>
                </c:pt>
                <c:pt idx="69">
                  <c:v>14382.403432876707</c:v>
                </c:pt>
                <c:pt idx="70">
                  <c:v>14382.403432876707</c:v>
                </c:pt>
                <c:pt idx="71">
                  <c:v>14382.403432876707</c:v>
                </c:pt>
                <c:pt idx="72">
                  <c:v>14382.403432876707</c:v>
                </c:pt>
                <c:pt idx="73">
                  <c:v>14382.403432876707</c:v>
                </c:pt>
                <c:pt idx="74">
                  <c:v>14382.403432876707</c:v>
                </c:pt>
                <c:pt idx="75">
                  <c:v>14382.403432876707</c:v>
                </c:pt>
                <c:pt idx="76">
                  <c:v>14382.403432876707</c:v>
                </c:pt>
                <c:pt idx="77">
                  <c:v>14382.403432876707</c:v>
                </c:pt>
                <c:pt idx="78">
                  <c:v>14382.403432876707</c:v>
                </c:pt>
                <c:pt idx="79">
                  <c:v>14382.403432876707</c:v>
                </c:pt>
                <c:pt idx="80">
                  <c:v>14382.403432876707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F8-4C71-B338-FB7E6EC6D731}"/>
            </c:ext>
          </c:extLst>
        </c:ser>
        <c:ser>
          <c:idx val="4"/>
          <c:order val="5"/>
          <c:tx>
            <c:strRef>
              <c:f>'12. Severn Trent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'12. Severn Trent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Water'!$H$132:$CJ$132</c:f>
              <c:numCache>
                <c:formatCode>0.00</c:formatCode>
                <c:ptCount val="81"/>
                <c:pt idx="0">
                  <c:v>7140.96</c:v>
                </c:pt>
                <c:pt idx="1">
                  <c:v>7140.96</c:v>
                </c:pt>
                <c:pt idx="2">
                  <c:v>7140.96</c:v>
                </c:pt>
                <c:pt idx="3">
                  <c:v>7140.96</c:v>
                </c:pt>
                <c:pt idx="4">
                  <c:v>14382.403432876707</c:v>
                </c:pt>
                <c:pt idx="5">
                  <c:v>14382.403432876707</c:v>
                </c:pt>
                <c:pt idx="6">
                  <c:v>14382.403432876707</c:v>
                </c:pt>
                <c:pt idx="7">
                  <c:v>14382.403432876707</c:v>
                </c:pt>
                <c:pt idx="8">
                  <c:v>14382.403432876707</c:v>
                </c:pt>
                <c:pt idx="9">
                  <c:v>14382.403432876707</c:v>
                </c:pt>
                <c:pt idx="10">
                  <c:v>14382.403432876707</c:v>
                </c:pt>
                <c:pt idx="11">
                  <c:v>14382.403432876707</c:v>
                </c:pt>
                <c:pt idx="12">
                  <c:v>14382.403432876707</c:v>
                </c:pt>
                <c:pt idx="13">
                  <c:v>14382.403432876707</c:v>
                </c:pt>
                <c:pt idx="14">
                  <c:v>14382.403432876707</c:v>
                </c:pt>
                <c:pt idx="15">
                  <c:v>14382.403432876707</c:v>
                </c:pt>
                <c:pt idx="16">
                  <c:v>14382.403432876707</c:v>
                </c:pt>
                <c:pt idx="17">
                  <c:v>14382.403432876707</c:v>
                </c:pt>
                <c:pt idx="18">
                  <c:v>14382.403432876707</c:v>
                </c:pt>
                <c:pt idx="19">
                  <c:v>14382.403432876707</c:v>
                </c:pt>
                <c:pt idx="20">
                  <c:v>14382.403432876707</c:v>
                </c:pt>
                <c:pt idx="21">
                  <c:v>14382.403432876707</c:v>
                </c:pt>
                <c:pt idx="22">
                  <c:v>14382.403432876707</c:v>
                </c:pt>
                <c:pt idx="23">
                  <c:v>14382.403432876707</c:v>
                </c:pt>
                <c:pt idx="24">
                  <c:v>14382.403432876707</c:v>
                </c:pt>
                <c:pt idx="25">
                  <c:v>14382.403432876707</c:v>
                </c:pt>
                <c:pt idx="26">
                  <c:v>14382.403432876707</c:v>
                </c:pt>
                <c:pt idx="27">
                  <c:v>14382.403432876707</c:v>
                </c:pt>
                <c:pt idx="28">
                  <c:v>14382.403432876707</c:v>
                </c:pt>
                <c:pt idx="29">
                  <c:v>14382.403432876707</c:v>
                </c:pt>
                <c:pt idx="30">
                  <c:v>14382.403432876707</c:v>
                </c:pt>
                <c:pt idx="31">
                  <c:v>14382.403432876707</c:v>
                </c:pt>
                <c:pt idx="32">
                  <c:v>14382.403432876707</c:v>
                </c:pt>
                <c:pt idx="33">
                  <c:v>14382.403432876707</c:v>
                </c:pt>
                <c:pt idx="34">
                  <c:v>14382.403432876707</c:v>
                </c:pt>
                <c:pt idx="35">
                  <c:v>14382.403432876707</c:v>
                </c:pt>
                <c:pt idx="36">
                  <c:v>14382.403432876707</c:v>
                </c:pt>
                <c:pt idx="37">
                  <c:v>14382.403432876707</c:v>
                </c:pt>
                <c:pt idx="38">
                  <c:v>14382.403432876707</c:v>
                </c:pt>
                <c:pt idx="39">
                  <c:v>14382.403432876707</c:v>
                </c:pt>
                <c:pt idx="40">
                  <c:v>14382.403432876707</c:v>
                </c:pt>
                <c:pt idx="41">
                  <c:v>14382.403432876707</c:v>
                </c:pt>
                <c:pt idx="42">
                  <c:v>14382.403432876707</c:v>
                </c:pt>
                <c:pt idx="43">
                  <c:v>14382.403432876707</c:v>
                </c:pt>
                <c:pt idx="44">
                  <c:v>14382.403432876707</c:v>
                </c:pt>
                <c:pt idx="45">
                  <c:v>14382.403432876707</c:v>
                </c:pt>
                <c:pt idx="46">
                  <c:v>14382.403432876707</c:v>
                </c:pt>
                <c:pt idx="47">
                  <c:v>14382.403432876707</c:v>
                </c:pt>
                <c:pt idx="48">
                  <c:v>14382.403432876707</c:v>
                </c:pt>
                <c:pt idx="49">
                  <c:v>14382.403432876707</c:v>
                </c:pt>
                <c:pt idx="50">
                  <c:v>14382.403432876707</c:v>
                </c:pt>
                <c:pt idx="51">
                  <c:v>14382.403432876707</c:v>
                </c:pt>
                <c:pt idx="52">
                  <c:v>14382.403432876707</c:v>
                </c:pt>
                <c:pt idx="53">
                  <c:v>14382.403432876707</c:v>
                </c:pt>
                <c:pt idx="54">
                  <c:v>14382.403432876707</c:v>
                </c:pt>
                <c:pt idx="55">
                  <c:v>14382.403432876707</c:v>
                </c:pt>
                <c:pt idx="56">
                  <c:v>14382.403432876707</c:v>
                </c:pt>
                <c:pt idx="57">
                  <c:v>14382.403432876707</c:v>
                </c:pt>
                <c:pt idx="58">
                  <c:v>14382.403432876707</c:v>
                </c:pt>
                <c:pt idx="59">
                  <c:v>14382.403432876707</c:v>
                </c:pt>
                <c:pt idx="60">
                  <c:v>14382.403432876707</c:v>
                </c:pt>
                <c:pt idx="61">
                  <c:v>14382.403432876707</c:v>
                </c:pt>
                <c:pt idx="62">
                  <c:v>14382.403432876707</c:v>
                </c:pt>
                <c:pt idx="63">
                  <c:v>14382.403432876707</c:v>
                </c:pt>
                <c:pt idx="64">
                  <c:v>14382.403432876707</c:v>
                </c:pt>
                <c:pt idx="65">
                  <c:v>14382.403432876707</c:v>
                </c:pt>
                <c:pt idx="66">
                  <c:v>14382.403432876707</c:v>
                </c:pt>
                <c:pt idx="67">
                  <c:v>14382.403432876707</c:v>
                </c:pt>
                <c:pt idx="68">
                  <c:v>14382.403432876707</c:v>
                </c:pt>
                <c:pt idx="69">
                  <c:v>14382.403432876707</c:v>
                </c:pt>
                <c:pt idx="70">
                  <c:v>14382.403432876707</c:v>
                </c:pt>
                <c:pt idx="71">
                  <c:v>14382.403432876707</c:v>
                </c:pt>
                <c:pt idx="72">
                  <c:v>14382.403432876707</c:v>
                </c:pt>
                <c:pt idx="73">
                  <c:v>14382.403432876707</c:v>
                </c:pt>
                <c:pt idx="74">
                  <c:v>14382.403432876707</c:v>
                </c:pt>
                <c:pt idx="75">
                  <c:v>14382.403432876707</c:v>
                </c:pt>
                <c:pt idx="76">
                  <c:v>14382.403432876707</c:v>
                </c:pt>
                <c:pt idx="77">
                  <c:v>14382.403432876707</c:v>
                </c:pt>
                <c:pt idx="78">
                  <c:v>14382.403432876707</c:v>
                </c:pt>
                <c:pt idx="79">
                  <c:v>14382.403432876707</c:v>
                </c:pt>
                <c:pt idx="80">
                  <c:v>14382.403432876707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F8-4C71-B338-FB7E6EC6D731}"/>
            </c:ext>
          </c:extLst>
        </c:ser>
        <c:ser>
          <c:idx val="5"/>
          <c:order val="6"/>
          <c:tx>
            <c:strRef>
              <c:f>'12. Severn Trent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'12. Severn Trent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Water'!$H$133:$CJ$133</c:f>
              <c:numCache>
                <c:formatCode>0.00</c:formatCode>
                <c:ptCount val="81"/>
                <c:pt idx="0">
                  <c:v>464.05147906876829</c:v>
                </c:pt>
                <c:pt idx="1">
                  <c:v>905.33181348023618</c:v>
                </c:pt>
                <c:pt idx="2">
                  <c:v>1347.2081032317858</c:v>
                </c:pt>
                <c:pt idx="3">
                  <c:v>1789.6806403207988</c:v>
                </c:pt>
                <c:pt idx="4">
                  <c:v>4560.7590030930505</c:v>
                </c:pt>
                <c:pt idx="5">
                  <c:v>6371.0016848645537</c:v>
                </c:pt>
                <c:pt idx="6">
                  <c:v>8181.8561390624745</c:v>
                </c:pt>
                <c:pt idx="7">
                  <c:v>8169.5666134300727</c:v>
                </c:pt>
                <c:pt idx="8">
                  <c:v>8162.9671509919081</c:v>
                </c:pt>
                <c:pt idx="9">
                  <c:v>8156.3676885537425</c:v>
                </c:pt>
                <c:pt idx="10">
                  <c:v>8149.7682261155769</c:v>
                </c:pt>
                <c:pt idx="11">
                  <c:v>8143.1687636774104</c:v>
                </c:pt>
                <c:pt idx="12">
                  <c:v>8136.5693012392449</c:v>
                </c:pt>
                <c:pt idx="13">
                  <c:v>8129.9698388010793</c:v>
                </c:pt>
                <c:pt idx="14">
                  <c:v>8123.3703763629137</c:v>
                </c:pt>
                <c:pt idx="15">
                  <c:v>8116.770913924749</c:v>
                </c:pt>
                <c:pt idx="16">
                  <c:v>8110.1714514865835</c:v>
                </c:pt>
                <c:pt idx="17">
                  <c:v>8103.5719890484179</c:v>
                </c:pt>
                <c:pt idx="18">
                  <c:v>8096.9725266102523</c:v>
                </c:pt>
                <c:pt idx="19">
                  <c:v>8090.3730641720867</c:v>
                </c:pt>
                <c:pt idx="20">
                  <c:v>8083.7736017339212</c:v>
                </c:pt>
                <c:pt idx="21">
                  <c:v>8077.1741392957556</c:v>
                </c:pt>
                <c:pt idx="22">
                  <c:v>8070.57467685759</c:v>
                </c:pt>
                <c:pt idx="23">
                  <c:v>8063.9752144194254</c:v>
                </c:pt>
                <c:pt idx="24">
                  <c:v>8057.3757519812598</c:v>
                </c:pt>
                <c:pt idx="25">
                  <c:v>8050.7762895430951</c:v>
                </c:pt>
                <c:pt idx="26">
                  <c:v>8044.1768271049295</c:v>
                </c:pt>
                <c:pt idx="27">
                  <c:v>8037.577364666764</c:v>
                </c:pt>
                <c:pt idx="28">
                  <c:v>8030.9779022285984</c:v>
                </c:pt>
                <c:pt idx="29">
                  <c:v>8024.3784397904328</c:v>
                </c:pt>
                <c:pt idx="30">
                  <c:v>8017.7789773522672</c:v>
                </c:pt>
                <c:pt idx="31">
                  <c:v>8024.1711566557678</c:v>
                </c:pt>
                <c:pt idx="32">
                  <c:v>8030.5633359592684</c:v>
                </c:pt>
                <c:pt idx="33">
                  <c:v>8036.955515262769</c:v>
                </c:pt>
                <c:pt idx="34">
                  <c:v>8043.3476945662696</c:v>
                </c:pt>
                <c:pt idx="35">
                  <c:v>8049.7398738697702</c:v>
                </c:pt>
                <c:pt idx="36">
                  <c:v>8056.1320531732708</c:v>
                </c:pt>
                <c:pt idx="37">
                  <c:v>8062.5242324767723</c:v>
                </c:pt>
                <c:pt idx="38">
                  <c:v>8068.9164117802729</c:v>
                </c:pt>
                <c:pt idx="39">
                  <c:v>8075.3085910837735</c:v>
                </c:pt>
                <c:pt idx="40">
                  <c:v>8081.7007703872741</c:v>
                </c:pt>
                <c:pt idx="41">
                  <c:v>8088.0929496907747</c:v>
                </c:pt>
                <c:pt idx="42">
                  <c:v>8094.4851289942753</c:v>
                </c:pt>
                <c:pt idx="43">
                  <c:v>8100.8773082977768</c:v>
                </c:pt>
                <c:pt idx="44">
                  <c:v>8107.2694876012774</c:v>
                </c:pt>
                <c:pt idx="45">
                  <c:v>8113.661666904778</c:v>
                </c:pt>
                <c:pt idx="46">
                  <c:v>8120.0538462082786</c:v>
                </c:pt>
                <c:pt idx="47">
                  <c:v>8126.4460255117792</c:v>
                </c:pt>
                <c:pt idx="48">
                  <c:v>8132.8382048152798</c:v>
                </c:pt>
                <c:pt idx="49">
                  <c:v>8139.2303841187804</c:v>
                </c:pt>
                <c:pt idx="50">
                  <c:v>8145.6225634222819</c:v>
                </c:pt>
                <c:pt idx="51">
                  <c:v>8152.0147427257825</c:v>
                </c:pt>
                <c:pt idx="52">
                  <c:v>8158.4069220292831</c:v>
                </c:pt>
                <c:pt idx="53">
                  <c:v>8164.7991013327837</c:v>
                </c:pt>
                <c:pt idx="54">
                  <c:v>8171.1912806362843</c:v>
                </c:pt>
                <c:pt idx="55">
                  <c:v>8177.5834599397849</c:v>
                </c:pt>
                <c:pt idx="56">
                  <c:v>8183.9756392432864</c:v>
                </c:pt>
                <c:pt idx="57">
                  <c:v>8190.367818546787</c:v>
                </c:pt>
                <c:pt idx="58">
                  <c:v>8196.7599978502876</c:v>
                </c:pt>
                <c:pt idx="59">
                  <c:v>8203.1521771537882</c:v>
                </c:pt>
                <c:pt idx="60">
                  <c:v>8209.5443564572888</c:v>
                </c:pt>
                <c:pt idx="61">
                  <c:v>8215.9365357607894</c:v>
                </c:pt>
                <c:pt idx="62">
                  <c:v>8222.32871506429</c:v>
                </c:pt>
                <c:pt idx="63">
                  <c:v>8228.7208943677906</c:v>
                </c:pt>
                <c:pt idx="64">
                  <c:v>8235.1130736712912</c:v>
                </c:pt>
                <c:pt idx="65">
                  <c:v>8241.5052529747918</c:v>
                </c:pt>
                <c:pt idx="66">
                  <c:v>8247.8974322782924</c:v>
                </c:pt>
                <c:pt idx="67">
                  <c:v>8254.2896115817948</c:v>
                </c:pt>
                <c:pt idx="68">
                  <c:v>8260.6817908852954</c:v>
                </c:pt>
                <c:pt idx="69">
                  <c:v>8267.073970188796</c:v>
                </c:pt>
                <c:pt idx="70">
                  <c:v>8273.4661494922966</c:v>
                </c:pt>
                <c:pt idx="71">
                  <c:v>8279.8583287957972</c:v>
                </c:pt>
                <c:pt idx="72">
                  <c:v>8286.2505080992978</c:v>
                </c:pt>
                <c:pt idx="73">
                  <c:v>8292.6426874027984</c:v>
                </c:pt>
                <c:pt idx="74">
                  <c:v>8299.034866706299</c:v>
                </c:pt>
                <c:pt idx="75">
                  <c:v>8305.4270460097996</c:v>
                </c:pt>
                <c:pt idx="76">
                  <c:v>8311.8192253133002</c:v>
                </c:pt>
                <c:pt idx="77">
                  <c:v>8318.2114046168008</c:v>
                </c:pt>
                <c:pt idx="78">
                  <c:v>8324.6035839203014</c:v>
                </c:pt>
                <c:pt idx="79">
                  <c:v>8330.9957632238038</c:v>
                </c:pt>
                <c:pt idx="80">
                  <c:v>8337.3879425273044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F8-4C71-B338-FB7E6EC6D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'12. Severn Trent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F-4607-A00E-E97BF2762CBB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'12. Severn Trent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F-4607-A00E-E97BF2762CBB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'12. Severn Trent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F-4607-A00E-E97BF2762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'12. Severn Trent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5-47BD-82F2-7AC705A1CA87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'12. Severn Trent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B5-47BD-82F2-7AC705A1CA87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'12. Severn Trent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'12. Severn Trent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5-47BD-82F2-7AC705A1C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'13. South East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'13. South East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Water'!$H$118:$CJ$118</c:f>
              <c:numCache>
                <c:formatCode>0.00</c:formatCode>
                <c:ptCount val="81"/>
                <c:pt idx="0">
                  <c:v>124.69957568254399</c:v>
                </c:pt>
                <c:pt idx="1">
                  <c:v>249.48414259568503</c:v>
                </c:pt>
                <c:pt idx="2">
                  <c:v>374.35370073942272</c:v>
                </c:pt>
                <c:pt idx="3">
                  <c:v>499.30825011375725</c:v>
                </c:pt>
                <c:pt idx="4">
                  <c:v>1191.6741228804369</c:v>
                </c:pt>
                <c:pt idx="5">
                  <c:v>1954.8999076120999</c:v>
                </c:pt>
                <c:pt idx="6">
                  <c:v>2718.3853450222496</c:v>
                </c:pt>
                <c:pt idx="7">
                  <c:v>3482.1304351108856</c:v>
                </c:pt>
                <c:pt idx="8">
                  <c:v>3473.3926837071044</c:v>
                </c:pt>
                <c:pt idx="9">
                  <c:v>3464.6549323033232</c:v>
                </c:pt>
                <c:pt idx="10">
                  <c:v>3455.917180899542</c:v>
                </c:pt>
                <c:pt idx="11">
                  <c:v>3447.1794294957608</c:v>
                </c:pt>
                <c:pt idx="12">
                  <c:v>3438.4416780919796</c:v>
                </c:pt>
                <c:pt idx="13">
                  <c:v>3429.7039266881984</c:v>
                </c:pt>
                <c:pt idx="14">
                  <c:v>3420.9661752844172</c:v>
                </c:pt>
                <c:pt idx="15">
                  <c:v>3412.228423880636</c:v>
                </c:pt>
                <c:pt idx="16">
                  <c:v>3403.4906724768548</c:v>
                </c:pt>
                <c:pt idx="17">
                  <c:v>3394.7529210730736</c:v>
                </c:pt>
                <c:pt idx="18">
                  <c:v>3386.0151696692924</c:v>
                </c:pt>
                <c:pt idx="19">
                  <c:v>3377.2774182655112</c:v>
                </c:pt>
                <c:pt idx="20">
                  <c:v>3368.53966686173</c:v>
                </c:pt>
                <c:pt idx="21">
                  <c:v>3359.8019154579488</c:v>
                </c:pt>
                <c:pt idx="22">
                  <c:v>3351.0641640541676</c:v>
                </c:pt>
                <c:pt idx="23">
                  <c:v>3342.3264126503864</c:v>
                </c:pt>
                <c:pt idx="24">
                  <c:v>3333.5886612466052</c:v>
                </c:pt>
                <c:pt idx="25">
                  <c:v>3324.850909842824</c:v>
                </c:pt>
                <c:pt idx="26">
                  <c:v>3316.1131584390428</c:v>
                </c:pt>
                <c:pt idx="27">
                  <c:v>3307.3754070352616</c:v>
                </c:pt>
                <c:pt idx="28">
                  <c:v>3298.6376556314804</c:v>
                </c:pt>
                <c:pt idx="29">
                  <c:v>3289.8999042276992</c:v>
                </c:pt>
                <c:pt idx="30">
                  <c:v>3281.1621528239179</c:v>
                </c:pt>
                <c:pt idx="31">
                  <c:v>3281.1621528239179</c:v>
                </c:pt>
                <c:pt idx="32">
                  <c:v>3281.1621528239179</c:v>
                </c:pt>
                <c:pt idx="33">
                  <c:v>3281.1621528239179</c:v>
                </c:pt>
                <c:pt idx="34">
                  <c:v>3281.1621528239179</c:v>
                </c:pt>
                <c:pt idx="35">
                  <c:v>3281.1621528239179</c:v>
                </c:pt>
                <c:pt idx="36">
                  <c:v>3281.1621528239179</c:v>
                </c:pt>
                <c:pt idx="37">
                  <c:v>3281.1621528239179</c:v>
                </c:pt>
                <c:pt idx="38">
                  <c:v>3281.1621528239179</c:v>
                </c:pt>
                <c:pt idx="39">
                  <c:v>3281.1621528239179</c:v>
                </c:pt>
                <c:pt idx="40">
                  <c:v>3281.1621528239179</c:v>
                </c:pt>
                <c:pt idx="41">
                  <c:v>3281.1621528239179</c:v>
                </c:pt>
                <c:pt idx="42">
                  <c:v>3281.1621528239179</c:v>
                </c:pt>
                <c:pt idx="43">
                  <c:v>3281.1621528239179</c:v>
                </c:pt>
                <c:pt idx="44">
                  <c:v>3281.1621528239179</c:v>
                </c:pt>
                <c:pt idx="45">
                  <c:v>3281.1621528239179</c:v>
                </c:pt>
                <c:pt idx="46">
                  <c:v>3281.1621528239179</c:v>
                </c:pt>
                <c:pt idx="47">
                  <c:v>3281.1621528239179</c:v>
                </c:pt>
                <c:pt idx="48">
                  <c:v>3281.1621528239179</c:v>
                </c:pt>
                <c:pt idx="49">
                  <c:v>3281.1621528239179</c:v>
                </c:pt>
                <c:pt idx="50">
                  <c:v>3281.1621528239179</c:v>
                </c:pt>
                <c:pt idx="51">
                  <c:v>3281.1621528239179</c:v>
                </c:pt>
                <c:pt idx="52">
                  <c:v>3281.1621528239179</c:v>
                </c:pt>
                <c:pt idx="53">
                  <c:v>3281.1621528239179</c:v>
                </c:pt>
                <c:pt idx="54">
                  <c:v>3281.1621528239179</c:v>
                </c:pt>
                <c:pt idx="55">
                  <c:v>3281.1621528239179</c:v>
                </c:pt>
                <c:pt idx="56">
                  <c:v>3281.1621528239179</c:v>
                </c:pt>
                <c:pt idx="57">
                  <c:v>3281.1621528239179</c:v>
                </c:pt>
                <c:pt idx="58">
                  <c:v>3281.1621528239179</c:v>
                </c:pt>
                <c:pt idx="59">
                  <c:v>3281.1621528239179</c:v>
                </c:pt>
                <c:pt idx="60">
                  <c:v>3281.1621528239179</c:v>
                </c:pt>
                <c:pt idx="61">
                  <c:v>3281.1621528239179</c:v>
                </c:pt>
                <c:pt idx="62">
                  <c:v>3281.1621528239179</c:v>
                </c:pt>
                <c:pt idx="63">
                  <c:v>3281.1621528239179</c:v>
                </c:pt>
                <c:pt idx="64">
                  <c:v>3281.1621528239179</c:v>
                </c:pt>
                <c:pt idx="65">
                  <c:v>3281.1621528239179</c:v>
                </c:pt>
                <c:pt idx="66">
                  <c:v>3281.1621528239179</c:v>
                </c:pt>
                <c:pt idx="67">
                  <c:v>3281.1621528239179</c:v>
                </c:pt>
                <c:pt idx="68">
                  <c:v>3281.1621528239179</c:v>
                </c:pt>
                <c:pt idx="69">
                  <c:v>3281.1621528239179</c:v>
                </c:pt>
                <c:pt idx="70">
                  <c:v>3281.1621528239179</c:v>
                </c:pt>
                <c:pt idx="71">
                  <c:v>3281.1621528239179</c:v>
                </c:pt>
                <c:pt idx="72">
                  <c:v>3281.1621528239179</c:v>
                </c:pt>
                <c:pt idx="73">
                  <c:v>3281.1621528239179</c:v>
                </c:pt>
                <c:pt idx="74">
                  <c:v>3281.1621528239179</c:v>
                </c:pt>
                <c:pt idx="75">
                  <c:v>3281.1621528239179</c:v>
                </c:pt>
                <c:pt idx="76">
                  <c:v>3281.1621528239179</c:v>
                </c:pt>
                <c:pt idx="77">
                  <c:v>3281.1621528239179</c:v>
                </c:pt>
                <c:pt idx="78">
                  <c:v>3281.1621528239179</c:v>
                </c:pt>
                <c:pt idx="79">
                  <c:v>3281.1621528239179</c:v>
                </c:pt>
                <c:pt idx="80">
                  <c:v>3281.1621528239179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F-407B-8018-A4D44B55580D}"/>
            </c:ext>
          </c:extLst>
        </c:ser>
        <c:ser>
          <c:idx val="1"/>
          <c:order val="1"/>
          <c:tx>
            <c:strRef>
              <c:f>'13. South East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'13. South East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F-407B-8018-A4D44B55580D}"/>
            </c:ext>
          </c:extLst>
        </c:ser>
        <c:ser>
          <c:idx val="2"/>
          <c:order val="2"/>
          <c:tx>
            <c:strRef>
              <c:f>'13. South East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'13. South East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Water'!$H$120:$CJ$120</c:f>
              <c:numCache>
                <c:formatCode>0.00</c:formatCode>
                <c:ptCount val="81"/>
                <c:pt idx="0">
                  <c:v>43.12</c:v>
                </c:pt>
                <c:pt idx="1">
                  <c:v>86.24</c:v>
                </c:pt>
                <c:pt idx="2">
                  <c:v>129.35999999999999</c:v>
                </c:pt>
                <c:pt idx="3">
                  <c:v>172.48</c:v>
                </c:pt>
                <c:pt idx="4">
                  <c:v>352.8</c:v>
                </c:pt>
                <c:pt idx="5">
                  <c:v>352.8</c:v>
                </c:pt>
                <c:pt idx="6">
                  <c:v>352.8</c:v>
                </c:pt>
                <c:pt idx="7">
                  <c:v>352.8</c:v>
                </c:pt>
                <c:pt idx="8">
                  <c:v>352.8</c:v>
                </c:pt>
                <c:pt idx="9">
                  <c:v>352.8</c:v>
                </c:pt>
                <c:pt idx="10">
                  <c:v>352.8</c:v>
                </c:pt>
                <c:pt idx="11">
                  <c:v>352.8</c:v>
                </c:pt>
                <c:pt idx="12">
                  <c:v>352.8</c:v>
                </c:pt>
                <c:pt idx="13">
                  <c:v>352.8</c:v>
                </c:pt>
                <c:pt idx="14">
                  <c:v>352.8</c:v>
                </c:pt>
                <c:pt idx="15">
                  <c:v>352.8</c:v>
                </c:pt>
                <c:pt idx="16">
                  <c:v>352.8</c:v>
                </c:pt>
                <c:pt idx="17">
                  <c:v>352.8</c:v>
                </c:pt>
                <c:pt idx="18">
                  <c:v>352.8</c:v>
                </c:pt>
                <c:pt idx="19">
                  <c:v>352.8</c:v>
                </c:pt>
                <c:pt idx="20">
                  <c:v>352.8</c:v>
                </c:pt>
                <c:pt idx="21">
                  <c:v>352.8</c:v>
                </c:pt>
                <c:pt idx="22">
                  <c:v>352.8</c:v>
                </c:pt>
                <c:pt idx="23">
                  <c:v>352.8</c:v>
                </c:pt>
                <c:pt idx="24">
                  <c:v>352.8</c:v>
                </c:pt>
                <c:pt idx="25">
                  <c:v>352.8</c:v>
                </c:pt>
                <c:pt idx="26">
                  <c:v>352.8</c:v>
                </c:pt>
                <c:pt idx="27">
                  <c:v>352.8</c:v>
                </c:pt>
                <c:pt idx="28">
                  <c:v>352.8</c:v>
                </c:pt>
                <c:pt idx="29">
                  <c:v>352.8</c:v>
                </c:pt>
                <c:pt idx="30">
                  <c:v>352.8</c:v>
                </c:pt>
                <c:pt idx="31">
                  <c:v>352.8</c:v>
                </c:pt>
                <c:pt idx="32">
                  <c:v>352.8</c:v>
                </c:pt>
                <c:pt idx="33">
                  <c:v>352.8</c:v>
                </c:pt>
                <c:pt idx="34">
                  <c:v>352.8</c:v>
                </c:pt>
                <c:pt idx="35">
                  <c:v>352.8</c:v>
                </c:pt>
                <c:pt idx="36">
                  <c:v>352.8</c:v>
                </c:pt>
                <c:pt idx="37">
                  <c:v>352.8</c:v>
                </c:pt>
                <c:pt idx="38">
                  <c:v>352.8</c:v>
                </c:pt>
                <c:pt idx="39">
                  <c:v>352.8</c:v>
                </c:pt>
                <c:pt idx="40">
                  <c:v>352.8</c:v>
                </c:pt>
                <c:pt idx="41">
                  <c:v>352.8</c:v>
                </c:pt>
                <c:pt idx="42">
                  <c:v>352.8</c:v>
                </c:pt>
                <c:pt idx="43">
                  <c:v>352.8</c:v>
                </c:pt>
                <c:pt idx="44">
                  <c:v>352.8</c:v>
                </c:pt>
                <c:pt idx="45">
                  <c:v>352.8</c:v>
                </c:pt>
                <c:pt idx="46">
                  <c:v>352.8</c:v>
                </c:pt>
                <c:pt idx="47">
                  <c:v>352.8</c:v>
                </c:pt>
                <c:pt idx="48">
                  <c:v>352.8</c:v>
                </c:pt>
                <c:pt idx="49">
                  <c:v>352.8</c:v>
                </c:pt>
                <c:pt idx="50">
                  <c:v>352.8</c:v>
                </c:pt>
                <c:pt idx="51">
                  <c:v>352.8</c:v>
                </c:pt>
                <c:pt idx="52">
                  <c:v>352.8</c:v>
                </c:pt>
                <c:pt idx="53">
                  <c:v>352.8</c:v>
                </c:pt>
                <c:pt idx="54">
                  <c:v>352.8</c:v>
                </c:pt>
                <c:pt idx="55">
                  <c:v>352.8</c:v>
                </c:pt>
                <c:pt idx="56">
                  <c:v>352.8</c:v>
                </c:pt>
                <c:pt idx="57">
                  <c:v>352.8</c:v>
                </c:pt>
                <c:pt idx="58">
                  <c:v>352.8</c:v>
                </c:pt>
                <c:pt idx="59">
                  <c:v>352.8</c:v>
                </c:pt>
                <c:pt idx="60">
                  <c:v>352.8</c:v>
                </c:pt>
                <c:pt idx="61">
                  <c:v>352.8</c:v>
                </c:pt>
                <c:pt idx="62">
                  <c:v>352.8</c:v>
                </c:pt>
                <c:pt idx="63">
                  <c:v>352.8</c:v>
                </c:pt>
                <c:pt idx="64">
                  <c:v>352.8</c:v>
                </c:pt>
                <c:pt idx="65">
                  <c:v>352.8</c:v>
                </c:pt>
                <c:pt idx="66">
                  <c:v>352.8</c:v>
                </c:pt>
                <c:pt idx="67">
                  <c:v>352.8</c:v>
                </c:pt>
                <c:pt idx="68">
                  <c:v>352.8</c:v>
                </c:pt>
                <c:pt idx="69">
                  <c:v>352.8</c:v>
                </c:pt>
                <c:pt idx="70">
                  <c:v>352.8</c:v>
                </c:pt>
                <c:pt idx="71">
                  <c:v>352.8</c:v>
                </c:pt>
                <c:pt idx="72">
                  <c:v>352.8</c:v>
                </c:pt>
                <c:pt idx="73">
                  <c:v>352.8</c:v>
                </c:pt>
                <c:pt idx="74">
                  <c:v>352.8</c:v>
                </c:pt>
                <c:pt idx="75">
                  <c:v>352.8</c:v>
                </c:pt>
                <c:pt idx="76">
                  <c:v>352.8</c:v>
                </c:pt>
                <c:pt idx="77">
                  <c:v>352.8</c:v>
                </c:pt>
                <c:pt idx="78">
                  <c:v>352.8</c:v>
                </c:pt>
                <c:pt idx="79">
                  <c:v>352.8</c:v>
                </c:pt>
                <c:pt idx="80">
                  <c:v>352.8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F-407B-8018-A4D44B55580D}"/>
            </c:ext>
          </c:extLst>
        </c:ser>
        <c:ser>
          <c:idx val="3"/>
          <c:order val="3"/>
          <c:tx>
            <c:strRef>
              <c:f>'13. South East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'13. South East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Water'!$H$121:$CJ$121</c:f>
              <c:numCache>
                <c:formatCode>0.00</c:formatCode>
                <c:ptCount val="81"/>
                <c:pt idx="0">
                  <c:v>8.8273096809018146</c:v>
                </c:pt>
                <c:pt idx="1">
                  <c:v>17.659089900533033</c:v>
                </c:pt>
                <c:pt idx="2">
                  <c:v>26.495340658893635</c:v>
                </c:pt>
                <c:pt idx="3">
                  <c:v>35.336061955983638</c:v>
                </c:pt>
                <c:pt idx="4">
                  <c:v>81.23933886351098</c:v>
                </c:pt>
                <c:pt idx="5">
                  <c:v>121.38501514039648</c:v>
                </c:pt>
                <c:pt idx="6">
                  <c:v>161.54434914817034</c:v>
                </c:pt>
                <c:pt idx="7">
                  <c:v>201.71734088683263</c:v>
                </c:pt>
                <c:pt idx="8">
                  <c:v>201.25773516299373</c:v>
                </c:pt>
                <c:pt idx="9">
                  <c:v>200.79812943915485</c:v>
                </c:pt>
                <c:pt idx="10">
                  <c:v>200.33852371531594</c:v>
                </c:pt>
                <c:pt idx="11">
                  <c:v>199.87891799147704</c:v>
                </c:pt>
                <c:pt idx="12">
                  <c:v>199.41931226763816</c:v>
                </c:pt>
                <c:pt idx="13">
                  <c:v>198.95970654379926</c:v>
                </c:pt>
                <c:pt idx="14">
                  <c:v>198.50010081996038</c:v>
                </c:pt>
                <c:pt idx="15">
                  <c:v>198.04049509612148</c:v>
                </c:pt>
                <c:pt idx="16">
                  <c:v>197.58088937228257</c:v>
                </c:pt>
                <c:pt idx="17">
                  <c:v>197.12128364844369</c:v>
                </c:pt>
                <c:pt idx="18">
                  <c:v>196.66167792460482</c:v>
                </c:pt>
                <c:pt idx="19">
                  <c:v>196.20207220076594</c:v>
                </c:pt>
                <c:pt idx="20">
                  <c:v>195.74246647692704</c:v>
                </c:pt>
                <c:pt idx="21">
                  <c:v>195.28286075308813</c:v>
                </c:pt>
                <c:pt idx="22">
                  <c:v>194.82325502924925</c:v>
                </c:pt>
                <c:pt idx="23">
                  <c:v>194.36364930541035</c:v>
                </c:pt>
                <c:pt idx="24">
                  <c:v>193.90404358157147</c:v>
                </c:pt>
                <c:pt idx="25">
                  <c:v>193.44443785773257</c:v>
                </c:pt>
                <c:pt idx="26">
                  <c:v>192.98483213389366</c:v>
                </c:pt>
                <c:pt idx="27">
                  <c:v>192.52522641005478</c:v>
                </c:pt>
                <c:pt idx="28">
                  <c:v>192.06562068621588</c:v>
                </c:pt>
                <c:pt idx="29">
                  <c:v>191.60601496237703</c:v>
                </c:pt>
                <c:pt idx="30">
                  <c:v>191.14640923853813</c:v>
                </c:pt>
                <c:pt idx="31">
                  <c:v>191.14640923853813</c:v>
                </c:pt>
                <c:pt idx="32">
                  <c:v>191.14640923853813</c:v>
                </c:pt>
                <c:pt idx="33">
                  <c:v>191.14640923853813</c:v>
                </c:pt>
                <c:pt idx="34">
                  <c:v>191.14640923853813</c:v>
                </c:pt>
                <c:pt idx="35">
                  <c:v>191.14640923853813</c:v>
                </c:pt>
                <c:pt idx="36">
                  <c:v>191.14640923853813</c:v>
                </c:pt>
                <c:pt idx="37">
                  <c:v>191.14640923853813</c:v>
                </c:pt>
                <c:pt idx="38">
                  <c:v>191.14640923853813</c:v>
                </c:pt>
                <c:pt idx="39">
                  <c:v>191.14640923853813</c:v>
                </c:pt>
                <c:pt idx="40">
                  <c:v>191.14640923853813</c:v>
                </c:pt>
                <c:pt idx="41">
                  <c:v>191.14640923853813</c:v>
                </c:pt>
                <c:pt idx="42">
                  <c:v>191.14640923853813</c:v>
                </c:pt>
                <c:pt idx="43">
                  <c:v>191.14640923853813</c:v>
                </c:pt>
                <c:pt idx="44">
                  <c:v>191.14640923853813</c:v>
                </c:pt>
                <c:pt idx="45">
                  <c:v>191.14640923853813</c:v>
                </c:pt>
                <c:pt idx="46">
                  <c:v>191.14640923853813</c:v>
                </c:pt>
                <c:pt idx="47">
                  <c:v>191.14640923853813</c:v>
                </c:pt>
                <c:pt idx="48">
                  <c:v>191.14640923853813</c:v>
                </c:pt>
                <c:pt idx="49">
                  <c:v>191.14640923853813</c:v>
                </c:pt>
                <c:pt idx="50">
                  <c:v>191.14640923853813</c:v>
                </c:pt>
                <c:pt idx="51">
                  <c:v>191.14640923853813</c:v>
                </c:pt>
                <c:pt idx="52">
                  <c:v>191.14640923853813</c:v>
                </c:pt>
                <c:pt idx="53">
                  <c:v>191.14640923853813</c:v>
                </c:pt>
                <c:pt idx="54">
                  <c:v>191.14640923853813</c:v>
                </c:pt>
                <c:pt idx="55">
                  <c:v>191.14640923853813</c:v>
                </c:pt>
                <c:pt idx="56">
                  <c:v>191.14640923853813</c:v>
                </c:pt>
                <c:pt idx="57">
                  <c:v>191.14640923853813</c:v>
                </c:pt>
                <c:pt idx="58">
                  <c:v>191.14640923853813</c:v>
                </c:pt>
                <c:pt idx="59">
                  <c:v>191.14640923853813</c:v>
                </c:pt>
                <c:pt idx="60">
                  <c:v>191.14640923853813</c:v>
                </c:pt>
                <c:pt idx="61">
                  <c:v>191.14640923853813</c:v>
                </c:pt>
                <c:pt idx="62">
                  <c:v>191.14640923853813</c:v>
                </c:pt>
                <c:pt idx="63">
                  <c:v>191.14640923853813</c:v>
                </c:pt>
                <c:pt idx="64">
                  <c:v>191.14640923853813</c:v>
                </c:pt>
                <c:pt idx="65">
                  <c:v>191.14640923853813</c:v>
                </c:pt>
                <c:pt idx="66">
                  <c:v>191.14640923853813</c:v>
                </c:pt>
                <c:pt idx="67">
                  <c:v>191.14640923853813</c:v>
                </c:pt>
                <c:pt idx="68">
                  <c:v>191.14640923853813</c:v>
                </c:pt>
                <c:pt idx="69">
                  <c:v>191.14640923853813</c:v>
                </c:pt>
                <c:pt idx="70">
                  <c:v>191.14640923853813</c:v>
                </c:pt>
                <c:pt idx="71">
                  <c:v>191.14640923853813</c:v>
                </c:pt>
                <c:pt idx="72">
                  <c:v>191.14640923853813</c:v>
                </c:pt>
                <c:pt idx="73">
                  <c:v>191.14640923853813</c:v>
                </c:pt>
                <c:pt idx="74">
                  <c:v>191.14640923853813</c:v>
                </c:pt>
                <c:pt idx="75">
                  <c:v>191.14640923853813</c:v>
                </c:pt>
                <c:pt idx="76">
                  <c:v>191.14640923853813</c:v>
                </c:pt>
                <c:pt idx="77">
                  <c:v>191.14640923853813</c:v>
                </c:pt>
                <c:pt idx="78">
                  <c:v>191.14640923853813</c:v>
                </c:pt>
                <c:pt idx="79">
                  <c:v>191.14640923853813</c:v>
                </c:pt>
                <c:pt idx="80">
                  <c:v>191.14640923853813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CF-407B-8018-A4D44B555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'13. South East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'13. South East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Water'!$H$122:$CJ$122</c:f>
              <c:numCache>
                <c:formatCode>0.00</c:formatCode>
                <c:ptCount val="81"/>
                <c:pt idx="0">
                  <c:v>5566.1196438356164</c:v>
                </c:pt>
                <c:pt idx="1">
                  <c:v>5566.1196438356164</c:v>
                </c:pt>
                <c:pt idx="2">
                  <c:v>5566.1196438356164</c:v>
                </c:pt>
                <c:pt idx="3">
                  <c:v>5566.1196438356164</c:v>
                </c:pt>
                <c:pt idx="4">
                  <c:v>7416.3567945205441</c:v>
                </c:pt>
                <c:pt idx="5">
                  <c:v>7416.3567945205441</c:v>
                </c:pt>
                <c:pt idx="6">
                  <c:v>7416.3567945205441</c:v>
                </c:pt>
                <c:pt idx="7">
                  <c:v>7416.3567945205441</c:v>
                </c:pt>
                <c:pt idx="8">
                  <c:v>7416.3567945205441</c:v>
                </c:pt>
                <c:pt idx="9">
                  <c:v>7416.3567945205441</c:v>
                </c:pt>
                <c:pt idx="10">
                  <c:v>7416.3567945205441</c:v>
                </c:pt>
                <c:pt idx="11">
                  <c:v>7416.3567945205441</c:v>
                </c:pt>
                <c:pt idx="12">
                  <c:v>7416.3567945205441</c:v>
                </c:pt>
                <c:pt idx="13">
                  <c:v>7416.3567945205441</c:v>
                </c:pt>
                <c:pt idx="14">
                  <c:v>7416.3567945205441</c:v>
                </c:pt>
                <c:pt idx="15">
                  <c:v>7416.3567945205441</c:v>
                </c:pt>
                <c:pt idx="16">
                  <c:v>7416.3567945205441</c:v>
                </c:pt>
                <c:pt idx="17">
                  <c:v>7416.3567945205441</c:v>
                </c:pt>
                <c:pt idx="18">
                  <c:v>7416.3567945205441</c:v>
                </c:pt>
                <c:pt idx="19">
                  <c:v>7416.3567945205441</c:v>
                </c:pt>
                <c:pt idx="20">
                  <c:v>7416.3567945205441</c:v>
                </c:pt>
                <c:pt idx="21">
                  <c:v>7416.3567945205441</c:v>
                </c:pt>
                <c:pt idx="22">
                  <c:v>7416.3567945205441</c:v>
                </c:pt>
                <c:pt idx="23">
                  <c:v>7416.3567945205441</c:v>
                </c:pt>
                <c:pt idx="24">
                  <c:v>7416.3567945205441</c:v>
                </c:pt>
                <c:pt idx="25">
                  <c:v>7416.3567945205441</c:v>
                </c:pt>
                <c:pt idx="26">
                  <c:v>7416.3567945205441</c:v>
                </c:pt>
                <c:pt idx="27">
                  <c:v>7416.3567945205441</c:v>
                </c:pt>
                <c:pt idx="28">
                  <c:v>7416.3567945205441</c:v>
                </c:pt>
                <c:pt idx="29">
                  <c:v>7416.3567945205441</c:v>
                </c:pt>
                <c:pt idx="30">
                  <c:v>7416.3567945205441</c:v>
                </c:pt>
                <c:pt idx="31">
                  <c:v>7416.3567945205441</c:v>
                </c:pt>
                <c:pt idx="32">
                  <c:v>7416.3567945205441</c:v>
                </c:pt>
                <c:pt idx="33">
                  <c:v>7416.3567945205441</c:v>
                </c:pt>
                <c:pt idx="34">
                  <c:v>7416.3567945205441</c:v>
                </c:pt>
                <c:pt idx="35">
                  <c:v>7416.3567945205441</c:v>
                </c:pt>
                <c:pt idx="36">
                  <c:v>7416.3567945205441</c:v>
                </c:pt>
                <c:pt idx="37">
                  <c:v>7416.3567945205441</c:v>
                </c:pt>
                <c:pt idx="38">
                  <c:v>7416.3567945205441</c:v>
                </c:pt>
                <c:pt idx="39">
                  <c:v>7416.3567945205441</c:v>
                </c:pt>
                <c:pt idx="40">
                  <c:v>7416.3567945205441</c:v>
                </c:pt>
                <c:pt idx="41">
                  <c:v>7416.3567945205441</c:v>
                </c:pt>
                <c:pt idx="42">
                  <c:v>7416.3567945205441</c:v>
                </c:pt>
                <c:pt idx="43">
                  <c:v>7416.3567945205441</c:v>
                </c:pt>
                <c:pt idx="44">
                  <c:v>7416.3567945205441</c:v>
                </c:pt>
                <c:pt idx="45">
                  <c:v>7416.3567945205441</c:v>
                </c:pt>
                <c:pt idx="46">
                  <c:v>7416.3567945205441</c:v>
                </c:pt>
                <c:pt idx="47">
                  <c:v>7416.3567945205441</c:v>
                </c:pt>
                <c:pt idx="48">
                  <c:v>7416.3567945205441</c:v>
                </c:pt>
                <c:pt idx="49">
                  <c:v>7416.3567945205441</c:v>
                </c:pt>
                <c:pt idx="50">
                  <c:v>7416.3567945205441</c:v>
                </c:pt>
                <c:pt idx="51">
                  <c:v>7416.3567945205441</c:v>
                </c:pt>
                <c:pt idx="52">
                  <c:v>7416.3567945205441</c:v>
                </c:pt>
                <c:pt idx="53">
                  <c:v>7416.3567945205441</c:v>
                </c:pt>
                <c:pt idx="54">
                  <c:v>7416.3567945205441</c:v>
                </c:pt>
                <c:pt idx="55">
                  <c:v>7416.3567945205441</c:v>
                </c:pt>
                <c:pt idx="56">
                  <c:v>7416.3567945205441</c:v>
                </c:pt>
                <c:pt idx="57">
                  <c:v>7416.3567945205441</c:v>
                </c:pt>
                <c:pt idx="58">
                  <c:v>7416.3567945205441</c:v>
                </c:pt>
                <c:pt idx="59">
                  <c:v>7416.3567945205441</c:v>
                </c:pt>
                <c:pt idx="60">
                  <c:v>7416.3567945205441</c:v>
                </c:pt>
                <c:pt idx="61">
                  <c:v>7416.3567945205441</c:v>
                </c:pt>
                <c:pt idx="62">
                  <c:v>7416.3567945205441</c:v>
                </c:pt>
                <c:pt idx="63">
                  <c:v>7416.3567945205441</c:v>
                </c:pt>
                <c:pt idx="64">
                  <c:v>7416.3567945205441</c:v>
                </c:pt>
                <c:pt idx="65">
                  <c:v>7416.3567945205441</c:v>
                </c:pt>
                <c:pt idx="66">
                  <c:v>7416.3567945205441</c:v>
                </c:pt>
                <c:pt idx="67">
                  <c:v>7416.3567945205441</c:v>
                </c:pt>
                <c:pt idx="68">
                  <c:v>7416.3567945205441</c:v>
                </c:pt>
                <c:pt idx="69">
                  <c:v>7416.3567945205441</c:v>
                </c:pt>
                <c:pt idx="70">
                  <c:v>7416.3567945205441</c:v>
                </c:pt>
                <c:pt idx="71">
                  <c:v>7416.3567945205441</c:v>
                </c:pt>
                <c:pt idx="72">
                  <c:v>7416.3567945205441</c:v>
                </c:pt>
                <c:pt idx="73">
                  <c:v>7416.3567945205441</c:v>
                </c:pt>
                <c:pt idx="74">
                  <c:v>7416.3567945205441</c:v>
                </c:pt>
                <c:pt idx="75">
                  <c:v>7416.3567945205441</c:v>
                </c:pt>
                <c:pt idx="76">
                  <c:v>7416.3567945205441</c:v>
                </c:pt>
                <c:pt idx="77">
                  <c:v>7416.3567945205441</c:v>
                </c:pt>
                <c:pt idx="78">
                  <c:v>7416.3567945205441</c:v>
                </c:pt>
                <c:pt idx="79">
                  <c:v>7416.3567945205441</c:v>
                </c:pt>
                <c:pt idx="80">
                  <c:v>7416.3567945205441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CF-407B-8018-A4D44B55580D}"/>
            </c:ext>
          </c:extLst>
        </c:ser>
        <c:ser>
          <c:idx val="4"/>
          <c:order val="5"/>
          <c:tx>
            <c:strRef>
              <c:f>'13. South East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'13. South East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Water'!$H$123:$CJ$123</c:f>
              <c:numCache>
                <c:formatCode>0.00</c:formatCode>
                <c:ptCount val="81"/>
                <c:pt idx="0">
                  <c:v>5566.1196438356164</c:v>
                </c:pt>
                <c:pt idx="1">
                  <c:v>5566.1196438356164</c:v>
                </c:pt>
                <c:pt idx="2">
                  <c:v>5566.1196438356164</c:v>
                </c:pt>
                <c:pt idx="3">
                  <c:v>5566.1196438356164</c:v>
                </c:pt>
                <c:pt idx="4">
                  <c:v>7416.3567945205441</c:v>
                </c:pt>
                <c:pt idx="5">
                  <c:v>7416.3567945205441</c:v>
                </c:pt>
                <c:pt idx="6">
                  <c:v>7416.3567945205441</c:v>
                </c:pt>
                <c:pt idx="7">
                  <c:v>7416.3567945205441</c:v>
                </c:pt>
                <c:pt idx="8">
                  <c:v>7416.3567945205441</c:v>
                </c:pt>
                <c:pt idx="9">
                  <c:v>7416.3567945205441</c:v>
                </c:pt>
                <c:pt idx="10">
                  <c:v>7416.3567945205441</c:v>
                </c:pt>
                <c:pt idx="11">
                  <c:v>7416.3567945205441</c:v>
                </c:pt>
                <c:pt idx="12">
                  <c:v>7416.3567945205441</c:v>
                </c:pt>
                <c:pt idx="13">
                  <c:v>7416.3567945205441</c:v>
                </c:pt>
                <c:pt idx="14">
                  <c:v>7416.3567945205441</c:v>
                </c:pt>
                <c:pt idx="15">
                  <c:v>7416.3567945205441</c:v>
                </c:pt>
                <c:pt idx="16">
                  <c:v>7416.3567945205441</c:v>
                </c:pt>
                <c:pt idx="17">
                  <c:v>7416.3567945205441</c:v>
                </c:pt>
                <c:pt idx="18">
                  <c:v>7416.3567945205441</c:v>
                </c:pt>
                <c:pt idx="19">
                  <c:v>7416.3567945205441</c:v>
                </c:pt>
                <c:pt idx="20">
                  <c:v>7416.3567945205441</c:v>
                </c:pt>
                <c:pt idx="21">
                  <c:v>7416.3567945205441</c:v>
                </c:pt>
                <c:pt idx="22">
                  <c:v>7416.3567945205441</c:v>
                </c:pt>
                <c:pt idx="23">
                  <c:v>7416.3567945205441</c:v>
                </c:pt>
                <c:pt idx="24">
                  <c:v>7416.3567945205441</c:v>
                </c:pt>
                <c:pt idx="25">
                  <c:v>7416.3567945205441</c:v>
                </c:pt>
                <c:pt idx="26">
                  <c:v>7416.3567945205441</c:v>
                </c:pt>
                <c:pt idx="27">
                  <c:v>7416.3567945205441</c:v>
                </c:pt>
                <c:pt idx="28">
                  <c:v>7416.3567945205441</c:v>
                </c:pt>
                <c:pt idx="29">
                  <c:v>7416.3567945205441</c:v>
                </c:pt>
                <c:pt idx="30">
                  <c:v>7416.3567945205441</c:v>
                </c:pt>
                <c:pt idx="31">
                  <c:v>7416.3567945205441</c:v>
                </c:pt>
                <c:pt idx="32">
                  <c:v>7416.3567945205441</c:v>
                </c:pt>
                <c:pt idx="33">
                  <c:v>7416.3567945205441</c:v>
                </c:pt>
                <c:pt idx="34">
                  <c:v>7416.3567945205441</c:v>
                </c:pt>
                <c:pt idx="35">
                  <c:v>7416.3567945205441</c:v>
                </c:pt>
                <c:pt idx="36">
                  <c:v>7416.3567945205441</c:v>
                </c:pt>
                <c:pt idx="37">
                  <c:v>7416.3567945205441</c:v>
                </c:pt>
                <c:pt idx="38">
                  <c:v>7416.3567945205441</c:v>
                </c:pt>
                <c:pt idx="39">
                  <c:v>7416.3567945205441</c:v>
                </c:pt>
                <c:pt idx="40">
                  <c:v>7416.3567945205441</c:v>
                </c:pt>
                <c:pt idx="41">
                  <c:v>7416.3567945205441</c:v>
                </c:pt>
                <c:pt idx="42">
                  <c:v>7416.3567945205441</c:v>
                </c:pt>
                <c:pt idx="43">
                  <c:v>7416.3567945205441</c:v>
                </c:pt>
                <c:pt idx="44">
                  <c:v>7416.3567945205441</c:v>
                </c:pt>
                <c:pt idx="45">
                  <c:v>7416.3567945205441</c:v>
                </c:pt>
                <c:pt idx="46">
                  <c:v>7416.3567945205441</c:v>
                </c:pt>
                <c:pt idx="47">
                  <c:v>7416.3567945205441</c:v>
                </c:pt>
                <c:pt idx="48">
                  <c:v>7416.3567945205441</c:v>
                </c:pt>
                <c:pt idx="49">
                  <c:v>7416.3567945205441</c:v>
                </c:pt>
                <c:pt idx="50">
                  <c:v>7416.3567945205441</c:v>
                </c:pt>
                <c:pt idx="51">
                  <c:v>7416.3567945205441</c:v>
                </c:pt>
                <c:pt idx="52">
                  <c:v>7416.3567945205441</c:v>
                </c:pt>
                <c:pt idx="53">
                  <c:v>7416.3567945205441</c:v>
                </c:pt>
                <c:pt idx="54">
                  <c:v>7416.3567945205441</c:v>
                </c:pt>
                <c:pt idx="55">
                  <c:v>7416.3567945205441</c:v>
                </c:pt>
                <c:pt idx="56">
                  <c:v>7416.3567945205441</c:v>
                </c:pt>
                <c:pt idx="57">
                  <c:v>7416.3567945205441</c:v>
                </c:pt>
                <c:pt idx="58">
                  <c:v>7416.3567945205441</c:v>
                </c:pt>
                <c:pt idx="59">
                  <c:v>7416.3567945205441</c:v>
                </c:pt>
                <c:pt idx="60">
                  <c:v>7416.3567945205441</c:v>
                </c:pt>
                <c:pt idx="61">
                  <c:v>7416.3567945205441</c:v>
                </c:pt>
                <c:pt idx="62">
                  <c:v>7416.3567945205441</c:v>
                </c:pt>
                <c:pt idx="63">
                  <c:v>7416.3567945205441</c:v>
                </c:pt>
                <c:pt idx="64">
                  <c:v>7416.3567945205441</c:v>
                </c:pt>
                <c:pt idx="65">
                  <c:v>7416.3567945205441</c:v>
                </c:pt>
                <c:pt idx="66">
                  <c:v>7416.3567945205441</c:v>
                </c:pt>
                <c:pt idx="67">
                  <c:v>7416.3567945205441</c:v>
                </c:pt>
                <c:pt idx="68">
                  <c:v>7416.3567945205441</c:v>
                </c:pt>
                <c:pt idx="69">
                  <c:v>7416.3567945205441</c:v>
                </c:pt>
                <c:pt idx="70">
                  <c:v>7416.3567945205441</c:v>
                </c:pt>
                <c:pt idx="71">
                  <c:v>7416.3567945205441</c:v>
                </c:pt>
                <c:pt idx="72">
                  <c:v>7416.3567945205441</c:v>
                </c:pt>
                <c:pt idx="73">
                  <c:v>7416.3567945205441</c:v>
                </c:pt>
                <c:pt idx="74">
                  <c:v>7416.3567945205441</c:v>
                </c:pt>
                <c:pt idx="75">
                  <c:v>7416.3567945205441</c:v>
                </c:pt>
                <c:pt idx="76">
                  <c:v>7416.3567945205441</c:v>
                </c:pt>
                <c:pt idx="77">
                  <c:v>7416.3567945205441</c:v>
                </c:pt>
                <c:pt idx="78">
                  <c:v>7416.3567945205441</c:v>
                </c:pt>
                <c:pt idx="79">
                  <c:v>7416.3567945205441</c:v>
                </c:pt>
                <c:pt idx="80">
                  <c:v>7416.3567945205441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CF-407B-8018-A4D44B55580D}"/>
            </c:ext>
          </c:extLst>
        </c:ser>
        <c:ser>
          <c:idx val="5"/>
          <c:order val="6"/>
          <c:tx>
            <c:strRef>
              <c:f>'13. South East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'13. South East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Water'!$H$124:$CJ$124</c:f>
              <c:numCache>
                <c:formatCode>0.00</c:formatCode>
                <c:ptCount val="81"/>
                <c:pt idx="0">
                  <c:v>214.2121543433874</c:v>
                </c:pt>
                <c:pt idx="1">
                  <c:v>399.47926910711993</c:v>
                </c:pt>
                <c:pt idx="2">
                  <c:v>584.95244078072221</c:v>
                </c:pt>
                <c:pt idx="3">
                  <c:v>770.63178268583533</c:v>
                </c:pt>
                <c:pt idx="4">
                  <c:v>2127.553604839838</c:v>
                </c:pt>
                <c:pt idx="5">
                  <c:v>2934.2212244237289</c:v>
                </c:pt>
                <c:pt idx="6">
                  <c:v>3741.1621544169948</c:v>
                </c:pt>
                <c:pt idx="7">
                  <c:v>4548.3763948196356</c:v>
                </c:pt>
                <c:pt idx="8">
                  <c:v>4542.4751962673581</c:v>
                </c:pt>
                <c:pt idx="9">
                  <c:v>4536.5739977150806</c:v>
                </c:pt>
                <c:pt idx="10">
                  <c:v>4530.6727991628031</c:v>
                </c:pt>
                <c:pt idx="11">
                  <c:v>4524.7716006105256</c:v>
                </c:pt>
                <c:pt idx="12">
                  <c:v>4518.8704020582481</c:v>
                </c:pt>
                <c:pt idx="13">
                  <c:v>4512.9692035059697</c:v>
                </c:pt>
                <c:pt idx="14">
                  <c:v>4507.0680049536923</c:v>
                </c:pt>
                <c:pt idx="15">
                  <c:v>4501.1668064014148</c:v>
                </c:pt>
                <c:pt idx="16">
                  <c:v>4495.2656078491364</c:v>
                </c:pt>
                <c:pt idx="17">
                  <c:v>4489.3644092968598</c:v>
                </c:pt>
                <c:pt idx="18">
                  <c:v>4483.4632107445814</c:v>
                </c:pt>
                <c:pt idx="19">
                  <c:v>4477.5620121923039</c:v>
                </c:pt>
                <c:pt idx="20">
                  <c:v>4471.6608136400264</c:v>
                </c:pt>
                <c:pt idx="21">
                  <c:v>4465.7596150877489</c:v>
                </c:pt>
                <c:pt idx="22">
                  <c:v>4459.8584165354714</c:v>
                </c:pt>
                <c:pt idx="23">
                  <c:v>4453.9572179831939</c:v>
                </c:pt>
                <c:pt idx="24">
                  <c:v>4448.0560194309155</c:v>
                </c:pt>
                <c:pt idx="25">
                  <c:v>4442.1548208786389</c:v>
                </c:pt>
                <c:pt idx="26">
                  <c:v>4436.2536223263605</c:v>
                </c:pt>
                <c:pt idx="27">
                  <c:v>4430.3524237740839</c:v>
                </c:pt>
                <c:pt idx="28">
                  <c:v>4424.4512252218055</c:v>
                </c:pt>
                <c:pt idx="29">
                  <c:v>4418.5500266695281</c:v>
                </c:pt>
                <c:pt idx="30">
                  <c:v>4412.6488281172506</c:v>
                </c:pt>
                <c:pt idx="31">
                  <c:v>4415.9449866925934</c:v>
                </c:pt>
                <c:pt idx="32">
                  <c:v>4419.2411452679353</c:v>
                </c:pt>
                <c:pt idx="33">
                  <c:v>4422.5373038432781</c:v>
                </c:pt>
                <c:pt idx="34">
                  <c:v>4425.83346241862</c:v>
                </c:pt>
                <c:pt idx="35">
                  <c:v>4429.1296209939628</c:v>
                </c:pt>
                <c:pt idx="36">
                  <c:v>4432.4257795693056</c:v>
                </c:pt>
                <c:pt idx="37">
                  <c:v>4435.7219381446475</c:v>
                </c:pt>
                <c:pt idx="38">
                  <c:v>4439.0180967199904</c:v>
                </c:pt>
                <c:pt idx="39">
                  <c:v>4442.3142552953323</c:v>
                </c:pt>
                <c:pt idx="40">
                  <c:v>4445.6104138706751</c:v>
                </c:pt>
                <c:pt idx="41">
                  <c:v>4448.9065724460179</c:v>
                </c:pt>
                <c:pt idx="42">
                  <c:v>4452.2027310213598</c:v>
                </c:pt>
                <c:pt idx="43">
                  <c:v>4455.4988895967026</c:v>
                </c:pt>
                <c:pt idx="44">
                  <c:v>4458.7950481720445</c:v>
                </c:pt>
                <c:pt idx="45">
                  <c:v>4462.0912067473873</c:v>
                </c:pt>
                <c:pt idx="46">
                  <c:v>4465.3873653227301</c:v>
                </c:pt>
                <c:pt idx="47">
                  <c:v>4468.6835238980721</c:v>
                </c:pt>
                <c:pt idx="48">
                  <c:v>4471.9796824734149</c:v>
                </c:pt>
                <c:pt idx="49">
                  <c:v>4475.2758410487568</c:v>
                </c:pt>
                <c:pt idx="50">
                  <c:v>4478.5719996240996</c:v>
                </c:pt>
                <c:pt idx="51">
                  <c:v>4481.8681581994424</c:v>
                </c:pt>
                <c:pt idx="52">
                  <c:v>4485.1643167747843</c:v>
                </c:pt>
                <c:pt idx="53">
                  <c:v>4488.4604753501271</c:v>
                </c:pt>
                <c:pt idx="54">
                  <c:v>4491.756633925469</c:v>
                </c:pt>
                <c:pt idx="55">
                  <c:v>4495.0527925008118</c:v>
                </c:pt>
                <c:pt idx="56">
                  <c:v>4498.3489510761538</c:v>
                </c:pt>
                <c:pt idx="57">
                  <c:v>4501.6451096514966</c:v>
                </c:pt>
                <c:pt idx="58">
                  <c:v>4504.9412682268394</c:v>
                </c:pt>
                <c:pt idx="59">
                  <c:v>4508.2374268021813</c:v>
                </c:pt>
                <c:pt idx="60">
                  <c:v>4511.5335853775241</c:v>
                </c:pt>
                <c:pt idx="61">
                  <c:v>4514.8297439528669</c:v>
                </c:pt>
                <c:pt idx="62">
                  <c:v>4518.1259025282088</c:v>
                </c:pt>
                <c:pt idx="63">
                  <c:v>4521.4220611035516</c:v>
                </c:pt>
                <c:pt idx="64">
                  <c:v>4524.7182196788935</c:v>
                </c:pt>
                <c:pt idx="65">
                  <c:v>4528.0143782542364</c:v>
                </c:pt>
                <c:pt idx="66">
                  <c:v>4531.3105368295783</c:v>
                </c:pt>
                <c:pt idx="67">
                  <c:v>4534.6066954049211</c:v>
                </c:pt>
                <c:pt idx="68">
                  <c:v>4537.9028539802639</c:v>
                </c:pt>
                <c:pt idx="69">
                  <c:v>4541.1990125556058</c:v>
                </c:pt>
                <c:pt idx="70">
                  <c:v>4544.4951711309486</c:v>
                </c:pt>
                <c:pt idx="71">
                  <c:v>4547.7913297062914</c:v>
                </c:pt>
                <c:pt idx="72">
                  <c:v>4551.0874882816333</c:v>
                </c:pt>
                <c:pt idx="73">
                  <c:v>4554.3836468569762</c:v>
                </c:pt>
                <c:pt idx="74">
                  <c:v>4557.6798054323181</c:v>
                </c:pt>
                <c:pt idx="75">
                  <c:v>4560.9759640076609</c:v>
                </c:pt>
                <c:pt idx="76">
                  <c:v>4564.2721225830037</c:v>
                </c:pt>
                <c:pt idx="77">
                  <c:v>4567.5682811583456</c:v>
                </c:pt>
                <c:pt idx="78">
                  <c:v>4570.8644397336884</c:v>
                </c:pt>
                <c:pt idx="79">
                  <c:v>4574.1605983090303</c:v>
                </c:pt>
                <c:pt idx="80">
                  <c:v>4577.4567568843731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CF-407B-8018-A4D44B555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'2. Affinity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'2. Affinity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Water'!$H$118:$CJ$118</c:f>
              <c:numCache>
                <c:formatCode>0.00</c:formatCode>
                <c:ptCount val="81"/>
                <c:pt idx="0">
                  <c:v>373.13793680899335</c:v>
                </c:pt>
                <c:pt idx="1">
                  <c:v>746.54489083558053</c:v>
                </c:pt>
                <c:pt idx="2">
                  <c:v>1120.206173724677</c:v>
                </c:pt>
                <c:pt idx="3">
                  <c:v>1494.1217854762822</c:v>
                </c:pt>
                <c:pt idx="4">
                  <c:v>2339.903852442369</c:v>
                </c:pt>
                <c:pt idx="5">
                  <c:v>3246.712971340814</c:v>
                </c:pt>
                <c:pt idx="6">
                  <c:v>4153.8305905825491</c:v>
                </c:pt>
                <c:pt idx="7">
                  <c:v>4142.5360904430281</c:v>
                </c:pt>
                <c:pt idx="8">
                  <c:v>4131.2415903035071</c:v>
                </c:pt>
                <c:pt idx="9">
                  <c:v>4119.9470901639861</c:v>
                </c:pt>
                <c:pt idx="10">
                  <c:v>4108.6525900244651</c:v>
                </c:pt>
                <c:pt idx="11">
                  <c:v>4097.3580898849441</c:v>
                </c:pt>
                <c:pt idx="12">
                  <c:v>4086.0635897454231</c:v>
                </c:pt>
                <c:pt idx="13">
                  <c:v>4074.7690896059021</c:v>
                </c:pt>
                <c:pt idx="14">
                  <c:v>4063.4745894663811</c:v>
                </c:pt>
                <c:pt idx="15">
                  <c:v>4052.1800893268601</c:v>
                </c:pt>
                <c:pt idx="16">
                  <c:v>4040.8855891873391</c:v>
                </c:pt>
                <c:pt idx="17">
                  <c:v>4029.5910890478181</c:v>
                </c:pt>
                <c:pt idx="18">
                  <c:v>4018.2965889082971</c:v>
                </c:pt>
                <c:pt idx="19">
                  <c:v>4007.002088768776</c:v>
                </c:pt>
                <c:pt idx="20">
                  <c:v>3995.707588629255</c:v>
                </c:pt>
                <c:pt idx="21">
                  <c:v>3984.413088489734</c:v>
                </c:pt>
                <c:pt idx="22">
                  <c:v>3973.118588350213</c:v>
                </c:pt>
                <c:pt idx="23">
                  <c:v>3961.824088210692</c:v>
                </c:pt>
                <c:pt idx="24">
                  <c:v>3950.529588071171</c:v>
                </c:pt>
                <c:pt idx="25">
                  <c:v>3939.23508793165</c:v>
                </c:pt>
                <c:pt idx="26">
                  <c:v>3927.940587792129</c:v>
                </c:pt>
                <c:pt idx="27">
                  <c:v>3916.646087652608</c:v>
                </c:pt>
                <c:pt idx="28">
                  <c:v>3905.351587513087</c:v>
                </c:pt>
                <c:pt idx="29">
                  <c:v>3894.057087373566</c:v>
                </c:pt>
                <c:pt idx="30">
                  <c:v>3882.762587234045</c:v>
                </c:pt>
                <c:pt idx="31">
                  <c:v>3882.762587234045</c:v>
                </c:pt>
                <c:pt idx="32">
                  <c:v>3882.762587234045</c:v>
                </c:pt>
                <c:pt idx="33">
                  <c:v>3882.762587234045</c:v>
                </c:pt>
                <c:pt idx="34">
                  <c:v>3882.762587234045</c:v>
                </c:pt>
                <c:pt idx="35">
                  <c:v>3882.762587234045</c:v>
                </c:pt>
                <c:pt idx="36">
                  <c:v>3882.762587234045</c:v>
                </c:pt>
                <c:pt idx="37">
                  <c:v>3882.762587234045</c:v>
                </c:pt>
                <c:pt idx="38">
                  <c:v>3882.762587234045</c:v>
                </c:pt>
                <c:pt idx="39">
                  <c:v>3882.762587234045</c:v>
                </c:pt>
                <c:pt idx="40">
                  <c:v>3882.762587234045</c:v>
                </c:pt>
                <c:pt idx="41">
                  <c:v>3882.762587234045</c:v>
                </c:pt>
                <c:pt idx="42">
                  <c:v>3882.762587234045</c:v>
                </c:pt>
                <c:pt idx="43">
                  <c:v>3882.762587234045</c:v>
                </c:pt>
                <c:pt idx="44">
                  <c:v>3882.762587234045</c:v>
                </c:pt>
                <c:pt idx="45">
                  <c:v>3882.762587234045</c:v>
                </c:pt>
                <c:pt idx="46">
                  <c:v>3882.762587234045</c:v>
                </c:pt>
                <c:pt idx="47">
                  <c:v>3882.762587234045</c:v>
                </c:pt>
                <c:pt idx="48">
                  <c:v>3882.762587234045</c:v>
                </c:pt>
                <c:pt idx="49">
                  <c:v>3882.762587234045</c:v>
                </c:pt>
                <c:pt idx="50">
                  <c:v>3882.762587234045</c:v>
                </c:pt>
                <c:pt idx="51">
                  <c:v>3882.762587234045</c:v>
                </c:pt>
                <c:pt idx="52">
                  <c:v>3882.762587234045</c:v>
                </c:pt>
                <c:pt idx="53">
                  <c:v>3882.762587234045</c:v>
                </c:pt>
                <c:pt idx="54">
                  <c:v>3882.762587234045</c:v>
                </c:pt>
                <c:pt idx="55">
                  <c:v>3882.762587234045</c:v>
                </c:pt>
                <c:pt idx="56">
                  <c:v>3882.762587234045</c:v>
                </c:pt>
                <c:pt idx="57">
                  <c:v>3882.762587234045</c:v>
                </c:pt>
                <c:pt idx="58">
                  <c:v>3882.762587234045</c:v>
                </c:pt>
                <c:pt idx="59">
                  <c:v>3882.762587234045</c:v>
                </c:pt>
                <c:pt idx="60">
                  <c:v>3882.762587234045</c:v>
                </c:pt>
                <c:pt idx="61">
                  <c:v>3882.762587234045</c:v>
                </c:pt>
                <c:pt idx="62">
                  <c:v>3882.762587234045</c:v>
                </c:pt>
                <c:pt idx="63">
                  <c:v>3882.762587234045</c:v>
                </c:pt>
                <c:pt idx="64">
                  <c:v>3882.762587234045</c:v>
                </c:pt>
                <c:pt idx="65">
                  <c:v>3882.762587234045</c:v>
                </c:pt>
                <c:pt idx="66">
                  <c:v>3882.762587234045</c:v>
                </c:pt>
                <c:pt idx="67">
                  <c:v>3882.762587234045</c:v>
                </c:pt>
                <c:pt idx="68">
                  <c:v>3882.762587234045</c:v>
                </c:pt>
                <c:pt idx="69">
                  <c:v>3882.762587234045</c:v>
                </c:pt>
                <c:pt idx="70">
                  <c:v>3882.762587234045</c:v>
                </c:pt>
                <c:pt idx="71">
                  <c:v>3882.762587234045</c:v>
                </c:pt>
                <c:pt idx="72">
                  <c:v>3882.762587234045</c:v>
                </c:pt>
                <c:pt idx="73">
                  <c:v>3882.762587234045</c:v>
                </c:pt>
                <c:pt idx="74">
                  <c:v>3882.762587234045</c:v>
                </c:pt>
                <c:pt idx="75">
                  <c:v>3882.762587234045</c:v>
                </c:pt>
                <c:pt idx="76">
                  <c:v>3882.762587234045</c:v>
                </c:pt>
                <c:pt idx="77">
                  <c:v>3882.762587234045</c:v>
                </c:pt>
                <c:pt idx="78">
                  <c:v>3882.762587234045</c:v>
                </c:pt>
                <c:pt idx="79">
                  <c:v>3882.762587234045</c:v>
                </c:pt>
                <c:pt idx="80">
                  <c:v>3882.762587234045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2-4DD2-B9D7-0D49878A7459}"/>
            </c:ext>
          </c:extLst>
        </c:ser>
        <c:ser>
          <c:idx val="1"/>
          <c:order val="1"/>
          <c:tx>
            <c:strRef>
              <c:f>'2. Affinity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'2. Affinity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2-4DD2-B9D7-0D49878A7459}"/>
            </c:ext>
          </c:extLst>
        </c:ser>
        <c:ser>
          <c:idx val="2"/>
          <c:order val="2"/>
          <c:tx>
            <c:strRef>
              <c:f>'2. Affinity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'2. Affinity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Water'!$H$120:$CJ$120</c:f>
              <c:numCache>
                <c:formatCode>0.00</c:formatCode>
                <c:ptCount val="81"/>
                <c:pt idx="0">
                  <c:v>84.28</c:v>
                </c:pt>
                <c:pt idx="1">
                  <c:v>168.56</c:v>
                </c:pt>
                <c:pt idx="2">
                  <c:v>252.84</c:v>
                </c:pt>
                <c:pt idx="3">
                  <c:v>337.12</c:v>
                </c:pt>
                <c:pt idx="4">
                  <c:v>337.12</c:v>
                </c:pt>
                <c:pt idx="5">
                  <c:v>337.12</c:v>
                </c:pt>
                <c:pt idx="6">
                  <c:v>337.12</c:v>
                </c:pt>
                <c:pt idx="7">
                  <c:v>337.12</c:v>
                </c:pt>
                <c:pt idx="8">
                  <c:v>337.12</c:v>
                </c:pt>
                <c:pt idx="9">
                  <c:v>337.12</c:v>
                </c:pt>
                <c:pt idx="10">
                  <c:v>337.12</c:v>
                </c:pt>
                <c:pt idx="11">
                  <c:v>337.12</c:v>
                </c:pt>
                <c:pt idx="12">
                  <c:v>337.12</c:v>
                </c:pt>
                <c:pt idx="13">
                  <c:v>337.12</c:v>
                </c:pt>
                <c:pt idx="14">
                  <c:v>337.12</c:v>
                </c:pt>
                <c:pt idx="15">
                  <c:v>337.12</c:v>
                </c:pt>
                <c:pt idx="16">
                  <c:v>337.12</c:v>
                </c:pt>
                <c:pt idx="17">
                  <c:v>337.12</c:v>
                </c:pt>
                <c:pt idx="18">
                  <c:v>337.12</c:v>
                </c:pt>
                <c:pt idx="19">
                  <c:v>337.12</c:v>
                </c:pt>
                <c:pt idx="20">
                  <c:v>337.12</c:v>
                </c:pt>
                <c:pt idx="21">
                  <c:v>337.12</c:v>
                </c:pt>
                <c:pt idx="22">
                  <c:v>337.12</c:v>
                </c:pt>
                <c:pt idx="23">
                  <c:v>337.12</c:v>
                </c:pt>
                <c:pt idx="24">
                  <c:v>337.12</c:v>
                </c:pt>
                <c:pt idx="25">
                  <c:v>337.12</c:v>
                </c:pt>
                <c:pt idx="26">
                  <c:v>337.12</c:v>
                </c:pt>
                <c:pt idx="27">
                  <c:v>337.12</c:v>
                </c:pt>
                <c:pt idx="28">
                  <c:v>337.12</c:v>
                </c:pt>
                <c:pt idx="29">
                  <c:v>337.12</c:v>
                </c:pt>
                <c:pt idx="30">
                  <c:v>337.12</c:v>
                </c:pt>
                <c:pt idx="31">
                  <c:v>337.12</c:v>
                </c:pt>
                <c:pt idx="32">
                  <c:v>337.12</c:v>
                </c:pt>
                <c:pt idx="33">
                  <c:v>337.12</c:v>
                </c:pt>
                <c:pt idx="34">
                  <c:v>337.12</c:v>
                </c:pt>
                <c:pt idx="35">
                  <c:v>337.12</c:v>
                </c:pt>
                <c:pt idx="36">
                  <c:v>337.12</c:v>
                </c:pt>
                <c:pt idx="37">
                  <c:v>337.12</c:v>
                </c:pt>
                <c:pt idx="38">
                  <c:v>337.12</c:v>
                </c:pt>
                <c:pt idx="39">
                  <c:v>337.12</c:v>
                </c:pt>
                <c:pt idx="40">
                  <c:v>337.12</c:v>
                </c:pt>
                <c:pt idx="41">
                  <c:v>337.12</c:v>
                </c:pt>
                <c:pt idx="42">
                  <c:v>337.12</c:v>
                </c:pt>
                <c:pt idx="43">
                  <c:v>337.12</c:v>
                </c:pt>
                <c:pt idx="44">
                  <c:v>337.12</c:v>
                </c:pt>
                <c:pt idx="45">
                  <c:v>337.12</c:v>
                </c:pt>
                <c:pt idx="46">
                  <c:v>337.12</c:v>
                </c:pt>
                <c:pt idx="47">
                  <c:v>337.12</c:v>
                </c:pt>
                <c:pt idx="48">
                  <c:v>337.12</c:v>
                </c:pt>
                <c:pt idx="49">
                  <c:v>337.12</c:v>
                </c:pt>
                <c:pt idx="50">
                  <c:v>337.12</c:v>
                </c:pt>
                <c:pt idx="51">
                  <c:v>337.12</c:v>
                </c:pt>
                <c:pt idx="52">
                  <c:v>337.12</c:v>
                </c:pt>
                <c:pt idx="53">
                  <c:v>337.12</c:v>
                </c:pt>
                <c:pt idx="54">
                  <c:v>337.12</c:v>
                </c:pt>
                <c:pt idx="55">
                  <c:v>337.12</c:v>
                </c:pt>
                <c:pt idx="56">
                  <c:v>337.12</c:v>
                </c:pt>
                <c:pt idx="57">
                  <c:v>337.12</c:v>
                </c:pt>
                <c:pt idx="58">
                  <c:v>337.12</c:v>
                </c:pt>
                <c:pt idx="59">
                  <c:v>337.12</c:v>
                </c:pt>
                <c:pt idx="60">
                  <c:v>337.12</c:v>
                </c:pt>
                <c:pt idx="61">
                  <c:v>337.12</c:v>
                </c:pt>
                <c:pt idx="62">
                  <c:v>337.12</c:v>
                </c:pt>
                <c:pt idx="63">
                  <c:v>337.12</c:v>
                </c:pt>
                <c:pt idx="64">
                  <c:v>337.12</c:v>
                </c:pt>
                <c:pt idx="65">
                  <c:v>337.12</c:v>
                </c:pt>
                <c:pt idx="66">
                  <c:v>337.12</c:v>
                </c:pt>
                <c:pt idx="67">
                  <c:v>337.12</c:v>
                </c:pt>
                <c:pt idx="68">
                  <c:v>337.12</c:v>
                </c:pt>
                <c:pt idx="69">
                  <c:v>337.12</c:v>
                </c:pt>
                <c:pt idx="70">
                  <c:v>337.12</c:v>
                </c:pt>
                <c:pt idx="71">
                  <c:v>337.12</c:v>
                </c:pt>
                <c:pt idx="72">
                  <c:v>337.12</c:v>
                </c:pt>
                <c:pt idx="73">
                  <c:v>337.12</c:v>
                </c:pt>
                <c:pt idx="74">
                  <c:v>337.12</c:v>
                </c:pt>
                <c:pt idx="75">
                  <c:v>337.12</c:v>
                </c:pt>
                <c:pt idx="76">
                  <c:v>337.12</c:v>
                </c:pt>
                <c:pt idx="77">
                  <c:v>337.12</c:v>
                </c:pt>
                <c:pt idx="78">
                  <c:v>337.12</c:v>
                </c:pt>
                <c:pt idx="79">
                  <c:v>337.12</c:v>
                </c:pt>
                <c:pt idx="80">
                  <c:v>337.12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B2-4DD2-B9D7-0D49878A7459}"/>
            </c:ext>
          </c:extLst>
        </c:ser>
        <c:ser>
          <c:idx val="3"/>
          <c:order val="3"/>
          <c:tx>
            <c:strRef>
              <c:f>'2. Affinity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'2. Affinity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Water'!$H$121:$CJ$121</c:f>
              <c:numCache>
                <c:formatCode>0.00</c:formatCode>
                <c:ptCount val="81"/>
                <c:pt idx="0">
                  <c:v>24.06018347615305</c:v>
                </c:pt>
                <c:pt idx="1">
                  <c:v>48.134517257951551</c:v>
                </c:pt>
                <c:pt idx="2">
                  <c:v>72.222228737918016</c:v>
                </c:pt>
                <c:pt idx="3">
                  <c:v>96.323317916052446</c:v>
                </c:pt>
                <c:pt idx="4">
                  <c:v>140.8114546384686</c:v>
                </c:pt>
                <c:pt idx="5">
                  <c:v>188.50961429252683</c:v>
                </c:pt>
                <c:pt idx="6">
                  <c:v>236.22400106464212</c:v>
                </c:pt>
                <c:pt idx="7">
                  <c:v>235.62991035730329</c:v>
                </c:pt>
                <c:pt idx="8">
                  <c:v>235.03581964996448</c:v>
                </c:pt>
                <c:pt idx="9">
                  <c:v>234.4417289426257</c:v>
                </c:pt>
                <c:pt idx="10">
                  <c:v>233.84763823528687</c:v>
                </c:pt>
                <c:pt idx="11">
                  <c:v>233.25354752794809</c:v>
                </c:pt>
                <c:pt idx="12">
                  <c:v>232.65945682060928</c:v>
                </c:pt>
                <c:pt idx="13">
                  <c:v>232.06536611327044</c:v>
                </c:pt>
                <c:pt idx="14">
                  <c:v>231.47127540593166</c:v>
                </c:pt>
                <c:pt idx="15">
                  <c:v>230.87718469859286</c:v>
                </c:pt>
                <c:pt idx="16">
                  <c:v>230.28309399125408</c:v>
                </c:pt>
                <c:pt idx="17">
                  <c:v>229.68900328391524</c:v>
                </c:pt>
                <c:pt idx="18">
                  <c:v>229.09491257657643</c:v>
                </c:pt>
                <c:pt idx="19">
                  <c:v>228.50082186923765</c:v>
                </c:pt>
                <c:pt idx="20">
                  <c:v>227.90673116189882</c:v>
                </c:pt>
                <c:pt idx="21">
                  <c:v>227.31264045456004</c:v>
                </c:pt>
                <c:pt idx="22">
                  <c:v>226.71854974722123</c:v>
                </c:pt>
                <c:pt idx="23">
                  <c:v>226.1244590398824</c:v>
                </c:pt>
                <c:pt idx="24">
                  <c:v>225.53036833254362</c:v>
                </c:pt>
                <c:pt idx="25">
                  <c:v>224.93627762520481</c:v>
                </c:pt>
                <c:pt idx="26">
                  <c:v>224.342186917866</c:v>
                </c:pt>
                <c:pt idx="27">
                  <c:v>223.74809621052719</c:v>
                </c:pt>
                <c:pt idx="28">
                  <c:v>223.15400550318839</c:v>
                </c:pt>
                <c:pt idx="29">
                  <c:v>222.55991479584958</c:v>
                </c:pt>
                <c:pt idx="30">
                  <c:v>221.96582408851077</c:v>
                </c:pt>
                <c:pt idx="31">
                  <c:v>221.96582408851077</c:v>
                </c:pt>
                <c:pt idx="32">
                  <c:v>221.96582408851077</c:v>
                </c:pt>
                <c:pt idx="33">
                  <c:v>221.96582408851077</c:v>
                </c:pt>
                <c:pt idx="34">
                  <c:v>221.96582408851077</c:v>
                </c:pt>
                <c:pt idx="35">
                  <c:v>221.96582408851077</c:v>
                </c:pt>
                <c:pt idx="36">
                  <c:v>221.96582408851077</c:v>
                </c:pt>
                <c:pt idx="37">
                  <c:v>221.96582408851077</c:v>
                </c:pt>
                <c:pt idx="38">
                  <c:v>221.96582408851077</c:v>
                </c:pt>
                <c:pt idx="39">
                  <c:v>221.96582408851077</c:v>
                </c:pt>
                <c:pt idx="40">
                  <c:v>221.96582408851077</c:v>
                </c:pt>
                <c:pt idx="41">
                  <c:v>221.96582408851077</c:v>
                </c:pt>
                <c:pt idx="42">
                  <c:v>221.96582408851077</c:v>
                </c:pt>
                <c:pt idx="43">
                  <c:v>221.96582408851077</c:v>
                </c:pt>
                <c:pt idx="44">
                  <c:v>221.96582408851077</c:v>
                </c:pt>
                <c:pt idx="45">
                  <c:v>221.96582408851077</c:v>
                </c:pt>
                <c:pt idx="46">
                  <c:v>221.96582408851077</c:v>
                </c:pt>
                <c:pt idx="47">
                  <c:v>221.96582408851077</c:v>
                </c:pt>
                <c:pt idx="48">
                  <c:v>221.96582408851077</c:v>
                </c:pt>
                <c:pt idx="49">
                  <c:v>221.96582408851077</c:v>
                </c:pt>
                <c:pt idx="50">
                  <c:v>221.96582408851077</c:v>
                </c:pt>
                <c:pt idx="51">
                  <c:v>221.96582408851077</c:v>
                </c:pt>
                <c:pt idx="52">
                  <c:v>221.96582408851077</c:v>
                </c:pt>
                <c:pt idx="53">
                  <c:v>221.96582408851077</c:v>
                </c:pt>
                <c:pt idx="54">
                  <c:v>221.96582408851077</c:v>
                </c:pt>
                <c:pt idx="55">
                  <c:v>221.96582408851077</c:v>
                </c:pt>
                <c:pt idx="56">
                  <c:v>221.96582408851077</c:v>
                </c:pt>
                <c:pt idx="57">
                  <c:v>221.96582408851077</c:v>
                </c:pt>
                <c:pt idx="58">
                  <c:v>221.96582408851077</c:v>
                </c:pt>
                <c:pt idx="59">
                  <c:v>221.96582408851077</c:v>
                </c:pt>
                <c:pt idx="60">
                  <c:v>221.96582408851077</c:v>
                </c:pt>
                <c:pt idx="61">
                  <c:v>221.96582408851077</c:v>
                </c:pt>
                <c:pt idx="62">
                  <c:v>221.96582408851077</c:v>
                </c:pt>
                <c:pt idx="63">
                  <c:v>221.96582408851077</c:v>
                </c:pt>
                <c:pt idx="64">
                  <c:v>221.96582408851077</c:v>
                </c:pt>
                <c:pt idx="65">
                  <c:v>221.96582408851077</c:v>
                </c:pt>
                <c:pt idx="66">
                  <c:v>221.96582408851077</c:v>
                </c:pt>
                <c:pt idx="67">
                  <c:v>221.96582408851077</c:v>
                </c:pt>
                <c:pt idx="68">
                  <c:v>221.96582408851077</c:v>
                </c:pt>
                <c:pt idx="69">
                  <c:v>221.96582408851077</c:v>
                </c:pt>
                <c:pt idx="70">
                  <c:v>221.96582408851077</c:v>
                </c:pt>
                <c:pt idx="71">
                  <c:v>221.96582408851077</c:v>
                </c:pt>
                <c:pt idx="72">
                  <c:v>221.96582408851077</c:v>
                </c:pt>
                <c:pt idx="73">
                  <c:v>221.96582408851077</c:v>
                </c:pt>
                <c:pt idx="74">
                  <c:v>221.96582408851077</c:v>
                </c:pt>
                <c:pt idx="75">
                  <c:v>221.96582408851077</c:v>
                </c:pt>
                <c:pt idx="76">
                  <c:v>221.96582408851077</c:v>
                </c:pt>
                <c:pt idx="77">
                  <c:v>221.96582408851077</c:v>
                </c:pt>
                <c:pt idx="78">
                  <c:v>221.96582408851077</c:v>
                </c:pt>
                <c:pt idx="79">
                  <c:v>221.96582408851077</c:v>
                </c:pt>
                <c:pt idx="80">
                  <c:v>221.96582408851077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B2-4DD2-B9D7-0D49878A7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'2. Affinity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Affinity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Water'!$H$122:$CJ$122</c:f>
              <c:numCache>
                <c:formatCode>0.00</c:formatCode>
                <c:ptCount val="81"/>
                <c:pt idx="0">
                  <c:v>4514.3713698630118</c:v>
                </c:pt>
                <c:pt idx="1">
                  <c:v>4514.3713698630118</c:v>
                </c:pt>
                <c:pt idx="2">
                  <c:v>4514.3713698630118</c:v>
                </c:pt>
                <c:pt idx="3">
                  <c:v>4514.3713698630118</c:v>
                </c:pt>
                <c:pt idx="4">
                  <c:v>5660.9877260273952</c:v>
                </c:pt>
                <c:pt idx="5">
                  <c:v>5660.9877260273952</c:v>
                </c:pt>
                <c:pt idx="6">
                  <c:v>5660.9877260273952</c:v>
                </c:pt>
                <c:pt idx="7">
                  <c:v>5660.9877260273952</c:v>
                </c:pt>
                <c:pt idx="8">
                  <c:v>5660.9877260273952</c:v>
                </c:pt>
                <c:pt idx="9">
                  <c:v>5660.9877260273952</c:v>
                </c:pt>
                <c:pt idx="10">
                  <c:v>5660.9877260273952</c:v>
                </c:pt>
                <c:pt idx="11">
                  <c:v>5660.9877260273952</c:v>
                </c:pt>
                <c:pt idx="12">
                  <c:v>5660.9877260273952</c:v>
                </c:pt>
                <c:pt idx="13">
                  <c:v>5660.9877260273952</c:v>
                </c:pt>
                <c:pt idx="14">
                  <c:v>5660.9877260273952</c:v>
                </c:pt>
                <c:pt idx="15">
                  <c:v>5660.9877260273952</c:v>
                </c:pt>
                <c:pt idx="16">
                  <c:v>5660.9877260273952</c:v>
                </c:pt>
                <c:pt idx="17">
                  <c:v>5660.9877260273952</c:v>
                </c:pt>
                <c:pt idx="18">
                  <c:v>5660.9877260273952</c:v>
                </c:pt>
                <c:pt idx="19">
                  <c:v>5660.9877260273952</c:v>
                </c:pt>
                <c:pt idx="20">
                  <c:v>5660.9877260273952</c:v>
                </c:pt>
                <c:pt idx="21">
                  <c:v>5660.9877260273952</c:v>
                </c:pt>
                <c:pt idx="22">
                  <c:v>5660.9877260273952</c:v>
                </c:pt>
                <c:pt idx="23">
                  <c:v>5660.9877260273952</c:v>
                </c:pt>
                <c:pt idx="24">
                  <c:v>5660.9877260273952</c:v>
                </c:pt>
                <c:pt idx="25">
                  <c:v>5660.9877260273952</c:v>
                </c:pt>
                <c:pt idx="26">
                  <c:v>5660.9877260273952</c:v>
                </c:pt>
                <c:pt idx="27">
                  <c:v>5660.9877260273952</c:v>
                </c:pt>
                <c:pt idx="28">
                  <c:v>5660.9877260273952</c:v>
                </c:pt>
                <c:pt idx="29">
                  <c:v>5660.9877260273952</c:v>
                </c:pt>
                <c:pt idx="30">
                  <c:v>5660.9877260273952</c:v>
                </c:pt>
                <c:pt idx="31">
                  <c:v>5660.9877260273952</c:v>
                </c:pt>
                <c:pt idx="32">
                  <c:v>5660.9877260273952</c:v>
                </c:pt>
                <c:pt idx="33">
                  <c:v>5660.9877260273952</c:v>
                </c:pt>
                <c:pt idx="34">
                  <c:v>5660.9877260273952</c:v>
                </c:pt>
                <c:pt idx="35">
                  <c:v>5660.9877260273952</c:v>
                </c:pt>
                <c:pt idx="36">
                  <c:v>5660.9877260273952</c:v>
                </c:pt>
                <c:pt idx="37">
                  <c:v>5660.9877260273952</c:v>
                </c:pt>
                <c:pt idx="38">
                  <c:v>5660.9877260273952</c:v>
                </c:pt>
                <c:pt idx="39">
                  <c:v>5660.9877260273952</c:v>
                </c:pt>
                <c:pt idx="40">
                  <c:v>5660.9877260273952</c:v>
                </c:pt>
                <c:pt idx="41">
                  <c:v>5660.9877260273952</c:v>
                </c:pt>
                <c:pt idx="42">
                  <c:v>5660.9877260273952</c:v>
                </c:pt>
                <c:pt idx="43">
                  <c:v>5660.9877260273952</c:v>
                </c:pt>
                <c:pt idx="44">
                  <c:v>5660.9877260273952</c:v>
                </c:pt>
                <c:pt idx="45">
                  <c:v>5660.9877260273952</c:v>
                </c:pt>
                <c:pt idx="46">
                  <c:v>5660.9877260273952</c:v>
                </c:pt>
                <c:pt idx="47">
                  <c:v>5660.9877260273952</c:v>
                </c:pt>
                <c:pt idx="48">
                  <c:v>5660.9877260273952</c:v>
                </c:pt>
                <c:pt idx="49">
                  <c:v>5660.9877260273952</c:v>
                </c:pt>
                <c:pt idx="50">
                  <c:v>5660.9877260273952</c:v>
                </c:pt>
                <c:pt idx="51">
                  <c:v>5660.9877260273952</c:v>
                </c:pt>
                <c:pt idx="52">
                  <c:v>5660.9877260273952</c:v>
                </c:pt>
                <c:pt idx="53">
                  <c:v>5660.9877260273952</c:v>
                </c:pt>
                <c:pt idx="54">
                  <c:v>5660.9877260273952</c:v>
                </c:pt>
                <c:pt idx="55">
                  <c:v>5660.9877260273952</c:v>
                </c:pt>
                <c:pt idx="56">
                  <c:v>5660.9877260273952</c:v>
                </c:pt>
                <c:pt idx="57">
                  <c:v>5660.9877260273952</c:v>
                </c:pt>
                <c:pt idx="58">
                  <c:v>5660.9877260273952</c:v>
                </c:pt>
                <c:pt idx="59">
                  <c:v>5660.9877260273952</c:v>
                </c:pt>
                <c:pt idx="60">
                  <c:v>5660.9877260273952</c:v>
                </c:pt>
                <c:pt idx="61">
                  <c:v>5660.9877260273952</c:v>
                </c:pt>
                <c:pt idx="62">
                  <c:v>5660.9877260273952</c:v>
                </c:pt>
                <c:pt idx="63">
                  <c:v>5660.9877260273952</c:v>
                </c:pt>
                <c:pt idx="64">
                  <c:v>5660.9877260273952</c:v>
                </c:pt>
                <c:pt idx="65">
                  <c:v>5660.9877260273952</c:v>
                </c:pt>
                <c:pt idx="66">
                  <c:v>5660.9877260273952</c:v>
                </c:pt>
                <c:pt idx="67">
                  <c:v>5660.9877260273952</c:v>
                </c:pt>
                <c:pt idx="68">
                  <c:v>5660.9877260273952</c:v>
                </c:pt>
                <c:pt idx="69">
                  <c:v>5660.9877260273952</c:v>
                </c:pt>
                <c:pt idx="70">
                  <c:v>5660.9877260273952</c:v>
                </c:pt>
                <c:pt idx="71">
                  <c:v>5660.9877260273952</c:v>
                </c:pt>
                <c:pt idx="72">
                  <c:v>5660.9877260273952</c:v>
                </c:pt>
                <c:pt idx="73">
                  <c:v>5660.9877260273952</c:v>
                </c:pt>
                <c:pt idx="74">
                  <c:v>5660.9877260273952</c:v>
                </c:pt>
                <c:pt idx="75">
                  <c:v>5660.9877260273952</c:v>
                </c:pt>
                <c:pt idx="76">
                  <c:v>5660.9877260273952</c:v>
                </c:pt>
                <c:pt idx="77">
                  <c:v>5660.9877260273952</c:v>
                </c:pt>
                <c:pt idx="78">
                  <c:v>5660.9877260273952</c:v>
                </c:pt>
                <c:pt idx="79">
                  <c:v>5660.9877260273952</c:v>
                </c:pt>
                <c:pt idx="80">
                  <c:v>5660.9877260273952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B2-4DD2-B9D7-0D49878A7459}"/>
            </c:ext>
          </c:extLst>
        </c:ser>
        <c:ser>
          <c:idx val="4"/>
          <c:order val="5"/>
          <c:tx>
            <c:strRef>
              <c:f>'2. Affinity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'2. Affinity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Water'!$H$123:$CJ$123</c:f>
              <c:numCache>
                <c:formatCode>0.00</c:formatCode>
                <c:ptCount val="81"/>
                <c:pt idx="0">
                  <c:v>4514.3713698630118</c:v>
                </c:pt>
                <c:pt idx="1">
                  <c:v>4514.3713698630118</c:v>
                </c:pt>
                <c:pt idx="2">
                  <c:v>4514.3713698630118</c:v>
                </c:pt>
                <c:pt idx="3">
                  <c:v>4514.3713698630118</c:v>
                </c:pt>
                <c:pt idx="4">
                  <c:v>5660.9877260273952</c:v>
                </c:pt>
                <c:pt idx="5">
                  <c:v>5660.9877260273952</c:v>
                </c:pt>
                <c:pt idx="6">
                  <c:v>5660.9877260273952</c:v>
                </c:pt>
                <c:pt idx="7">
                  <c:v>5660.9877260273952</c:v>
                </c:pt>
                <c:pt idx="8">
                  <c:v>5660.9877260273952</c:v>
                </c:pt>
                <c:pt idx="9">
                  <c:v>5660.9877260273952</c:v>
                </c:pt>
                <c:pt idx="10">
                  <c:v>5660.9877260273952</c:v>
                </c:pt>
                <c:pt idx="11">
                  <c:v>5660.9877260273952</c:v>
                </c:pt>
                <c:pt idx="12">
                  <c:v>5660.9877260273952</c:v>
                </c:pt>
                <c:pt idx="13">
                  <c:v>5660.9877260273952</c:v>
                </c:pt>
                <c:pt idx="14">
                  <c:v>5660.9877260273952</c:v>
                </c:pt>
                <c:pt idx="15">
                  <c:v>5660.9877260273952</c:v>
                </c:pt>
                <c:pt idx="16">
                  <c:v>5660.9877260273952</c:v>
                </c:pt>
                <c:pt idx="17">
                  <c:v>5660.9877260273952</c:v>
                </c:pt>
                <c:pt idx="18">
                  <c:v>5660.9877260273952</c:v>
                </c:pt>
                <c:pt idx="19">
                  <c:v>5660.9877260273952</c:v>
                </c:pt>
                <c:pt idx="20">
                  <c:v>5660.9877260273952</c:v>
                </c:pt>
                <c:pt idx="21">
                  <c:v>5660.9877260273952</c:v>
                </c:pt>
                <c:pt idx="22">
                  <c:v>5660.9877260273952</c:v>
                </c:pt>
                <c:pt idx="23">
                  <c:v>5660.9877260273952</c:v>
                </c:pt>
                <c:pt idx="24">
                  <c:v>5660.9877260273952</c:v>
                </c:pt>
                <c:pt idx="25">
                  <c:v>5660.9877260273952</c:v>
                </c:pt>
                <c:pt idx="26">
                  <c:v>5660.9877260273952</c:v>
                </c:pt>
                <c:pt idx="27">
                  <c:v>5660.9877260273952</c:v>
                </c:pt>
                <c:pt idx="28">
                  <c:v>5660.9877260273952</c:v>
                </c:pt>
                <c:pt idx="29">
                  <c:v>5660.9877260273952</c:v>
                </c:pt>
                <c:pt idx="30">
                  <c:v>5660.9877260273952</c:v>
                </c:pt>
                <c:pt idx="31">
                  <c:v>5660.9877260273952</c:v>
                </c:pt>
                <c:pt idx="32">
                  <c:v>5660.9877260273952</c:v>
                </c:pt>
                <c:pt idx="33">
                  <c:v>5660.9877260273952</c:v>
                </c:pt>
                <c:pt idx="34">
                  <c:v>5660.9877260273952</c:v>
                </c:pt>
                <c:pt idx="35">
                  <c:v>5660.9877260273952</c:v>
                </c:pt>
                <c:pt idx="36">
                  <c:v>5660.9877260273952</c:v>
                </c:pt>
                <c:pt idx="37">
                  <c:v>5660.9877260273952</c:v>
                </c:pt>
                <c:pt idx="38">
                  <c:v>5660.9877260273952</c:v>
                </c:pt>
                <c:pt idx="39">
                  <c:v>5660.9877260273952</c:v>
                </c:pt>
                <c:pt idx="40">
                  <c:v>5660.9877260273952</c:v>
                </c:pt>
                <c:pt idx="41">
                  <c:v>5660.9877260273952</c:v>
                </c:pt>
                <c:pt idx="42">
                  <c:v>5660.9877260273952</c:v>
                </c:pt>
                <c:pt idx="43">
                  <c:v>5660.9877260273952</c:v>
                </c:pt>
                <c:pt idx="44">
                  <c:v>5660.9877260273952</c:v>
                </c:pt>
                <c:pt idx="45">
                  <c:v>5660.9877260273952</c:v>
                </c:pt>
                <c:pt idx="46">
                  <c:v>5660.9877260273952</c:v>
                </c:pt>
                <c:pt idx="47">
                  <c:v>5660.9877260273952</c:v>
                </c:pt>
                <c:pt idx="48">
                  <c:v>5660.9877260273952</c:v>
                </c:pt>
                <c:pt idx="49">
                  <c:v>5660.9877260273952</c:v>
                </c:pt>
                <c:pt idx="50">
                  <c:v>5660.9877260273952</c:v>
                </c:pt>
                <c:pt idx="51">
                  <c:v>5660.9877260273952</c:v>
                </c:pt>
                <c:pt idx="52">
                  <c:v>5660.9877260273952</c:v>
                </c:pt>
                <c:pt idx="53">
                  <c:v>5660.9877260273952</c:v>
                </c:pt>
                <c:pt idx="54">
                  <c:v>5660.9877260273952</c:v>
                </c:pt>
                <c:pt idx="55">
                  <c:v>5660.9877260273952</c:v>
                </c:pt>
                <c:pt idx="56">
                  <c:v>5660.9877260273952</c:v>
                </c:pt>
                <c:pt idx="57">
                  <c:v>5660.9877260273952</c:v>
                </c:pt>
                <c:pt idx="58">
                  <c:v>5660.9877260273952</c:v>
                </c:pt>
                <c:pt idx="59">
                  <c:v>5660.9877260273952</c:v>
                </c:pt>
                <c:pt idx="60">
                  <c:v>5660.9877260273952</c:v>
                </c:pt>
                <c:pt idx="61">
                  <c:v>5660.9877260273952</c:v>
                </c:pt>
                <c:pt idx="62">
                  <c:v>5660.9877260273952</c:v>
                </c:pt>
                <c:pt idx="63">
                  <c:v>5660.9877260273952</c:v>
                </c:pt>
                <c:pt idx="64">
                  <c:v>5660.9877260273952</c:v>
                </c:pt>
                <c:pt idx="65">
                  <c:v>5660.9877260273952</c:v>
                </c:pt>
                <c:pt idx="66">
                  <c:v>5660.9877260273952</c:v>
                </c:pt>
                <c:pt idx="67">
                  <c:v>5660.9877260273952</c:v>
                </c:pt>
                <c:pt idx="68">
                  <c:v>5660.9877260273952</c:v>
                </c:pt>
                <c:pt idx="69">
                  <c:v>5660.9877260273952</c:v>
                </c:pt>
                <c:pt idx="70">
                  <c:v>5660.9877260273952</c:v>
                </c:pt>
                <c:pt idx="71">
                  <c:v>5660.9877260273952</c:v>
                </c:pt>
                <c:pt idx="72">
                  <c:v>5660.9877260273952</c:v>
                </c:pt>
                <c:pt idx="73">
                  <c:v>5660.9877260273952</c:v>
                </c:pt>
                <c:pt idx="74">
                  <c:v>5660.9877260273952</c:v>
                </c:pt>
                <c:pt idx="75">
                  <c:v>5660.9877260273952</c:v>
                </c:pt>
                <c:pt idx="76">
                  <c:v>5660.9877260273952</c:v>
                </c:pt>
                <c:pt idx="77">
                  <c:v>5660.9877260273952</c:v>
                </c:pt>
                <c:pt idx="78">
                  <c:v>5660.9877260273952</c:v>
                </c:pt>
                <c:pt idx="79">
                  <c:v>5660.9877260273952</c:v>
                </c:pt>
                <c:pt idx="80">
                  <c:v>5660.9877260273952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B2-4DD2-B9D7-0D49878A7459}"/>
            </c:ext>
          </c:extLst>
        </c:ser>
        <c:ser>
          <c:idx val="5"/>
          <c:order val="6"/>
          <c:tx>
            <c:strRef>
              <c:f>'2. Affinity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'2. Affinity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Water'!$H$124:$CJ$124</c:f>
              <c:numCache>
                <c:formatCode>0.00</c:formatCode>
                <c:ptCount val="81"/>
                <c:pt idx="0">
                  <c:v>543.46441028514641</c:v>
                </c:pt>
                <c:pt idx="1">
                  <c:v>1050.7310847601989</c:v>
                </c:pt>
                <c:pt idx="2">
                  <c:v>1558.6183380181503</c:v>
                </c:pt>
                <c:pt idx="3">
                  <c:v>2067.127847836779</c:v>
                </c:pt>
                <c:pt idx="4">
                  <c:v>3200.8954765420244</c:v>
                </c:pt>
                <c:pt idx="5">
                  <c:v>4157.9187496394288</c:v>
                </c:pt>
                <c:pt idx="6">
                  <c:v>5115.2667501981796</c:v>
                </c:pt>
                <c:pt idx="7">
                  <c:v>5105.8941538962217</c:v>
                </c:pt>
                <c:pt idx="8">
                  <c:v>5096.521557594263</c:v>
                </c:pt>
                <c:pt idx="9">
                  <c:v>5087.1489612923042</c:v>
                </c:pt>
                <c:pt idx="10">
                  <c:v>5077.7763649903445</c:v>
                </c:pt>
                <c:pt idx="11">
                  <c:v>5068.4037686883867</c:v>
                </c:pt>
                <c:pt idx="12">
                  <c:v>5059.0311723864279</c:v>
                </c:pt>
                <c:pt idx="13">
                  <c:v>5049.6585760844682</c:v>
                </c:pt>
                <c:pt idx="14">
                  <c:v>5040.2859797825104</c:v>
                </c:pt>
                <c:pt idx="15">
                  <c:v>5030.9133834805516</c:v>
                </c:pt>
                <c:pt idx="16">
                  <c:v>5021.5407871785919</c:v>
                </c:pt>
                <c:pt idx="17">
                  <c:v>5012.1681908766341</c:v>
                </c:pt>
                <c:pt idx="18">
                  <c:v>5002.7955945746753</c:v>
                </c:pt>
                <c:pt idx="19">
                  <c:v>4993.4229982727165</c:v>
                </c:pt>
                <c:pt idx="20">
                  <c:v>4984.0504019707578</c:v>
                </c:pt>
                <c:pt idx="21">
                  <c:v>4974.677805668799</c:v>
                </c:pt>
                <c:pt idx="22">
                  <c:v>4965.3052093668402</c:v>
                </c:pt>
                <c:pt idx="23">
                  <c:v>4955.9326130648815</c:v>
                </c:pt>
                <c:pt idx="24">
                  <c:v>4946.5600167629227</c:v>
                </c:pt>
                <c:pt idx="25">
                  <c:v>4937.1874204609639</c:v>
                </c:pt>
                <c:pt idx="26">
                  <c:v>4927.8148241590061</c:v>
                </c:pt>
                <c:pt idx="27">
                  <c:v>4918.4422278570464</c:v>
                </c:pt>
                <c:pt idx="28">
                  <c:v>4909.0696315550877</c:v>
                </c:pt>
                <c:pt idx="29">
                  <c:v>4899.6970352531289</c:v>
                </c:pt>
                <c:pt idx="30">
                  <c:v>4890.324438951171</c:v>
                </c:pt>
                <c:pt idx="31">
                  <c:v>4892.8404334960715</c:v>
                </c:pt>
                <c:pt idx="32">
                  <c:v>4895.3564280409728</c:v>
                </c:pt>
                <c:pt idx="33">
                  <c:v>4897.8724225858741</c:v>
                </c:pt>
                <c:pt idx="34">
                  <c:v>4900.3884171307745</c:v>
                </c:pt>
                <c:pt idx="35">
                  <c:v>4902.9044116756759</c:v>
                </c:pt>
                <c:pt idx="36">
                  <c:v>4905.4204062205772</c:v>
                </c:pt>
                <c:pt idx="37">
                  <c:v>4907.9364007654776</c:v>
                </c:pt>
                <c:pt idx="38">
                  <c:v>4910.452395310379</c:v>
                </c:pt>
                <c:pt idx="39">
                  <c:v>4912.9683898552803</c:v>
                </c:pt>
                <c:pt idx="40">
                  <c:v>4915.4843844001807</c:v>
                </c:pt>
                <c:pt idx="41">
                  <c:v>4918.000378945082</c:v>
                </c:pt>
                <c:pt idx="42">
                  <c:v>4920.5163734899834</c:v>
                </c:pt>
                <c:pt idx="43">
                  <c:v>4923.0323680348847</c:v>
                </c:pt>
                <c:pt idx="44">
                  <c:v>4925.5483625797851</c:v>
                </c:pt>
                <c:pt idx="45">
                  <c:v>4928.0643571246865</c:v>
                </c:pt>
                <c:pt idx="46">
                  <c:v>4930.5803516695878</c:v>
                </c:pt>
                <c:pt idx="47">
                  <c:v>4933.0963462144882</c:v>
                </c:pt>
                <c:pt idx="48">
                  <c:v>4935.6123407593896</c:v>
                </c:pt>
                <c:pt idx="49">
                  <c:v>4938.1283353042909</c:v>
                </c:pt>
                <c:pt idx="50">
                  <c:v>4940.6443298491922</c:v>
                </c:pt>
                <c:pt idx="51">
                  <c:v>4943.1603243940926</c:v>
                </c:pt>
                <c:pt idx="52">
                  <c:v>4945.676318938994</c:v>
                </c:pt>
                <c:pt idx="53">
                  <c:v>4948.1923134838953</c:v>
                </c:pt>
                <c:pt idx="54">
                  <c:v>4950.7083080287957</c:v>
                </c:pt>
                <c:pt idx="55">
                  <c:v>4953.2243025736971</c:v>
                </c:pt>
                <c:pt idx="56">
                  <c:v>4955.7402971185984</c:v>
                </c:pt>
                <c:pt idx="57">
                  <c:v>4958.2562916634988</c:v>
                </c:pt>
                <c:pt idx="58">
                  <c:v>4960.7722862084001</c:v>
                </c:pt>
                <c:pt idx="59">
                  <c:v>4963.2882807533015</c:v>
                </c:pt>
                <c:pt idx="60">
                  <c:v>4965.8042752982019</c:v>
                </c:pt>
                <c:pt idx="61">
                  <c:v>4968.3202698431032</c:v>
                </c:pt>
                <c:pt idx="62">
                  <c:v>4970.8362643880046</c:v>
                </c:pt>
                <c:pt idx="63">
                  <c:v>4973.3522589329059</c:v>
                </c:pt>
                <c:pt idx="64">
                  <c:v>4975.8682534778063</c:v>
                </c:pt>
                <c:pt idx="65">
                  <c:v>4978.3842480227077</c:v>
                </c:pt>
                <c:pt idx="66">
                  <c:v>4980.900242567609</c:v>
                </c:pt>
                <c:pt idx="67">
                  <c:v>4983.4162371125094</c:v>
                </c:pt>
                <c:pt idx="68">
                  <c:v>4985.9322316574107</c:v>
                </c:pt>
                <c:pt idx="69">
                  <c:v>4988.4482262023121</c:v>
                </c:pt>
                <c:pt idx="70">
                  <c:v>4990.9642207472125</c:v>
                </c:pt>
                <c:pt idx="71">
                  <c:v>4993.4802152921138</c:v>
                </c:pt>
                <c:pt idx="72">
                  <c:v>4995.9962098370152</c:v>
                </c:pt>
                <c:pt idx="73">
                  <c:v>4998.5122043819156</c:v>
                </c:pt>
                <c:pt idx="74">
                  <c:v>5001.0281989268169</c:v>
                </c:pt>
                <c:pt idx="75">
                  <c:v>5003.5441934717182</c:v>
                </c:pt>
                <c:pt idx="76">
                  <c:v>5006.0601880166196</c:v>
                </c:pt>
                <c:pt idx="77">
                  <c:v>5008.57618256152</c:v>
                </c:pt>
                <c:pt idx="78">
                  <c:v>5011.0921771064213</c:v>
                </c:pt>
                <c:pt idx="79">
                  <c:v>5013.6081716513227</c:v>
                </c:pt>
                <c:pt idx="80">
                  <c:v>5016.1241661962231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B2-4DD2-B9D7-0D49878A7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'13. South East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'13. South East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Water'!$H$127:$CJ$127</c:f>
              <c:numCache>
                <c:formatCode>0.00</c:formatCode>
                <c:ptCount val="81"/>
                <c:pt idx="0">
                  <c:v>124.69957568254399</c:v>
                </c:pt>
                <c:pt idx="1">
                  <c:v>249.48414259568503</c:v>
                </c:pt>
                <c:pt idx="2">
                  <c:v>374.35370073942272</c:v>
                </c:pt>
                <c:pt idx="3">
                  <c:v>499.30825011375725</c:v>
                </c:pt>
                <c:pt idx="4">
                  <c:v>1191.6741228804369</c:v>
                </c:pt>
                <c:pt idx="5">
                  <c:v>1954.8999076120999</c:v>
                </c:pt>
                <c:pt idx="6">
                  <c:v>2718.3853450222496</c:v>
                </c:pt>
                <c:pt idx="7">
                  <c:v>3482.1304351108856</c:v>
                </c:pt>
                <c:pt idx="8">
                  <c:v>3473.3926837071044</c:v>
                </c:pt>
                <c:pt idx="9">
                  <c:v>3464.6549323033232</c:v>
                </c:pt>
                <c:pt idx="10">
                  <c:v>3455.917180899542</c:v>
                </c:pt>
                <c:pt idx="11">
                  <c:v>3447.1794294957608</c:v>
                </c:pt>
                <c:pt idx="12">
                  <c:v>3438.4416780919796</c:v>
                </c:pt>
                <c:pt idx="13">
                  <c:v>3429.7039266881984</c:v>
                </c:pt>
                <c:pt idx="14">
                  <c:v>3420.9661752844172</c:v>
                </c:pt>
                <c:pt idx="15">
                  <c:v>3412.228423880636</c:v>
                </c:pt>
                <c:pt idx="16">
                  <c:v>3403.4906724768548</c:v>
                </c:pt>
                <c:pt idx="17">
                  <c:v>3394.7529210730736</c:v>
                </c:pt>
                <c:pt idx="18">
                  <c:v>3386.0151696692924</c:v>
                </c:pt>
                <c:pt idx="19">
                  <c:v>3377.2774182655112</c:v>
                </c:pt>
                <c:pt idx="20">
                  <c:v>3368.53966686173</c:v>
                </c:pt>
                <c:pt idx="21">
                  <c:v>3359.8019154579488</c:v>
                </c:pt>
                <c:pt idx="22">
                  <c:v>3351.0641640541676</c:v>
                </c:pt>
                <c:pt idx="23">
                  <c:v>3342.3264126503864</c:v>
                </c:pt>
                <c:pt idx="24">
                  <c:v>3333.5886612466052</c:v>
                </c:pt>
                <c:pt idx="25">
                  <c:v>3324.850909842824</c:v>
                </c:pt>
                <c:pt idx="26">
                  <c:v>3316.1131584390428</c:v>
                </c:pt>
                <c:pt idx="27">
                  <c:v>3307.3754070352616</c:v>
                </c:pt>
                <c:pt idx="28">
                  <c:v>3298.6376556314804</c:v>
                </c:pt>
                <c:pt idx="29">
                  <c:v>3289.8999042276992</c:v>
                </c:pt>
                <c:pt idx="30">
                  <c:v>3281.1621528239179</c:v>
                </c:pt>
                <c:pt idx="31">
                  <c:v>3281.1621528239179</c:v>
                </c:pt>
                <c:pt idx="32">
                  <c:v>3281.1621528239179</c:v>
                </c:pt>
                <c:pt idx="33">
                  <c:v>3281.1621528239179</c:v>
                </c:pt>
                <c:pt idx="34">
                  <c:v>3281.1621528239179</c:v>
                </c:pt>
                <c:pt idx="35">
                  <c:v>3281.1621528239179</c:v>
                </c:pt>
                <c:pt idx="36">
                  <c:v>3281.1621528239179</c:v>
                </c:pt>
                <c:pt idx="37">
                  <c:v>3281.1621528239179</c:v>
                </c:pt>
                <c:pt idx="38">
                  <c:v>3281.1621528239179</c:v>
                </c:pt>
                <c:pt idx="39">
                  <c:v>3281.1621528239179</c:v>
                </c:pt>
                <c:pt idx="40">
                  <c:v>3281.1621528239179</c:v>
                </c:pt>
                <c:pt idx="41">
                  <c:v>3281.1621528239179</c:v>
                </c:pt>
                <c:pt idx="42">
                  <c:v>3281.1621528239179</c:v>
                </c:pt>
                <c:pt idx="43">
                  <c:v>3281.1621528239179</c:v>
                </c:pt>
                <c:pt idx="44">
                  <c:v>3281.1621528239179</c:v>
                </c:pt>
                <c:pt idx="45">
                  <c:v>3281.1621528239179</c:v>
                </c:pt>
                <c:pt idx="46">
                  <c:v>3281.1621528239179</c:v>
                </c:pt>
                <c:pt idx="47">
                  <c:v>3281.1621528239179</c:v>
                </c:pt>
                <c:pt idx="48">
                  <c:v>3281.1621528239179</c:v>
                </c:pt>
                <c:pt idx="49">
                  <c:v>3281.1621528239179</c:v>
                </c:pt>
                <c:pt idx="50">
                  <c:v>3281.1621528239179</c:v>
                </c:pt>
                <c:pt idx="51">
                  <c:v>3281.1621528239179</c:v>
                </c:pt>
                <c:pt idx="52">
                  <c:v>3281.1621528239179</c:v>
                </c:pt>
                <c:pt idx="53">
                  <c:v>3281.1621528239179</c:v>
                </c:pt>
                <c:pt idx="54">
                  <c:v>3281.1621528239179</c:v>
                </c:pt>
                <c:pt idx="55">
                  <c:v>3281.1621528239179</c:v>
                </c:pt>
                <c:pt idx="56">
                  <c:v>3281.1621528239179</c:v>
                </c:pt>
                <c:pt idx="57">
                  <c:v>3281.1621528239179</c:v>
                </c:pt>
                <c:pt idx="58">
                  <c:v>3281.1621528239179</c:v>
                </c:pt>
                <c:pt idx="59">
                  <c:v>3281.1621528239179</c:v>
                </c:pt>
                <c:pt idx="60">
                  <c:v>3281.1621528239179</c:v>
                </c:pt>
                <c:pt idx="61">
                  <c:v>3281.1621528239179</c:v>
                </c:pt>
                <c:pt idx="62">
                  <c:v>3281.1621528239179</c:v>
                </c:pt>
                <c:pt idx="63">
                  <c:v>3281.1621528239179</c:v>
                </c:pt>
                <c:pt idx="64">
                  <c:v>3281.1621528239179</c:v>
                </c:pt>
                <c:pt idx="65">
                  <c:v>3281.1621528239179</c:v>
                </c:pt>
                <c:pt idx="66">
                  <c:v>3281.1621528239179</c:v>
                </c:pt>
                <c:pt idx="67">
                  <c:v>3281.1621528239179</c:v>
                </c:pt>
                <c:pt idx="68">
                  <c:v>3281.1621528239179</c:v>
                </c:pt>
                <c:pt idx="69">
                  <c:v>3281.1621528239179</c:v>
                </c:pt>
                <c:pt idx="70">
                  <c:v>3281.1621528239179</c:v>
                </c:pt>
                <c:pt idx="71">
                  <c:v>3281.1621528239179</c:v>
                </c:pt>
                <c:pt idx="72">
                  <c:v>3281.1621528239179</c:v>
                </c:pt>
                <c:pt idx="73">
                  <c:v>3281.1621528239179</c:v>
                </c:pt>
                <c:pt idx="74">
                  <c:v>3281.1621528239179</c:v>
                </c:pt>
                <c:pt idx="75">
                  <c:v>3281.1621528239179</c:v>
                </c:pt>
                <c:pt idx="76">
                  <c:v>3281.1621528239179</c:v>
                </c:pt>
                <c:pt idx="77">
                  <c:v>3281.1621528239179</c:v>
                </c:pt>
                <c:pt idx="78">
                  <c:v>3281.1621528239179</c:v>
                </c:pt>
                <c:pt idx="79">
                  <c:v>3281.1621528239179</c:v>
                </c:pt>
                <c:pt idx="80">
                  <c:v>3281.1621528239179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6-466A-B144-1CD660FB64EE}"/>
            </c:ext>
          </c:extLst>
        </c:ser>
        <c:ser>
          <c:idx val="1"/>
          <c:order val="1"/>
          <c:tx>
            <c:strRef>
              <c:f>'13. South East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'13. South East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6-466A-B144-1CD660FB64EE}"/>
            </c:ext>
          </c:extLst>
        </c:ser>
        <c:ser>
          <c:idx val="2"/>
          <c:order val="2"/>
          <c:tx>
            <c:strRef>
              <c:f>'13. South East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'13. South East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Water'!$H$129:$CJ$129</c:f>
              <c:numCache>
                <c:formatCode>0.00</c:formatCode>
                <c:ptCount val="81"/>
                <c:pt idx="0">
                  <c:v>43.12</c:v>
                </c:pt>
                <c:pt idx="1">
                  <c:v>86.24</c:v>
                </c:pt>
                <c:pt idx="2">
                  <c:v>129.35999999999999</c:v>
                </c:pt>
                <c:pt idx="3">
                  <c:v>172.48</c:v>
                </c:pt>
                <c:pt idx="4">
                  <c:v>352.8</c:v>
                </c:pt>
                <c:pt idx="5">
                  <c:v>352.8</c:v>
                </c:pt>
                <c:pt idx="6">
                  <c:v>352.8</c:v>
                </c:pt>
                <c:pt idx="7">
                  <c:v>352.8</c:v>
                </c:pt>
                <c:pt idx="8">
                  <c:v>352.8</c:v>
                </c:pt>
                <c:pt idx="9">
                  <c:v>352.8</c:v>
                </c:pt>
                <c:pt idx="10">
                  <c:v>352.8</c:v>
                </c:pt>
                <c:pt idx="11">
                  <c:v>352.8</c:v>
                </c:pt>
                <c:pt idx="12">
                  <c:v>352.8</c:v>
                </c:pt>
                <c:pt idx="13">
                  <c:v>352.8</c:v>
                </c:pt>
                <c:pt idx="14">
                  <c:v>352.8</c:v>
                </c:pt>
                <c:pt idx="15">
                  <c:v>352.8</c:v>
                </c:pt>
                <c:pt idx="16">
                  <c:v>352.8</c:v>
                </c:pt>
                <c:pt idx="17">
                  <c:v>352.8</c:v>
                </c:pt>
                <c:pt idx="18">
                  <c:v>352.8</c:v>
                </c:pt>
                <c:pt idx="19">
                  <c:v>352.8</c:v>
                </c:pt>
                <c:pt idx="20">
                  <c:v>352.8</c:v>
                </c:pt>
                <c:pt idx="21">
                  <c:v>352.8</c:v>
                </c:pt>
                <c:pt idx="22">
                  <c:v>352.8</c:v>
                </c:pt>
                <c:pt idx="23">
                  <c:v>352.8</c:v>
                </c:pt>
                <c:pt idx="24">
                  <c:v>352.8</c:v>
                </c:pt>
                <c:pt idx="25">
                  <c:v>352.8</c:v>
                </c:pt>
                <c:pt idx="26">
                  <c:v>352.8</c:v>
                </c:pt>
                <c:pt idx="27">
                  <c:v>352.8</c:v>
                </c:pt>
                <c:pt idx="28">
                  <c:v>352.8</c:v>
                </c:pt>
                <c:pt idx="29">
                  <c:v>352.8</c:v>
                </c:pt>
                <c:pt idx="30">
                  <c:v>352.8</c:v>
                </c:pt>
                <c:pt idx="31">
                  <c:v>352.8</c:v>
                </c:pt>
                <c:pt idx="32">
                  <c:v>352.8</c:v>
                </c:pt>
                <c:pt idx="33">
                  <c:v>352.8</c:v>
                </c:pt>
                <c:pt idx="34">
                  <c:v>352.8</c:v>
                </c:pt>
                <c:pt idx="35">
                  <c:v>352.8</c:v>
                </c:pt>
                <c:pt idx="36">
                  <c:v>352.8</c:v>
                </c:pt>
                <c:pt idx="37">
                  <c:v>352.8</c:v>
                </c:pt>
                <c:pt idx="38">
                  <c:v>352.8</c:v>
                </c:pt>
                <c:pt idx="39">
                  <c:v>352.8</c:v>
                </c:pt>
                <c:pt idx="40">
                  <c:v>352.8</c:v>
                </c:pt>
                <c:pt idx="41">
                  <c:v>352.8</c:v>
                </c:pt>
                <c:pt idx="42">
                  <c:v>352.8</c:v>
                </c:pt>
                <c:pt idx="43">
                  <c:v>352.8</c:v>
                </c:pt>
                <c:pt idx="44">
                  <c:v>352.8</c:v>
                </c:pt>
                <c:pt idx="45">
                  <c:v>352.8</c:v>
                </c:pt>
                <c:pt idx="46">
                  <c:v>352.8</c:v>
                </c:pt>
                <c:pt idx="47">
                  <c:v>352.8</c:v>
                </c:pt>
                <c:pt idx="48">
                  <c:v>352.8</c:v>
                </c:pt>
                <c:pt idx="49">
                  <c:v>352.8</c:v>
                </c:pt>
                <c:pt idx="50">
                  <c:v>352.8</c:v>
                </c:pt>
                <c:pt idx="51">
                  <c:v>352.8</c:v>
                </c:pt>
                <c:pt idx="52">
                  <c:v>352.8</c:v>
                </c:pt>
                <c:pt idx="53">
                  <c:v>352.8</c:v>
                </c:pt>
                <c:pt idx="54">
                  <c:v>352.8</c:v>
                </c:pt>
                <c:pt idx="55">
                  <c:v>352.8</c:v>
                </c:pt>
                <c:pt idx="56">
                  <c:v>352.8</c:v>
                </c:pt>
                <c:pt idx="57">
                  <c:v>352.8</c:v>
                </c:pt>
                <c:pt idx="58">
                  <c:v>352.8</c:v>
                </c:pt>
                <c:pt idx="59">
                  <c:v>352.8</c:v>
                </c:pt>
                <c:pt idx="60">
                  <c:v>352.8</c:v>
                </c:pt>
                <c:pt idx="61">
                  <c:v>352.8</c:v>
                </c:pt>
                <c:pt idx="62">
                  <c:v>352.8</c:v>
                </c:pt>
                <c:pt idx="63">
                  <c:v>352.8</c:v>
                </c:pt>
                <c:pt idx="64">
                  <c:v>352.8</c:v>
                </c:pt>
                <c:pt idx="65">
                  <c:v>352.8</c:v>
                </c:pt>
                <c:pt idx="66">
                  <c:v>352.8</c:v>
                </c:pt>
                <c:pt idx="67">
                  <c:v>352.8</c:v>
                </c:pt>
                <c:pt idx="68">
                  <c:v>352.8</c:v>
                </c:pt>
                <c:pt idx="69">
                  <c:v>352.8</c:v>
                </c:pt>
                <c:pt idx="70">
                  <c:v>352.8</c:v>
                </c:pt>
                <c:pt idx="71">
                  <c:v>352.8</c:v>
                </c:pt>
                <c:pt idx="72">
                  <c:v>352.8</c:v>
                </c:pt>
                <c:pt idx="73">
                  <c:v>352.8</c:v>
                </c:pt>
                <c:pt idx="74">
                  <c:v>352.8</c:v>
                </c:pt>
                <c:pt idx="75">
                  <c:v>352.8</c:v>
                </c:pt>
                <c:pt idx="76">
                  <c:v>352.8</c:v>
                </c:pt>
                <c:pt idx="77">
                  <c:v>352.8</c:v>
                </c:pt>
                <c:pt idx="78">
                  <c:v>352.8</c:v>
                </c:pt>
                <c:pt idx="79">
                  <c:v>352.8</c:v>
                </c:pt>
                <c:pt idx="80">
                  <c:v>352.8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56-466A-B144-1CD660FB64EE}"/>
            </c:ext>
          </c:extLst>
        </c:ser>
        <c:ser>
          <c:idx val="3"/>
          <c:order val="3"/>
          <c:tx>
            <c:strRef>
              <c:f>'13. South East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'13. South East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Water'!$H$130:$CJ$130</c:f>
              <c:numCache>
                <c:formatCode>0.00</c:formatCode>
                <c:ptCount val="81"/>
                <c:pt idx="0">
                  <c:v>7.9087458770118966</c:v>
                </c:pt>
                <c:pt idx="1">
                  <c:v>15.821497091552699</c:v>
                </c:pt>
                <c:pt idx="2">
                  <c:v>23.738253643622389</c:v>
                </c:pt>
                <c:pt idx="3">
                  <c:v>31.659015533220987</c:v>
                </c:pt>
                <c:pt idx="4">
                  <c:v>74.718601448116985</c:v>
                </c:pt>
                <c:pt idx="5">
                  <c:v>112.01865183547196</c:v>
                </c:pt>
                <c:pt idx="6">
                  <c:v>149.3304250568161</c:v>
                </c:pt>
                <c:pt idx="7">
                  <c:v>186.65392111214948</c:v>
                </c:pt>
                <c:pt idx="8">
                  <c:v>183.34288480808249</c:v>
                </c:pt>
                <c:pt idx="9">
                  <c:v>180.0299136071163</c:v>
                </c:pt>
                <c:pt idx="10">
                  <c:v>176.71500750925091</c:v>
                </c:pt>
                <c:pt idx="11">
                  <c:v>173.39816651448632</c:v>
                </c:pt>
                <c:pt idx="12">
                  <c:v>173.19686217307432</c:v>
                </c:pt>
                <c:pt idx="13">
                  <c:v>172.9955578316623</c:v>
                </c:pt>
                <c:pt idx="14">
                  <c:v>172.7942534902503</c:v>
                </c:pt>
                <c:pt idx="15">
                  <c:v>172.59294914883827</c:v>
                </c:pt>
                <c:pt idx="16">
                  <c:v>172.39164480742625</c:v>
                </c:pt>
                <c:pt idx="17">
                  <c:v>172.19034046601425</c:v>
                </c:pt>
                <c:pt idx="18">
                  <c:v>171.98903612460225</c:v>
                </c:pt>
                <c:pt idx="19">
                  <c:v>171.78773178319025</c:v>
                </c:pt>
                <c:pt idx="20">
                  <c:v>171.58642744177823</c:v>
                </c:pt>
                <c:pt idx="21">
                  <c:v>171.38512310036623</c:v>
                </c:pt>
                <c:pt idx="22">
                  <c:v>171.1838187589542</c:v>
                </c:pt>
                <c:pt idx="23">
                  <c:v>170.98251441754221</c:v>
                </c:pt>
                <c:pt idx="24">
                  <c:v>170.78121007613021</c:v>
                </c:pt>
                <c:pt idx="25">
                  <c:v>170.57990573471818</c:v>
                </c:pt>
                <c:pt idx="26">
                  <c:v>170.37860139330616</c:v>
                </c:pt>
                <c:pt idx="27">
                  <c:v>170.17729705189416</c:v>
                </c:pt>
                <c:pt idx="28">
                  <c:v>169.97599271048213</c:v>
                </c:pt>
                <c:pt idx="29">
                  <c:v>169.77468836907016</c:v>
                </c:pt>
                <c:pt idx="30">
                  <c:v>169.57338402765814</c:v>
                </c:pt>
                <c:pt idx="31">
                  <c:v>169.57338402765814</c:v>
                </c:pt>
                <c:pt idx="32">
                  <c:v>169.57338402765814</c:v>
                </c:pt>
                <c:pt idx="33">
                  <c:v>169.57338402765814</c:v>
                </c:pt>
                <c:pt idx="34">
                  <c:v>169.57338402765814</c:v>
                </c:pt>
                <c:pt idx="35">
                  <c:v>169.57338402765814</c:v>
                </c:pt>
                <c:pt idx="36">
                  <c:v>169.57338402765814</c:v>
                </c:pt>
                <c:pt idx="37">
                  <c:v>169.57338402765814</c:v>
                </c:pt>
                <c:pt idx="38">
                  <c:v>169.57338402765814</c:v>
                </c:pt>
                <c:pt idx="39">
                  <c:v>169.57338402765814</c:v>
                </c:pt>
                <c:pt idx="40">
                  <c:v>169.57338402765814</c:v>
                </c:pt>
                <c:pt idx="41">
                  <c:v>169.57338402765814</c:v>
                </c:pt>
                <c:pt idx="42">
                  <c:v>169.57338402765814</c:v>
                </c:pt>
                <c:pt idx="43">
                  <c:v>169.57338402765814</c:v>
                </c:pt>
                <c:pt idx="44">
                  <c:v>169.57338402765814</c:v>
                </c:pt>
                <c:pt idx="45">
                  <c:v>169.57338402765814</c:v>
                </c:pt>
                <c:pt idx="46">
                  <c:v>169.57338402765814</c:v>
                </c:pt>
                <c:pt idx="47">
                  <c:v>169.57338402765814</c:v>
                </c:pt>
                <c:pt idx="48">
                  <c:v>169.57338402765814</c:v>
                </c:pt>
                <c:pt idx="49">
                  <c:v>169.57338402765814</c:v>
                </c:pt>
                <c:pt idx="50">
                  <c:v>169.57338402765814</c:v>
                </c:pt>
                <c:pt idx="51">
                  <c:v>169.57338402765814</c:v>
                </c:pt>
                <c:pt idx="52">
                  <c:v>169.57338402765814</c:v>
                </c:pt>
                <c:pt idx="53">
                  <c:v>169.57338402765814</c:v>
                </c:pt>
                <c:pt idx="54">
                  <c:v>169.57338402765814</c:v>
                </c:pt>
                <c:pt idx="55">
                  <c:v>169.57338402765814</c:v>
                </c:pt>
                <c:pt idx="56">
                  <c:v>169.57338402765814</c:v>
                </c:pt>
                <c:pt idx="57">
                  <c:v>169.57338402765814</c:v>
                </c:pt>
                <c:pt idx="58">
                  <c:v>169.57338402765814</c:v>
                </c:pt>
                <c:pt idx="59">
                  <c:v>169.57338402765814</c:v>
                </c:pt>
                <c:pt idx="60">
                  <c:v>169.57338402765814</c:v>
                </c:pt>
                <c:pt idx="61">
                  <c:v>169.57338402765814</c:v>
                </c:pt>
                <c:pt idx="62">
                  <c:v>169.57338402765814</c:v>
                </c:pt>
                <c:pt idx="63">
                  <c:v>169.57338402765814</c:v>
                </c:pt>
                <c:pt idx="64">
                  <c:v>169.57338402765814</c:v>
                </c:pt>
                <c:pt idx="65">
                  <c:v>169.57338402765814</c:v>
                </c:pt>
                <c:pt idx="66">
                  <c:v>169.57338402765814</c:v>
                </c:pt>
                <c:pt idx="67">
                  <c:v>169.57338402765814</c:v>
                </c:pt>
                <c:pt idx="68">
                  <c:v>169.57338402765814</c:v>
                </c:pt>
                <c:pt idx="69">
                  <c:v>169.57338402765814</c:v>
                </c:pt>
                <c:pt idx="70">
                  <c:v>169.57338402765814</c:v>
                </c:pt>
                <c:pt idx="71">
                  <c:v>169.57338402765814</c:v>
                </c:pt>
                <c:pt idx="72">
                  <c:v>169.57338402765814</c:v>
                </c:pt>
                <c:pt idx="73">
                  <c:v>169.57338402765814</c:v>
                </c:pt>
                <c:pt idx="74">
                  <c:v>169.57338402765814</c:v>
                </c:pt>
                <c:pt idx="75">
                  <c:v>169.57338402765814</c:v>
                </c:pt>
                <c:pt idx="76">
                  <c:v>169.57338402765814</c:v>
                </c:pt>
                <c:pt idx="77">
                  <c:v>169.57338402765814</c:v>
                </c:pt>
                <c:pt idx="78">
                  <c:v>169.57338402765814</c:v>
                </c:pt>
                <c:pt idx="79">
                  <c:v>169.57338402765814</c:v>
                </c:pt>
                <c:pt idx="80">
                  <c:v>169.57338402765814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56-466A-B144-1CD660FB6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'13. South East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'13. South East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Water'!$H$131:$CJ$131</c:f>
              <c:numCache>
                <c:formatCode>0.00</c:formatCode>
                <c:ptCount val="81"/>
                <c:pt idx="0">
                  <c:v>5566.1196438356164</c:v>
                </c:pt>
                <c:pt idx="1">
                  <c:v>5566.1196438356164</c:v>
                </c:pt>
                <c:pt idx="2">
                  <c:v>5566.1196438356164</c:v>
                </c:pt>
                <c:pt idx="3">
                  <c:v>5566.1196438356164</c:v>
                </c:pt>
                <c:pt idx="4">
                  <c:v>7416.3567945205441</c:v>
                </c:pt>
                <c:pt idx="5">
                  <c:v>7416.3567945205441</c:v>
                </c:pt>
                <c:pt idx="6">
                  <c:v>7416.3567945205441</c:v>
                </c:pt>
                <c:pt idx="7">
                  <c:v>7416.3567945205441</c:v>
                </c:pt>
                <c:pt idx="8">
                  <c:v>7416.3567945205441</c:v>
                </c:pt>
                <c:pt idx="9">
                  <c:v>7416.3567945205441</c:v>
                </c:pt>
                <c:pt idx="10">
                  <c:v>7416.3567945205441</c:v>
                </c:pt>
                <c:pt idx="11">
                  <c:v>7416.3567945205441</c:v>
                </c:pt>
                <c:pt idx="12">
                  <c:v>7416.3567945205441</c:v>
                </c:pt>
                <c:pt idx="13">
                  <c:v>7416.3567945205441</c:v>
                </c:pt>
                <c:pt idx="14">
                  <c:v>7416.3567945205441</c:v>
                </c:pt>
                <c:pt idx="15">
                  <c:v>7416.3567945205441</c:v>
                </c:pt>
                <c:pt idx="16">
                  <c:v>7416.3567945205441</c:v>
                </c:pt>
                <c:pt idx="17">
                  <c:v>7416.3567945205441</c:v>
                </c:pt>
                <c:pt idx="18">
                  <c:v>7416.3567945205441</c:v>
                </c:pt>
                <c:pt idx="19">
                  <c:v>7416.3567945205441</c:v>
                </c:pt>
                <c:pt idx="20">
                  <c:v>7416.3567945205441</c:v>
                </c:pt>
                <c:pt idx="21">
                  <c:v>7416.3567945205441</c:v>
                </c:pt>
                <c:pt idx="22">
                  <c:v>7416.3567945205441</c:v>
                </c:pt>
                <c:pt idx="23">
                  <c:v>7416.3567945205441</c:v>
                </c:pt>
                <c:pt idx="24">
                  <c:v>7416.3567945205441</c:v>
                </c:pt>
                <c:pt idx="25">
                  <c:v>7416.3567945205441</c:v>
                </c:pt>
                <c:pt idx="26">
                  <c:v>7416.3567945205441</c:v>
                </c:pt>
                <c:pt idx="27">
                  <c:v>7416.3567945205441</c:v>
                </c:pt>
                <c:pt idx="28">
                  <c:v>7416.3567945205441</c:v>
                </c:pt>
                <c:pt idx="29">
                  <c:v>7416.3567945205441</c:v>
                </c:pt>
                <c:pt idx="30">
                  <c:v>7416.3567945205441</c:v>
                </c:pt>
                <c:pt idx="31">
                  <c:v>7416.3567945205441</c:v>
                </c:pt>
                <c:pt idx="32">
                  <c:v>7416.3567945205441</c:v>
                </c:pt>
                <c:pt idx="33">
                  <c:v>7416.3567945205441</c:v>
                </c:pt>
                <c:pt idx="34">
                  <c:v>7416.3567945205441</c:v>
                </c:pt>
                <c:pt idx="35">
                  <c:v>7416.3567945205441</c:v>
                </c:pt>
                <c:pt idx="36">
                  <c:v>7416.3567945205441</c:v>
                </c:pt>
                <c:pt idx="37">
                  <c:v>7416.3567945205441</c:v>
                </c:pt>
                <c:pt idx="38">
                  <c:v>7416.3567945205441</c:v>
                </c:pt>
                <c:pt idx="39">
                  <c:v>7416.3567945205441</c:v>
                </c:pt>
                <c:pt idx="40">
                  <c:v>7416.3567945205441</c:v>
                </c:pt>
                <c:pt idx="41">
                  <c:v>7416.3567945205441</c:v>
                </c:pt>
                <c:pt idx="42">
                  <c:v>7416.3567945205441</c:v>
                </c:pt>
                <c:pt idx="43">
                  <c:v>7416.3567945205441</c:v>
                </c:pt>
                <c:pt idx="44">
                  <c:v>7416.3567945205441</c:v>
                </c:pt>
                <c:pt idx="45">
                  <c:v>7416.3567945205441</c:v>
                </c:pt>
                <c:pt idx="46">
                  <c:v>7416.3567945205441</c:v>
                </c:pt>
                <c:pt idx="47">
                  <c:v>7416.3567945205441</c:v>
                </c:pt>
                <c:pt idx="48">
                  <c:v>7416.3567945205441</c:v>
                </c:pt>
                <c:pt idx="49">
                  <c:v>7416.3567945205441</c:v>
                </c:pt>
                <c:pt idx="50">
                  <c:v>7416.3567945205441</c:v>
                </c:pt>
                <c:pt idx="51">
                  <c:v>7416.3567945205441</c:v>
                </c:pt>
                <c:pt idx="52">
                  <c:v>7416.3567945205441</c:v>
                </c:pt>
                <c:pt idx="53">
                  <c:v>7416.3567945205441</c:v>
                </c:pt>
                <c:pt idx="54">
                  <c:v>7416.3567945205441</c:v>
                </c:pt>
                <c:pt idx="55">
                  <c:v>7416.3567945205441</c:v>
                </c:pt>
                <c:pt idx="56">
                  <c:v>7416.3567945205441</c:v>
                </c:pt>
                <c:pt idx="57">
                  <c:v>7416.3567945205441</c:v>
                </c:pt>
                <c:pt idx="58">
                  <c:v>7416.3567945205441</c:v>
                </c:pt>
                <c:pt idx="59">
                  <c:v>7416.3567945205441</c:v>
                </c:pt>
                <c:pt idx="60">
                  <c:v>7416.3567945205441</c:v>
                </c:pt>
                <c:pt idx="61">
                  <c:v>7416.3567945205441</c:v>
                </c:pt>
                <c:pt idx="62">
                  <c:v>7416.3567945205441</c:v>
                </c:pt>
                <c:pt idx="63">
                  <c:v>7416.3567945205441</c:v>
                </c:pt>
                <c:pt idx="64">
                  <c:v>7416.3567945205441</c:v>
                </c:pt>
                <c:pt idx="65">
                  <c:v>7416.3567945205441</c:v>
                </c:pt>
                <c:pt idx="66">
                  <c:v>7416.3567945205441</c:v>
                </c:pt>
                <c:pt idx="67">
                  <c:v>7416.3567945205441</c:v>
                </c:pt>
                <c:pt idx="68">
                  <c:v>7416.3567945205441</c:v>
                </c:pt>
                <c:pt idx="69">
                  <c:v>7416.3567945205441</c:v>
                </c:pt>
                <c:pt idx="70">
                  <c:v>7416.3567945205441</c:v>
                </c:pt>
                <c:pt idx="71">
                  <c:v>7416.3567945205441</c:v>
                </c:pt>
                <c:pt idx="72">
                  <c:v>7416.3567945205441</c:v>
                </c:pt>
                <c:pt idx="73">
                  <c:v>7416.3567945205441</c:v>
                </c:pt>
                <c:pt idx="74">
                  <c:v>7416.3567945205441</c:v>
                </c:pt>
                <c:pt idx="75">
                  <c:v>7416.3567945205441</c:v>
                </c:pt>
                <c:pt idx="76">
                  <c:v>7416.3567945205441</c:v>
                </c:pt>
                <c:pt idx="77">
                  <c:v>7416.3567945205441</c:v>
                </c:pt>
                <c:pt idx="78">
                  <c:v>7416.3567945205441</c:v>
                </c:pt>
                <c:pt idx="79">
                  <c:v>7416.3567945205441</c:v>
                </c:pt>
                <c:pt idx="80">
                  <c:v>7416.3567945205441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56-466A-B144-1CD660FB64EE}"/>
            </c:ext>
          </c:extLst>
        </c:ser>
        <c:ser>
          <c:idx val="4"/>
          <c:order val="5"/>
          <c:tx>
            <c:strRef>
              <c:f>'13. South East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'13. South East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Water'!$H$132:$CJ$132</c:f>
              <c:numCache>
                <c:formatCode>0.00</c:formatCode>
                <c:ptCount val="81"/>
                <c:pt idx="0">
                  <c:v>5566.1196438356164</c:v>
                </c:pt>
                <c:pt idx="1">
                  <c:v>5566.1196438356164</c:v>
                </c:pt>
                <c:pt idx="2">
                  <c:v>5566.1196438356164</c:v>
                </c:pt>
                <c:pt idx="3">
                  <c:v>5566.1196438356164</c:v>
                </c:pt>
                <c:pt idx="4">
                  <c:v>7416.3567945205441</c:v>
                </c:pt>
                <c:pt idx="5">
                  <c:v>7416.3567945205441</c:v>
                </c:pt>
                <c:pt idx="6">
                  <c:v>7416.3567945205441</c:v>
                </c:pt>
                <c:pt idx="7">
                  <c:v>7416.3567945205441</c:v>
                </c:pt>
                <c:pt idx="8">
                  <c:v>7416.3567945205441</c:v>
                </c:pt>
                <c:pt idx="9">
                  <c:v>7416.3567945205441</c:v>
                </c:pt>
                <c:pt idx="10">
                  <c:v>7416.3567945205441</c:v>
                </c:pt>
                <c:pt idx="11">
                  <c:v>7416.3567945205441</c:v>
                </c:pt>
                <c:pt idx="12">
                  <c:v>7416.3567945205441</c:v>
                </c:pt>
                <c:pt idx="13">
                  <c:v>7416.3567945205441</c:v>
                </c:pt>
                <c:pt idx="14">
                  <c:v>7416.3567945205441</c:v>
                </c:pt>
                <c:pt idx="15">
                  <c:v>7416.3567945205441</c:v>
                </c:pt>
                <c:pt idx="16">
                  <c:v>7416.3567945205441</c:v>
                </c:pt>
                <c:pt idx="17">
                  <c:v>7416.3567945205441</c:v>
                </c:pt>
                <c:pt idx="18">
                  <c:v>7416.3567945205441</c:v>
                </c:pt>
                <c:pt idx="19">
                  <c:v>7416.3567945205441</c:v>
                </c:pt>
                <c:pt idx="20">
                  <c:v>7416.3567945205441</c:v>
                </c:pt>
                <c:pt idx="21">
                  <c:v>7416.3567945205441</c:v>
                </c:pt>
                <c:pt idx="22">
                  <c:v>7416.3567945205441</c:v>
                </c:pt>
                <c:pt idx="23">
                  <c:v>7416.3567945205441</c:v>
                </c:pt>
                <c:pt idx="24">
                  <c:v>7416.3567945205441</c:v>
                </c:pt>
                <c:pt idx="25">
                  <c:v>7416.3567945205441</c:v>
                </c:pt>
                <c:pt idx="26">
                  <c:v>7416.3567945205441</c:v>
                </c:pt>
                <c:pt idx="27">
                  <c:v>7416.3567945205441</c:v>
                </c:pt>
                <c:pt idx="28">
                  <c:v>7416.3567945205441</c:v>
                </c:pt>
                <c:pt idx="29">
                  <c:v>7416.3567945205441</c:v>
                </c:pt>
                <c:pt idx="30">
                  <c:v>7416.3567945205441</c:v>
                </c:pt>
                <c:pt idx="31">
                  <c:v>7416.3567945205441</c:v>
                </c:pt>
                <c:pt idx="32">
                  <c:v>7416.3567945205441</c:v>
                </c:pt>
                <c:pt idx="33">
                  <c:v>7416.3567945205441</c:v>
                </c:pt>
                <c:pt idx="34">
                  <c:v>7416.3567945205441</c:v>
                </c:pt>
                <c:pt idx="35">
                  <c:v>7416.3567945205441</c:v>
                </c:pt>
                <c:pt idx="36">
                  <c:v>7416.3567945205441</c:v>
                </c:pt>
                <c:pt idx="37">
                  <c:v>7416.3567945205441</c:v>
                </c:pt>
                <c:pt idx="38">
                  <c:v>7416.3567945205441</c:v>
                </c:pt>
                <c:pt idx="39">
                  <c:v>7416.3567945205441</c:v>
                </c:pt>
                <c:pt idx="40">
                  <c:v>7416.3567945205441</c:v>
                </c:pt>
                <c:pt idx="41">
                  <c:v>7416.3567945205441</c:v>
                </c:pt>
                <c:pt idx="42">
                  <c:v>7416.3567945205441</c:v>
                </c:pt>
                <c:pt idx="43">
                  <c:v>7416.3567945205441</c:v>
                </c:pt>
                <c:pt idx="44">
                  <c:v>7416.3567945205441</c:v>
                </c:pt>
                <c:pt idx="45">
                  <c:v>7416.3567945205441</c:v>
                </c:pt>
                <c:pt idx="46">
                  <c:v>7416.3567945205441</c:v>
                </c:pt>
                <c:pt idx="47">
                  <c:v>7416.3567945205441</c:v>
                </c:pt>
                <c:pt idx="48">
                  <c:v>7416.3567945205441</c:v>
                </c:pt>
                <c:pt idx="49">
                  <c:v>7416.3567945205441</c:v>
                </c:pt>
                <c:pt idx="50">
                  <c:v>7416.3567945205441</c:v>
                </c:pt>
                <c:pt idx="51">
                  <c:v>7416.3567945205441</c:v>
                </c:pt>
                <c:pt idx="52">
                  <c:v>7416.3567945205441</c:v>
                </c:pt>
                <c:pt idx="53">
                  <c:v>7416.3567945205441</c:v>
                </c:pt>
                <c:pt idx="54">
                  <c:v>7416.3567945205441</c:v>
                </c:pt>
                <c:pt idx="55">
                  <c:v>7416.3567945205441</c:v>
                </c:pt>
                <c:pt idx="56">
                  <c:v>7416.3567945205441</c:v>
                </c:pt>
                <c:pt idx="57">
                  <c:v>7416.3567945205441</c:v>
                </c:pt>
                <c:pt idx="58">
                  <c:v>7416.3567945205441</c:v>
                </c:pt>
                <c:pt idx="59">
                  <c:v>7416.3567945205441</c:v>
                </c:pt>
                <c:pt idx="60">
                  <c:v>7416.3567945205441</c:v>
                </c:pt>
                <c:pt idx="61">
                  <c:v>7416.3567945205441</c:v>
                </c:pt>
                <c:pt idx="62">
                  <c:v>7416.3567945205441</c:v>
                </c:pt>
                <c:pt idx="63">
                  <c:v>7416.3567945205441</c:v>
                </c:pt>
                <c:pt idx="64">
                  <c:v>7416.3567945205441</c:v>
                </c:pt>
                <c:pt idx="65">
                  <c:v>7416.3567945205441</c:v>
                </c:pt>
                <c:pt idx="66">
                  <c:v>7416.3567945205441</c:v>
                </c:pt>
                <c:pt idx="67">
                  <c:v>7416.3567945205441</c:v>
                </c:pt>
                <c:pt idx="68">
                  <c:v>7416.3567945205441</c:v>
                </c:pt>
                <c:pt idx="69">
                  <c:v>7416.3567945205441</c:v>
                </c:pt>
                <c:pt idx="70">
                  <c:v>7416.3567945205441</c:v>
                </c:pt>
                <c:pt idx="71">
                  <c:v>7416.3567945205441</c:v>
                </c:pt>
                <c:pt idx="72">
                  <c:v>7416.3567945205441</c:v>
                </c:pt>
                <c:pt idx="73">
                  <c:v>7416.3567945205441</c:v>
                </c:pt>
                <c:pt idx="74">
                  <c:v>7416.3567945205441</c:v>
                </c:pt>
                <c:pt idx="75">
                  <c:v>7416.3567945205441</c:v>
                </c:pt>
                <c:pt idx="76">
                  <c:v>7416.3567945205441</c:v>
                </c:pt>
                <c:pt idx="77">
                  <c:v>7416.3567945205441</c:v>
                </c:pt>
                <c:pt idx="78">
                  <c:v>7416.3567945205441</c:v>
                </c:pt>
                <c:pt idx="79">
                  <c:v>7416.3567945205441</c:v>
                </c:pt>
                <c:pt idx="80">
                  <c:v>7416.3567945205441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56-466A-B144-1CD660FB64EE}"/>
            </c:ext>
          </c:extLst>
        </c:ser>
        <c:ser>
          <c:idx val="5"/>
          <c:order val="6"/>
          <c:tx>
            <c:strRef>
              <c:f>'13. South East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'13. South East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Water'!$H$133:$CJ$133</c:f>
              <c:numCache>
                <c:formatCode>0.00</c:formatCode>
                <c:ptCount val="81"/>
                <c:pt idx="0">
                  <c:v>213.2935905394975</c:v>
                </c:pt>
                <c:pt idx="1">
                  <c:v>397.6416762981396</c:v>
                </c:pt>
                <c:pt idx="2">
                  <c:v>582.19535376545105</c:v>
                </c:pt>
                <c:pt idx="3">
                  <c:v>766.95473626307273</c:v>
                </c:pt>
                <c:pt idx="4">
                  <c:v>2121.0328674244438</c:v>
                </c:pt>
                <c:pt idx="5">
                  <c:v>2924.8548611188048</c:v>
                </c:pt>
                <c:pt idx="6">
                  <c:v>3728.9482303256409</c:v>
                </c:pt>
                <c:pt idx="7">
                  <c:v>4533.3129750449525</c:v>
                </c:pt>
                <c:pt idx="8">
                  <c:v>4524.5603459124468</c:v>
                </c:pt>
                <c:pt idx="9">
                  <c:v>4515.8057818830421</c:v>
                </c:pt>
                <c:pt idx="10">
                  <c:v>4507.0492829567374</c:v>
                </c:pt>
                <c:pt idx="11">
                  <c:v>4498.2908491335347</c:v>
                </c:pt>
                <c:pt idx="12">
                  <c:v>4492.6479519636841</c:v>
                </c:pt>
                <c:pt idx="13">
                  <c:v>4487.0050547938326</c:v>
                </c:pt>
                <c:pt idx="14">
                  <c:v>4481.3621576239821</c:v>
                </c:pt>
                <c:pt idx="15">
                  <c:v>4475.7192604541315</c:v>
                </c:pt>
                <c:pt idx="16">
                  <c:v>4470.0763632842809</c:v>
                </c:pt>
                <c:pt idx="17">
                  <c:v>4464.4334661144303</c:v>
                </c:pt>
                <c:pt idx="18">
                  <c:v>4458.7905689445788</c:v>
                </c:pt>
                <c:pt idx="19">
                  <c:v>4453.1476717747282</c:v>
                </c:pt>
                <c:pt idx="20">
                  <c:v>4447.5047746048776</c:v>
                </c:pt>
                <c:pt idx="21">
                  <c:v>4441.8618774350271</c:v>
                </c:pt>
                <c:pt idx="22">
                  <c:v>4436.2189802651765</c:v>
                </c:pt>
                <c:pt idx="23">
                  <c:v>4430.576083095325</c:v>
                </c:pt>
                <c:pt idx="24">
                  <c:v>4424.9331859254744</c:v>
                </c:pt>
                <c:pt idx="25">
                  <c:v>4419.2902887556238</c:v>
                </c:pt>
                <c:pt idx="26">
                  <c:v>4413.6473915857732</c:v>
                </c:pt>
                <c:pt idx="27">
                  <c:v>4408.0044944159226</c:v>
                </c:pt>
                <c:pt idx="28">
                  <c:v>4402.3615972460721</c:v>
                </c:pt>
                <c:pt idx="29">
                  <c:v>4396.7187000762215</c:v>
                </c:pt>
                <c:pt idx="30">
                  <c:v>4391.07580290637</c:v>
                </c:pt>
                <c:pt idx="31">
                  <c:v>4394.3719614817128</c:v>
                </c:pt>
                <c:pt idx="32">
                  <c:v>4397.6681200570556</c:v>
                </c:pt>
                <c:pt idx="33">
                  <c:v>4400.9642786323975</c:v>
                </c:pt>
                <c:pt idx="34">
                  <c:v>4404.2604372077403</c:v>
                </c:pt>
                <c:pt idx="35">
                  <c:v>4407.5565957830822</c:v>
                </c:pt>
                <c:pt idx="36">
                  <c:v>4410.852754358425</c:v>
                </c:pt>
                <c:pt idx="37">
                  <c:v>4414.1489129337679</c:v>
                </c:pt>
                <c:pt idx="38">
                  <c:v>4417.4450715091098</c:v>
                </c:pt>
                <c:pt idx="39">
                  <c:v>4420.7412300844526</c:v>
                </c:pt>
                <c:pt idx="40">
                  <c:v>4424.0373886597945</c:v>
                </c:pt>
                <c:pt idx="41">
                  <c:v>4427.3335472351373</c:v>
                </c:pt>
                <c:pt idx="42">
                  <c:v>4430.6297058104801</c:v>
                </c:pt>
                <c:pt idx="43">
                  <c:v>4433.925864385822</c:v>
                </c:pt>
                <c:pt idx="44">
                  <c:v>4437.2220229611648</c:v>
                </c:pt>
                <c:pt idx="45">
                  <c:v>4440.5181815365067</c:v>
                </c:pt>
                <c:pt idx="46">
                  <c:v>4443.8143401118496</c:v>
                </c:pt>
                <c:pt idx="47">
                  <c:v>4447.1104986871924</c:v>
                </c:pt>
                <c:pt idx="48">
                  <c:v>4450.4066572625343</c:v>
                </c:pt>
                <c:pt idx="49">
                  <c:v>4453.7028158378771</c:v>
                </c:pt>
                <c:pt idx="50">
                  <c:v>4456.9989744132199</c:v>
                </c:pt>
                <c:pt idx="51">
                  <c:v>4460.2951329885618</c:v>
                </c:pt>
                <c:pt idx="52">
                  <c:v>4463.5912915639046</c:v>
                </c:pt>
                <c:pt idx="53">
                  <c:v>4466.8874501392465</c:v>
                </c:pt>
                <c:pt idx="54">
                  <c:v>4470.1836087145894</c:v>
                </c:pt>
                <c:pt idx="55">
                  <c:v>4473.4797672899313</c:v>
                </c:pt>
                <c:pt idx="56">
                  <c:v>4476.7759258652741</c:v>
                </c:pt>
                <c:pt idx="57">
                  <c:v>4480.0720844406169</c:v>
                </c:pt>
                <c:pt idx="58">
                  <c:v>4483.3682430159588</c:v>
                </c:pt>
                <c:pt idx="59">
                  <c:v>4486.6644015913016</c:v>
                </c:pt>
                <c:pt idx="60">
                  <c:v>4489.9605601666444</c:v>
                </c:pt>
                <c:pt idx="61">
                  <c:v>4493.2567187419863</c:v>
                </c:pt>
                <c:pt idx="62">
                  <c:v>4496.5528773173291</c:v>
                </c:pt>
                <c:pt idx="63">
                  <c:v>4499.8490358926711</c:v>
                </c:pt>
                <c:pt idx="64">
                  <c:v>4503.1451944680139</c:v>
                </c:pt>
                <c:pt idx="65">
                  <c:v>4506.4413530433558</c:v>
                </c:pt>
                <c:pt idx="66">
                  <c:v>4509.7375116186986</c:v>
                </c:pt>
                <c:pt idx="67">
                  <c:v>4513.0336701940414</c:v>
                </c:pt>
                <c:pt idx="68">
                  <c:v>4516.3298287693833</c:v>
                </c:pt>
                <c:pt idx="69">
                  <c:v>4519.6259873447261</c:v>
                </c:pt>
                <c:pt idx="70">
                  <c:v>4522.922145920068</c:v>
                </c:pt>
                <c:pt idx="71">
                  <c:v>4526.2183044954108</c:v>
                </c:pt>
                <c:pt idx="72">
                  <c:v>4529.5144630707537</c:v>
                </c:pt>
                <c:pt idx="73">
                  <c:v>4532.8106216460956</c:v>
                </c:pt>
                <c:pt idx="74">
                  <c:v>4536.1067802214384</c:v>
                </c:pt>
                <c:pt idx="75">
                  <c:v>4539.4029387967803</c:v>
                </c:pt>
                <c:pt idx="76">
                  <c:v>4542.6990973721231</c:v>
                </c:pt>
                <c:pt idx="77">
                  <c:v>4545.9952559474659</c:v>
                </c:pt>
                <c:pt idx="78">
                  <c:v>4549.2914145228078</c:v>
                </c:pt>
                <c:pt idx="79">
                  <c:v>4552.5875730981506</c:v>
                </c:pt>
                <c:pt idx="80">
                  <c:v>4555.8837316734935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56-466A-B144-1CD660FB6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'13. South East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2-4B84-8853-12FC83C04AFD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'13. South East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F2-4B84-8853-12FC83C04AFD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'13. South East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F2-4B84-8853-12FC83C04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'13. South East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3A-44FC-B780-03C546636B29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'13. South East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3A-44FC-B780-03C546636B29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'13. South East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'13. South East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3A-44FC-B780-03C546636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'14. South Staffordshire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'14. South Staffordshire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Water'!$H$118:$CJ$118</c:f>
              <c:numCache>
                <c:formatCode>0.00</c:formatCode>
                <c:ptCount val="81"/>
                <c:pt idx="0">
                  <c:v>31.260384334133747</c:v>
                </c:pt>
                <c:pt idx="1">
                  <c:v>62.542074743440118</c:v>
                </c:pt>
                <c:pt idx="2">
                  <c:v>93.845071227919121</c:v>
                </c:pt>
                <c:pt idx="3">
                  <c:v>125.16937378757073</c:v>
                </c:pt>
                <c:pt idx="4">
                  <c:v>255.50834406745619</c:v>
                </c:pt>
                <c:pt idx="5">
                  <c:v>391.73769282936405</c:v>
                </c:pt>
                <c:pt idx="6">
                  <c:v>528.01338739876701</c:v>
                </c:pt>
                <c:pt idx="7">
                  <c:v>526.6319601875</c:v>
                </c:pt>
                <c:pt idx="8">
                  <c:v>525.25053297623299</c:v>
                </c:pt>
                <c:pt idx="9">
                  <c:v>523.86910576496598</c:v>
                </c:pt>
                <c:pt idx="10">
                  <c:v>522.48767855369897</c:v>
                </c:pt>
                <c:pt idx="11">
                  <c:v>521.10625134243196</c:v>
                </c:pt>
                <c:pt idx="12">
                  <c:v>519.72482413116495</c:v>
                </c:pt>
                <c:pt idx="13">
                  <c:v>518.34339691989794</c:v>
                </c:pt>
                <c:pt idx="14">
                  <c:v>516.96196970863093</c:v>
                </c:pt>
                <c:pt idx="15">
                  <c:v>515.58054249736392</c:v>
                </c:pt>
                <c:pt idx="16">
                  <c:v>514.19911528609691</c:v>
                </c:pt>
                <c:pt idx="17">
                  <c:v>512.8176880748299</c:v>
                </c:pt>
                <c:pt idx="18">
                  <c:v>511.43626086356289</c:v>
                </c:pt>
                <c:pt idx="19">
                  <c:v>510.05483365229588</c:v>
                </c:pt>
                <c:pt idx="20">
                  <c:v>508.67340644102887</c:v>
                </c:pt>
                <c:pt idx="21">
                  <c:v>507.29197922976186</c:v>
                </c:pt>
                <c:pt idx="22">
                  <c:v>505.91055201849485</c:v>
                </c:pt>
                <c:pt idx="23">
                  <c:v>504.52912480722784</c:v>
                </c:pt>
                <c:pt idx="24">
                  <c:v>503.14769759596084</c:v>
                </c:pt>
                <c:pt idx="25">
                  <c:v>501.76627038469383</c:v>
                </c:pt>
                <c:pt idx="26">
                  <c:v>500.38484317342682</c:v>
                </c:pt>
                <c:pt idx="27">
                  <c:v>499.00341596215981</c:v>
                </c:pt>
                <c:pt idx="28">
                  <c:v>497.6219887508928</c:v>
                </c:pt>
                <c:pt idx="29">
                  <c:v>496.24056153962579</c:v>
                </c:pt>
                <c:pt idx="30">
                  <c:v>494.85913432835878</c:v>
                </c:pt>
                <c:pt idx="31">
                  <c:v>494.85913432835878</c:v>
                </c:pt>
                <c:pt idx="32">
                  <c:v>494.85913432835878</c:v>
                </c:pt>
                <c:pt idx="33">
                  <c:v>494.85913432835878</c:v>
                </c:pt>
                <c:pt idx="34">
                  <c:v>494.85913432835878</c:v>
                </c:pt>
                <c:pt idx="35">
                  <c:v>494.85913432835878</c:v>
                </c:pt>
                <c:pt idx="36">
                  <c:v>494.85913432835878</c:v>
                </c:pt>
                <c:pt idx="37">
                  <c:v>494.85913432835878</c:v>
                </c:pt>
                <c:pt idx="38">
                  <c:v>494.85913432835878</c:v>
                </c:pt>
                <c:pt idx="39">
                  <c:v>494.85913432835878</c:v>
                </c:pt>
                <c:pt idx="40">
                  <c:v>494.85913432835878</c:v>
                </c:pt>
                <c:pt idx="41">
                  <c:v>494.85913432835878</c:v>
                </c:pt>
                <c:pt idx="42">
                  <c:v>494.85913432835878</c:v>
                </c:pt>
                <c:pt idx="43">
                  <c:v>494.85913432835878</c:v>
                </c:pt>
                <c:pt idx="44">
                  <c:v>494.85913432835878</c:v>
                </c:pt>
                <c:pt idx="45">
                  <c:v>494.85913432835878</c:v>
                </c:pt>
                <c:pt idx="46">
                  <c:v>494.85913432835878</c:v>
                </c:pt>
                <c:pt idx="47">
                  <c:v>494.85913432835878</c:v>
                </c:pt>
                <c:pt idx="48">
                  <c:v>494.85913432835878</c:v>
                </c:pt>
                <c:pt idx="49">
                  <c:v>494.85913432835878</c:v>
                </c:pt>
                <c:pt idx="50">
                  <c:v>494.85913432835878</c:v>
                </c:pt>
                <c:pt idx="51">
                  <c:v>494.85913432835878</c:v>
                </c:pt>
                <c:pt idx="52">
                  <c:v>494.85913432835878</c:v>
                </c:pt>
                <c:pt idx="53">
                  <c:v>494.85913432835878</c:v>
                </c:pt>
                <c:pt idx="54">
                  <c:v>494.85913432835878</c:v>
                </c:pt>
                <c:pt idx="55">
                  <c:v>494.85913432835878</c:v>
                </c:pt>
                <c:pt idx="56">
                  <c:v>494.85913432835878</c:v>
                </c:pt>
                <c:pt idx="57">
                  <c:v>494.85913432835878</c:v>
                </c:pt>
                <c:pt idx="58">
                  <c:v>494.85913432835878</c:v>
                </c:pt>
                <c:pt idx="59">
                  <c:v>494.85913432835878</c:v>
                </c:pt>
                <c:pt idx="60">
                  <c:v>494.85913432835878</c:v>
                </c:pt>
                <c:pt idx="61">
                  <c:v>494.85913432835878</c:v>
                </c:pt>
                <c:pt idx="62">
                  <c:v>494.85913432835878</c:v>
                </c:pt>
                <c:pt idx="63">
                  <c:v>494.85913432835878</c:v>
                </c:pt>
                <c:pt idx="64">
                  <c:v>494.85913432835878</c:v>
                </c:pt>
                <c:pt idx="65">
                  <c:v>494.85913432835878</c:v>
                </c:pt>
                <c:pt idx="66">
                  <c:v>494.85913432835878</c:v>
                </c:pt>
                <c:pt idx="67">
                  <c:v>494.85913432835878</c:v>
                </c:pt>
                <c:pt idx="68">
                  <c:v>494.85913432835878</c:v>
                </c:pt>
                <c:pt idx="69">
                  <c:v>494.85913432835878</c:v>
                </c:pt>
                <c:pt idx="70">
                  <c:v>494.85913432835878</c:v>
                </c:pt>
                <c:pt idx="71">
                  <c:v>494.85913432835878</c:v>
                </c:pt>
                <c:pt idx="72">
                  <c:v>494.85913432835878</c:v>
                </c:pt>
                <c:pt idx="73">
                  <c:v>494.85913432835878</c:v>
                </c:pt>
                <c:pt idx="74">
                  <c:v>494.85913432835878</c:v>
                </c:pt>
                <c:pt idx="75">
                  <c:v>494.85913432835878</c:v>
                </c:pt>
                <c:pt idx="76">
                  <c:v>494.85913432835878</c:v>
                </c:pt>
                <c:pt idx="77">
                  <c:v>494.85913432835878</c:v>
                </c:pt>
                <c:pt idx="78">
                  <c:v>494.85913432835878</c:v>
                </c:pt>
                <c:pt idx="79">
                  <c:v>494.85913432835878</c:v>
                </c:pt>
                <c:pt idx="80">
                  <c:v>494.85913432835878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3-46ED-8D7D-ECF185A53371}"/>
            </c:ext>
          </c:extLst>
        </c:ser>
        <c:ser>
          <c:idx val="1"/>
          <c:order val="1"/>
          <c:tx>
            <c:strRef>
              <c:f>'14. South Staffordshire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'14. South Staffordshire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43-46ED-8D7D-ECF185A53371}"/>
            </c:ext>
          </c:extLst>
        </c:ser>
        <c:ser>
          <c:idx val="2"/>
          <c:order val="2"/>
          <c:tx>
            <c:strRef>
              <c:f>'14. South Staffordshire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'14. South Staffordshire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Water'!$H$120:$CJ$120</c:f>
              <c:numCache>
                <c:formatCode>0.00</c:formatCode>
                <c:ptCount val="81"/>
                <c:pt idx="0">
                  <c:v>5.88</c:v>
                </c:pt>
                <c:pt idx="1">
                  <c:v>11.76</c:v>
                </c:pt>
                <c:pt idx="2">
                  <c:v>17.64</c:v>
                </c:pt>
                <c:pt idx="3">
                  <c:v>23.52</c:v>
                </c:pt>
                <c:pt idx="4">
                  <c:v>23.52</c:v>
                </c:pt>
                <c:pt idx="5">
                  <c:v>23.52</c:v>
                </c:pt>
                <c:pt idx="6">
                  <c:v>23.52</c:v>
                </c:pt>
                <c:pt idx="7">
                  <c:v>23.52</c:v>
                </c:pt>
                <c:pt idx="8">
                  <c:v>23.52</c:v>
                </c:pt>
                <c:pt idx="9">
                  <c:v>23.52</c:v>
                </c:pt>
                <c:pt idx="10">
                  <c:v>23.52</c:v>
                </c:pt>
                <c:pt idx="11">
                  <c:v>23.52</c:v>
                </c:pt>
                <c:pt idx="12">
                  <c:v>23.52</c:v>
                </c:pt>
                <c:pt idx="13">
                  <c:v>23.52</c:v>
                </c:pt>
                <c:pt idx="14">
                  <c:v>23.52</c:v>
                </c:pt>
                <c:pt idx="15">
                  <c:v>23.52</c:v>
                </c:pt>
                <c:pt idx="16">
                  <c:v>23.52</c:v>
                </c:pt>
                <c:pt idx="17">
                  <c:v>23.52</c:v>
                </c:pt>
                <c:pt idx="18">
                  <c:v>23.52</c:v>
                </c:pt>
                <c:pt idx="19">
                  <c:v>23.52</c:v>
                </c:pt>
                <c:pt idx="20">
                  <c:v>23.52</c:v>
                </c:pt>
                <c:pt idx="21">
                  <c:v>23.52</c:v>
                </c:pt>
                <c:pt idx="22">
                  <c:v>23.52</c:v>
                </c:pt>
                <c:pt idx="23">
                  <c:v>23.52</c:v>
                </c:pt>
                <c:pt idx="24">
                  <c:v>23.52</c:v>
                </c:pt>
                <c:pt idx="25">
                  <c:v>23.52</c:v>
                </c:pt>
                <c:pt idx="26">
                  <c:v>23.52</c:v>
                </c:pt>
                <c:pt idx="27">
                  <c:v>23.52</c:v>
                </c:pt>
                <c:pt idx="28">
                  <c:v>23.52</c:v>
                </c:pt>
                <c:pt idx="29">
                  <c:v>23.52</c:v>
                </c:pt>
                <c:pt idx="30">
                  <c:v>23.52</c:v>
                </c:pt>
                <c:pt idx="31">
                  <c:v>23.52</c:v>
                </c:pt>
                <c:pt idx="32">
                  <c:v>23.52</c:v>
                </c:pt>
                <c:pt idx="33">
                  <c:v>23.52</c:v>
                </c:pt>
                <c:pt idx="34">
                  <c:v>23.52</c:v>
                </c:pt>
                <c:pt idx="35">
                  <c:v>23.52</c:v>
                </c:pt>
                <c:pt idx="36">
                  <c:v>23.52</c:v>
                </c:pt>
                <c:pt idx="37">
                  <c:v>23.52</c:v>
                </c:pt>
                <c:pt idx="38">
                  <c:v>23.52</c:v>
                </c:pt>
                <c:pt idx="39">
                  <c:v>23.52</c:v>
                </c:pt>
                <c:pt idx="40">
                  <c:v>23.52</c:v>
                </c:pt>
                <c:pt idx="41">
                  <c:v>23.52</c:v>
                </c:pt>
                <c:pt idx="42">
                  <c:v>23.52</c:v>
                </c:pt>
                <c:pt idx="43">
                  <c:v>23.52</c:v>
                </c:pt>
                <c:pt idx="44">
                  <c:v>23.52</c:v>
                </c:pt>
                <c:pt idx="45">
                  <c:v>23.52</c:v>
                </c:pt>
                <c:pt idx="46">
                  <c:v>23.52</c:v>
                </c:pt>
                <c:pt idx="47">
                  <c:v>23.52</c:v>
                </c:pt>
                <c:pt idx="48">
                  <c:v>23.52</c:v>
                </c:pt>
                <c:pt idx="49">
                  <c:v>23.52</c:v>
                </c:pt>
                <c:pt idx="50">
                  <c:v>23.52</c:v>
                </c:pt>
                <c:pt idx="51">
                  <c:v>23.52</c:v>
                </c:pt>
                <c:pt idx="52">
                  <c:v>23.52</c:v>
                </c:pt>
                <c:pt idx="53">
                  <c:v>23.52</c:v>
                </c:pt>
                <c:pt idx="54">
                  <c:v>23.52</c:v>
                </c:pt>
                <c:pt idx="55">
                  <c:v>23.52</c:v>
                </c:pt>
                <c:pt idx="56">
                  <c:v>23.52</c:v>
                </c:pt>
                <c:pt idx="57">
                  <c:v>23.52</c:v>
                </c:pt>
                <c:pt idx="58">
                  <c:v>23.52</c:v>
                </c:pt>
                <c:pt idx="59">
                  <c:v>23.52</c:v>
                </c:pt>
                <c:pt idx="60">
                  <c:v>23.52</c:v>
                </c:pt>
                <c:pt idx="61">
                  <c:v>23.52</c:v>
                </c:pt>
                <c:pt idx="62">
                  <c:v>23.52</c:v>
                </c:pt>
                <c:pt idx="63">
                  <c:v>23.52</c:v>
                </c:pt>
                <c:pt idx="64">
                  <c:v>23.52</c:v>
                </c:pt>
                <c:pt idx="65">
                  <c:v>23.52</c:v>
                </c:pt>
                <c:pt idx="66">
                  <c:v>23.52</c:v>
                </c:pt>
                <c:pt idx="67">
                  <c:v>23.52</c:v>
                </c:pt>
                <c:pt idx="68">
                  <c:v>23.52</c:v>
                </c:pt>
                <c:pt idx="69">
                  <c:v>23.52</c:v>
                </c:pt>
                <c:pt idx="70">
                  <c:v>23.52</c:v>
                </c:pt>
                <c:pt idx="71">
                  <c:v>23.52</c:v>
                </c:pt>
                <c:pt idx="72">
                  <c:v>23.52</c:v>
                </c:pt>
                <c:pt idx="73">
                  <c:v>23.52</c:v>
                </c:pt>
                <c:pt idx="74">
                  <c:v>23.52</c:v>
                </c:pt>
                <c:pt idx="75">
                  <c:v>23.52</c:v>
                </c:pt>
                <c:pt idx="76">
                  <c:v>23.52</c:v>
                </c:pt>
                <c:pt idx="77">
                  <c:v>23.52</c:v>
                </c:pt>
                <c:pt idx="78">
                  <c:v>23.52</c:v>
                </c:pt>
                <c:pt idx="79">
                  <c:v>23.52</c:v>
                </c:pt>
                <c:pt idx="80">
                  <c:v>23.52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43-46ED-8D7D-ECF185A53371}"/>
            </c:ext>
          </c:extLst>
        </c:ser>
        <c:ser>
          <c:idx val="3"/>
          <c:order val="3"/>
          <c:tx>
            <c:strRef>
              <c:f>'14. South Staffordshire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'14. South Staffordshire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Water'!$H$121:$CJ$121</c:f>
              <c:numCache>
                <c:formatCode>0.00</c:formatCode>
                <c:ptCount val="81"/>
                <c:pt idx="0">
                  <c:v>1.9535842159754353</c:v>
                </c:pt>
                <c:pt idx="1">
                  <c:v>3.9082891315049508</c:v>
                </c:pt>
                <c:pt idx="2">
                  <c:v>5.8641147465885464</c:v>
                </c:pt>
                <c:pt idx="3">
                  <c:v>7.8210610612262217</c:v>
                </c:pt>
                <c:pt idx="4">
                  <c:v>14.676890897948198</c:v>
                </c:pt>
                <c:pt idx="5">
                  <c:v>21.842554642824553</c:v>
                </c:pt>
                <c:pt idx="6">
                  <c:v>29.010656177175147</c:v>
                </c:pt>
                <c:pt idx="7">
                  <c:v>28.937993105862503</c:v>
                </c:pt>
                <c:pt idx="8">
                  <c:v>28.865330034549856</c:v>
                </c:pt>
                <c:pt idx="9">
                  <c:v>28.792666963237213</c:v>
                </c:pt>
                <c:pt idx="10">
                  <c:v>28.720003891924566</c:v>
                </c:pt>
                <c:pt idx="11">
                  <c:v>28.647340820611923</c:v>
                </c:pt>
                <c:pt idx="12">
                  <c:v>28.57467774929928</c:v>
                </c:pt>
                <c:pt idx="13">
                  <c:v>28.502014677986633</c:v>
                </c:pt>
                <c:pt idx="14">
                  <c:v>28.42935160667399</c:v>
                </c:pt>
                <c:pt idx="15">
                  <c:v>28.356688535361343</c:v>
                </c:pt>
                <c:pt idx="16">
                  <c:v>28.2840254640487</c:v>
                </c:pt>
                <c:pt idx="17">
                  <c:v>28.211362392736056</c:v>
                </c:pt>
                <c:pt idx="18">
                  <c:v>28.13869932142341</c:v>
                </c:pt>
                <c:pt idx="19">
                  <c:v>28.066036250110766</c:v>
                </c:pt>
                <c:pt idx="20">
                  <c:v>27.993373178798119</c:v>
                </c:pt>
                <c:pt idx="21">
                  <c:v>27.920710107485476</c:v>
                </c:pt>
                <c:pt idx="22">
                  <c:v>27.848047036172833</c:v>
                </c:pt>
                <c:pt idx="23">
                  <c:v>27.775383964860186</c:v>
                </c:pt>
                <c:pt idx="24">
                  <c:v>27.702720893547543</c:v>
                </c:pt>
                <c:pt idx="25">
                  <c:v>27.630057822234896</c:v>
                </c:pt>
                <c:pt idx="26">
                  <c:v>27.557394750922253</c:v>
                </c:pt>
                <c:pt idx="27">
                  <c:v>27.48473167960961</c:v>
                </c:pt>
                <c:pt idx="28">
                  <c:v>27.412068608296963</c:v>
                </c:pt>
                <c:pt idx="29">
                  <c:v>27.339405536984319</c:v>
                </c:pt>
                <c:pt idx="30">
                  <c:v>27.266742465671673</c:v>
                </c:pt>
                <c:pt idx="31">
                  <c:v>27.266742465671673</c:v>
                </c:pt>
                <c:pt idx="32">
                  <c:v>27.266742465671673</c:v>
                </c:pt>
                <c:pt idx="33">
                  <c:v>27.266742465671673</c:v>
                </c:pt>
                <c:pt idx="34">
                  <c:v>27.266742465671673</c:v>
                </c:pt>
                <c:pt idx="35">
                  <c:v>27.266742465671673</c:v>
                </c:pt>
                <c:pt idx="36">
                  <c:v>27.266742465671673</c:v>
                </c:pt>
                <c:pt idx="37">
                  <c:v>27.266742465671673</c:v>
                </c:pt>
                <c:pt idx="38">
                  <c:v>27.266742465671673</c:v>
                </c:pt>
                <c:pt idx="39">
                  <c:v>27.266742465671673</c:v>
                </c:pt>
                <c:pt idx="40">
                  <c:v>27.266742465671673</c:v>
                </c:pt>
                <c:pt idx="41">
                  <c:v>27.266742465671673</c:v>
                </c:pt>
                <c:pt idx="42">
                  <c:v>27.266742465671673</c:v>
                </c:pt>
                <c:pt idx="43">
                  <c:v>27.266742465671673</c:v>
                </c:pt>
                <c:pt idx="44">
                  <c:v>27.266742465671673</c:v>
                </c:pt>
                <c:pt idx="45">
                  <c:v>27.266742465671673</c:v>
                </c:pt>
                <c:pt idx="46">
                  <c:v>27.266742465671673</c:v>
                </c:pt>
                <c:pt idx="47">
                  <c:v>27.266742465671673</c:v>
                </c:pt>
                <c:pt idx="48">
                  <c:v>27.266742465671673</c:v>
                </c:pt>
                <c:pt idx="49">
                  <c:v>27.266742465671673</c:v>
                </c:pt>
                <c:pt idx="50">
                  <c:v>27.266742465671673</c:v>
                </c:pt>
                <c:pt idx="51">
                  <c:v>27.266742465671673</c:v>
                </c:pt>
                <c:pt idx="52">
                  <c:v>27.266742465671673</c:v>
                </c:pt>
                <c:pt idx="53">
                  <c:v>27.266742465671673</c:v>
                </c:pt>
                <c:pt idx="54">
                  <c:v>27.266742465671673</c:v>
                </c:pt>
                <c:pt idx="55">
                  <c:v>27.266742465671673</c:v>
                </c:pt>
                <c:pt idx="56">
                  <c:v>27.266742465671673</c:v>
                </c:pt>
                <c:pt idx="57">
                  <c:v>27.266742465671673</c:v>
                </c:pt>
                <c:pt idx="58">
                  <c:v>27.266742465671673</c:v>
                </c:pt>
                <c:pt idx="59">
                  <c:v>27.266742465671673</c:v>
                </c:pt>
                <c:pt idx="60">
                  <c:v>27.266742465671673</c:v>
                </c:pt>
                <c:pt idx="61">
                  <c:v>27.266742465671673</c:v>
                </c:pt>
                <c:pt idx="62">
                  <c:v>27.266742465671673</c:v>
                </c:pt>
                <c:pt idx="63">
                  <c:v>27.266742465671673</c:v>
                </c:pt>
                <c:pt idx="64">
                  <c:v>27.266742465671673</c:v>
                </c:pt>
                <c:pt idx="65">
                  <c:v>27.266742465671673</c:v>
                </c:pt>
                <c:pt idx="66">
                  <c:v>27.266742465671673</c:v>
                </c:pt>
                <c:pt idx="67">
                  <c:v>27.266742465671673</c:v>
                </c:pt>
                <c:pt idx="68">
                  <c:v>27.266742465671673</c:v>
                </c:pt>
                <c:pt idx="69">
                  <c:v>27.266742465671673</c:v>
                </c:pt>
                <c:pt idx="70">
                  <c:v>27.266742465671673</c:v>
                </c:pt>
                <c:pt idx="71">
                  <c:v>27.266742465671673</c:v>
                </c:pt>
                <c:pt idx="72">
                  <c:v>27.266742465671673</c:v>
                </c:pt>
                <c:pt idx="73">
                  <c:v>27.266742465671673</c:v>
                </c:pt>
                <c:pt idx="74">
                  <c:v>27.266742465671673</c:v>
                </c:pt>
                <c:pt idx="75">
                  <c:v>27.266742465671673</c:v>
                </c:pt>
                <c:pt idx="76">
                  <c:v>27.266742465671673</c:v>
                </c:pt>
                <c:pt idx="77">
                  <c:v>27.266742465671673</c:v>
                </c:pt>
                <c:pt idx="78">
                  <c:v>27.266742465671673</c:v>
                </c:pt>
                <c:pt idx="79">
                  <c:v>27.266742465671673</c:v>
                </c:pt>
                <c:pt idx="80">
                  <c:v>27.266742465671673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43-46ED-8D7D-ECF185A53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'14. South Staffordshire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'14. South Staffordshire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Water'!$H$122:$CJ$122</c:f>
              <c:numCache>
                <c:formatCode>0.00</c:formatCode>
                <c:ptCount val="81"/>
                <c:pt idx="0">
                  <c:v>723.37505479452057</c:v>
                </c:pt>
                <c:pt idx="1">
                  <c:v>723.37505479452057</c:v>
                </c:pt>
                <c:pt idx="2">
                  <c:v>723.37505479452057</c:v>
                </c:pt>
                <c:pt idx="3">
                  <c:v>723.37505479452057</c:v>
                </c:pt>
                <c:pt idx="4">
                  <c:v>935.25005479452057</c:v>
                </c:pt>
                <c:pt idx="5">
                  <c:v>935.25005479452057</c:v>
                </c:pt>
                <c:pt idx="6">
                  <c:v>935.25005479452057</c:v>
                </c:pt>
                <c:pt idx="7">
                  <c:v>935.25005479452057</c:v>
                </c:pt>
                <c:pt idx="8">
                  <c:v>935.25005479452057</c:v>
                </c:pt>
                <c:pt idx="9">
                  <c:v>935.25005479452057</c:v>
                </c:pt>
                <c:pt idx="10">
                  <c:v>935.25005479452057</c:v>
                </c:pt>
                <c:pt idx="11">
                  <c:v>935.25005479452057</c:v>
                </c:pt>
                <c:pt idx="12">
                  <c:v>935.25005479452057</c:v>
                </c:pt>
                <c:pt idx="13">
                  <c:v>935.25005479452057</c:v>
                </c:pt>
                <c:pt idx="14">
                  <c:v>935.25005479452057</c:v>
                </c:pt>
                <c:pt idx="15">
                  <c:v>935.25005479452057</c:v>
                </c:pt>
                <c:pt idx="16">
                  <c:v>935.25005479452057</c:v>
                </c:pt>
                <c:pt idx="17">
                  <c:v>935.25005479452057</c:v>
                </c:pt>
                <c:pt idx="18">
                  <c:v>935.25005479452057</c:v>
                </c:pt>
                <c:pt idx="19">
                  <c:v>935.25005479452057</c:v>
                </c:pt>
                <c:pt idx="20">
                  <c:v>935.25005479452057</c:v>
                </c:pt>
                <c:pt idx="21">
                  <c:v>935.25005479452057</c:v>
                </c:pt>
                <c:pt idx="22">
                  <c:v>935.25005479452057</c:v>
                </c:pt>
                <c:pt idx="23">
                  <c:v>935.25005479452057</c:v>
                </c:pt>
                <c:pt idx="24">
                  <c:v>935.25005479452057</c:v>
                </c:pt>
                <c:pt idx="25">
                  <c:v>935.25005479452057</c:v>
                </c:pt>
                <c:pt idx="26">
                  <c:v>935.25005479452057</c:v>
                </c:pt>
                <c:pt idx="27">
                  <c:v>935.25005479452057</c:v>
                </c:pt>
                <c:pt idx="28">
                  <c:v>935.25005479452057</c:v>
                </c:pt>
                <c:pt idx="29">
                  <c:v>935.25005479452057</c:v>
                </c:pt>
                <c:pt idx="30">
                  <c:v>935.25005479452057</c:v>
                </c:pt>
                <c:pt idx="31">
                  <c:v>935.25005479452057</c:v>
                </c:pt>
                <c:pt idx="32">
                  <c:v>935.25005479452057</c:v>
                </c:pt>
                <c:pt idx="33">
                  <c:v>935.25005479452057</c:v>
                </c:pt>
                <c:pt idx="34">
                  <c:v>935.25005479452057</c:v>
                </c:pt>
                <c:pt idx="35">
                  <c:v>935.25005479452057</c:v>
                </c:pt>
                <c:pt idx="36">
                  <c:v>935.25005479452057</c:v>
                </c:pt>
                <c:pt idx="37">
                  <c:v>935.25005479452057</c:v>
                </c:pt>
                <c:pt idx="38">
                  <c:v>935.25005479452057</c:v>
                </c:pt>
                <c:pt idx="39">
                  <c:v>935.25005479452057</c:v>
                </c:pt>
                <c:pt idx="40">
                  <c:v>935.25005479452057</c:v>
                </c:pt>
                <c:pt idx="41">
                  <c:v>935.25005479452057</c:v>
                </c:pt>
                <c:pt idx="42">
                  <c:v>935.25005479452057</c:v>
                </c:pt>
                <c:pt idx="43">
                  <c:v>935.25005479452057</c:v>
                </c:pt>
                <c:pt idx="44">
                  <c:v>935.25005479452057</c:v>
                </c:pt>
                <c:pt idx="45">
                  <c:v>935.25005479452057</c:v>
                </c:pt>
                <c:pt idx="46">
                  <c:v>935.25005479452057</c:v>
                </c:pt>
                <c:pt idx="47">
                  <c:v>935.25005479452057</c:v>
                </c:pt>
                <c:pt idx="48">
                  <c:v>935.25005479452057</c:v>
                </c:pt>
                <c:pt idx="49">
                  <c:v>935.25005479452057</c:v>
                </c:pt>
                <c:pt idx="50">
                  <c:v>935.25005479452057</c:v>
                </c:pt>
                <c:pt idx="51">
                  <c:v>935.25005479452057</c:v>
                </c:pt>
                <c:pt idx="52">
                  <c:v>935.25005479452057</c:v>
                </c:pt>
                <c:pt idx="53">
                  <c:v>935.25005479452057</c:v>
                </c:pt>
                <c:pt idx="54">
                  <c:v>935.25005479452057</c:v>
                </c:pt>
                <c:pt idx="55">
                  <c:v>935.25005479452057</c:v>
                </c:pt>
                <c:pt idx="56">
                  <c:v>935.25005479452057</c:v>
                </c:pt>
                <c:pt idx="57">
                  <c:v>935.25005479452057</c:v>
                </c:pt>
                <c:pt idx="58">
                  <c:v>935.25005479452057</c:v>
                </c:pt>
                <c:pt idx="59">
                  <c:v>935.25005479452057</c:v>
                </c:pt>
                <c:pt idx="60">
                  <c:v>935.25005479452057</c:v>
                </c:pt>
                <c:pt idx="61">
                  <c:v>935.25005479452057</c:v>
                </c:pt>
                <c:pt idx="62">
                  <c:v>935.25005479452057</c:v>
                </c:pt>
                <c:pt idx="63">
                  <c:v>935.25005479452057</c:v>
                </c:pt>
                <c:pt idx="64">
                  <c:v>935.25005479452057</c:v>
                </c:pt>
                <c:pt idx="65">
                  <c:v>935.25005479452057</c:v>
                </c:pt>
                <c:pt idx="66">
                  <c:v>935.25005479452057</c:v>
                </c:pt>
                <c:pt idx="67">
                  <c:v>935.25005479452057</c:v>
                </c:pt>
                <c:pt idx="68">
                  <c:v>935.25005479452057</c:v>
                </c:pt>
                <c:pt idx="69">
                  <c:v>935.25005479452057</c:v>
                </c:pt>
                <c:pt idx="70">
                  <c:v>935.25005479452057</c:v>
                </c:pt>
                <c:pt idx="71">
                  <c:v>935.25005479452057</c:v>
                </c:pt>
                <c:pt idx="72">
                  <c:v>935.25005479452057</c:v>
                </c:pt>
                <c:pt idx="73">
                  <c:v>935.25005479452057</c:v>
                </c:pt>
                <c:pt idx="74">
                  <c:v>935.25005479452057</c:v>
                </c:pt>
                <c:pt idx="75">
                  <c:v>935.25005479452057</c:v>
                </c:pt>
                <c:pt idx="76">
                  <c:v>935.25005479452057</c:v>
                </c:pt>
                <c:pt idx="77">
                  <c:v>935.25005479452057</c:v>
                </c:pt>
                <c:pt idx="78">
                  <c:v>935.25005479452057</c:v>
                </c:pt>
                <c:pt idx="79">
                  <c:v>935.25005479452057</c:v>
                </c:pt>
                <c:pt idx="80">
                  <c:v>935.25005479452057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43-46ED-8D7D-ECF185A53371}"/>
            </c:ext>
          </c:extLst>
        </c:ser>
        <c:ser>
          <c:idx val="4"/>
          <c:order val="5"/>
          <c:tx>
            <c:strRef>
              <c:f>'14. South Staffordshire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'14. South Staffordshire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Water'!$H$123:$CJ$123</c:f>
              <c:numCache>
                <c:formatCode>0.00</c:formatCode>
                <c:ptCount val="81"/>
                <c:pt idx="0">
                  <c:v>723.37505479452057</c:v>
                </c:pt>
                <c:pt idx="1">
                  <c:v>723.37505479452057</c:v>
                </c:pt>
                <c:pt idx="2">
                  <c:v>723.37505479452057</c:v>
                </c:pt>
                <c:pt idx="3">
                  <c:v>723.37505479452057</c:v>
                </c:pt>
                <c:pt idx="4">
                  <c:v>935.25005479452057</c:v>
                </c:pt>
                <c:pt idx="5">
                  <c:v>935.25005479452057</c:v>
                </c:pt>
                <c:pt idx="6">
                  <c:v>935.25005479452057</c:v>
                </c:pt>
                <c:pt idx="7">
                  <c:v>935.25005479452057</c:v>
                </c:pt>
                <c:pt idx="8">
                  <c:v>935.25005479452057</c:v>
                </c:pt>
                <c:pt idx="9">
                  <c:v>935.25005479452057</c:v>
                </c:pt>
                <c:pt idx="10">
                  <c:v>935.25005479452057</c:v>
                </c:pt>
                <c:pt idx="11">
                  <c:v>935.25005479452057</c:v>
                </c:pt>
                <c:pt idx="12">
                  <c:v>935.25005479452057</c:v>
                </c:pt>
                <c:pt idx="13">
                  <c:v>935.25005479452057</c:v>
                </c:pt>
                <c:pt idx="14">
                  <c:v>935.25005479452057</c:v>
                </c:pt>
                <c:pt idx="15">
                  <c:v>935.25005479452057</c:v>
                </c:pt>
                <c:pt idx="16">
                  <c:v>935.25005479452057</c:v>
                </c:pt>
                <c:pt idx="17">
                  <c:v>935.25005479452057</c:v>
                </c:pt>
                <c:pt idx="18">
                  <c:v>935.25005479452057</c:v>
                </c:pt>
                <c:pt idx="19">
                  <c:v>935.25005479452057</c:v>
                </c:pt>
                <c:pt idx="20">
                  <c:v>935.25005479452057</c:v>
                </c:pt>
                <c:pt idx="21">
                  <c:v>935.25005479452057</c:v>
                </c:pt>
                <c:pt idx="22">
                  <c:v>935.25005479452057</c:v>
                </c:pt>
                <c:pt idx="23">
                  <c:v>935.25005479452057</c:v>
                </c:pt>
                <c:pt idx="24">
                  <c:v>935.25005479452057</c:v>
                </c:pt>
                <c:pt idx="25">
                  <c:v>935.25005479452057</c:v>
                </c:pt>
                <c:pt idx="26">
                  <c:v>935.25005479452057</c:v>
                </c:pt>
                <c:pt idx="27">
                  <c:v>935.25005479452057</c:v>
                </c:pt>
                <c:pt idx="28">
                  <c:v>935.25005479452057</c:v>
                </c:pt>
                <c:pt idx="29">
                  <c:v>935.25005479452057</c:v>
                </c:pt>
                <c:pt idx="30">
                  <c:v>935.25005479452057</c:v>
                </c:pt>
                <c:pt idx="31">
                  <c:v>935.25005479452057</c:v>
                </c:pt>
                <c:pt idx="32">
                  <c:v>935.25005479452057</c:v>
                </c:pt>
                <c:pt idx="33">
                  <c:v>935.25005479452057</c:v>
                </c:pt>
                <c:pt idx="34">
                  <c:v>935.25005479452057</c:v>
                </c:pt>
                <c:pt idx="35">
                  <c:v>935.25005479452057</c:v>
                </c:pt>
                <c:pt idx="36">
                  <c:v>935.25005479452057</c:v>
                </c:pt>
                <c:pt idx="37">
                  <c:v>935.25005479452057</c:v>
                </c:pt>
                <c:pt idx="38">
                  <c:v>935.25005479452057</c:v>
                </c:pt>
                <c:pt idx="39">
                  <c:v>935.25005479452057</c:v>
                </c:pt>
                <c:pt idx="40">
                  <c:v>935.25005479452057</c:v>
                </c:pt>
                <c:pt idx="41">
                  <c:v>935.25005479452057</c:v>
                </c:pt>
                <c:pt idx="42">
                  <c:v>935.25005479452057</c:v>
                </c:pt>
                <c:pt idx="43">
                  <c:v>935.25005479452057</c:v>
                </c:pt>
                <c:pt idx="44">
                  <c:v>935.25005479452057</c:v>
                </c:pt>
                <c:pt idx="45">
                  <c:v>935.25005479452057</c:v>
                </c:pt>
                <c:pt idx="46">
                  <c:v>935.25005479452057</c:v>
                </c:pt>
                <c:pt idx="47">
                  <c:v>935.25005479452057</c:v>
                </c:pt>
                <c:pt idx="48">
                  <c:v>935.25005479452057</c:v>
                </c:pt>
                <c:pt idx="49">
                  <c:v>935.25005479452057</c:v>
                </c:pt>
                <c:pt idx="50">
                  <c:v>935.25005479452057</c:v>
                </c:pt>
                <c:pt idx="51">
                  <c:v>935.25005479452057</c:v>
                </c:pt>
                <c:pt idx="52">
                  <c:v>935.25005479452057</c:v>
                </c:pt>
                <c:pt idx="53">
                  <c:v>935.25005479452057</c:v>
                </c:pt>
                <c:pt idx="54">
                  <c:v>935.25005479452057</c:v>
                </c:pt>
                <c:pt idx="55">
                  <c:v>935.25005479452057</c:v>
                </c:pt>
                <c:pt idx="56">
                  <c:v>935.25005479452057</c:v>
                </c:pt>
                <c:pt idx="57">
                  <c:v>935.25005479452057</c:v>
                </c:pt>
                <c:pt idx="58">
                  <c:v>935.25005479452057</c:v>
                </c:pt>
                <c:pt idx="59">
                  <c:v>935.25005479452057</c:v>
                </c:pt>
                <c:pt idx="60">
                  <c:v>935.25005479452057</c:v>
                </c:pt>
                <c:pt idx="61">
                  <c:v>935.25005479452057</c:v>
                </c:pt>
                <c:pt idx="62">
                  <c:v>935.25005479452057</c:v>
                </c:pt>
                <c:pt idx="63">
                  <c:v>935.25005479452057</c:v>
                </c:pt>
                <c:pt idx="64">
                  <c:v>935.25005479452057</c:v>
                </c:pt>
                <c:pt idx="65">
                  <c:v>935.25005479452057</c:v>
                </c:pt>
                <c:pt idx="66">
                  <c:v>935.25005479452057</c:v>
                </c:pt>
                <c:pt idx="67">
                  <c:v>935.25005479452057</c:v>
                </c:pt>
                <c:pt idx="68">
                  <c:v>935.25005479452057</c:v>
                </c:pt>
                <c:pt idx="69">
                  <c:v>935.25005479452057</c:v>
                </c:pt>
                <c:pt idx="70">
                  <c:v>935.25005479452057</c:v>
                </c:pt>
                <c:pt idx="71">
                  <c:v>935.25005479452057</c:v>
                </c:pt>
                <c:pt idx="72">
                  <c:v>935.25005479452057</c:v>
                </c:pt>
                <c:pt idx="73">
                  <c:v>935.25005479452057</c:v>
                </c:pt>
                <c:pt idx="74">
                  <c:v>935.25005479452057</c:v>
                </c:pt>
                <c:pt idx="75">
                  <c:v>935.25005479452057</c:v>
                </c:pt>
                <c:pt idx="76">
                  <c:v>935.25005479452057</c:v>
                </c:pt>
                <c:pt idx="77">
                  <c:v>935.25005479452057</c:v>
                </c:pt>
                <c:pt idx="78">
                  <c:v>935.25005479452057</c:v>
                </c:pt>
                <c:pt idx="79">
                  <c:v>935.25005479452057</c:v>
                </c:pt>
                <c:pt idx="80">
                  <c:v>935.25005479452057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43-46ED-8D7D-ECF185A53371}"/>
            </c:ext>
          </c:extLst>
        </c:ser>
        <c:ser>
          <c:idx val="5"/>
          <c:order val="6"/>
          <c:tx>
            <c:strRef>
              <c:f>'14. South Staffordshire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'14. South Staffordshire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Water'!$H$124:$CJ$124</c:f>
              <c:numCache>
                <c:formatCode>0.00</c:formatCode>
                <c:ptCount val="81"/>
                <c:pt idx="0">
                  <c:v>45.086506137309051</c:v>
                </c:pt>
                <c:pt idx="1">
                  <c:v>86.318342097995099</c:v>
                </c:pt>
                <c:pt idx="2">
                  <c:v>127.60183355279152</c:v>
                </c:pt>
                <c:pt idx="3">
                  <c:v>168.93700890979858</c:v>
                </c:pt>
                <c:pt idx="4">
                  <c:v>356.99048867316696</c:v>
                </c:pt>
                <c:pt idx="5">
                  <c:v>500.80116787097091</c:v>
                </c:pt>
                <c:pt idx="6">
                  <c:v>644.66063066574429</c:v>
                </c:pt>
                <c:pt idx="7">
                  <c:v>643.62220707418442</c:v>
                </c:pt>
                <c:pt idx="8">
                  <c:v>642.58378348262454</c:v>
                </c:pt>
                <c:pt idx="9">
                  <c:v>641.54535989106466</c:v>
                </c:pt>
                <c:pt idx="10">
                  <c:v>640.50693629950479</c:v>
                </c:pt>
                <c:pt idx="11">
                  <c:v>639.46851270794491</c:v>
                </c:pt>
                <c:pt idx="12">
                  <c:v>638.43008911638503</c:v>
                </c:pt>
                <c:pt idx="13">
                  <c:v>637.39166552482516</c:v>
                </c:pt>
                <c:pt idx="14">
                  <c:v>636.35324193326528</c:v>
                </c:pt>
                <c:pt idx="15">
                  <c:v>635.31481834170552</c:v>
                </c:pt>
                <c:pt idx="16">
                  <c:v>634.27639475014553</c:v>
                </c:pt>
                <c:pt idx="17">
                  <c:v>633.23797115858576</c:v>
                </c:pt>
                <c:pt idx="18">
                  <c:v>632.19954756702577</c:v>
                </c:pt>
                <c:pt idx="19">
                  <c:v>631.1611239754659</c:v>
                </c:pt>
                <c:pt idx="20">
                  <c:v>630.12270038390614</c:v>
                </c:pt>
                <c:pt idx="21">
                  <c:v>629.08427679234615</c:v>
                </c:pt>
                <c:pt idx="22">
                  <c:v>628.04585320078638</c:v>
                </c:pt>
                <c:pt idx="23">
                  <c:v>627.00742960922651</c:v>
                </c:pt>
                <c:pt idx="24">
                  <c:v>625.96900601766663</c:v>
                </c:pt>
                <c:pt idx="25">
                  <c:v>624.93058242610675</c:v>
                </c:pt>
                <c:pt idx="26">
                  <c:v>623.89215883454699</c:v>
                </c:pt>
                <c:pt idx="27">
                  <c:v>622.853735242987</c:v>
                </c:pt>
                <c:pt idx="28">
                  <c:v>621.81531165142724</c:v>
                </c:pt>
                <c:pt idx="29">
                  <c:v>620.77688805986736</c:v>
                </c:pt>
                <c:pt idx="30">
                  <c:v>619.73846446830748</c:v>
                </c:pt>
                <c:pt idx="31">
                  <c:v>620.15413115932722</c:v>
                </c:pt>
                <c:pt idx="32">
                  <c:v>620.56979785034696</c:v>
                </c:pt>
                <c:pt idx="33">
                  <c:v>620.98546454136681</c:v>
                </c:pt>
                <c:pt idx="34">
                  <c:v>621.40113123238655</c:v>
                </c:pt>
                <c:pt idx="35">
                  <c:v>621.8167979234064</c:v>
                </c:pt>
                <c:pt idx="36">
                  <c:v>622.23246461442614</c:v>
                </c:pt>
                <c:pt idx="37">
                  <c:v>622.64813130544599</c:v>
                </c:pt>
                <c:pt idx="38">
                  <c:v>623.06379799646572</c:v>
                </c:pt>
                <c:pt idx="39">
                  <c:v>623.47946468748546</c:v>
                </c:pt>
                <c:pt idx="40">
                  <c:v>623.89513137850531</c:v>
                </c:pt>
                <c:pt idx="41">
                  <c:v>624.31079806952505</c:v>
                </c:pt>
                <c:pt idx="42">
                  <c:v>624.7264647605449</c:v>
                </c:pt>
                <c:pt idx="43">
                  <c:v>625.14213145156464</c:v>
                </c:pt>
                <c:pt idx="44">
                  <c:v>625.55779814258449</c:v>
                </c:pt>
                <c:pt idx="45">
                  <c:v>625.97346483360423</c:v>
                </c:pt>
                <c:pt idx="46">
                  <c:v>626.38913152462396</c:v>
                </c:pt>
                <c:pt idx="47">
                  <c:v>626.80479821564381</c:v>
                </c:pt>
                <c:pt idx="48">
                  <c:v>627.22046490666355</c:v>
                </c:pt>
                <c:pt idx="49">
                  <c:v>627.6361315976834</c:v>
                </c:pt>
                <c:pt idx="50">
                  <c:v>628.05179828870314</c:v>
                </c:pt>
                <c:pt idx="51">
                  <c:v>628.46746497972299</c:v>
                </c:pt>
                <c:pt idx="52">
                  <c:v>628.88313167074273</c:v>
                </c:pt>
                <c:pt idx="53">
                  <c:v>629.29879836176246</c:v>
                </c:pt>
                <c:pt idx="54">
                  <c:v>629.71446505278232</c:v>
                </c:pt>
                <c:pt idx="55">
                  <c:v>630.13013174380205</c:v>
                </c:pt>
                <c:pt idx="56">
                  <c:v>630.54579843482179</c:v>
                </c:pt>
                <c:pt idx="57">
                  <c:v>630.96146512584164</c:v>
                </c:pt>
                <c:pt idx="58">
                  <c:v>631.37713181686138</c:v>
                </c:pt>
                <c:pt idx="59">
                  <c:v>631.79279850788123</c:v>
                </c:pt>
                <c:pt idx="60">
                  <c:v>632.20846519890097</c:v>
                </c:pt>
                <c:pt idx="61">
                  <c:v>632.62413188992082</c:v>
                </c:pt>
                <c:pt idx="62">
                  <c:v>633.03979858094056</c:v>
                </c:pt>
                <c:pt idx="63">
                  <c:v>633.45546527196029</c:v>
                </c:pt>
                <c:pt idx="64">
                  <c:v>633.87113196298014</c:v>
                </c:pt>
                <c:pt idx="65">
                  <c:v>634.28679865399988</c:v>
                </c:pt>
                <c:pt idx="66">
                  <c:v>634.70246534501973</c:v>
                </c:pt>
                <c:pt idx="67">
                  <c:v>635.11813203603947</c:v>
                </c:pt>
                <c:pt idx="68">
                  <c:v>635.53379872705932</c:v>
                </c:pt>
                <c:pt idx="69">
                  <c:v>635.94946541807906</c:v>
                </c:pt>
                <c:pt idx="70">
                  <c:v>636.36513210909879</c:v>
                </c:pt>
                <c:pt idx="71">
                  <c:v>636.78079880011865</c:v>
                </c:pt>
                <c:pt idx="72">
                  <c:v>637.19646549113838</c:v>
                </c:pt>
                <c:pt idx="73">
                  <c:v>637.61213218215823</c:v>
                </c:pt>
                <c:pt idx="74">
                  <c:v>638.02779887317797</c:v>
                </c:pt>
                <c:pt idx="75">
                  <c:v>638.44346556419782</c:v>
                </c:pt>
                <c:pt idx="76">
                  <c:v>638.85913225521756</c:v>
                </c:pt>
                <c:pt idx="77">
                  <c:v>639.2747989462373</c:v>
                </c:pt>
                <c:pt idx="78">
                  <c:v>639.69046563725715</c:v>
                </c:pt>
                <c:pt idx="79">
                  <c:v>640.10613232827689</c:v>
                </c:pt>
                <c:pt idx="80">
                  <c:v>640.52179901929674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43-46ED-8D7D-ECF185A53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'14. South Staffordshire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'14. South Staffordshire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Water'!$H$127:$CJ$127</c:f>
              <c:numCache>
                <c:formatCode>0.00</c:formatCode>
                <c:ptCount val="81"/>
                <c:pt idx="0">
                  <c:v>31.260384334133747</c:v>
                </c:pt>
                <c:pt idx="1">
                  <c:v>62.542074743440118</c:v>
                </c:pt>
                <c:pt idx="2">
                  <c:v>93.845071227919121</c:v>
                </c:pt>
                <c:pt idx="3">
                  <c:v>125.16937378757073</c:v>
                </c:pt>
                <c:pt idx="4">
                  <c:v>255.50834406745619</c:v>
                </c:pt>
                <c:pt idx="5">
                  <c:v>391.73769282936405</c:v>
                </c:pt>
                <c:pt idx="6">
                  <c:v>528.01338739876701</c:v>
                </c:pt>
                <c:pt idx="7">
                  <c:v>526.6319601875</c:v>
                </c:pt>
                <c:pt idx="8">
                  <c:v>525.25053297623299</c:v>
                </c:pt>
                <c:pt idx="9">
                  <c:v>523.86910576496598</c:v>
                </c:pt>
                <c:pt idx="10">
                  <c:v>522.48767855369897</c:v>
                </c:pt>
                <c:pt idx="11">
                  <c:v>521.10625134243196</c:v>
                </c:pt>
                <c:pt idx="12">
                  <c:v>519.72482413116495</c:v>
                </c:pt>
                <c:pt idx="13">
                  <c:v>518.34339691989794</c:v>
                </c:pt>
                <c:pt idx="14">
                  <c:v>516.96196970863093</c:v>
                </c:pt>
                <c:pt idx="15">
                  <c:v>515.58054249736392</c:v>
                </c:pt>
                <c:pt idx="16">
                  <c:v>514.19911528609691</c:v>
                </c:pt>
                <c:pt idx="17">
                  <c:v>512.8176880748299</c:v>
                </c:pt>
                <c:pt idx="18">
                  <c:v>511.43626086356289</c:v>
                </c:pt>
                <c:pt idx="19">
                  <c:v>510.05483365229588</c:v>
                </c:pt>
                <c:pt idx="20">
                  <c:v>508.67340644102887</c:v>
                </c:pt>
                <c:pt idx="21">
                  <c:v>507.29197922976186</c:v>
                </c:pt>
                <c:pt idx="22">
                  <c:v>505.91055201849485</c:v>
                </c:pt>
                <c:pt idx="23">
                  <c:v>504.52912480722784</c:v>
                </c:pt>
                <c:pt idx="24">
                  <c:v>503.14769759596084</c:v>
                </c:pt>
                <c:pt idx="25">
                  <c:v>501.76627038469383</c:v>
                </c:pt>
                <c:pt idx="26">
                  <c:v>500.38484317342682</c:v>
                </c:pt>
                <c:pt idx="27">
                  <c:v>499.00341596215981</c:v>
                </c:pt>
                <c:pt idx="28">
                  <c:v>497.6219887508928</c:v>
                </c:pt>
                <c:pt idx="29">
                  <c:v>496.24056153962579</c:v>
                </c:pt>
                <c:pt idx="30">
                  <c:v>494.85913432835878</c:v>
                </c:pt>
                <c:pt idx="31">
                  <c:v>494.85913432835878</c:v>
                </c:pt>
                <c:pt idx="32">
                  <c:v>494.85913432835878</c:v>
                </c:pt>
                <c:pt idx="33">
                  <c:v>494.85913432835878</c:v>
                </c:pt>
                <c:pt idx="34">
                  <c:v>494.85913432835878</c:v>
                </c:pt>
                <c:pt idx="35">
                  <c:v>494.85913432835878</c:v>
                </c:pt>
                <c:pt idx="36">
                  <c:v>494.85913432835878</c:v>
                </c:pt>
                <c:pt idx="37">
                  <c:v>494.85913432835878</c:v>
                </c:pt>
                <c:pt idx="38">
                  <c:v>494.85913432835878</c:v>
                </c:pt>
                <c:pt idx="39">
                  <c:v>494.85913432835878</c:v>
                </c:pt>
                <c:pt idx="40">
                  <c:v>494.85913432835878</c:v>
                </c:pt>
                <c:pt idx="41">
                  <c:v>494.85913432835878</c:v>
                </c:pt>
                <c:pt idx="42">
                  <c:v>494.85913432835878</c:v>
                </c:pt>
                <c:pt idx="43">
                  <c:v>494.85913432835878</c:v>
                </c:pt>
                <c:pt idx="44">
                  <c:v>494.85913432835878</c:v>
                </c:pt>
                <c:pt idx="45">
                  <c:v>494.85913432835878</c:v>
                </c:pt>
                <c:pt idx="46">
                  <c:v>494.85913432835878</c:v>
                </c:pt>
                <c:pt idx="47">
                  <c:v>494.85913432835878</c:v>
                </c:pt>
                <c:pt idx="48">
                  <c:v>494.85913432835878</c:v>
                </c:pt>
                <c:pt idx="49">
                  <c:v>494.85913432835878</c:v>
                </c:pt>
                <c:pt idx="50">
                  <c:v>494.85913432835878</c:v>
                </c:pt>
                <c:pt idx="51">
                  <c:v>494.85913432835878</c:v>
                </c:pt>
                <c:pt idx="52">
                  <c:v>494.85913432835878</c:v>
                </c:pt>
                <c:pt idx="53">
                  <c:v>494.85913432835878</c:v>
                </c:pt>
                <c:pt idx="54">
                  <c:v>494.85913432835878</c:v>
                </c:pt>
                <c:pt idx="55">
                  <c:v>494.85913432835878</c:v>
                </c:pt>
                <c:pt idx="56">
                  <c:v>494.85913432835878</c:v>
                </c:pt>
                <c:pt idx="57">
                  <c:v>494.85913432835878</c:v>
                </c:pt>
                <c:pt idx="58">
                  <c:v>494.85913432835878</c:v>
                </c:pt>
                <c:pt idx="59">
                  <c:v>494.85913432835878</c:v>
                </c:pt>
                <c:pt idx="60">
                  <c:v>494.85913432835878</c:v>
                </c:pt>
                <c:pt idx="61">
                  <c:v>494.85913432835878</c:v>
                </c:pt>
                <c:pt idx="62">
                  <c:v>494.85913432835878</c:v>
                </c:pt>
                <c:pt idx="63">
                  <c:v>494.85913432835878</c:v>
                </c:pt>
                <c:pt idx="64">
                  <c:v>494.85913432835878</c:v>
                </c:pt>
                <c:pt idx="65">
                  <c:v>494.85913432835878</c:v>
                </c:pt>
                <c:pt idx="66">
                  <c:v>494.85913432835878</c:v>
                </c:pt>
                <c:pt idx="67">
                  <c:v>494.85913432835878</c:v>
                </c:pt>
                <c:pt idx="68">
                  <c:v>494.85913432835878</c:v>
                </c:pt>
                <c:pt idx="69">
                  <c:v>494.85913432835878</c:v>
                </c:pt>
                <c:pt idx="70">
                  <c:v>494.85913432835878</c:v>
                </c:pt>
                <c:pt idx="71">
                  <c:v>494.85913432835878</c:v>
                </c:pt>
                <c:pt idx="72">
                  <c:v>494.85913432835878</c:v>
                </c:pt>
                <c:pt idx="73">
                  <c:v>494.85913432835878</c:v>
                </c:pt>
                <c:pt idx="74">
                  <c:v>494.85913432835878</c:v>
                </c:pt>
                <c:pt idx="75">
                  <c:v>494.85913432835878</c:v>
                </c:pt>
                <c:pt idx="76">
                  <c:v>494.85913432835878</c:v>
                </c:pt>
                <c:pt idx="77">
                  <c:v>494.85913432835878</c:v>
                </c:pt>
                <c:pt idx="78">
                  <c:v>494.85913432835878</c:v>
                </c:pt>
                <c:pt idx="79">
                  <c:v>494.85913432835878</c:v>
                </c:pt>
                <c:pt idx="80">
                  <c:v>494.85913432835878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DF-491E-A753-35FD1A6A1187}"/>
            </c:ext>
          </c:extLst>
        </c:ser>
        <c:ser>
          <c:idx val="1"/>
          <c:order val="1"/>
          <c:tx>
            <c:strRef>
              <c:f>'14. South Staffordshire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'14. South Staffordshire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DF-491E-A753-35FD1A6A1187}"/>
            </c:ext>
          </c:extLst>
        </c:ser>
        <c:ser>
          <c:idx val="2"/>
          <c:order val="2"/>
          <c:tx>
            <c:strRef>
              <c:f>'14. South Staffordshire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'14. South Staffordshire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Water'!$H$129:$CJ$129</c:f>
              <c:numCache>
                <c:formatCode>0.00</c:formatCode>
                <c:ptCount val="81"/>
                <c:pt idx="0">
                  <c:v>5.88</c:v>
                </c:pt>
                <c:pt idx="1">
                  <c:v>11.76</c:v>
                </c:pt>
                <c:pt idx="2">
                  <c:v>17.64</c:v>
                </c:pt>
                <c:pt idx="3">
                  <c:v>23.52</c:v>
                </c:pt>
                <c:pt idx="4">
                  <c:v>23.52</c:v>
                </c:pt>
                <c:pt idx="5">
                  <c:v>23.52</c:v>
                </c:pt>
                <c:pt idx="6">
                  <c:v>23.52</c:v>
                </c:pt>
                <c:pt idx="7">
                  <c:v>23.52</c:v>
                </c:pt>
                <c:pt idx="8">
                  <c:v>23.52</c:v>
                </c:pt>
                <c:pt idx="9">
                  <c:v>23.52</c:v>
                </c:pt>
                <c:pt idx="10">
                  <c:v>23.52</c:v>
                </c:pt>
                <c:pt idx="11">
                  <c:v>23.52</c:v>
                </c:pt>
                <c:pt idx="12">
                  <c:v>23.52</c:v>
                </c:pt>
                <c:pt idx="13">
                  <c:v>23.52</c:v>
                </c:pt>
                <c:pt idx="14">
                  <c:v>23.52</c:v>
                </c:pt>
                <c:pt idx="15">
                  <c:v>23.52</c:v>
                </c:pt>
                <c:pt idx="16">
                  <c:v>23.52</c:v>
                </c:pt>
                <c:pt idx="17">
                  <c:v>23.52</c:v>
                </c:pt>
                <c:pt idx="18">
                  <c:v>23.52</c:v>
                </c:pt>
                <c:pt idx="19">
                  <c:v>23.52</c:v>
                </c:pt>
                <c:pt idx="20">
                  <c:v>23.52</c:v>
                </c:pt>
                <c:pt idx="21">
                  <c:v>23.52</c:v>
                </c:pt>
                <c:pt idx="22">
                  <c:v>23.52</c:v>
                </c:pt>
                <c:pt idx="23">
                  <c:v>23.52</c:v>
                </c:pt>
                <c:pt idx="24">
                  <c:v>23.52</c:v>
                </c:pt>
                <c:pt idx="25">
                  <c:v>23.52</c:v>
                </c:pt>
                <c:pt idx="26">
                  <c:v>23.52</c:v>
                </c:pt>
                <c:pt idx="27">
                  <c:v>23.52</c:v>
                </c:pt>
                <c:pt idx="28">
                  <c:v>23.52</c:v>
                </c:pt>
                <c:pt idx="29">
                  <c:v>23.52</c:v>
                </c:pt>
                <c:pt idx="30">
                  <c:v>23.52</c:v>
                </c:pt>
                <c:pt idx="31">
                  <c:v>23.52</c:v>
                </c:pt>
                <c:pt idx="32">
                  <c:v>23.52</c:v>
                </c:pt>
                <c:pt idx="33">
                  <c:v>23.52</c:v>
                </c:pt>
                <c:pt idx="34">
                  <c:v>23.52</c:v>
                </c:pt>
                <c:pt idx="35">
                  <c:v>23.52</c:v>
                </c:pt>
                <c:pt idx="36">
                  <c:v>23.52</c:v>
                </c:pt>
                <c:pt idx="37">
                  <c:v>23.52</c:v>
                </c:pt>
                <c:pt idx="38">
                  <c:v>23.52</c:v>
                </c:pt>
                <c:pt idx="39">
                  <c:v>23.52</c:v>
                </c:pt>
                <c:pt idx="40">
                  <c:v>23.52</c:v>
                </c:pt>
                <c:pt idx="41">
                  <c:v>23.52</c:v>
                </c:pt>
                <c:pt idx="42">
                  <c:v>23.52</c:v>
                </c:pt>
                <c:pt idx="43">
                  <c:v>23.52</c:v>
                </c:pt>
                <c:pt idx="44">
                  <c:v>23.52</c:v>
                </c:pt>
                <c:pt idx="45">
                  <c:v>23.52</c:v>
                </c:pt>
                <c:pt idx="46">
                  <c:v>23.52</c:v>
                </c:pt>
                <c:pt idx="47">
                  <c:v>23.52</c:v>
                </c:pt>
                <c:pt idx="48">
                  <c:v>23.52</c:v>
                </c:pt>
                <c:pt idx="49">
                  <c:v>23.52</c:v>
                </c:pt>
                <c:pt idx="50">
                  <c:v>23.52</c:v>
                </c:pt>
                <c:pt idx="51">
                  <c:v>23.52</c:v>
                </c:pt>
                <c:pt idx="52">
                  <c:v>23.52</c:v>
                </c:pt>
                <c:pt idx="53">
                  <c:v>23.52</c:v>
                </c:pt>
                <c:pt idx="54">
                  <c:v>23.52</c:v>
                </c:pt>
                <c:pt idx="55">
                  <c:v>23.52</c:v>
                </c:pt>
                <c:pt idx="56">
                  <c:v>23.52</c:v>
                </c:pt>
                <c:pt idx="57">
                  <c:v>23.52</c:v>
                </c:pt>
                <c:pt idx="58">
                  <c:v>23.52</c:v>
                </c:pt>
                <c:pt idx="59">
                  <c:v>23.52</c:v>
                </c:pt>
                <c:pt idx="60">
                  <c:v>23.52</c:v>
                </c:pt>
                <c:pt idx="61">
                  <c:v>23.52</c:v>
                </c:pt>
                <c:pt idx="62">
                  <c:v>23.52</c:v>
                </c:pt>
                <c:pt idx="63">
                  <c:v>23.52</c:v>
                </c:pt>
                <c:pt idx="64">
                  <c:v>23.52</c:v>
                </c:pt>
                <c:pt idx="65">
                  <c:v>23.52</c:v>
                </c:pt>
                <c:pt idx="66">
                  <c:v>23.52</c:v>
                </c:pt>
                <c:pt idx="67">
                  <c:v>23.52</c:v>
                </c:pt>
                <c:pt idx="68">
                  <c:v>23.52</c:v>
                </c:pt>
                <c:pt idx="69">
                  <c:v>23.52</c:v>
                </c:pt>
                <c:pt idx="70">
                  <c:v>23.52</c:v>
                </c:pt>
                <c:pt idx="71">
                  <c:v>23.52</c:v>
                </c:pt>
                <c:pt idx="72">
                  <c:v>23.52</c:v>
                </c:pt>
                <c:pt idx="73">
                  <c:v>23.52</c:v>
                </c:pt>
                <c:pt idx="74">
                  <c:v>23.52</c:v>
                </c:pt>
                <c:pt idx="75">
                  <c:v>23.52</c:v>
                </c:pt>
                <c:pt idx="76">
                  <c:v>23.52</c:v>
                </c:pt>
                <c:pt idx="77">
                  <c:v>23.52</c:v>
                </c:pt>
                <c:pt idx="78">
                  <c:v>23.52</c:v>
                </c:pt>
                <c:pt idx="79">
                  <c:v>23.52</c:v>
                </c:pt>
                <c:pt idx="80">
                  <c:v>23.52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DF-491E-A753-35FD1A6A1187}"/>
            </c:ext>
          </c:extLst>
        </c:ser>
        <c:ser>
          <c:idx val="3"/>
          <c:order val="3"/>
          <c:tx>
            <c:strRef>
              <c:f>'14. South Staffordshire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'14. South Staffordshire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Water'!$H$130:$CJ$130</c:f>
              <c:numCache>
                <c:formatCode>0.00</c:formatCode>
                <c:ptCount val="81"/>
                <c:pt idx="0">
                  <c:v>1.7502955795148676</c:v>
                </c:pt>
                <c:pt idx="1">
                  <c:v>3.5015952393552365</c:v>
                </c:pt>
                <c:pt idx="2">
                  <c:v>5.2538989795211064</c:v>
                </c:pt>
                <c:pt idx="3">
                  <c:v>7.0072068000124776</c:v>
                </c:pt>
                <c:pt idx="4">
                  <c:v>13.051913291789319</c:v>
                </c:pt>
                <c:pt idx="5">
                  <c:v>19.405901767384023</c:v>
                </c:pt>
                <c:pt idx="6">
                  <c:v>25.761776108116457</c:v>
                </c:pt>
                <c:pt idx="7">
                  <c:v>25.702976369201259</c:v>
                </c:pt>
                <c:pt idx="8">
                  <c:v>25.644176630286058</c:v>
                </c:pt>
                <c:pt idx="9">
                  <c:v>25.58537689137086</c:v>
                </c:pt>
                <c:pt idx="10">
                  <c:v>25.526577152455658</c:v>
                </c:pt>
                <c:pt idx="11">
                  <c:v>25.46777741354046</c:v>
                </c:pt>
                <c:pt idx="12">
                  <c:v>25.408977674625262</c:v>
                </c:pt>
                <c:pt idx="13">
                  <c:v>25.350177935710061</c:v>
                </c:pt>
                <c:pt idx="14">
                  <c:v>25.291378196794863</c:v>
                </c:pt>
                <c:pt idx="15">
                  <c:v>25.232578457879661</c:v>
                </c:pt>
                <c:pt idx="16">
                  <c:v>25.173778718964464</c:v>
                </c:pt>
                <c:pt idx="17">
                  <c:v>25.114978980049266</c:v>
                </c:pt>
                <c:pt idx="18">
                  <c:v>25.056179241134064</c:v>
                </c:pt>
                <c:pt idx="19">
                  <c:v>24.997379502218866</c:v>
                </c:pt>
                <c:pt idx="20">
                  <c:v>24.938579763303665</c:v>
                </c:pt>
                <c:pt idx="21">
                  <c:v>24.879780024388467</c:v>
                </c:pt>
                <c:pt idx="22">
                  <c:v>24.820980285473269</c:v>
                </c:pt>
                <c:pt idx="23">
                  <c:v>24.762180546558067</c:v>
                </c:pt>
                <c:pt idx="24">
                  <c:v>24.703380807642869</c:v>
                </c:pt>
                <c:pt idx="25">
                  <c:v>24.644581068727668</c:v>
                </c:pt>
                <c:pt idx="26">
                  <c:v>24.58578132981247</c:v>
                </c:pt>
                <c:pt idx="27">
                  <c:v>24.526981590897275</c:v>
                </c:pt>
                <c:pt idx="28">
                  <c:v>24.468181851982074</c:v>
                </c:pt>
                <c:pt idx="29">
                  <c:v>24.409382113066876</c:v>
                </c:pt>
                <c:pt idx="30">
                  <c:v>24.350582374151674</c:v>
                </c:pt>
                <c:pt idx="31">
                  <c:v>24.350582374151674</c:v>
                </c:pt>
                <c:pt idx="32">
                  <c:v>24.350582374151674</c:v>
                </c:pt>
                <c:pt idx="33">
                  <c:v>24.350582374151674</c:v>
                </c:pt>
                <c:pt idx="34">
                  <c:v>24.350582374151674</c:v>
                </c:pt>
                <c:pt idx="35">
                  <c:v>24.350582374151674</c:v>
                </c:pt>
                <c:pt idx="36">
                  <c:v>24.350582374151674</c:v>
                </c:pt>
                <c:pt idx="37">
                  <c:v>24.350582374151674</c:v>
                </c:pt>
                <c:pt idx="38">
                  <c:v>24.350582374151674</c:v>
                </c:pt>
                <c:pt idx="39">
                  <c:v>24.350582374151674</c:v>
                </c:pt>
                <c:pt idx="40">
                  <c:v>24.350582374151674</c:v>
                </c:pt>
                <c:pt idx="41">
                  <c:v>24.350582374151674</c:v>
                </c:pt>
                <c:pt idx="42">
                  <c:v>24.350582374151674</c:v>
                </c:pt>
                <c:pt idx="43">
                  <c:v>24.350582374151674</c:v>
                </c:pt>
                <c:pt idx="44">
                  <c:v>24.350582374151674</c:v>
                </c:pt>
                <c:pt idx="45">
                  <c:v>24.350582374151674</c:v>
                </c:pt>
                <c:pt idx="46">
                  <c:v>24.350582374151674</c:v>
                </c:pt>
                <c:pt idx="47">
                  <c:v>24.350582374151674</c:v>
                </c:pt>
                <c:pt idx="48">
                  <c:v>24.350582374151674</c:v>
                </c:pt>
                <c:pt idx="49">
                  <c:v>24.350582374151674</c:v>
                </c:pt>
                <c:pt idx="50">
                  <c:v>24.350582374151674</c:v>
                </c:pt>
                <c:pt idx="51">
                  <c:v>24.350582374151674</c:v>
                </c:pt>
                <c:pt idx="52">
                  <c:v>24.350582374151674</c:v>
                </c:pt>
                <c:pt idx="53">
                  <c:v>24.350582374151674</c:v>
                </c:pt>
                <c:pt idx="54">
                  <c:v>24.350582374151674</c:v>
                </c:pt>
                <c:pt idx="55">
                  <c:v>24.350582374151674</c:v>
                </c:pt>
                <c:pt idx="56">
                  <c:v>24.350582374151674</c:v>
                </c:pt>
                <c:pt idx="57">
                  <c:v>24.350582374151674</c:v>
                </c:pt>
                <c:pt idx="58">
                  <c:v>24.350582374151674</c:v>
                </c:pt>
                <c:pt idx="59">
                  <c:v>24.350582374151674</c:v>
                </c:pt>
                <c:pt idx="60">
                  <c:v>24.350582374151674</c:v>
                </c:pt>
                <c:pt idx="61">
                  <c:v>24.350582374151674</c:v>
                </c:pt>
                <c:pt idx="62">
                  <c:v>24.350582374151674</c:v>
                </c:pt>
                <c:pt idx="63">
                  <c:v>24.350582374151674</c:v>
                </c:pt>
                <c:pt idx="64">
                  <c:v>24.350582374151674</c:v>
                </c:pt>
                <c:pt idx="65">
                  <c:v>24.350582374151674</c:v>
                </c:pt>
                <c:pt idx="66">
                  <c:v>24.350582374151674</c:v>
                </c:pt>
                <c:pt idx="67">
                  <c:v>24.350582374151674</c:v>
                </c:pt>
                <c:pt idx="68">
                  <c:v>24.350582374151674</c:v>
                </c:pt>
                <c:pt idx="69">
                  <c:v>24.350582374151674</c:v>
                </c:pt>
                <c:pt idx="70">
                  <c:v>24.350582374151674</c:v>
                </c:pt>
                <c:pt idx="71">
                  <c:v>24.350582374151674</c:v>
                </c:pt>
                <c:pt idx="72">
                  <c:v>24.350582374151674</c:v>
                </c:pt>
                <c:pt idx="73">
                  <c:v>24.350582374151674</c:v>
                </c:pt>
                <c:pt idx="74">
                  <c:v>24.350582374151674</c:v>
                </c:pt>
                <c:pt idx="75">
                  <c:v>24.350582374151674</c:v>
                </c:pt>
                <c:pt idx="76">
                  <c:v>24.350582374151674</c:v>
                </c:pt>
                <c:pt idx="77">
                  <c:v>24.350582374151674</c:v>
                </c:pt>
                <c:pt idx="78">
                  <c:v>24.350582374151674</c:v>
                </c:pt>
                <c:pt idx="79">
                  <c:v>24.350582374151674</c:v>
                </c:pt>
                <c:pt idx="80">
                  <c:v>24.350582374151674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DF-491E-A753-35FD1A6A1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'14. South Staffordshire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'14. South Staffordshire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Water'!$H$131:$CJ$131</c:f>
              <c:numCache>
                <c:formatCode>0.00</c:formatCode>
                <c:ptCount val="81"/>
                <c:pt idx="0">
                  <c:v>723.37505479452057</c:v>
                </c:pt>
                <c:pt idx="1">
                  <c:v>723.37505479452057</c:v>
                </c:pt>
                <c:pt idx="2">
                  <c:v>723.37505479452057</c:v>
                </c:pt>
                <c:pt idx="3">
                  <c:v>723.37505479452057</c:v>
                </c:pt>
                <c:pt idx="4">
                  <c:v>935.25005479452057</c:v>
                </c:pt>
                <c:pt idx="5">
                  <c:v>935.25005479452057</c:v>
                </c:pt>
                <c:pt idx="6">
                  <c:v>935.25005479452057</c:v>
                </c:pt>
                <c:pt idx="7">
                  <c:v>935.25005479452057</c:v>
                </c:pt>
                <c:pt idx="8">
                  <c:v>935.25005479452057</c:v>
                </c:pt>
                <c:pt idx="9">
                  <c:v>935.25005479452057</c:v>
                </c:pt>
                <c:pt idx="10">
                  <c:v>935.25005479452057</c:v>
                </c:pt>
                <c:pt idx="11">
                  <c:v>935.25005479452057</c:v>
                </c:pt>
                <c:pt idx="12">
                  <c:v>935.25005479452057</c:v>
                </c:pt>
                <c:pt idx="13">
                  <c:v>935.25005479452057</c:v>
                </c:pt>
                <c:pt idx="14">
                  <c:v>935.25005479452057</c:v>
                </c:pt>
                <c:pt idx="15">
                  <c:v>935.25005479452057</c:v>
                </c:pt>
                <c:pt idx="16">
                  <c:v>935.25005479452057</c:v>
                </c:pt>
                <c:pt idx="17">
                  <c:v>935.25005479452057</c:v>
                </c:pt>
                <c:pt idx="18">
                  <c:v>935.25005479452057</c:v>
                </c:pt>
                <c:pt idx="19">
                  <c:v>935.25005479452057</c:v>
                </c:pt>
                <c:pt idx="20">
                  <c:v>935.25005479452057</c:v>
                </c:pt>
                <c:pt idx="21">
                  <c:v>935.25005479452057</c:v>
                </c:pt>
                <c:pt idx="22">
                  <c:v>935.25005479452057</c:v>
                </c:pt>
                <c:pt idx="23">
                  <c:v>935.25005479452057</c:v>
                </c:pt>
                <c:pt idx="24">
                  <c:v>935.25005479452057</c:v>
                </c:pt>
                <c:pt idx="25">
                  <c:v>935.25005479452057</c:v>
                </c:pt>
                <c:pt idx="26">
                  <c:v>935.25005479452057</c:v>
                </c:pt>
                <c:pt idx="27">
                  <c:v>935.25005479452057</c:v>
                </c:pt>
                <c:pt idx="28">
                  <c:v>935.25005479452057</c:v>
                </c:pt>
                <c:pt idx="29">
                  <c:v>935.25005479452057</c:v>
                </c:pt>
                <c:pt idx="30">
                  <c:v>935.25005479452057</c:v>
                </c:pt>
                <c:pt idx="31">
                  <c:v>935.25005479452057</c:v>
                </c:pt>
                <c:pt idx="32">
                  <c:v>935.25005479452057</c:v>
                </c:pt>
                <c:pt idx="33">
                  <c:v>935.25005479452057</c:v>
                </c:pt>
                <c:pt idx="34">
                  <c:v>935.25005479452057</c:v>
                </c:pt>
                <c:pt idx="35">
                  <c:v>935.25005479452057</c:v>
                </c:pt>
                <c:pt idx="36">
                  <c:v>935.25005479452057</c:v>
                </c:pt>
                <c:pt idx="37">
                  <c:v>935.25005479452057</c:v>
                </c:pt>
                <c:pt idx="38">
                  <c:v>935.25005479452057</c:v>
                </c:pt>
                <c:pt idx="39">
                  <c:v>935.25005479452057</c:v>
                </c:pt>
                <c:pt idx="40">
                  <c:v>935.25005479452057</c:v>
                </c:pt>
                <c:pt idx="41">
                  <c:v>935.25005479452057</c:v>
                </c:pt>
                <c:pt idx="42">
                  <c:v>935.25005479452057</c:v>
                </c:pt>
                <c:pt idx="43">
                  <c:v>935.25005479452057</c:v>
                </c:pt>
                <c:pt idx="44">
                  <c:v>935.25005479452057</c:v>
                </c:pt>
                <c:pt idx="45">
                  <c:v>935.25005479452057</c:v>
                </c:pt>
                <c:pt idx="46">
                  <c:v>935.25005479452057</c:v>
                </c:pt>
                <c:pt idx="47">
                  <c:v>935.25005479452057</c:v>
                </c:pt>
                <c:pt idx="48">
                  <c:v>935.25005479452057</c:v>
                </c:pt>
                <c:pt idx="49">
                  <c:v>935.25005479452057</c:v>
                </c:pt>
                <c:pt idx="50">
                  <c:v>935.25005479452057</c:v>
                </c:pt>
                <c:pt idx="51">
                  <c:v>935.25005479452057</c:v>
                </c:pt>
                <c:pt idx="52">
                  <c:v>935.25005479452057</c:v>
                </c:pt>
                <c:pt idx="53">
                  <c:v>935.25005479452057</c:v>
                </c:pt>
                <c:pt idx="54">
                  <c:v>935.25005479452057</c:v>
                </c:pt>
                <c:pt idx="55">
                  <c:v>935.25005479452057</c:v>
                </c:pt>
                <c:pt idx="56">
                  <c:v>935.25005479452057</c:v>
                </c:pt>
                <c:pt idx="57">
                  <c:v>935.25005479452057</c:v>
                </c:pt>
                <c:pt idx="58">
                  <c:v>935.25005479452057</c:v>
                </c:pt>
                <c:pt idx="59">
                  <c:v>935.25005479452057</c:v>
                </c:pt>
                <c:pt idx="60">
                  <c:v>935.25005479452057</c:v>
                </c:pt>
                <c:pt idx="61">
                  <c:v>935.25005479452057</c:v>
                </c:pt>
                <c:pt idx="62">
                  <c:v>935.25005479452057</c:v>
                </c:pt>
                <c:pt idx="63">
                  <c:v>935.25005479452057</c:v>
                </c:pt>
                <c:pt idx="64">
                  <c:v>935.25005479452057</c:v>
                </c:pt>
                <c:pt idx="65">
                  <c:v>935.25005479452057</c:v>
                </c:pt>
                <c:pt idx="66">
                  <c:v>935.25005479452057</c:v>
                </c:pt>
                <c:pt idx="67">
                  <c:v>935.25005479452057</c:v>
                </c:pt>
                <c:pt idx="68">
                  <c:v>935.25005479452057</c:v>
                </c:pt>
                <c:pt idx="69">
                  <c:v>935.25005479452057</c:v>
                </c:pt>
                <c:pt idx="70">
                  <c:v>935.25005479452057</c:v>
                </c:pt>
                <c:pt idx="71">
                  <c:v>935.25005479452057</c:v>
                </c:pt>
                <c:pt idx="72">
                  <c:v>935.25005479452057</c:v>
                </c:pt>
                <c:pt idx="73">
                  <c:v>935.25005479452057</c:v>
                </c:pt>
                <c:pt idx="74">
                  <c:v>935.25005479452057</c:v>
                </c:pt>
                <c:pt idx="75">
                  <c:v>935.25005479452057</c:v>
                </c:pt>
                <c:pt idx="76">
                  <c:v>935.25005479452057</c:v>
                </c:pt>
                <c:pt idx="77">
                  <c:v>935.25005479452057</c:v>
                </c:pt>
                <c:pt idx="78">
                  <c:v>935.25005479452057</c:v>
                </c:pt>
                <c:pt idx="79">
                  <c:v>935.25005479452057</c:v>
                </c:pt>
                <c:pt idx="80">
                  <c:v>935.25005479452057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DF-491E-A753-35FD1A6A1187}"/>
            </c:ext>
          </c:extLst>
        </c:ser>
        <c:ser>
          <c:idx val="4"/>
          <c:order val="5"/>
          <c:tx>
            <c:strRef>
              <c:f>'14. South Staffordshire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'14. South Staffordshire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Water'!$H$132:$CJ$132</c:f>
              <c:numCache>
                <c:formatCode>0.00</c:formatCode>
                <c:ptCount val="81"/>
                <c:pt idx="0">
                  <c:v>723.37505479452057</c:v>
                </c:pt>
                <c:pt idx="1">
                  <c:v>723.37505479452057</c:v>
                </c:pt>
                <c:pt idx="2">
                  <c:v>723.37505479452057</c:v>
                </c:pt>
                <c:pt idx="3">
                  <c:v>723.37505479452057</c:v>
                </c:pt>
                <c:pt idx="4">
                  <c:v>935.25005479452057</c:v>
                </c:pt>
                <c:pt idx="5">
                  <c:v>935.25005479452057</c:v>
                </c:pt>
                <c:pt idx="6">
                  <c:v>935.25005479452057</c:v>
                </c:pt>
                <c:pt idx="7">
                  <c:v>935.25005479452057</c:v>
                </c:pt>
                <c:pt idx="8">
                  <c:v>935.25005479452057</c:v>
                </c:pt>
                <c:pt idx="9">
                  <c:v>935.25005479452057</c:v>
                </c:pt>
                <c:pt idx="10">
                  <c:v>935.25005479452057</c:v>
                </c:pt>
                <c:pt idx="11">
                  <c:v>935.25005479452057</c:v>
                </c:pt>
                <c:pt idx="12">
                  <c:v>935.25005479452057</c:v>
                </c:pt>
                <c:pt idx="13">
                  <c:v>935.25005479452057</c:v>
                </c:pt>
                <c:pt idx="14">
                  <c:v>935.25005479452057</c:v>
                </c:pt>
                <c:pt idx="15">
                  <c:v>935.25005479452057</c:v>
                </c:pt>
                <c:pt idx="16">
                  <c:v>935.25005479452057</c:v>
                </c:pt>
                <c:pt idx="17">
                  <c:v>935.25005479452057</c:v>
                </c:pt>
                <c:pt idx="18">
                  <c:v>935.25005479452057</c:v>
                </c:pt>
                <c:pt idx="19">
                  <c:v>935.25005479452057</c:v>
                </c:pt>
                <c:pt idx="20">
                  <c:v>935.25005479452057</c:v>
                </c:pt>
                <c:pt idx="21">
                  <c:v>935.25005479452057</c:v>
                </c:pt>
                <c:pt idx="22">
                  <c:v>935.25005479452057</c:v>
                </c:pt>
                <c:pt idx="23">
                  <c:v>935.25005479452057</c:v>
                </c:pt>
                <c:pt idx="24">
                  <c:v>935.25005479452057</c:v>
                </c:pt>
                <c:pt idx="25">
                  <c:v>935.25005479452057</c:v>
                </c:pt>
                <c:pt idx="26">
                  <c:v>935.25005479452057</c:v>
                </c:pt>
                <c:pt idx="27">
                  <c:v>935.25005479452057</c:v>
                </c:pt>
                <c:pt idx="28">
                  <c:v>935.25005479452057</c:v>
                </c:pt>
                <c:pt idx="29">
                  <c:v>935.25005479452057</c:v>
                </c:pt>
                <c:pt idx="30">
                  <c:v>935.25005479452057</c:v>
                </c:pt>
                <c:pt idx="31">
                  <c:v>935.25005479452057</c:v>
                </c:pt>
                <c:pt idx="32">
                  <c:v>935.25005479452057</c:v>
                </c:pt>
                <c:pt idx="33">
                  <c:v>935.25005479452057</c:v>
                </c:pt>
                <c:pt idx="34">
                  <c:v>935.25005479452057</c:v>
                </c:pt>
                <c:pt idx="35">
                  <c:v>935.25005479452057</c:v>
                </c:pt>
                <c:pt idx="36">
                  <c:v>935.25005479452057</c:v>
                </c:pt>
                <c:pt idx="37">
                  <c:v>935.25005479452057</c:v>
                </c:pt>
                <c:pt idx="38">
                  <c:v>935.25005479452057</c:v>
                </c:pt>
                <c:pt idx="39">
                  <c:v>935.25005479452057</c:v>
                </c:pt>
                <c:pt idx="40">
                  <c:v>935.25005479452057</c:v>
                </c:pt>
                <c:pt idx="41">
                  <c:v>935.25005479452057</c:v>
                </c:pt>
                <c:pt idx="42">
                  <c:v>935.25005479452057</c:v>
                </c:pt>
                <c:pt idx="43">
                  <c:v>935.25005479452057</c:v>
                </c:pt>
                <c:pt idx="44">
                  <c:v>935.25005479452057</c:v>
                </c:pt>
                <c:pt idx="45">
                  <c:v>935.25005479452057</c:v>
                </c:pt>
                <c:pt idx="46">
                  <c:v>935.25005479452057</c:v>
                </c:pt>
                <c:pt idx="47">
                  <c:v>935.25005479452057</c:v>
                </c:pt>
                <c:pt idx="48">
                  <c:v>935.25005479452057</c:v>
                </c:pt>
                <c:pt idx="49">
                  <c:v>935.25005479452057</c:v>
                </c:pt>
                <c:pt idx="50">
                  <c:v>935.25005479452057</c:v>
                </c:pt>
                <c:pt idx="51">
                  <c:v>935.25005479452057</c:v>
                </c:pt>
                <c:pt idx="52">
                  <c:v>935.25005479452057</c:v>
                </c:pt>
                <c:pt idx="53">
                  <c:v>935.25005479452057</c:v>
                </c:pt>
                <c:pt idx="54">
                  <c:v>935.25005479452057</c:v>
                </c:pt>
                <c:pt idx="55">
                  <c:v>935.25005479452057</c:v>
                </c:pt>
                <c:pt idx="56">
                  <c:v>935.25005479452057</c:v>
                </c:pt>
                <c:pt idx="57">
                  <c:v>935.25005479452057</c:v>
                </c:pt>
                <c:pt idx="58">
                  <c:v>935.25005479452057</c:v>
                </c:pt>
                <c:pt idx="59">
                  <c:v>935.25005479452057</c:v>
                </c:pt>
                <c:pt idx="60">
                  <c:v>935.25005479452057</c:v>
                </c:pt>
                <c:pt idx="61">
                  <c:v>935.25005479452057</c:v>
                </c:pt>
                <c:pt idx="62">
                  <c:v>935.25005479452057</c:v>
                </c:pt>
                <c:pt idx="63">
                  <c:v>935.25005479452057</c:v>
                </c:pt>
                <c:pt idx="64">
                  <c:v>935.25005479452057</c:v>
                </c:pt>
                <c:pt idx="65">
                  <c:v>935.25005479452057</c:v>
                </c:pt>
                <c:pt idx="66">
                  <c:v>935.25005479452057</c:v>
                </c:pt>
                <c:pt idx="67">
                  <c:v>935.25005479452057</c:v>
                </c:pt>
                <c:pt idx="68">
                  <c:v>935.25005479452057</c:v>
                </c:pt>
                <c:pt idx="69">
                  <c:v>935.25005479452057</c:v>
                </c:pt>
                <c:pt idx="70">
                  <c:v>935.25005479452057</c:v>
                </c:pt>
                <c:pt idx="71">
                  <c:v>935.25005479452057</c:v>
                </c:pt>
                <c:pt idx="72">
                  <c:v>935.25005479452057</c:v>
                </c:pt>
                <c:pt idx="73">
                  <c:v>935.25005479452057</c:v>
                </c:pt>
                <c:pt idx="74">
                  <c:v>935.25005479452057</c:v>
                </c:pt>
                <c:pt idx="75">
                  <c:v>935.25005479452057</c:v>
                </c:pt>
                <c:pt idx="76">
                  <c:v>935.25005479452057</c:v>
                </c:pt>
                <c:pt idx="77">
                  <c:v>935.25005479452057</c:v>
                </c:pt>
                <c:pt idx="78">
                  <c:v>935.25005479452057</c:v>
                </c:pt>
                <c:pt idx="79">
                  <c:v>935.25005479452057</c:v>
                </c:pt>
                <c:pt idx="80">
                  <c:v>935.25005479452057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DF-491E-A753-35FD1A6A1187}"/>
            </c:ext>
          </c:extLst>
        </c:ser>
        <c:ser>
          <c:idx val="5"/>
          <c:order val="6"/>
          <c:tx>
            <c:strRef>
              <c:f>'14. South Staffordshire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'14. South Staffordshire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Water'!$H$133:$CJ$133</c:f>
              <c:numCache>
                <c:formatCode>0.00</c:formatCode>
                <c:ptCount val="81"/>
                <c:pt idx="0">
                  <c:v>44.883217500848488</c:v>
                </c:pt>
                <c:pt idx="1">
                  <c:v>85.911648205845381</c:v>
                </c:pt>
                <c:pt idx="2">
                  <c:v>126.99161778572409</c:v>
                </c:pt>
                <c:pt idx="3">
                  <c:v>168.12315464858483</c:v>
                </c:pt>
                <c:pt idx="4">
                  <c:v>355.36551106700807</c:v>
                </c:pt>
                <c:pt idx="5">
                  <c:v>498.36451499553039</c:v>
                </c:pt>
                <c:pt idx="6">
                  <c:v>641.41175059668558</c:v>
                </c:pt>
                <c:pt idx="7">
                  <c:v>640.38719033752318</c:v>
                </c:pt>
                <c:pt idx="8">
                  <c:v>639.36263007836078</c:v>
                </c:pt>
                <c:pt idx="9">
                  <c:v>638.33806981919827</c:v>
                </c:pt>
                <c:pt idx="10">
                  <c:v>637.31350956003587</c:v>
                </c:pt>
                <c:pt idx="11">
                  <c:v>636.28894930087347</c:v>
                </c:pt>
                <c:pt idx="12">
                  <c:v>635.26438904171096</c:v>
                </c:pt>
                <c:pt idx="13">
                  <c:v>634.23982878254856</c:v>
                </c:pt>
                <c:pt idx="14">
                  <c:v>633.21526852338616</c:v>
                </c:pt>
                <c:pt idx="15">
                  <c:v>632.19070826422376</c:v>
                </c:pt>
                <c:pt idx="16">
                  <c:v>631.16614800506136</c:v>
                </c:pt>
                <c:pt idx="17">
                  <c:v>630.14158774589896</c:v>
                </c:pt>
                <c:pt idx="18">
                  <c:v>629.11702748673645</c:v>
                </c:pt>
                <c:pt idx="19">
                  <c:v>628.09246722757416</c:v>
                </c:pt>
                <c:pt idx="20">
                  <c:v>627.06790696841165</c:v>
                </c:pt>
                <c:pt idx="21">
                  <c:v>626.04334670924914</c:v>
                </c:pt>
                <c:pt idx="22">
                  <c:v>625.01878645008685</c:v>
                </c:pt>
                <c:pt idx="23">
                  <c:v>623.99422619092434</c:v>
                </c:pt>
                <c:pt idx="24">
                  <c:v>622.96966593176194</c:v>
                </c:pt>
                <c:pt idx="25">
                  <c:v>621.94510567259954</c:v>
                </c:pt>
                <c:pt idx="26">
                  <c:v>620.92054541343714</c:v>
                </c:pt>
                <c:pt idx="27">
                  <c:v>619.89598515427474</c:v>
                </c:pt>
                <c:pt idx="28">
                  <c:v>618.87142489511234</c:v>
                </c:pt>
                <c:pt idx="29">
                  <c:v>617.84686463594983</c:v>
                </c:pt>
                <c:pt idx="30">
                  <c:v>616.82230437678754</c:v>
                </c:pt>
                <c:pt idx="31">
                  <c:v>617.23797106780728</c:v>
                </c:pt>
                <c:pt idx="32">
                  <c:v>617.65363775882702</c:v>
                </c:pt>
                <c:pt idx="33">
                  <c:v>618.06930444984687</c:v>
                </c:pt>
                <c:pt idx="34">
                  <c:v>618.48497114086661</c:v>
                </c:pt>
                <c:pt idx="35">
                  <c:v>618.90063783188646</c:v>
                </c:pt>
                <c:pt idx="36">
                  <c:v>619.31630452290619</c:v>
                </c:pt>
                <c:pt idx="37">
                  <c:v>619.73197121392604</c:v>
                </c:pt>
                <c:pt idx="38">
                  <c:v>620.14763790494578</c:v>
                </c:pt>
                <c:pt idx="39">
                  <c:v>620.56330459596552</c:v>
                </c:pt>
                <c:pt idx="40">
                  <c:v>620.97897128698537</c:v>
                </c:pt>
                <c:pt idx="41">
                  <c:v>621.39463797800511</c:v>
                </c:pt>
                <c:pt idx="42">
                  <c:v>621.81030466902496</c:v>
                </c:pt>
                <c:pt idx="43">
                  <c:v>622.2259713600447</c:v>
                </c:pt>
                <c:pt idx="44">
                  <c:v>622.64163805106455</c:v>
                </c:pt>
                <c:pt idx="45">
                  <c:v>623.05730474208428</c:v>
                </c:pt>
                <c:pt idx="46">
                  <c:v>623.47297143310402</c:v>
                </c:pt>
                <c:pt idx="47">
                  <c:v>623.88863812412387</c:v>
                </c:pt>
                <c:pt idx="48">
                  <c:v>624.30430481514361</c:v>
                </c:pt>
                <c:pt idx="49">
                  <c:v>624.71997150616346</c:v>
                </c:pt>
                <c:pt idx="50">
                  <c:v>625.1356381971832</c:v>
                </c:pt>
                <c:pt idx="51">
                  <c:v>625.55130488820305</c:v>
                </c:pt>
                <c:pt idx="52">
                  <c:v>625.96697157922279</c:v>
                </c:pt>
                <c:pt idx="53">
                  <c:v>626.38263827024252</c:v>
                </c:pt>
                <c:pt idx="54">
                  <c:v>626.79830496126237</c:v>
                </c:pt>
                <c:pt idx="55">
                  <c:v>627.21397165228211</c:v>
                </c:pt>
                <c:pt idx="56">
                  <c:v>627.62963834330185</c:v>
                </c:pt>
                <c:pt idx="57">
                  <c:v>628.0453050343217</c:v>
                </c:pt>
                <c:pt idx="58">
                  <c:v>628.46097172534144</c:v>
                </c:pt>
                <c:pt idx="59">
                  <c:v>628.87663841636129</c:v>
                </c:pt>
                <c:pt idx="60">
                  <c:v>629.29230510738103</c:v>
                </c:pt>
                <c:pt idx="61">
                  <c:v>629.70797179840088</c:v>
                </c:pt>
                <c:pt idx="62">
                  <c:v>630.12363848942061</c:v>
                </c:pt>
                <c:pt idx="63">
                  <c:v>630.53930518044035</c:v>
                </c:pt>
                <c:pt idx="64">
                  <c:v>630.9549718714602</c:v>
                </c:pt>
                <c:pt idx="65">
                  <c:v>631.37063856247994</c:v>
                </c:pt>
                <c:pt idx="66">
                  <c:v>631.78630525349979</c:v>
                </c:pt>
                <c:pt idx="67">
                  <c:v>632.20197194451953</c:v>
                </c:pt>
                <c:pt idx="68">
                  <c:v>632.61763863553938</c:v>
                </c:pt>
                <c:pt idx="69">
                  <c:v>633.03330532655912</c:v>
                </c:pt>
                <c:pt idx="70">
                  <c:v>633.44897201757885</c:v>
                </c:pt>
                <c:pt idx="71">
                  <c:v>633.8646387085987</c:v>
                </c:pt>
                <c:pt idx="72">
                  <c:v>634.28030539961844</c:v>
                </c:pt>
                <c:pt idx="73">
                  <c:v>634.69597209063829</c:v>
                </c:pt>
                <c:pt idx="74">
                  <c:v>635.11163878165803</c:v>
                </c:pt>
                <c:pt idx="75">
                  <c:v>635.52730547267788</c:v>
                </c:pt>
                <c:pt idx="76">
                  <c:v>635.94297216369762</c:v>
                </c:pt>
                <c:pt idx="77">
                  <c:v>636.35863885471736</c:v>
                </c:pt>
                <c:pt idx="78">
                  <c:v>636.77430554573721</c:v>
                </c:pt>
                <c:pt idx="79">
                  <c:v>637.18997223675694</c:v>
                </c:pt>
                <c:pt idx="80">
                  <c:v>637.60563892777679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DF-491E-A753-35FD1A6A1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'14. South Staffordshire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4-4BB1-9248-5E8294DEC64D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'14. South Staffordshire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C4-4BB1-9248-5E8294DEC64D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'14. South Staffordshire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4-4BB1-9248-5E8294DEC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'14. South Staffordshire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DC-42CC-8CB4-2622AE9F28C8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'14. South Staffordshire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DC-42CC-8CB4-2622AE9F28C8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'14. South Staffordshire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'14. South Staffordshire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DC-42CC-8CB4-2622AE9F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'15. South West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'15. South West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Water'!$H$118:$CJ$118</c:f>
              <c:numCache>
                <c:formatCode>0.00</c:formatCode>
                <c:ptCount val="81"/>
                <c:pt idx="0">
                  <c:v>3.019218937910884</c:v>
                </c:pt>
                <c:pt idx="1">
                  <c:v>6.3425204625273928</c:v>
                </c:pt>
                <c:pt idx="2">
                  <c:v>9.6680855701972241</c:v>
                </c:pt>
                <c:pt idx="3">
                  <c:v>12.995914260920379</c:v>
                </c:pt>
                <c:pt idx="4">
                  <c:v>234.398703614863</c:v>
                </c:pt>
                <c:pt idx="5">
                  <c:v>455.73542411296751</c:v>
                </c:pt>
                <c:pt idx="6">
                  <c:v>453.60849857702021</c:v>
                </c:pt>
                <c:pt idx="7">
                  <c:v>451.48157304107292</c:v>
                </c:pt>
                <c:pt idx="8">
                  <c:v>449.35464750512563</c:v>
                </c:pt>
                <c:pt idx="9">
                  <c:v>447.22772196917833</c:v>
                </c:pt>
                <c:pt idx="10">
                  <c:v>445.10079643323104</c:v>
                </c:pt>
                <c:pt idx="11">
                  <c:v>442.97387089728375</c:v>
                </c:pt>
                <c:pt idx="12">
                  <c:v>440.84694536133645</c:v>
                </c:pt>
                <c:pt idx="13">
                  <c:v>438.72001982538916</c:v>
                </c:pt>
                <c:pt idx="14">
                  <c:v>436.59309428944186</c:v>
                </c:pt>
                <c:pt idx="15">
                  <c:v>434.46616875349457</c:v>
                </c:pt>
                <c:pt idx="16">
                  <c:v>432.33924321754728</c:v>
                </c:pt>
                <c:pt idx="17">
                  <c:v>430.21231768159998</c:v>
                </c:pt>
                <c:pt idx="18">
                  <c:v>428.08539214565269</c:v>
                </c:pt>
                <c:pt idx="19">
                  <c:v>425.9584666097054</c:v>
                </c:pt>
                <c:pt idx="20">
                  <c:v>423.8315410737581</c:v>
                </c:pt>
                <c:pt idx="21">
                  <c:v>421.70461553781081</c:v>
                </c:pt>
                <c:pt idx="22">
                  <c:v>419.57769000186352</c:v>
                </c:pt>
                <c:pt idx="23">
                  <c:v>417.45076446591622</c:v>
                </c:pt>
                <c:pt idx="24">
                  <c:v>415.32383892996893</c:v>
                </c:pt>
                <c:pt idx="25">
                  <c:v>413.19691339402164</c:v>
                </c:pt>
                <c:pt idx="26">
                  <c:v>411.06998785807434</c:v>
                </c:pt>
                <c:pt idx="27">
                  <c:v>408.94306232212705</c:v>
                </c:pt>
                <c:pt idx="28">
                  <c:v>406.81613678617975</c:v>
                </c:pt>
                <c:pt idx="29">
                  <c:v>404.68921125023246</c:v>
                </c:pt>
                <c:pt idx="30">
                  <c:v>402.56228571428517</c:v>
                </c:pt>
                <c:pt idx="31">
                  <c:v>402.56228571428517</c:v>
                </c:pt>
                <c:pt idx="32">
                  <c:v>402.56228571428517</c:v>
                </c:pt>
                <c:pt idx="33">
                  <c:v>402.56228571428517</c:v>
                </c:pt>
                <c:pt idx="34">
                  <c:v>402.56228571428517</c:v>
                </c:pt>
                <c:pt idx="35">
                  <c:v>402.56228571428517</c:v>
                </c:pt>
                <c:pt idx="36">
                  <c:v>402.56228571428517</c:v>
                </c:pt>
                <c:pt idx="37">
                  <c:v>402.56228571428517</c:v>
                </c:pt>
                <c:pt idx="38">
                  <c:v>402.56228571428517</c:v>
                </c:pt>
                <c:pt idx="39">
                  <c:v>402.56228571428517</c:v>
                </c:pt>
                <c:pt idx="40">
                  <c:v>402.56228571428517</c:v>
                </c:pt>
                <c:pt idx="41">
                  <c:v>402.56228571428517</c:v>
                </c:pt>
                <c:pt idx="42">
                  <c:v>402.56228571428517</c:v>
                </c:pt>
                <c:pt idx="43">
                  <c:v>402.56228571428517</c:v>
                </c:pt>
                <c:pt idx="44">
                  <c:v>402.56228571428517</c:v>
                </c:pt>
                <c:pt idx="45">
                  <c:v>402.56228571428517</c:v>
                </c:pt>
                <c:pt idx="46">
                  <c:v>402.56228571428517</c:v>
                </c:pt>
                <c:pt idx="47">
                  <c:v>402.56228571428517</c:v>
                </c:pt>
                <c:pt idx="48">
                  <c:v>402.56228571428517</c:v>
                </c:pt>
                <c:pt idx="49">
                  <c:v>402.56228571428517</c:v>
                </c:pt>
                <c:pt idx="50">
                  <c:v>402.56228571428517</c:v>
                </c:pt>
                <c:pt idx="51">
                  <c:v>402.56228571428517</c:v>
                </c:pt>
                <c:pt idx="52">
                  <c:v>402.56228571428517</c:v>
                </c:pt>
                <c:pt idx="53">
                  <c:v>402.56228571428517</c:v>
                </c:pt>
                <c:pt idx="54">
                  <c:v>402.56228571428517</c:v>
                </c:pt>
                <c:pt idx="55">
                  <c:v>402.56228571428517</c:v>
                </c:pt>
                <c:pt idx="56">
                  <c:v>402.56228571428517</c:v>
                </c:pt>
                <c:pt idx="57">
                  <c:v>402.56228571428517</c:v>
                </c:pt>
                <c:pt idx="58">
                  <c:v>402.56228571428517</c:v>
                </c:pt>
                <c:pt idx="59">
                  <c:v>402.56228571428517</c:v>
                </c:pt>
                <c:pt idx="60">
                  <c:v>402.56228571428517</c:v>
                </c:pt>
                <c:pt idx="61">
                  <c:v>402.56228571428517</c:v>
                </c:pt>
                <c:pt idx="62">
                  <c:v>402.56228571428517</c:v>
                </c:pt>
                <c:pt idx="63">
                  <c:v>402.56228571428517</c:v>
                </c:pt>
                <c:pt idx="64">
                  <c:v>402.56228571428517</c:v>
                </c:pt>
                <c:pt idx="65">
                  <c:v>402.56228571428517</c:v>
                </c:pt>
                <c:pt idx="66">
                  <c:v>402.56228571428517</c:v>
                </c:pt>
                <c:pt idx="67">
                  <c:v>402.56228571428517</c:v>
                </c:pt>
                <c:pt idx="68">
                  <c:v>402.56228571428517</c:v>
                </c:pt>
                <c:pt idx="69">
                  <c:v>402.56228571428517</c:v>
                </c:pt>
                <c:pt idx="70">
                  <c:v>402.56228571428517</c:v>
                </c:pt>
                <c:pt idx="71">
                  <c:v>402.56228571428517</c:v>
                </c:pt>
                <c:pt idx="72">
                  <c:v>402.56228571428517</c:v>
                </c:pt>
                <c:pt idx="73">
                  <c:v>402.56228571428517</c:v>
                </c:pt>
                <c:pt idx="74">
                  <c:v>402.56228571428517</c:v>
                </c:pt>
                <c:pt idx="75">
                  <c:v>402.56228571428517</c:v>
                </c:pt>
                <c:pt idx="76">
                  <c:v>402.56228571428517</c:v>
                </c:pt>
                <c:pt idx="77">
                  <c:v>402.56228571428517</c:v>
                </c:pt>
                <c:pt idx="78">
                  <c:v>402.56228571428517</c:v>
                </c:pt>
                <c:pt idx="79">
                  <c:v>402.56228571428517</c:v>
                </c:pt>
                <c:pt idx="80">
                  <c:v>402.56228571428517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7-43D6-8EE7-25368099F667}"/>
            </c:ext>
          </c:extLst>
        </c:ser>
        <c:ser>
          <c:idx val="1"/>
          <c:order val="1"/>
          <c:tx>
            <c:strRef>
              <c:f>'15. South West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'15. South West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47-43D6-8EE7-25368099F667}"/>
            </c:ext>
          </c:extLst>
        </c:ser>
        <c:ser>
          <c:idx val="2"/>
          <c:order val="2"/>
          <c:tx>
            <c:strRef>
              <c:f>'15. South West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'15. South West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Water'!$H$120:$CJ$120</c:f>
              <c:numCache>
                <c:formatCode>0.00</c:formatCode>
                <c:ptCount val="81"/>
                <c:pt idx="0">
                  <c:v>1.96</c:v>
                </c:pt>
                <c:pt idx="1">
                  <c:v>3.92</c:v>
                </c:pt>
                <c:pt idx="2">
                  <c:v>5.88</c:v>
                </c:pt>
                <c:pt idx="3">
                  <c:v>7.84</c:v>
                </c:pt>
                <c:pt idx="4">
                  <c:v>164.64</c:v>
                </c:pt>
                <c:pt idx="5">
                  <c:v>164.64</c:v>
                </c:pt>
                <c:pt idx="6">
                  <c:v>164.64</c:v>
                </c:pt>
                <c:pt idx="7">
                  <c:v>164.64</c:v>
                </c:pt>
                <c:pt idx="8">
                  <c:v>164.64</c:v>
                </c:pt>
                <c:pt idx="9">
                  <c:v>164.64</c:v>
                </c:pt>
                <c:pt idx="10">
                  <c:v>164.64</c:v>
                </c:pt>
                <c:pt idx="11">
                  <c:v>164.64</c:v>
                </c:pt>
                <c:pt idx="12">
                  <c:v>164.64</c:v>
                </c:pt>
                <c:pt idx="13">
                  <c:v>164.64</c:v>
                </c:pt>
                <c:pt idx="14">
                  <c:v>164.64</c:v>
                </c:pt>
                <c:pt idx="15">
                  <c:v>164.64</c:v>
                </c:pt>
                <c:pt idx="16">
                  <c:v>164.64</c:v>
                </c:pt>
                <c:pt idx="17">
                  <c:v>164.64</c:v>
                </c:pt>
                <c:pt idx="18">
                  <c:v>164.64</c:v>
                </c:pt>
                <c:pt idx="19">
                  <c:v>164.64</c:v>
                </c:pt>
                <c:pt idx="20">
                  <c:v>164.64</c:v>
                </c:pt>
                <c:pt idx="21">
                  <c:v>164.64</c:v>
                </c:pt>
                <c:pt idx="22">
                  <c:v>164.64</c:v>
                </c:pt>
                <c:pt idx="23">
                  <c:v>164.64</c:v>
                </c:pt>
                <c:pt idx="24">
                  <c:v>164.64</c:v>
                </c:pt>
                <c:pt idx="25">
                  <c:v>164.64</c:v>
                </c:pt>
                <c:pt idx="26">
                  <c:v>164.64</c:v>
                </c:pt>
                <c:pt idx="27">
                  <c:v>164.64</c:v>
                </c:pt>
                <c:pt idx="28">
                  <c:v>164.64</c:v>
                </c:pt>
                <c:pt idx="29">
                  <c:v>164.64</c:v>
                </c:pt>
                <c:pt idx="30">
                  <c:v>164.64</c:v>
                </c:pt>
                <c:pt idx="31">
                  <c:v>164.64</c:v>
                </c:pt>
                <c:pt idx="32">
                  <c:v>164.64</c:v>
                </c:pt>
                <c:pt idx="33">
                  <c:v>164.64</c:v>
                </c:pt>
                <c:pt idx="34">
                  <c:v>164.64</c:v>
                </c:pt>
                <c:pt idx="35">
                  <c:v>164.64</c:v>
                </c:pt>
                <c:pt idx="36">
                  <c:v>164.64</c:v>
                </c:pt>
                <c:pt idx="37">
                  <c:v>164.64</c:v>
                </c:pt>
                <c:pt idx="38">
                  <c:v>164.64</c:v>
                </c:pt>
                <c:pt idx="39">
                  <c:v>164.64</c:v>
                </c:pt>
                <c:pt idx="40">
                  <c:v>164.64</c:v>
                </c:pt>
                <c:pt idx="41">
                  <c:v>164.64</c:v>
                </c:pt>
                <c:pt idx="42">
                  <c:v>164.64</c:v>
                </c:pt>
                <c:pt idx="43">
                  <c:v>164.64</c:v>
                </c:pt>
                <c:pt idx="44">
                  <c:v>164.64</c:v>
                </c:pt>
                <c:pt idx="45">
                  <c:v>164.64</c:v>
                </c:pt>
                <c:pt idx="46">
                  <c:v>164.64</c:v>
                </c:pt>
                <c:pt idx="47">
                  <c:v>164.64</c:v>
                </c:pt>
                <c:pt idx="48">
                  <c:v>164.64</c:v>
                </c:pt>
                <c:pt idx="49">
                  <c:v>164.64</c:v>
                </c:pt>
                <c:pt idx="50">
                  <c:v>164.64</c:v>
                </c:pt>
                <c:pt idx="51">
                  <c:v>164.64</c:v>
                </c:pt>
                <c:pt idx="52">
                  <c:v>164.64</c:v>
                </c:pt>
                <c:pt idx="53">
                  <c:v>164.64</c:v>
                </c:pt>
                <c:pt idx="54">
                  <c:v>164.64</c:v>
                </c:pt>
                <c:pt idx="55">
                  <c:v>164.64</c:v>
                </c:pt>
                <c:pt idx="56">
                  <c:v>164.64</c:v>
                </c:pt>
                <c:pt idx="57">
                  <c:v>164.64</c:v>
                </c:pt>
                <c:pt idx="58">
                  <c:v>164.64</c:v>
                </c:pt>
                <c:pt idx="59">
                  <c:v>164.64</c:v>
                </c:pt>
                <c:pt idx="60">
                  <c:v>164.64</c:v>
                </c:pt>
                <c:pt idx="61">
                  <c:v>164.64</c:v>
                </c:pt>
                <c:pt idx="62">
                  <c:v>164.64</c:v>
                </c:pt>
                <c:pt idx="63">
                  <c:v>164.64</c:v>
                </c:pt>
                <c:pt idx="64">
                  <c:v>164.64</c:v>
                </c:pt>
                <c:pt idx="65">
                  <c:v>164.64</c:v>
                </c:pt>
                <c:pt idx="66">
                  <c:v>164.64</c:v>
                </c:pt>
                <c:pt idx="67">
                  <c:v>164.64</c:v>
                </c:pt>
                <c:pt idx="68">
                  <c:v>164.64</c:v>
                </c:pt>
                <c:pt idx="69">
                  <c:v>164.64</c:v>
                </c:pt>
                <c:pt idx="70">
                  <c:v>164.64</c:v>
                </c:pt>
                <c:pt idx="71">
                  <c:v>164.64</c:v>
                </c:pt>
                <c:pt idx="72">
                  <c:v>164.64</c:v>
                </c:pt>
                <c:pt idx="73">
                  <c:v>164.64</c:v>
                </c:pt>
                <c:pt idx="74">
                  <c:v>164.64</c:v>
                </c:pt>
                <c:pt idx="75">
                  <c:v>164.64</c:v>
                </c:pt>
                <c:pt idx="76">
                  <c:v>164.64</c:v>
                </c:pt>
                <c:pt idx="77">
                  <c:v>164.64</c:v>
                </c:pt>
                <c:pt idx="78">
                  <c:v>164.64</c:v>
                </c:pt>
                <c:pt idx="79">
                  <c:v>164.64</c:v>
                </c:pt>
                <c:pt idx="80">
                  <c:v>164.64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47-43D6-8EE7-25368099F667}"/>
            </c:ext>
          </c:extLst>
        </c:ser>
        <c:ser>
          <c:idx val="3"/>
          <c:order val="3"/>
          <c:tx>
            <c:strRef>
              <c:f>'15. South West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'15. South West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Water'!$H$121:$CJ$121</c:f>
              <c:numCache>
                <c:formatCode>0.00</c:formatCode>
                <c:ptCount val="81"/>
                <c:pt idx="0">
                  <c:v>0.26190691613411254</c:v>
                </c:pt>
                <c:pt idx="1">
                  <c:v>0.53980857632894097</c:v>
                </c:pt>
                <c:pt idx="2">
                  <c:v>0.81782930099237394</c:v>
                </c:pt>
                <c:pt idx="3">
                  <c:v>1.0959690901244119</c:v>
                </c:pt>
                <c:pt idx="4">
                  <c:v>20.989435810141792</c:v>
                </c:pt>
                <c:pt idx="5">
                  <c:v>32.631747308342092</c:v>
                </c:pt>
                <c:pt idx="6">
                  <c:v>32.519871025151261</c:v>
                </c:pt>
                <c:pt idx="7">
                  <c:v>32.407994741960437</c:v>
                </c:pt>
                <c:pt idx="8">
                  <c:v>32.296118458769612</c:v>
                </c:pt>
                <c:pt idx="9">
                  <c:v>32.184242175578781</c:v>
                </c:pt>
                <c:pt idx="10">
                  <c:v>32.072365892387957</c:v>
                </c:pt>
                <c:pt idx="11">
                  <c:v>31.960489609197126</c:v>
                </c:pt>
                <c:pt idx="12">
                  <c:v>31.848613326006298</c:v>
                </c:pt>
                <c:pt idx="13">
                  <c:v>31.736737042815474</c:v>
                </c:pt>
                <c:pt idx="14">
                  <c:v>31.624860759624646</c:v>
                </c:pt>
                <c:pt idx="15">
                  <c:v>31.512984476433818</c:v>
                </c:pt>
                <c:pt idx="16">
                  <c:v>31.401108193242987</c:v>
                </c:pt>
                <c:pt idx="17">
                  <c:v>31.289231910052159</c:v>
                </c:pt>
                <c:pt idx="18">
                  <c:v>31.177355626861335</c:v>
                </c:pt>
                <c:pt idx="19">
                  <c:v>31.065479343670507</c:v>
                </c:pt>
                <c:pt idx="20">
                  <c:v>30.953603060479679</c:v>
                </c:pt>
                <c:pt idx="21">
                  <c:v>30.841726777288848</c:v>
                </c:pt>
                <c:pt idx="22">
                  <c:v>30.729850494098024</c:v>
                </c:pt>
                <c:pt idx="23">
                  <c:v>30.617974210907196</c:v>
                </c:pt>
                <c:pt idx="24">
                  <c:v>30.506097927716368</c:v>
                </c:pt>
                <c:pt idx="25">
                  <c:v>30.39422164452554</c:v>
                </c:pt>
                <c:pt idx="26">
                  <c:v>30.282345361334713</c:v>
                </c:pt>
                <c:pt idx="27">
                  <c:v>30.170469078143885</c:v>
                </c:pt>
                <c:pt idx="28">
                  <c:v>30.058592794953057</c:v>
                </c:pt>
                <c:pt idx="29">
                  <c:v>29.946716511762229</c:v>
                </c:pt>
                <c:pt idx="30">
                  <c:v>29.834840228571402</c:v>
                </c:pt>
                <c:pt idx="31">
                  <c:v>29.834840228571402</c:v>
                </c:pt>
                <c:pt idx="32">
                  <c:v>29.834840228571402</c:v>
                </c:pt>
                <c:pt idx="33">
                  <c:v>29.834840228571402</c:v>
                </c:pt>
                <c:pt idx="34">
                  <c:v>29.834840228571402</c:v>
                </c:pt>
                <c:pt idx="35">
                  <c:v>29.834840228571402</c:v>
                </c:pt>
                <c:pt idx="36">
                  <c:v>29.834840228571402</c:v>
                </c:pt>
                <c:pt idx="37">
                  <c:v>29.834840228571402</c:v>
                </c:pt>
                <c:pt idx="38">
                  <c:v>29.834840228571402</c:v>
                </c:pt>
                <c:pt idx="39">
                  <c:v>29.834840228571402</c:v>
                </c:pt>
                <c:pt idx="40">
                  <c:v>29.834840228571402</c:v>
                </c:pt>
                <c:pt idx="41">
                  <c:v>29.834840228571402</c:v>
                </c:pt>
                <c:pt idx="42">
                  <c:v>29.834840228571402</c:v>
                </c:pt>
                <c:pt idx="43">
                  <c:v>29.834840228571402</c:v>
                </c:pt>
                <c:pt idx="44">
                  <c:v>29.834840228571402</c:v>
                </c:pt>
                <c:pt idx="45">
                  <c:v>29.834840228571402</c:v>
                </c:pt>
                <c:pt idx="46">
                  <c:v>29.834840228571402</c:v>
                </c:pt>
                <c:pt idx="47">
                  <c:v>29.834840228571402</c:v>
                </c:pt>
                <c:pt idx="48">
                  <c:v>29.834840228571402</c:v>
                </c:pt>
                <c:pt idx="49">
                  <c:v>29.834840228571402</c:v>
                </c:pt>
                <c:pt idx="50">
                  <c:v>29.834840228571402</c:v>
                </c:pt>
                <c:pt idx="51">
                  <c:v>29.834840228571402</c:v>
                </c:pt>
                <c:pt idx="52">
                  <c:v>29.834840228571402</c:v>
                </c:pt>
                <c:pt idx="53">
                  <c:v>29.834840228571402</c:v>
                </c:pt>
                <c:pt idx="54">
                  <c:v>29.834840228571402</c:v>
                </c:pt>
                <c:pt idx="55">
                  <c:v>29.834840228571402</c:v>
                </c:pt>
                <c:pt idx="56">
                  <c:v>29.834840228571402</c:v>
                </c:pt>
                <c:pt idx="57">
                  <c:v>29.834840228571402</c:v>
                </c:pt>
                <c:pt idx="58">
                  <c:v>29.834840228571402</c:v>
                </c:pt>
                <c:pt idx="59">
                  <c:v>29.834840228571402</c:v>
                </c:pt>
                <c:pt idx="60">
                  <c:v>29.834840228571402</c:v>
                </c:pt>
                <c:pt idx="61">
                  <c:v>29.834840228571402</c:v>
                </c:pt>
                <c:pt idx="62">
                  <c:v>29.834840228571402</c:v>
                </c:pt>
                <c:pt idx="63">
                  <c:v>29.834840228571402</c:v>
                </c:pt>
                <c:pt idx="64">
                  <c:v>29.834840228571402</c:v>
                </c:pt>
                <c:pt idx="65">
                  <c:v>29.834840228571402</c:v>
                </c:pt>
                <c:pt idx="66">
                  <c:v>29.834840228571402</c:v>
                </c:pt>
                <c:pt idx="67">
                  <c:v>29.834840228571402</c:v>
                </c:pt>
                <c:pt idx="68">
                  <c:v>29.834840228571402</c:v>
                </c:pt>
                <c:pt idx="69">
                  <c:v>29.834840228571402</c:v>
                </c:pt>
                <c:pt idx="70">
                  <c:v>29.834840228571402</c:v>
                </c:pt>
                <c:pt idx="71">
                  <c:v>29.834840228571402</c:v>
                </c:pt>
                <c:pt idx="72">
                  <c:v>29.834840228571402</c:v>
                </c:pt>
                <c:pt idx="73">
                  <c:v>29.834840228571402</c:v>
                </c:pt>
                <c:pt idx="74">
                  <c:v>29.834840228571402</c:v>
                </c:pt>
                <c:pt idx="75">
                  <c:v>29.834840228571402</c:v>
                </c:pt>
                <c:pt idx="76">
                  <c:v>29.834840228571402</c:v>
                </c:pt>
                <c:pt idx="77">
                  <c:v>29.834840228571402</c:v>
                </c:pt>
                <c:pt idx="78">
                  <c:v>29.834840228571402</c:v>
                </c:pt>
                <c:pt idx="79">
                  <c:v>29.834840228571402</c:v>
                </c:pt>
                <c:pt idx="80">
                  <c:v>29.834840228571402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47-43D6-8EE7-25368099F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'15. South West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'15. South West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Water'!$H$122:$CJ$122</c:f>
              <c:numCache>
                <c:formatCode>0.00</c:formatCode>
                <c:ptCount val="81"/>
                <c:pt idx="0">
                  <c:v>564.59782191780823</c:v>
                </c:pt>
                <c:pt idx="1">
                  <c:v>564.59782191780823</c:v>
                </c:pt>
                <c:pt idx="2">
                  <c:v>564.59782191780823</c:v>
                </c:pt>
                <c:pt idx="3">
                  <c:v>564.59782191780823</c:v>
                </c:pt>
                <c:pt idx="4">
                  <c:v>1682.7049041095888</c:v>
                </c:pt>
                <c:pt idx="5">
                  <c:v>1682.7049041095888</c:v>
                </c:pt>
                <c:pt idx="6">
                  <c:v>1682.7049041095888</c:v>
                </c:pt>
                <c:pt idx="7">
                  <c:v>1682.7049041095888</c:v>
                </c:pt>
                <c:pt idx="8">
                  <c:v>1682.7049041095888</c:v>
                </c:pt>
                <c:pt idx="9">
                  <c:v>1682.7049041095888</c:v>
                </c:pt>
                <c:pt idx="10">
                  <c:v>1682.7049041095888</c:v>
                </c:pt>
                <c:pt idx="11">
                  <c:v>1682.7049041095888</c:v>
                </c:pt>
                <c:pt idx="12">
                  <c:v>1682.7049041095888</c:v>
                </c:pt>
                <c:pt idx="13">
                  <c:v>1682.7049041095888</c:v>
                </c:pt>
                <c:pt idx="14">
                  <c:v>1682.7049041095888</c:v>
                </c:pt>
                <c:pt idx="15">
                  <c:v>1682.7049041095888</c:v>
                </c:pt>
                <c:pt idx="16">
                  <c:v>1682.7049041095888</c:v>
                </c:pt>
                <c:pt idx="17">
                  <c:v>1682.7049041095888</c:v>
                </c:pt>
                <c:pt idx="18">
                  <c:v>1682.7049041095888</c:v>
                </c:pt>
                <c:pt idx="19">
                  <c:v>1682.7049041095888</c:v>
                </c:pt>
                <c:pt idx="20">
                  <c:v>1682.7049041095888</c:v>
                </c:pt>
                <c:pt idx="21">
                  <c:v>1682.7049041095888</c:v>
                </c:pt>
                <c:pt idx="22">
                  <c:v>1682.7049041095888</c:v>
                </c:pt>
                <c:pt idx="23">
                  <c:v>1682.7049041095888</c:v>
                </c:pt>
                <c:pt idx="24">
                  <c:v>1682.7049041095888</c:v>
                </c:pt>
                <c:pt idx="25">
                  <c:v>1682.7049041095888</c:v>
                </c:pt>
                <c:pt idx="26">
                  <c:v>1682.7049041095888</c:v>
                </c:pt>
                <c:pt idx="27">
                  <c:v>1682.7049041095888</c:v>
                </c:pt>
                <c:pt idx="28">
                  <c:v>1682.7049041095888</c:v>
                </c:pt>
                <c:pt idx="29">
                  <c:v>1682.7049041095888</c:v>
                </c:pt>
                <c:pt idx="30">
                  <c:v>1682.7049041095888</c:v>
                </c:pt>
                <c:pt idx="31">
                  <c:v>1682.7049041095888</c:v>
                </c:pt>
                <c:pt idx="32">
                  <c:v>1682.7049041095888</c:v>
                </c:pt>
                <c:pt idx="33">
                  <c:v>1682.7049041095888</c:v>
                </c:pt>
                <c:pt idx="34">
                  <c:v>1682.7049041095888</c:v>
                </c:pt>
                <c:pt idx="35">
                  <c:v>1682.7049041095888</c:v>
                </c:pt>
                <c:pt idx="36">
                  <c:v>1682.7049041095888</c:v>
                </c:pt>
                <c:pt idx="37">
                  <c:v>1682.7049041095888</c:v>
                </c:pt>
                <c:pt idx="38">
                  <c:v>1682.7049041095888</c:v>
                </c:pt>
                <c:pt idx="39">
                  <c:v>1682.7049041095888</c:v>
                </c:pt>
                <c:pt idx="40">
                  <c:v>1682.7049041095888</c:v>
                </c:pt>
                <c:pt idx="41">
                  <c:v>1682.7049041095888</c:v>
                </c:pt>
                <c:pt idx="42">
                  <c:v>1682.7049041095888</c:v>
                </c:pt>
                <c:pt idx="43">
                  <c:v>1682.7049041095888</c:v>
                </c:pt>
                <c:pt idx="44">
                  <c:v>1682.7049041095888</c:v>
                </c:pt>
                <c:pt idx="45">
                  <c:v>1682.7049041095888</c:v>
                </c:pt>
                <c:pt idx="46">
                  <c:v>1682.7049041095888</c:v>
                </c:pt>
                <c:pt idx="47">
                  <c:v>1682.7049041095888</c:v>
                </c:pt>
                <c:pt idx="48">
                  <c:v>1682.7049041095888</c:v>
                </c:pt>
                <c:pt idx="49">
                  <c:v>1682.7049041095888</c:v>
                </c:pt>
                <c:pt idx="50">
                  <c:v>1682.7049041095888</c:v>
                </c:pt>
                <c:pt idx="51">
                  <c:v>1682.7049041095888</c:v>
                </c:pt>
                <c:pt idx="52">
                  <c:v>1682.7049041095888</c:v>
                </c:pt>
                <c:pt idx="53">
                  <c:v>1682.7049041095888</c:v>
                </c:pt>
                <c:pt idx="54">
                  <c:v>1682.7049041095888</c:v>
                </c:pt>
                <c:pt idx="55">
                  <c:v>1682.7049041095888</c:v>
                </c:pt>
                <c:pt idx="56">
                  <c:v>1682.7049041095888</c:v>
                </c:pt>
                <c:pt idx="57">
                  <c:v>1682.7049041095888</c:v>
                </c:pt>
                <c:pt idx="58">
                  <c:v>1682.7049041095888</c:v>
                </c:pt>
                <c:pt idx="59">
                  <c:v>1682.7049041095888</c:v>
                </c:pt>
                <c:pt idx="60">
                  <c:v>1682.7049041095888</c:v>
                </c:pt>
                <c:pt idx="61">
                  <c:v>1682.7049041095888</c:v>
                </c:pt>
                <c:pt idx="62">
                  <c:v>1682.7049041095888</c:v>
                </c:pt>
                <c:pt idx="63">
                  <c:v>1682.7049041095888</c:v>
                </c:pt>
                <c:pt idx="64">
                  <c:v>1682.7049041095888</c:v>
                </c:pt>
                <c:pt idx="65">
                  <c:v>1682.7049041095888</c:v>
                </c:pt>
                <c:pt idx="66">
                  <c:v>1682.7049041095888</c:v>
                </c:pt>
                <c:pt idx="67">
                  <c:v>1682.7049041095888</c:v>
                </c:pt>
                <c:pt idx="68">
                  <c:v>1682.7049041095888</c:v>
                </c:pt>
                <c:pt idx="69">
                  <c:v>1682.7049041095888</c:v>
                </c:pt>
                <c:pt idx="70">
                  <c:v>1682.7049041095888</c:v>
                </c:pt>
                <c:pt idx="71">
                  <c:v>1682.7049041095888</c:v>
                </c:pt>
                <c:pt idx="72">
                  <c:v>1682.7049041095888</c:v>
                </c:pt>
                <c:pt idx="73">
                  <c:v>1682.7049041095888</c:v>
                </c:pt>
                <c:pt idx="74">
                  <c:v>1682.7049041095888</c:v>
                </c:pt>
                <c:pt idx="75">
                  <c:v>1682.7049041095888</c:v>
                </c:pt>
                <c:pt idx="76">
                  <c:v>1682.7049041095888</c:v>
                </c:pt>
                <c:pt idx="77">
                  <c:v>1682.7049041095888</c:v>
                </c:pt>
                <c:pt idx="78">
                  <c:v>1682.7049041095888</c:v>
                </c:pt>
                <c:pt idx="79">
                  <c:v>1682.7049041095888</c:v>
                </c:pt>
                <c:pt idx="80">
                  <c:v>1682.7049041095888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47-43D6-8EE7-25368099F667}"/>
            </c:ext>
          </c:extLst>
        </c:ser>
        <c:ser>
          <c:idx val="4"/>
          <c:order val="5"/>
          <c:tx>
            <c:strRef>
              <c:f>'15. South West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'15. South West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Water'!$H$123:$CJ$123</c:f>
              <c:numCache>
                <c:formatCode>0.00</c:formatCode>
                <c:ptCount val="81"/>
                <c:pt idx="0">
                  <c:v>564.59782191780823</c:v>
                </c:pt>
                <c:pt idx="1">
                  <c:v>564.59782191780823</c:v>
                </c:pt>
                <c:pt idx="2">
                  <c:v>564.59782191780823</c:v>
                </c:pt>
                <c:pt idx="3">
                  <c:v>564.59782191780823</c:v>
                </c:pt>
                <c:pt idx="4">
                  <c:v>1682.7049041095888</c:v>
                </c:pt>
                <c:pt idx="5">
                  <c:v>1682.7049041095888</c:v>
                </c:pt>
                <c:pt idx="6">
                  <c:v>1682.7049041095888</c:v>
                </c:pt>
                <c:pt idx="7">
                  <c:v>1682.7049041095888</c:v>
                </c:pt>
                <c:pt idx="8">
                  <c:v>1682.7049041095888</c:v>
                </c:pt>
                <c:pt idx="9">
                  <c:v>1682.7049041095888</c:v>
                </c:pt>
                <c:pt idx="10">
                  <c:v>1682.7049041095888</c:v>
                </c:pt>
                <c:pt idx="11">
                  <c:v>1682.7049041095888</c:v>
                </c:pt>
                <c:pt idx="12">
                  <c:v>1682.7049041095888</c:v>
                </c:pt>
                <c:pt idx="13">
                  <c:v>1682.7049041095888</c:v>
                </c:pt>
                <c:pt idx="14">
                  <c:v>1682.7049041095888</c:v>
                </c:pt>
                <c:pt idx="15">
                  <c:v>1682.7049041095888</c:v>
                </c:pt>
                <c:pt idx="16">
                  <c:v>1682.7049041095888</c:v>
                </c:pt>
                <c:pt idx="17">
                  <c:v>1682.7049041095888</c:v>
                </c:pt>
                <c:pt idx="18">
                  <c:v>1682.7049041095888</c:v>
                </c:pt>
                <c:pt idx="19">
                  <c:v>1682.7049041095888</c:v>
                </c:pt>
                <c:pt idx="20">
                  <c:v>1682.7049041095888</c:v>
                </c:pt>
                <c:pt idx="21">
                  <c:v>1682.7049041095888</c:v>
                </c:pt>
                <c:pt idx="22">
                  <c:v>1682.7049041095888</c:v>
                </c:pt>
                <c:pt idx="23">
                  <c:v>1682.7049041095888</c:v>
                </c:pt>
                <c:pt idx="24">
                  <c:v>1682.7049041095888</c:v>
                </c:pt>
                <c:pt idx="25">
                  <c:v>1682.7049041095888</c:v>
                </c:pt>
                <c:pt idx="26">
                  <c:v>1682.7049041095888</c:v>
                </c:pt>
                <c:pt idx="27">
                  <c:v>1682.7049041095888</c:v>
                </c:pt>
                <c:pt idx="28">
                  <c:v>1682.7049041095888</c:v>
                </c:pt>
                <c:pt idx="29">
                  <c:v>1682.7049041095888</c:v>
                </c:pt>
                <c:pt idx="30">
                  <c:v>1682.7049041095888</c:v>
                </c:pt>
                <c:pt idx="31">
                  <c:v>1682.7049041095888</c:v>
                </c:pt>
                <c:pt idx="32">
                  <c:v>1682.7049041095888</c:v>
                </c:pt>
                <c:pt idx="33">
                  <c:v>1682.7049041095888</c:v>
                </c:pt>
                <c:pt idx="34">
                  <c:v>1682.7049041095888</c:v>
                </c:pt>
                <c:pt idx="35">
                  <c:v>1682.7049041095888</c:v>
                </c:pt>
                <c:pt idx="36">
                  <c:v>1682.7049041095888</c:v>
                </c:pt>
                <c:pt idx="37">
                  <c:v>1682.7049041095888</c:v>
                </c:pt>
                <c:pt idx="38">
                  <c:v>1682.7049041095888</c:v>
                </c:pt>
                <c:pt idx="39">
                  <c:v>1682.7049041095888</c:v>
                </c:pt>
                <c:pt idx="40">
                  <c:v>1682.7049041095888</c:v>
                </c:pt>
                <c:pt idx="41">
                  <c:v>1682.7049041095888</c:v>
                </c:pt>
                <c:pt idx="42">
                  <c:v>1682.7049041095888</c:v>
                </c:pt>
                <c:pt idx="43">
                  <c:v>1682.7049041095888</c:v>
                </c:pt>
                <c:pt idx="44">
                  <c:v>1682.7049041095888</c:v>
                </c:pt>
                <c:pt idx="45">
                  <c:v>1682.7049041095888</c:v>
                </c:pt>
                <c:pt idx="46">
                  <c:v>1682.7049041095888</c:v>
                </c:pt>
                <c:pt idx="47">
                  <c:v>1682.7049041095888</c:v>
                </c:pt>
                <c:pt idx="48">
                  <c:v>1682.7049041095888</c:v>
                </c:pt>
                <c:pt idx="49">
                  <c:v>1682.7049041095888</c:v>
                </c:pt>
                <c:pt idx="50">
                  <c:v>1682.7049041095888</c:v>
                </c:pt>
                <c:pt idx="51">
                  <c:v>1682.7049041095888</c:v>
                </c:pt>
                <c:pt idx="52">
                  <c:v>1682.7049041095888</c:v>
                </c:pt>
                <c:pt idx="53">
                  <c:v>1682.7049041095888</c:v>
                </c:pt>
                <c:pt idx="54">
                  <c:v>1682.7049041095888</c:v>
                </c:pt>
                <c:pt idx="55">
                  <c:v>1682.7049041095888</c:v>
                </c:pt>
                <c:pt idx="56">
                  <c:v>1682.7049041095888</c:v>
                </c:pt>
                <c:pt idx="57">
                  <c:v>1682.7049041095888</c:v>
                </c:pt>
                <c:pt idx="58">
                  <c:v>1682.7049041095888</c:v>
                </c:pt>
                <c:pt idx="59">
                  <c:v>1682.7049041095888</c:v>
                </c:pt>
                <c:pt idx="60">
                  <c:v>1682.7049041095888</c:v>
                </c:pt>
                <c:pt idx="61">
                  <c:v>1682.7049041095888</c:v>
                </c:pt>
                <c:pt idx="62">
                  <c:v>1682.7049041095888</c:v>
                </c:pt>
                <c:pt idx="63">
                  <c:v>1682.7049041095888</c:v>
                </c:pt>
                <c:pt idx="64">
                  <c:v>1682.7049041095888</c:v>
                </c:pt>
                <c:pt idx="65">
                  <c:v>1682.7049041095888</c:v>
                </c:pt>
                <c:pt idx="66">
                  <c:v>1682.7049041095888</c:v>
                </c:pt>
                <c:pt idx="67">
                  <c:v>1682.7049041095888</c:v>
                </c:pt>
                <c:pt idx="68">
                  <c:v>1682.7049041095888</c:v>
                </c:pt>
                <c:pt idx="69">
                  <c:v>1682.7049041095888</c:v>
                </c:pt>
                <c:pt idx="70">
                  <c:v>1682.7049041095888</c:v>
                </c:pt>
                <c:pt idx="71">
                  <c:v>1682.7049041095888</c:v>
                </c:pt>
                <c:pt idx="72">
                  <c:v>1682.7049041095888</c:v>
                </c:pt>
                <c:pt idx="73">
                  <c:v>1682.7049041095888</c:v>
                </c:pt>
                <c:pt idx="74">
                  <c:v>1682.7049041095888</c:v>
                </c:pt>
                <c:pt idx="75">
                  <c:v>1682.7049041095888</c:v>
                </c:pt>
                <c:pt idx="76">
                  <c:v>1682.7049041095888</c:v>
                </c:pt>
                <c:pt idx="77">
                  <c:v>1682.7049041095888</c:v>
                </c:pt>
                <c:pt idx="78">
                  <c:v>1682.7049041095888</c:v>
                </c:pt>
                <c:pt idx="79">
                  <c:v>1682.7049041095888</c:v>
                </c:pt>
                <c:pt idx="80">
                  <c:v>1682.7049041095888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47-43D6-8EE7-25368099F667}"/>
            </c:ext>
          </c:extLst>
        </c:ser>
        <c:ser>
          <c:idx val="5"/>
          <c:order val="6"/>
          <c:tx>
            <c:strRef>
              <c:f>'15. South West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'15. South West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Water'!$H$124:$CJ$124</c:f>
              <c:numCache>
                <c:formatCode>0.00</c:formatCode>
                <c:ptCount val="81"/>
                <c:pt idx="0">
                  <c:v>7.7520106629600294</c:v>
                </c:pt>
                <c:pt idx="1">
                  <c:v>13.465428342226268</c:v>
                </c:pt>
                <c:pt idx="2">
                  <c:v>19.183134190518963</c:v>
                </c:pt>
                <c:pt idx="3">
                  <c:v>24.905130059860614</c:v>
                </c:pt>
                <c:pt idx="4">
                  <c:v>533.89117126975361</c:v>
                </c:pt>
                <c:pt idx="5">
                  <c:v>767.6180721123294</c:v>
                </c:pt>
                <c:pt idx="6">
                  <c:v>766.12713913946209</c:v>
                </c:pt>
                <c:pt idx="7">
                  <c:v>764.636206166595</c:v>
                </c:pt>
                <c:pt idx="8">
                  <c:v>763.14527319372769</c:v>
                </c:pt>
                <c:pt idx="9">
                  <c:v>761.6543402208606</c:v>
                </c:pt>
                <c:pt idx="10">
                  <c:v>760.1634072479934</c:v>
                </c:pt>
                <c:pt idx="11">
                  <c:v>758.67247427512621</c:v>
                </c:pt>
                <c:pt idx="12">
                  <c:v>757.18154130225901</c:v>
                </c:pt>
                <c:pt idx="13">
                  <c:v>755.69060832939169</c:v>
                </c:pt>
                <c:pt idx="14">
                  <c:v>754.19967535652461</c:v>
                </c:pt>
                <c:pt idx="15">
                  <c:v>752.70874238365741</c:v>
                </c:pt>
                <c:pt idx="16">
                  <c:v>751.21780941079021</c:v>
                </c:pt>
                <c:pt idx="17">
                  <c:v>749.72687643792301</c:v>
                </c:pt>
                <c:pt idx="18">
                  <c:v>748.2359434650557</c:v>
                </c:pt>
                <c:pt idx="19">
                  <c:v>746.74501049218861</c:v>
                </c:pt>
                <c:pt idx="20">
                  <c:v>745.25407751932153</c:v>
                </c:pt>
                <c:pt idx="21">
                  <c:v>743.76314454645421</c:v>
                </c:pt>
                <c:pt idx="22">
                  <c:v>742.27221157358701</c:v>
                </c:pt>
                <c:pt idx="23">
                  <c:v>740.78127860071982</c:v>
                </c:pt>
                <c:pt idx="24">
                  <c:v>739.29034562785262</c:v>
                </c:pt>
                <c:pt idx="25">
                  <c:v>737.79941265498542</c:v>
                </c:pt>
                <c:pt idx="26">
                  <c:v>736.30847968211833</c:v>
                </c:pt>
                <c:pt idx="27">
                  <c:v>734.81754670925113</c:v>
                </c:pt>
                <c:pt idx="28">
                  <c:v>733.32661373638393</c:v>
                </c:pt>
                <c:pt idx="29">
                  <c:v>731.83568076351673</c:v>
                </c:pt>
                <c:pt idx="30">
                  <c:v>730.34474779064954</c:v>
                </c:pt>
                <c:pt idx="31">
                  <c:v>731.09261663692041</c:v>
                </c:pt>
                <c:pt idx="32">
                  <c:v>731.84048548319129</c:v>
                </c:pt>
                <c:pt idx="33">
                  <c:v>732.58835432946228</c:v>
                </c:pt>
                <c:pt idx="34">
                  <c:v>733.33622317573327</c:v>
                </c:pt>
                <c:pt idx="35">
                  <c:v>734.08409202200414</c:v>
                </c:pt>
                <c:pt idx="36">
                  <c:v>734.83196086827502</c:v>
                </c:pt>
                <c:pt idx="37">
                  <c:v>735.57982971454601</c:v>
                </c:pt>
                <c:pt idx="38">
                  <c:v>736.32769856081688</c:v>
                </c:pt>
                <c:pt idx="39">
                  <c:v>737.07556740708787</c:v>
                </c:pt>
                <c:pt idx="40">
                  <c:v>737.82343625335875</c:v>
                </c:pt>
                <c:pt idx="41">
                  <c:v>738.57130509962963</c:v>
                </c:pt>
                <c:pt idx="42">
                  <c:v>739.31917394590062</c:v>
                </c:pt>
                <c:pt idx="43">
                  <c:v>740.06704279217149</c:v>
                </c:pt>
                <c:pt idx="44">
                  <c:v>740.81491163844248</c:v>
                </c:pt>
                <c:pt idx="45">
                  <c:v>741.56278048471336</c:v>
                </c:pt>
                <c:pt idx="46">
                  <c:v>742.31064933098435</c:v>
                </c:pt>
                <c:pt idx="47">
                  <c:v>743.05851817725522</c:v>
                </c:pt>
                <c:pt idx="48">
                  <c:v>743.80638702352621</c:v>
                </c:pt>
                <c:pt idx="49">
                  <c:v>744.55425586979709</c:v>
                </c:pt>
                <c:pt idx="50">
                  <c:v>745.30212471606796</c:v>
                </c:pt>
                <c:pt idx="51">
                  <c:v>746.04999356233895</c:v>
                </c:pt>
                <c:pt idx="52">
                  <c:v>746.79786240860983</c:v>
                </c:pt>
                <c:pt idx="53">
                  <c:v>747.54573125488082</c:v>
                </c:pt>
                <c:pt idx="54">
                  <c:v>748.2936001011517</c:v>
                </c:pt>
                <c:pt idx="55">
                  <c:v>749.04146894742257</c:v>
                </c:pt>
                <c:pt idx="56">
                  <c:v>749.78933779369356</c:v>
                </c:pt>
                <c:pt idx="57">
                  <c:v>750.53720663996444</c:v>
                </c:pt>
                <c:pt idx="58">
                  <c:v>751.28507548623543</c:v>
                </c:pt>
                <c:pt idx="59">
                  <c:v>752.0329443325063</c:v>
                </c:pt>
                <c:pt idx="60">
                  <c:v>752.78081317877729</c:v>
                </c:pt>
                <c:pt idx="61">
                  <c:v>753.52868202504817</c:v>
                </c:pt>
                <c:pt idx="62">
                  <c:v>754.27655087131916</c:v>
                </c:pt>
                <c:pt idx="63">
                  <c:v>755.02441971759004</c:v>
                </c:pt>
                <c:pt idx="64">
                  <c:v>755.77228856386091</c:v>
                </c:pt>
                <c:pt idx="65">
                  <c:v>756.5201574101319</c:v>
                </c:pt>
                <c:pt idx="66">
                  <c:v>757.26802625640278</c:v>
                </c:pt>
                <c:pt idx="67">
                  <c:v>758.01589510267377</c:v>
                </c:pt>
                <c:pt idx="68">
                  <c:v>758.76376394894464</c:v>
                </c:pt>
                <c:pt idx="69">
                  <c:v>759.51163279521552</c:v>
                </c:pt>
                <c:pt idx="70">
                  <c:v>760.25950164148651</c:v>
                </c:pt>
                <c:pt idx="71">
                  <c:v>761.0073704877575</c:v>
                </c:pt>
                <c:pt idx="72">
                  <c:v>761.75523933402837</c:v>
                </c:pt>
                <c:pt idx="73">
                  <c:v>762.50310818029925</c:v>
                </c:pt>
                <c:pt idx="74">
                  <c:v>763.25097702657024</c:v>
                </c:pt>
                <c:pt idx="75">
                  <c:v>763.99884587284112</c:v>
                </c:pt>
                <c:pt idx="76">
                  <c:v>764.74671471911211</c:v>
                </c:pt>
                <c:pt idx="77">
                  <c:v>765.49458356538298</c:v>
                </c:pt>
                <c:pt idx="78">
                  <c:v>766.24245241165386</c:v>
                </c:pt>
                <c:pt idx="79">
                  <c:v>766.99032125792485</c:v>
                </c:pt>
                <c:pt idx="80">
                  <c:v>767.73819010419584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47-43D6-8EE7-25368099F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'15. South West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'15. South West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Water'!$H$127:$CJ$127</c:f>
              <c:numCache>
                <c:formatCode>0.00</c:formatCode>
                <c:ptCount val="81"/>
                <c:pt idx="0">
                  <c:v>3.019218937910884</c:v>
                </c:pt>
                <c:pt idx="1">
                  <c:v>6.3425204625273928</c:v>
                </c:pt>
                <c:pt idx="2">
                  <c:v>9.6680855701972241</c:v>
                </c:pt>
                <c:pt idx="3">
                  <c:v>12.995914260920379</c:v>
                </c:pt>
                <c:pt idx="4">
                  <c:v>234.398703614863</c:v>
                </c:pt>
                <c:pt idx="5">
                  <c:v>455.73542411296751</c:v>
                </c:pt>
                <c:pt idx="6">
                  <c:v>453.60849857702021</c:v>
                </c:pt>
                <c:pt idx="7">
                  <c:v>451.48157304107292</c:v>
                </c:pt>
                <c:pt idx="8">
                  <c:v>449.35464750512563</c:v>
                </c:pt>
                <c:pt idx="9">
                  <c:v>447.22772196917833</c:v>
                </c:pt>
                <c:pt idx="10">
                  <c:v>445.10079643323104</c:v>
                </c:pt>
                <c:pt idx="11">
                  <c:v>442.97387089728375</c:v>
                </c:pt>
                <c:pt idx="12">
                  <c:v>440.84694536133645</c:v>
                </c:pt>
                <c:pt idx="13">
                  <c:v>438.72001982538916</c:v>
                </c:pt>
                <c:pt idx="14">
                  <c:v>436.59309428944186</c:v>
                </c:pt>
                <c:pt idx="15">
                  <c:v>434.46616875349457</c:v>
                </c:pt>
                <c:pt idx="16">
                  <c:v>432.33924321754728</c:v>
                </c:pt>
                <c:pt idx="17">
                  <c:v>430.21231768159998</c:v>
                </c:pt>
                <c:pt idx="18">
                  <c:v>428.08539214565269</c:v>
                </c:pt>
                <c:pt idx="19">
                  <c:v>425.9584666097054</c:v>
                </c:pt>
                <c:pt idx="20">
                  <c:v>423.8315410737581</c:v>
                </c:pt>
                <c:pt idx="21">
                  <c:v>421.70461553781081</c:v>
                </c:pt>
                <c:pt idx="22">
                  <c:v>419.57769000186352</c:v>
                </c:pt>
                <c:pt idx="23">
                  <c:v>417.45076446591622</c:v>
                </c:pt>
                <c:pt idx="24">
                  <c:v>415.32383892996893</c:v>
                </c:pt>
                <c:pt idx="25">
                  <c:v>413.19691339402164</c:v>
                </c:pt>
                <c:pt idx="26">
                  <c:v>411.06998785807434</c:v>
                </c:pt>
                <c:pt idx="27">
                  <c:v>408.94306232212705</c:v>
                </c:pt>
                <c:pt idx="28">
                  <c:v>406.81613678617975</c:v>
                </c:pt>
                <c:pt idx="29">
                  <c:v>404.68921125023246</c:v>
                </c:pt>
                <c:pt idx="30">
                  <c:v>402.56228571428517</c:v>
                </c:pt>
                <c:pt idx="31">
                  <c:v>402.56228571428517</c:v>
                </c:pt>
                <c:pt idx="32">
                  <c:v>402.56228571428517</c:v>
                </c:pt>
                <c:pt idx="33">
                  <c:v>402.56228571428517</c:v>
                </c:pt>
                <c:pt idx="34">
                  <c:v>402.56228571428517</c:v>
                </c:pt>
                <c:pt idx="35">
                  <c:v>402.56228571428517</c:v>
                </c:pt>
                <c:pt idx="36">
                  <c:v>402.56228571428517</c:v>
                </c:pt>
                <c:pt idx="37">
                  <c:v>402.56228571428517</c:v>
                </c:pt>
                <c:pt idx="38">
                  <c:v>402.56228571428517</c:v>
                </c:pt>
                <c:pt idx="39">
                  <c:v>402.56228571428517</c:v>
                </c:pt>
                <c:pt idx="40">
                  <c:v>402.56228571428517</c:v>
                </c:pt>
                <c:pt idx="41">
                  <c:v>402.56228571428517</c:v>
                </c:pt>
                <c:pt idx="42">
                  <c:v>402.56228571428517</c:v>
                </c:pt>
                <c:pt idx="43">
                  <c:v>402.56228571428517</c:v>
                </c:pt>
                <c:pt idx="44">
                  <c:v>402.56228571428517</c:v>
                </c:pt>
                <c:pt idx="45">
                  <c:v>402.56228571428517</c:v>
                </c:pt>
                <c:pt idx="46">
                  <c:v>402.56228571428517</c:v>
                </c:pt>
                <c:pt idx="47">
                  <c:v>402.56228571428517</c:v>
                </c:pt>
                <c:pt idx="48">
                  <c:v>402.56228571428517</c:v>
                </c:pt>
                <c:pt idx="49">
                  <c:v>402.56228571428517</c:v>
                </c:pt>
                <c:pt idx="50">
                  <c:v>402.56228571428517</c:v>
                </c:pt>
                <c:pt idx="51">
                  <c:v>402.56228571428517</c:v>
                </c:pt>
                <c:pt idx="52">
                  <c:v>402.56228571428517</c:v>
                </c:pt>
                <c:pt idx="53">
                  <c:v>402.56228571428517</c:v>
                </c:pt>
                <c:pt idx="54">
                  <c:v>402.56228571428517</c:v>
                </c:pt>
                <c:pt idx="55">
                  <c:v>402.56228571428517</c:v>
                </c:pt>
                <c:pt idx="56">
                  <c:v>402.56228571428517</c:v>
                </c:pt>
                <c:pt idx="57">
                  <c:v>402.56228571428517</c:v>
                </c:pt>
                <c:pt idx="58">
                  <c:v>402.56228571428517</c:v>
                </c:pt>
                <c:pt idx="59">
                  <c:v>402.56228571428517</c:v>
                </c:pt>
                <c:pt idx="60">
                  <c:v>402.56228571428517</c:v>
                </c:pt>
                <c:pt idx="61">
                  <c:v>402.56228571428517</c:v>
                </c:pt>
                <c:pt idx="62">
                  <c:v>402.56228571428517</c:v>
                </c:pt>
                <c:pt idx="63">
                  <c:v>402.56228571428517</c:v>
                </c:pt>
                <c:pt idx="64">
                  <c:v>402.56228571428517</c:v>
                </c:pt>
                <c:pt idx="65">
                  <c:v>402.56228571428517</c:v>
                </c:pt>
                <c:pt idx="66">
                  <c:v>402.56228571428517</c:v>
                </c:pt>
                <c:pt idx="67">
                  <c:v>402.56228571428517</c:v>
                </c:pt>
                <c:pt idx="68">
                  <c:v>402.56228571428517</c:v>
                </c:pt>
                <c:pt idx="69">
                  <c:v>402.56228571428517</c:v>
                </c:pt>
                <c:pt idx="70">
                  <c:v>402.56228571428517</c:v>
                </c:pt>
                <c:pt idx="71">
                  <c:v>402.56228571428517</c:v>
                </c:pt>
                <c:pt idx="72">
                  <c:v>402.56228571428517</c:v>
                </c:pt>
                <c:pt idx="73">
                  <c:v>402.56228571428517</c:v>
                </c:pt>
                <c:pt idx="74">
                  <c:v>402.56228571428517</c:v>
                </c:pt>
                <c:pt idx="75">
                  <c:v>402.56228571428517</c:v>
                </c:pt>
                <c:pt idx="76">
                  <c:v>402.56228571428517</c:v>
                </c:pt>
                <c:pt idx="77">
                  <c:v>402.56228571428517</c:v>
                </c:pt>
                <c:pt idx="78">
                  <c:v>402.56228571428517</c:v>
                </c:pt>
                <c:pt idx="79">
                  <c:v>402.56228571428517</c:v>
                </c:pt>
                <c:pt idx="80">
                  <c:v>402.56228571428517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5-4AD3-A508-C9ADFE98E607}"/>
            </c:ext>
          </c:extLst>
        </c:ser>
        <c:ser>
          <c:idx val="1"/>
          <c:order val="1"/>
          <c:tx>
            <c:strRef>
              <c:f>'15. South West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'15. South West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5-4AD3-A508-C9ADFE98E607}"/>
            </c:ext>
          </c:extLst>
        </c:ser>
        <c:ser>
          <c:idx val="2"/>
          <c:order val="2"/>
          <c:tx>
            <c:strRef>
              <c:f>'15. South West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'15. South West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Water'!$H$129:$CJ$129</c:f>
              <c:numCache>
                <c:formatCode>0.00</c:formatCode>
                <c:ptCount val="81"/>
                <c:pt idx="0">
                  <c:v>1.96</c:v>
                </c:pt>
                <c:pt idx="1">
                  <c:v>3.92</c:v>
                </c:pt>
                <c:pt idx="2">
                  <c:v>5.88</c:v>
                </c:pt>
                <c:pt idx="3">
                  <c:v>7.84</c:v>
                </c:pt>
                <c:pt idx="4">
                  <c:v>164.64</c:v>
                </c:pt>
                <c:pt idx="5">
                  <c:v>164.64</c:v>
                </c:pt>
                <c:pt idx="6">
                  <c:v>164.64</c:v>
                </c:pt>
                <c:pt idx="7">
                  <c:v>164.64</c:v>
                </c:pt>
                <c:pt idx="8">
                  <c:v>164.64</c:v>
                </c:pt>
                <c:pt idx="9">
                  <c:v>164.64</c:v>
                </c:pt>
                <c:pt idx="10">
                  <c:v>164.64</c:v>
                </c:pt>
                <c:pt idx="11">
                  <c:v>164.64</c:v>
                </c:pt>
                <c:pt idx="12">
                  <c:v>164.64</c:v>
                </c:pt>
                <c:pt idx="13">
                  <c:v>164.64</c:v>
                </c:pt>
                <c:pt idx="14">
                  <c:v>164.64</c:v>
                </c:pt>
                <c:pt idx="15">
                  <c:v>164.64</c:v>
                </c:pt>
                <c:pt idx="16">
                  <c:v>164.64</c:v>
                </c:pt>
                <c:pt idx="17">
                  <c:v>164.64</c:v>
                </c:pt>
                <c:pt idx="18">
                  <c:v>164.64</c:v>
                </c:pt>
                <c:pt idx="19">
                  <c:v>164.64</c:v>
                </c:pt>
                <c:pt idx="20">
                  <c:v>164.64</c:v>
                </c:pt>
                <c:pt idx="21">
                  <c:v>164.64</c:v>
                </c:pt>
                <c:pt idx="22">
                  <c:v>164.64</c:v>
                </c:pt>
                <c:pt idx="23">
                  <c:v>164.64</c:v>
                </c:pt>
                <c:pt idx="24">
                  <c:v>164.64</c:v>
                </c:pt>
                <c:pt idx="25">
                  <c:v>164.64</c:v>
                </c:pt>
                <c:pt idx="26">
                  <c:v>164.64</c:v>
                </c:pt>
                <c:pt idx="27">
                  <c:v>164.64</c:v>
                </c:pt>
                <c:pt idx="28">
                  <c:v>164.64</c:v>
                </c:pt>
                <c:pt idx="29">
                  <c:v>164.64</c:v>
                </c:pt>
                <c:pt idx="30">
                  <c:v>164.64</c:v>
                </c:pt>
                <c:pt idx="31">
                  <c:v>164.64</c:v>
                </c:pt>
                <c:pt idx="32">
                  <c:v>164.64</c:v>
                </c:pt>
                <c:pt idx="33">
                  <c:v>164.64</c:v>
                </c:pt>
                <c:pt idx="34">
                  <c:v>164.64</c:v>
                </c:pt>
                <c:pt idx="35">
                  <c:v>164.64</c:v>
                </c:pt>
                <c:pt idx="36">
                  <c:v>164.64</c:v>
                </c:pt>
                <c:pt idx="37">
                  <c:v>164.64</c:v>
                </c:pt>
                <c:pt idx="38">
                  <c:v>164.64</c:v>
                </c:pt>
                <c:pt idx="39">
                  <c:v>164.64</c:v>
                </c:pt>
                <c:pt idx="40">
                  <c:v>164.64</c:v>
                </c:pt>
                <c:pt idx="41">
                  <c:v>164.64</c:v>
                </c:pt>
                <c:pt idx="42">
                  <c:v>164.64</c:v>
                </c:pt>
                <c:pt idx="43">
                  <c:v>164.64</c:v>
                </c:pt>
                <c:pt idx="44">
                  <c:v>164.64</c:v>
                </c:pt>
                <c:pt idx="45">
                  <c:v>164.64</c:v>
                </c:pt>
                <c:pt idx="46">
                  <c:v>164.64</c:v>
                </c:pt>
                <c:pt idx="47">
                  <c:v>164.64</c:v>
                </c:pt>
                <c:pt idx="48">
                  <c:v>164.64</c:v>
                </c:pt>
                <c:pt idx="49">
                  <c:v>164.64</c:v>
                </c:pt>
                <c:pt idx="50">
                  <c:v>164.64</c:v>
                </c:pt>
                <c:pt idx="51">
                  <c:v>164.64</c:v>
                </c:pt>
                <c:pt idx="52">
                  <c:v>164.64</c:v>
                </c:pt>
                <c:pt idx="53">
                  <c:v>164.64</c:v>
                </c:pt>
                <c:pt idx="54">
                  <c:v>164.64</c:v>
                </c:pt>
                <c:pt idx="55">
                  <c:v>164.64</c:v>
                </c:pt>
                <c:pt idx="56">
                  <c:v>164.64</c:v>
                </c:pt>
                <c:pt idx="57">
                  <c:v>164.64</c:v>
                </c:pt>
                <c:pt idx="58">
                  <c:v>164.64</c:v>
                </c:pt>
                <c:pt idx="59">
                  <c:v>164.64</c:v>
                </c:pt>
                <c:pt idx="60">
                  <c:v>164.64</c:v>
                </c:pt>
                <c:pt idx="61">
                  <c:v>164.64</c:v>
                </c:pt>
                <c:pt idx="62">
                  <c:v>164.64</c:v>
                </c:pt>
                <c:pt idx="63">
                  <c:v>164.64</c:v>
                </c:pt>
                <c:pt idx="64">
                  <c:v>164.64</c:v>
                </c:pt>
                <c:pt idx="65">
                  <c:v>164.64</c:v>
                </c:pt>
                <c:pt idx="66">
                  <c:v>164.64</c:v>
                </c:pt>
                <c:pt idx="67">
                  <c:v>164.64</c:v>
                </c:pt>
                <c:pt idx="68">
                  <c:v>164.64</c:v>
                </c:pt>
                <c:pt idx="69">
                  <c:v>164.64</c:v>
                </c:pt>
                <c:pt idx="70">
                  <c:v>164.64</c:v>
                </c:pt>
                <c:pt idx="71">
                  <c:v>164.64</c:v>
                </c:pt>
                <c:pt idx="72">
                  <c:v>164.64</c:v>
                </c:pt>
                <c:pt idx="73">
                  <c:v>164.64</c:v>
                </c:pt>
                <c:pt idx="74">
                  <c:v>164.64</c:v>
                </c:pt>
                <c:pt idx="75">
                  <c:v>164.64</c:v>
                </c:pt>
                <c:pt idx="76">
                  <c:v>164.64</c:v>
                </c:pt>
                <c:pt idx="77">
                  <c:v>164.64</c:v>
                </c:pt>
                <c:pt idx="78">
                  <c:v>164.64</c:v>
                </c:pt>
                <c:pt idx="79">
                  <c:v>164.64</c:v>
                </c:pt>
                <c:pt idx="80">
                  <c:v>164.64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E5-4AD3-A508-C9ADFE98E607}"/>
            </c:ext>
          </c:extLst>
        </c:ser>
        <c:ser>
          <c:idx val="3"/>
          <c:order val="3"/>
          <c:tx>
            <c:strRef>
              <c:f>'15. South West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'15. South West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Water'!$H$130:$CJ$130</c:f>
              <c:numCache>
                <c:formatCode>0.00</c:formatCode>
                <c:ptCount val="81"/>
                <c:pt idx="0">
                  <c:v>0.23465306169307856</c:v>
                </c:pt>
                <c:pt idx="1">
                  <c:v>0.48363646532688803</c:v>
                </c:pt>
                <c:pt idx="2">
                  <c:v>0.73272654366218803</c:v>
                </c:pt>
                <c:pt idx="3">
                  <c:v>0.98192329669897904</c:v>
                </c:pt>
                <c:pt idx="4">
                  <c:v>19.778214697764337</c:v>
                </c:pt>
                <c:pt idx="5">
                  <c:v>30.32260411195838</c:v>
                </c:pt>
                <c:pt idx="6">
                  <c:v>30.222248352578099</c:v>
                </c:pt>
                <c:pt idx="7">
                  <c:v>30.121892593197821</c:v>
                </c:pt>
                <c:pt idx="8">
                  <c:v>30.021536833817546</c:v>
                </c:pt>
                <c:pt idx="9">
                  <c:v>29.921181074437264</c:v>
                </c:pt>
                <c:pt idx="10">
                  <c:v>29.820825315056986</c:v>
                </c:pt>
                <c:pt idx="11">
                  <c:v>29.720469555676704</c:v>
                </c:pt>
                <c:pt idx="12">
                  <c:v>29.620113796296426</c:v>
                </c:pt>
                <c:pt idx="13">
                  <c:v>29.519758036916151</c:v>
                </c:pt>
                <c:pt idx="14">
                  <c:v>29.41940227753587</c:v>
                </c:pt>
                <c:pt idx="15">
                  <c:v>29.319046518155591</c:v>
                </c:pt>
                <c:pt idx="16">
                  <c:v>29.21869075877531</c:v>
                </c:pt>
                <c:pt idx="17">
                  <c:v>29.118334999395028</c:v>
                </c:pt>
                <c:pt idx="18">
                  <c:v>29.017979240014753</c:v>
                </c:pt>
                <c:pt idx="19">
                  <c:v>28.917623480634475</c:v>
                </c:pt>
                <c:pt idx="20">
                  <c:v>28.817267721254193</c:v>
                </c:pt>
                <c:pt idx="21">
                  <c:v>28.716911961873912</c:v>
                </c:pt>
                <c:pt idx="22">
                  <c:v>28.616556202493637</c:v>
                </c:pt>
                <c:pt idx="23">
                  <c:v>28.516200443113355</c:v>
                </c:pt>
                <c:pt idx="24">
                  <c:v>28.415844683733077</c:v>
                </c:pt>
                <c:pt idx="25">
                  <c:v>28.315488924352799</c:v>
                </c:pt>
                <c:pt idx="26">
                  <c:v>28.215133164972521</c:v>
                </c:pt>
                <c:pt idx="27">
                  <c:v>28.114777405592239</c:v>
                </c:pt>
                <c:pt idx="28">
                  <c:v>28.014421646211961</c:v>
                </c:pt>
                <c:pt idx="29">
                  <c:v>27.914065886831683</c:v>
                </c:pt>
                <c:pt idx="30">
                  <c:v>27.813710127451401</c:v>
                </c:pt>
                <c:pt idx="31">
                  <c:v>27.813710127451401</c:v>
                </c:pt>
                <c:pt idx="32">
                  <c:v>27.813710127451401</c:v>
                </c:pt>
                <c:pt idx="33">
                  <c:v>27.813710127451401</c:v>
                </c:pt>
                <c:pt idx="34">
                  <c:v>27.813710127451401</c:v>
                </c:pt>
                <c:pt idx="35">
                  <c:v>27.813710127451401</c:v>
                </c:pt>
                <c:pt idx="36">
                  <c:v>27.813710127451401</c:v>
                </c:pt>
                <c:pt idx="37">
                  <c:v>27.813710127451401</c:v>
                </c:pt>
                <c:pt idx="38">
                  <c:v>27.813710127451401</c:v>
                </c:pt>
                <c:pt idx="39">
                  <c:v>27.813710127451401</c:v>
                </c:pt>
                <c:pt idx="40">
                  <c:v>27.813710127451401</c:v>
                </c:pt>
                <c:pt idx="41">
                  <c:v>27.813710127451401</c:v>
                </c:pt>
                <c:pt idx="42">
                  <c:v>27.813710127451401</c:v>
                </c:pt>
                <c:pt idx="43">
                  <c:v>27.813710127451401</c:v>
                </c:pt>
                <c:pt idx="44">
                  <c:v>27.813710127451401</c:v>
                </c:pt>
                <c:pt idx="45">
                  <c:v>27.813710127451401</c:v>
                </c:pt>
                <c:pt idx="46">
                  <c:v>27.813710127451401</c:v>
                </c:pt>
                <c:pt idx="47">
                  <c:v>27.813710127451401</c:v>
                </c:pt>
                <c:pt idx="48">
                  <c:v>27.813710127451401</c:v>
                </c:pt>
                <c:pt idx="49">
                  <c:v>27.813710127451401</c:v>
                </c:pt>
                <c:pt idx="50">
                  <c:v>27.813710127451401</c:v>
                </c:pt>
                <c:pt idx="51">
                  <c:v>27.813710127451401</c:v>
                </c:pt>
                <c:pt idx="52">
                  <c:v>27.813710127451401</c:v>
                </c:pt>
                <c:pt idx="53">
                  <c:v>27.813710127451401</c:v>
                </c:pt>
                <c:pt idx="54">
                  <c:v>27.813710127451401</c:v>
                </c:pt>
                <c:pt idx="55">
                  <c:v>27.813710127451401</c:v>
                </c:pt>
                <c:pt idx="56">
                  <c:v>27.813710127451401</c:v>
                </c:pt>
                <c:pt idx="57">
                  <c:v>27.813710127451401</c:v>
                </c:pt>
                <c:pt idx="58">
                  <c:v>27.813710127451401</c:v>
                </c:pt>
                <c:pt idx="59">
                  <c:v>27.813710127451401</c:v>
                </c:pt>
                <c:pt idx="60">
                  <c:v>27.813710127451401</c:v>
                </c:pt>
                <c:pt idx="61">
                  <c:v>27.813710127451401</c:v>
                </c:pt>
                <c:pt idx="62">
                  <c:v>27.813710127451401</c:v>
                </c:pt>
                <c:pt idx="63">
                  <c:v>27.813710127451401</c:v>
                </c:pt>
                <c:pt idx="64">
                  <c:v>27.813710127451401</c:v>
                </c:pt>
                <c:pt idx="65">
                  <c:v>27.813710127451401</c:v>
                </c:pt>
                <c:pt idx="66">
                  <c:v>27.813710127451401</c:v>
                </c:pt>
                <c:pt idx="67">
                  <c:v>27.813710127451401</c:v>
                </c:pt>
                <c:pt idx="68">
                  <c:v>27.813710127451401</c:v>
                </c:pt>
                <c:pt idx="69">
                  <c:v>27.813710127451401</c:v>
                </c:pt>
                <c:pt idx="70">
                  <c:v>27.813710127451401</c:v>
                </c:pt>
                <c:pt idx="71">
                  <c:v>27.813710127451401</c:v>
                </c:pt>
                <c:pt idx="72">
                  <c:v>27.813710127451401</c:v>
                </c:pt>
                <c:pt idx="73">
                  <c:v>27.813710127451401</c:v>
                </c:pt>
                <c:pt idx="74">
                  <c:v>27.813710127451401</c:v>
                </c:pt>
                <c:pt idx="75">
                  <c:v>27.813710127451401</c:v>
                </c:pt>
                <c:pt idx="76">
                  <c:v>27.813710127451401</c:v>
                </c:pt>
                <c:pt idx="77">
                  <c:v>27.813710127451401</c:v>
                </c:pt>
                <c:pt idx="78">
                  <c:v>27.813710127451401</c:v>
                </c:pt>
                <c:pt idx="79">
                  <c:v>27.813710127451401</c:v>
                </c:pt>
                <c:pt idx="80">
                  <c:v>27.813710127451401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E5-4AD3-A508-C9ADFE98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'15. South West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'15. South West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Water'!$H$131:$CJ$131</c:f>
              <c:numCache>
                <c:formatCode>0.00</c:formatCode>
                <c:ptCount val="81"/>
                <c:pt idx="0">
                  <c:v>564.59782191780823</c:v>
                </c:pt>
                <c:pt idx="1">
                  <c:v>564.59782191780823</c:v>
                </c:pt>
                <c:pt idx="2">
                  <c:v>564.59782191780823</c:v>
                </c:pt>
                <c:pt idx="3">
                  <c:v>564.59782191780823</c:v>
                </c:pt>
                <c:pt idx="4">
                  <c:v>1682.7049041095888</c:v>
                </c:pt>
                <c:pt idx="5">
                  <c:v>1682.7049041095888</c:v>
                </c:pt>
                <c:pt idx="6">
                  <c:v>1682.7049041095888</c:v>
                </c:pt>
                <c:pt idx="7">
                  <c:v>1682.7049041095888</c:v>
                </c:pt>
                <c:pt idx="8">
                  <c:v>1682.7049041095888</c:v>
                </c:pt>
                <c:pt idx="9">
                  <c:v>1682.7049041095888</c:v>
                </c:pt>
                <c:pt idx="10">
                  <c:v>1682.7049041095888</c:v>
                </c:pt>
                <c:pt idx="11">
                  <c:v>1682.7049041095888</c:v>
                </c:pt>
                <c:pt idx="12">
                  <c:v>1682.7049041095888</c:v>
                </c:pt>
                <c:pt idx="13">
                  <c:v>1682.7049041095888</c:v>
                </c:pt>
                <c:pt idx="14">
                  <c:v>1682.7049041095888</c:v>
                </c:pt>
                <c:pt idx="15">
                  <c:v>1682.7049041095888</c:v>
                </c:pt>
                <c:pt idx="16">
                  <c:v>1682.7049041095888</c:v>
                </c:pt>
                <c:pt idx="17">
                  <c:v>1682.7049041095888</c:v>
                </c:pt>
                <c:pt idx="18">
                  <c:v>1682.7049041095888</c:v>
                </c:pt>
                <c:pt idx="19">
                  <c:v>1682.7049041095888</c:v>
                </c:pt>
                <c:pt idx="20">
                  <c:v>1682.7049041095888</c:v>
                </c:pt>
                <c:pt idx="21">
                  <c:v>1682.7049041095888</c:v>
                </c:pt>
                <c:pt idx="22">
                  <c:v>1682.7049041095888</c:v>
                </c:pt>
                <c:pt idx="23">
                  <c:v>1682.7049041095888</c:v>
                </c:pt>
                <c:pt idx="24">
                  <c:v>1682.7049041095888</c:v>
                </c:pt>
                <c:pt idx="25">
                  <c:v>1682.7049041095888</c:v>
                </c:pt>
                <c:pt idx="26">
                  <c:v>1682.7049041095888</c:v>
                </c:pt>
                <c:pt idx="27">
                  <c:v>1682.7049041095888</c:v>
                </c:pt>
                <c:pt idx="28">
                  <c:v>1682.7049041095888</c:v>
                </c:pt>
                <c:pt idx="29">
                  <c:v>1682.7049041095888</c:v>
                </c:pt>
                <c:pt idx="30">
                  <c:v>1682.7049041095888</c:v>
                </c:pt>
                <c:pt idx="31">
                  <c:v>1682.7049041095888</c:v>
                </c:pt>
                <c:pt idx="32">
                  <c:v>1682.7049041095888</c:v>
                </c:pt>
                <c:pt idx="33">
                  <c:v>1682.7049041095888</c:v>
                </c:pt>
                <c:pt idx="34">
                  <c:v>1682.7049041095888</c:v>
                </c:pt>
                <c:pt idx="35">
                  <c:v>1682.7049041095888</c:v>
                </c:pt>
                <c:pt idx="36">
                  <c:v>1682.7049041095888</c:v>
                </c:pt>
                <c:pt idx="37">
                  <c:v>1682.7049041095888</c:v>
                </c:pt>
                <c:pt idx="38">
                  <c:v>1682.7049041095888</c:v>
                </c:pt>
                <c:pt idx="39">
                  <c:v>1682.7049041095888</c:v>
                </c:pt>
                <c:pt idx="40">
                  <c:v>1682.7049041095888</c:v>
                </c:pt>
                <c:pt idx="41">
                  <c:v>1682.7049041095888</c:v>
                </c:pt>
                <c:pt idx="42">
                  <c:v>1682.7049041095888</c:v>
                </c:pt>
                <c:pt idx="43">
                  <c:v>1682.7049041095888</c:v>
                </c:pt>
                <c:pt idx="44">
                  <c:v>1682.7049041095888</c:v>
                </c:pt>
                <c:pt idx="45">
                  <c:v>1682.7049041095888</c:v>
                </c:pt>
                <c:pt idx="46">
                  <c:v>1682.7049041095888</c:v>
                </c:pt>
                <c:pt idx="47">
                  <c:v>1682.7049041095888</c:v>
                </c:pt>
                <c:pt idx="48">
                  <c:v>1682.7049041095888</c:v>
                </c:pt>
                <c:pt idx="49">
                  <c:v>1682.7049041095888</c:v>
                </c:pt>
                <c:pt idx="50">
                  <c:v>1682.7049041095888</c:v>
                </c:pt>
                <c:pt idx="51">
                  <c:v>1682.7049041095888</c:v>
                </c:pt>
                <c:pt idx="52">
                  <c:v>1682.7049041095888</c:v>
                </c:pt>
                <c:pt idx="53">
                  <c:v>1682.7049041095888</c:v>
                </c:pt>
                <c:pt idx="54">
                  <c:v>1682.7049041095888</c:v>
                </c:pt>
                <c:pt idx="55">
                  <c:v>1682.7049041095888</c:v>
                </c:pt>
                <c:pt idx="56">
                  <c:v>1682.7049041095888</c:v>
                </c:pt>
                <c:pt idx="57">
                  <c:v>1682.7049041095888</c:v>
                </c:pt>
                <c:pt idx="58">
                  <c:v>1682.7049041095888</c:v>
                </c:pt>
                <c:pt idx="59">
                  <c:v>1682.7049041095888</c:v>
                </c:pt>
                <c:pt idx="60">
                  <c:v>1682.7049041095888</c:v>
                </c:pt>
                <c:pt idx="61">
                  <c:v>1682.7049041095888</c:v>
                </c:pt>
                <c:pt idx="62">
                  <c:v>1682.7049041095888</c:v>
                </c:pt>
                <c:pt idx="63">
                  <c:v>1682.7049041095888</c:v>
                </c:pt>
                <c:pt idx="64">
                  <c:v>1682.7049041095888</c:v>
                </c:pt>
                <c:pt idx="65">
                  <c:v>1682.7049041095888</c:v>
                </c:pt>
                <c:pt idx="66">
                  <c:v>1682.7049041095888</c:v>
                </c:pt>
                <c:pt idx="67">
                  <c:v>1682.7049041095888</c:v>
                </c:pt>
                <c:pt idx="68">
                  <c:v>1682.7049041095888</c:v>
                </c:pt>
                <c:pt idx="69">
                  <c:v>1682.7049041095888</c:v>
                </c:pt>
                <c:pt idx="70">
                  <c:v>1682.7049041095888</c:v>
                </c:pt>
                <c:pt idx="71">
                  <c:v>1682.7049041095888</c:v>
                </c:pt>
                <c:pt idx="72">
                  <c:v>1682.7049041095888</c:v>
                </c:pt>
                <c:pt idx="73">
                  <c:v>1682.7049041095888</c:v>
                </c:pt>
                <c:pt idx="74">
                  <c:v>1682.7049041095888</c:v>
                </c:pt>
                <c:pt idx="75">
                  <c:v>1682.7049041095888</c:v>
                </c:pt>
                <c:pt idx="76">
                  <c:v>1682.7049041095888</c:v>
                </c:pt>
                <c:pt idx="77">
                  <c:v>1682.7049041095888</c:v>
                </c:pt>
                <c:pt idx="78">
                  <c:v>1682.7049041095888</c:v>
                </c:pt>
                <c:pt idx="79">
                  <c:v>1682.7049041095888</c:v>
                </c:pt>
                <c:pt idx="80">
                  <c:v>1682.7049041095888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E5-4AD3-A508-C9ADFE98E607}"/>
            </c:ext>
          </c:extLst>
        </c:ser>
        <c:ser>
          <c:idx val="4"/>
          <c:order val="5"/>
          <c:tx>
            <c:strRef>
              <c:f>'15. South West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'15. South West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Water'!$H$132:$CJ$132</c:f>
              <c:numCache>
                <c:formatCode>0.00</c:formatCode>
                <c:ptCount val="81"/>
                <c:pt idx="0">
                  <c:v>564.59782191780823</c:v>
                </c:pt>
                <c:pt idx="1">
                  <c:v>564.59782191780823</c:v>
                </c:pt>
                <c:pt idx="2">
                  <c:v>564.59782191780823</c:v>
                </c:pt>
                <c:pt idx="3">
                  <c:v>564.59782191780823</c:v>
                </c:pt>
                <c:pt idx="4">
                  <c:v>1682.7049041095888</c:v>
                </c:pt>
                <c:pt idx="5">
                  <c:v>1682.7049041095888</c:v>
                </c:pt>
                <c:pt idx="6">
                  <c:v>1682.7049041095888</c:v>
                </c:pt>
                <c:pt idx="7">
                  <c:v>1682.7049041095888</c:v>
                </c:pt>
                <c:pt idx="8">
                  <c:v>1682.7049041095888</c:v>
                </c:pt>
                <c:pt idx="9">
                  <c:v>1682.7049041095888</c:v>
                </c:pt>
                <c:pt idx="10">
                  <c:v>1682.7049041095888</c:v>
                </c:pt>
                <c:pt idx="11">
                  <c:v>1682.7049041095888</c:v>
                </c:pt>
                <c:pt idx="12">
                  <c:v>1682.7049041095888</c:v>
                </c:pt>
                <c:pt idx="13">
                  <c:v>1682.7049041095888</c:v>
                </c:pt>
                <c:pt idx="14">
                  <c:v>1682.7049041095888</c:v>
                </c:pt>
                <c:pt idx="15">
                  <c:v>1682.7049041095888</c:v>
                </c:pt>
                <c:pt idx="16">
                  <c:v>1682.7049041095888</c:v>
                </c:pt>
                <c:pt idx="17">
                  <c:v>1682.7049041095888</c:v>
                </c:pt>
                <c:pt idx="18">
                  <c:v>1682.7049041095888</c:v>
                </c:pt>
                <c:pt idx="19">
                  <c:v>1682.7049041095888</c:v>
                </c:pt>
                <c:pt idx="20">
                  <c:v>1682.7049041095888</c:v>
                </c:pt>
                <c:pt idx="21">
                  <c:v>1682.7049041095888</c:v>
                </c:pt>
                <c:pt idx="22">
                  <c:v>1682.7049041095888</c:v>
                </c:pt>
                <c:pt idx="23">
                  <c:v>1682.7049041095888</c:v>
                </c:pt>
                <c:pt idx="24">
                  <c:v>1682.7049041095888</c:v>
                </c:pt>
                <c:pt idx="25">
                  <c:v>1682.7049041095888</c:v>
                </c:pt>
                <c:pt idx="26">
                  <c:v>1682.7049041095888</c:v>
                </c:pt>
                <c:pt idx="27">
                  <c:v>1682.7049041095888</c:v>
                </c:pt>
                <c:pt idx="28">
                  <c:v>1682.7049041095888</c:v>
                </c:pt>
                <c:pt idx="29">
                  <c:v>1682.7049041095888</c:v>
                </c:pt>
                <c:pt idx="30">
                  <c:v>1682.7049041095888</c:v>
                </c:pt>
                <c:pt idx="31">
                  <c:v>1682.7049041095888</c:v>
                </c:pt>
                <c:pt idx="32">
                  <c:v>1682.7049041095888</c:v>
                </c:pt>
                <c:pt idx="33">
                  <c:v>1682.7049041095888</c:v>
                </c:pt>
                <c:pt idx="34">
                  <c:v>1682.7049041095888</c:v>
                </c:pt>
                <c:pt idx="35">
                  <c:v>1682.7049041095888</c:v>
                </c:pt>
                <c:pt idx="36">
                  <c:v>1682.7049041095888</c:v>
                </c:pt>
                <c:pt idx="37">
                  <c:v>1682.7049041095888</c:v>
                </c:pt>
                <c:pt idx="38">
                  <c:v>1682.7049041095888</c:v>
                </c:pt>
                <c:pt idx="39">
                  <c:v>1682.7049041095888</c:v>
                </c:pt>
                <c:pt idx="40">
                  <c:v>1682.7049041095888</c:v>
                </c:pt>
                <c:pt idx="41">
                  <c:v>1682.7049041095888</c:v>
                </c:pt>
                <c:pt idx="42">
                  <c:v>1682.7049041095888</c:v>
                </c:pt>
                <c:pt idx="43">
                  <c:v>1682.7049041095888</c:v>
                </c:pt>
                <c:pt idx="44">
                  <c:v>1682.7049041095888</c:v>
                </c:pt>
                <c:pt idx="45">
                  <c:v>1682.7049041095888</c:v>
                </c:pt>
                <c:pt idx="46">
                  <c:v>1682.7049041095888</c:v>
                </c:pt>
                <c:pt idx="47">
                  <c:v>1682.7049041095888</c:v>
                </c:pt>
                <c:pt idx="48">
                  <c:v>1682.7049041095888</c:v>
                </c:pt>
                <c:pt idx="49">
                  <c:v>1682.7049041095888</c:v>
                </c:pt>
                <c:pt idx="50">
                  <c:v>1682.7049041095888</c:v>
                </c:pt>
                <c:pt idx="51">
                  <c:v>1682.7049041095888</c:v>
                </c:pt>
                <c:pt idx="52">
                  <c:v>1682.7049041095888</c:v>
                </c:pt>
                <c:pt idx="53">
                  <c:v>1682.7049041095888</c:v>
                </c:pt>
                <c:pt idx="54">
                  <c:v>1682.7049041095888</c:v>
                </c:pt>
                <c:pt idx="55">
                  <c:v>1682.7049041095888</c:v>
                </c:pt>
                <c:pt idx="56">
                  <c:v>1682.7049041095888</c:v>
                </c:pt>
                <c:pt idx="57">
                  <c:v>1682.7049041095888</c:v>
                </c:pt>
                <c:pt idx="58">
                  <c:v>1682.7049041095888</c:v>
                </c:pt>
                <c:pt idx="59">
                  <c:v>1682.7049041095888</c:v>
                </c:pt>
                <c:pt idx="60">
                  <c:v>1682.7049041095888</c:v>
                </c:pt>
                <c:pt idx="61">
                  <c:v>1682.7049041095888</c:v>
                </c:pt>
                <c:pt idx="62">
                  <c:v>1682.7049041095888</c:v>
                </c:pt>
                <c:pt idx="63">
                  <c:v>1682.7049041095888</c:v>
                </c:pt>
                <c:pt idx="64">
                  <c:v>1682.7049041095888</c:v>
                </c:pt>
                <c:pt idx="65">
                  <c:v>1682.7049041095888</c:v>
                </c:pt>
                <c:pt idx="66">
                  <c:v>1682.7049041095888</c:v>
                </c:pt>
                <c:pt idx="67">
                  <c:v>1682.7049041095888</c:v>
                </c:pt>
                <c:pt idx="68">
                  <c:v>1682.7049041095888</c:v>
                </c:pt>
                <c:pt idx="69">
                  <c:v>1682.7049041095888</c:v>
                </c:pt>
                <c:pt idx="70">
                  <c:v>1682.7049041095888</c:v>
                </c:pt>
                <c:pt idx="71">
                  <c:v>1682.7049041095888</c:v>
                </c:pt>
                <c:pt idx="72">
                  <c:v>1682.7049041095888</c:v>
                </c:pt>
                <c:pt idx="73">
                  <c:v>1682.7049041095888</c:v>
                </c:pt>
                <c:pt idx="74">
                  <c:v>1682.7049041095888</c:v>
                </c:pt>
                <c:pt idx="75">
                  <c:v>1682.7049041095888</c:v>
                </c:pt>
                <c:pt idx="76">
                  <c:v>1682.7049041095888</c:v>
                </c:pt>
                <c:pt idx="77">
                  <c:v>1682.7049041095888</c:v>
                </c:pt>
                <c:pt idx="78">
                  <c:v>1682.7049041095888</c:v>
                </c:pt>
                <c:pt idx="79">
                  <c:v>1682.7049041095888</c:v>
                </c:pt>
                <c:pt idx="80">
                  <c:v>1682.7049041095888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E5-4AD3-A508-C9ADFE98E607}"/>
            </c:ext>
          </c:extLst>
        </c:ser>
        <c:ser>
          <c:idx val="5"/>
          <c:order val="6"/>
          <c:tx>
            <c:strRef>
              <c:f>'15. South West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'15. South West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Water'!$H$133:$CJ$133</c:f>
              <c:numCache>
                <c:formatCode>0.00</c:formatCode>
                <c:ptCount val="81"/>
                <c:pt idx="0">
                  <c:v>7.7247568085189959</c:v>
                </c:pt>
                <c:pt idx="1">
                  <c:v>13.409256231224216</c:v>
                </c:pt>
                <c:pt idx="2">
                  <c:v>19.098031433188776</c:v>
                </c:pt>
                <c:pt idx="3">
                  <c:v>24.791084266435181</c:v>
                </c:pt>
                <c:pt idx="4">
                  <c:v>532.67995015737608</c:v>
                </c:pt>
                <c:pt idx="5">
                  <c:v>765.30892891594567</c:v>
                </c:pt>
                <c:pt idx="6">
                  <c:v>763.82951646688889</c:v>
                </c:pt>
                <c:pt idx="7">
                  <c:v>762.35010401783234</c:v>
                </c:pt>
                <c:pt idx="8">
                  <c:v>760.87069156877567</c:v>
                </c:pt>
                <c:pt idx="9">
                  <c:v>759.39127911971912</c:v>
                </c:pt>
                <c:pt idx="10">
                  <c:v>757.91186667066233</c:v>
                </c:pt>
                <c:pt idx="11">
                  <c:v>756.43245422160567</c:v>
                </c:pt>
                <c:pt idx="12">
                  <c:v>754.95304177254911</c:v>
                </c:pt>
                <c:pt idx="13">
                  <c:v>753.47362932349245</c:v>
                </c:pt>
                <c:pt idx="14">
                  <c:v>751.99421687443578</c:v>
                </c:pt>
                <c:pt idx="15">
                  <c:v>750.51480442537911</c:v>
                </c:pt>
                <c:pt idx="16">
                  <c:v>749.03539197632256</c:v>
                </c:pt>
                <c:pt idx="17">
                  <c:v>747.55597952726589</c:v>
                </c:pt>
                <c:pt idx="18">
                  <c:v>746.07656707820911</c:v>
                </c:pt>
                <c:pt idx="19">
                  <c:v>744.59715462915256</c:v>
                </c:pt>
                <c:pt idx="20">
                  <c:v>743.117742180096</c:v>
                </c:pt>
                <c:pt idx="21">
                  <c:v>741.63832973103933</c:v>
                </c:pt>
                <c:pt idx="22">
                  <c:v>740.15891728198255</c:v>
                </c:pt>
                <c:pt idx="23">
                  <c:v>738.679504832926</c:v>
                </c:pt>
                <c:pt idx="24">
                  <c:v>737.20009238386933</c:v>
                </c:pt>
                <c:pt idx="25">
                  <c:v>735.72067993481278</c:v>
                </c:pt>
                <c:pt idx="26">
                  <c:v>734.24126748575611</c:v>
                </c:pt>
                <c:pt idx="27">
                  <c:v>732.76185503669944</c:v>
                </c:pt>
                <c:pt idx="28">
                  <c:v>731.28244258764289</c:v>
                </c:pt>
                <c:pt idx="29">
                  <c:v>729.80303013858622</c:v>
                </c:pt>
                <c:pt idx="30">
                  <c:v>728.32361768952956</c:v>
                </c:pt>
                <c:pt idx="31">
                  <c:v>729.07148653580043</c:v>
                </c:pt>
                <c:pt idx="32">
                  <c:v>729.81935538207131</c:v>
                </c:pt>
                <c:pt idx="33">
                  <c:v>730.5672242283423</c:v>
                </c:pt>
                <c:pt idx="34">
                  <c:v>731.31509307461329</c:v>
                </c:pt>
                <c:pt idx="35">
                  <c:v>732.06296192088416</c:v>
                </c:pt>
                <c:pt idx="36">
                  <c:v>732.81083076715504</c:v>
                </c:pt>
                <c:pt idx="37">
                  <c:v>733.55869961342603</c:v>
                </c:pt>
                <c:pt idx="38">
                  <c:v>734.3065684596969</c:v>
                </c:pt>
                <c:pt idx="39">
                  <c:v>735.05443730596789</c:v>
                </c:pt>
                <c:pt idx="40">
                  <c:v>735.80230615223877</c:v>
                </c:pt>
                <c:pt idx="41">
                  <c:v>736.55017499850965</c:v>
                </c:pt>
                <c:pt idx="42">
                  <c:v>737.29804384478064</c:v>
                </c:pt>
                <c:pt idx="43">
                  <c:v>738.04591269105151</c:v>
                </c:pt>
                <c:pt idx="44">
                  <c:v>738.7937815373225</c:v>
                </c:pt>
                <c:pt idx="45">
                  <c:v>739.54165038359338</c:v>
                </c:pt>
                <c:pt idx="46">
                  <c:v>740.28951922986437</c:v>
                </c:pt>
                <c:pt idx="47">
                  <c:v>741.03738807613524</c:v>
                </c:pt>
                <c:pt idx="48">
                  <c:v>741.78525692240623</c:v>
                </c:pt>
                <c:pt idx="49">
                  <c:v>742.53312576867711</c:v>
                </c:pt>
                <c:pt idx="50">
                  <c:v>743.28099461494799</c:v>
                </c:pt>
                <c:pt idx="51">
                  <c:v>744.02886346121898</c:v>
                </c:pt>
                <c:pt idx="52">
                  <c:v>744.77673230748985</c:v>
                </c:pt>
                <c:pt idx="53">
                  <c:v>745.52460115376084</c:v>
                </c:pt>
                <c:pt idx="54">
                  <c:v>746.27247000003172</c:v>
                </c:pt>
                <c:pt idx="55">
                  <c:v>747.02033884630259</c:v>
                </c:pt>
                <c:pt idx="56">
                  <c:v>747.76820769257358</c:v>
                </c:pt>
                <c:pt idx="57">
                  <c:v>748.51607653884446</c:v>
                </c:pt>
                <c:pt idx="58">
                  <c:v>749.26394538511545</c:v>
                </c:pt>
                <c:pt idx="59">
                  <c:v>750.01181423138632</c:v>
                </c:pt>
                <c:pt idx="60">
                  <c:v>750.75968307765731</c:v>
                </c:pt>
                <c:pt idx="61">
                  <c:v>751.50755192392819</c:v>
                </c:pt>
                <c:pt idx="62">
                  <c:v>752.25542077019918</c:v>
                </c:pt>
                <c:pt idx="63">
                  <c:v>753.00328961647006</c:v>
                </c:pt>
                <c:pt idx="64">
                  <c:v>753.75115846274093</c:v>
                </c:pt>
                <c:pt idx="65">
                  <c:v>754.49902730901192</c:v>
                </c:pt>
                <c:pt idx="66">
                  <c:v>755.2468961552828</c:v>
                </c:pt>
                <c:pt idx="67">
                  <c:v>755.99476500155379</c:v>
                </c:pt>
                <c:pt idx="68">
                  <c:v>756.74263384782466</c:v>
                </c:pt>
                <c:pt idx="69">
                  <c:v>757.49050269409554</c:v>
                </c:pt>
                <c:pt idx="70">
                  <c:v>758.23837154036653</c:v>
                </c:pt>
                <c:pt idx="71">
                  <c:v>758.98624038663752</c:v>
                </c:pt>
                <c:pt idx="72">
                  <c:v>759.73410923290839</c:v>
                </c:pt>
                <c:pt idx="73">
                  <c:v>760.48197807917927</c:v>
                </c:pt>
                <c:pt idx="74">
                  <c:v>761.22984692545026</c:v>
                </c:pt>
                <c:pt idx="75">
                  <c:v>761.97771577172114</c:v>
                </c:pt>
                <c:pt idx="76">
                  <c:v>762.72558461799213</c:v>
                </c:pt>
                <c:pt idx="77">
                  <c:v>763.473453464263</c:v>
                </c:pt>
                <c:pt idx="78">
                  <c:v>764.22132231053388</c:v>
                </c:pt>
                <c:pt idx="79">
                  <c:v>764.96919115680487</c:v>
                </c:pt>
                <c:pt idx="80">
                  <c:v>765.71706000307586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E5-4AD3-A508-C9ADFE98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'15. South West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6-48FE-A44F-A7408688AAE4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'15. South West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D6-48FE-A44F-A7408688AAE4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'15. South West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D6-48FE-A44F-A7408688A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'2. Affinity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'2. Affinity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Water'!$H$127:$CJ$127</c:f>
              <c:numCache>
                <c:formatCode>0.00</c:formatCode>
                <c:ptCount val="81"/>
                <c:pt idx="0">
                  <c:v>373.13793680899335</c:v>
                </c:pt>
                <c:pt idx="1">
                  <c:v>746.54489083558053</c:v>
                </c:pt>
                <c:pt idx="2">
                  <c:v>1120.206173724677</c:v>
                </c:pt>
                <c:pt idx="3">
                  <c:v>1494.1217854762822</c:v>
                </c:pt>
                <c:pt idx="4">
                  <c:v>2339.903852442369</c:v>
                </c:pt>
                <c:pt idx="5">
                  <c:v>3246.712971340814</c:v>
                </c:pt>
                <c:pt idx="6">
                  <c:v>4153.8305905825491</c:v>
                </c:pt>
                <c:pt idx="7">
                  <c:v>4142.5360904430281</c:v>
                </c:pt>
                <c:pt idx="8">
                  <c:v>4131.2415903035071</c:v>
                </c:pt>
                <c:pt idx="9">
                  <c:v>4119.9470901639861</c:v>
                </c:pt>
                <c:pt idx="10">
                  <c:v>4108.6525900244651</c:v>
                </c:pt>
                <c:pt idx="11">
                  <c:v>4097.3580898849441</c:v>
                </c:pt>
                <c:pt idx="12">
                  <c:v>4086.0635897454231</c:v>
                </c:pt>
                <c:pt idx="13">
                  <c:v>4074.7690896059021</c:v>
                </c:pt>
                <c:pt idx="14">
                  <c:v>4063.4745894663811</c:v>
                </c:pt>
                <c:pt idx="15">
                  <c:v>4052.1800893268601</c:v>
                </c:pt>
                <c:pt idx="16">
                  <c:v>4040.8855891873391</c:v>
                </c:pt>
                <c:pt idx="17">
                  <c:v>4029.5910890478181</c:v>
                </c:pt>
                <c:pt idx="18">
                  <c:v>4018.2965889082971</c:v>
                </c:pt>
                <c:pt idx="19">
                  <c:v>4007.002088768776</c:v>
                </c:pt>
                <c:pt idx="20">
                  <c:v>3995.707588629255</c:v>
                </c:pt>
                <c:pt idx="21">
                  <c:v>3984.413088489734</c:v>
                </c:pt>
                <c:pt idx="22">
                  <c:v>3973.118588350213</c:v>
                </c:pt>
                <c:pt idx="23">
                  <c:v>3961.824088210692</c:v>
                </c:pt>
                <c:pt idx="24">
                  <c:v>3950.529588071171</c:v>
                </c:pt>
                <c:pt idx="25">
                  <c:v>3939.23508793165</c:v>
                </c:pt>
                <c:pt idx="26">
                  <c:v>3927.940587792129</c:v>
                </c:pt>
                <c:pt idx="27">
                  <c:v>3916.646087652608</c:v>
                </c:pt>
                <c:pt idx="28">
                  <c:v>3905.351587513087</c:v>
                </c:pt>
                <c:pt idx="29">
                  <c:v>3894.057087373566</c:v>
                </c:pt>
                <c:pt idx="30">
                  <c:v>3882.762587234045</c:v>
                </c:pt>
                <c:pt idx="31">
                  <c:v>3882.762587234045</c:v>
                </c:pt>
                <c:pt idx="32">
                  <c:v>3882.762587234045</c:v>
                </c:pt>
                <c:pt idx="33">
                  <c:v>3882.762587234045</c:v>
                </c:pt>
                <c:pt idx="34">
                  <c:v>3882.762587234045</c:v>
                </c:pt>
                <c:pt idx="35">
                  <c:v>3882.762587234045</c:v>
                </c:pt>
                <c:pt idx="36">
                  <c:v>3882.762587234045</c:v>
                </c:pt>
                <c:pt idx="37">
                  <c:v>3882.762587234045</c:v>
                </c:pt>
                <c:pt idx="38">
                  <c:v>3882.762587234045</c:v>
                </c:pt>
                <c:pt idx="39">
                  <c:v>3882.762587234045</c:v>
                </c:pt>
                <c:pt idx="40">
                  <c:v>3882.762587234045</c:v>
                </c:pt>
                <c:pt idx="41">
                  <c:v>3882.762587234045</c:v>
                </c:pt>
                <c:pt idx="42">
                  <c:v>3882.762587234045</c:v>
                </c:pt>
                <c:pt idx="43">
                  <c:v>3882.762587234045</c:v>
                </c:pt>
                <c:pt idx="44">
                  <c:v>3882.762587234045</c:v>
                </c:pt>
                <c:pt idx="45">
                  <c:v>3882.762587234045</c:v>
                </c:pt>
                <c:pt idx="46">
                  <c:v>3882.762587234045</c:v>
                </c:pt>
                <c:pt idx="47">
                  <c:v>3882.762587234045</c:v>
                </c:pt>
                <c:pt idx="48">
                  <c:v>3882.762587234045</c:v>
                </c:pt>
                <c:pt idx="49">
                  <c:v>3882.762587234045</c:v>
                </c:pt>
                <c:pt idx="50">
                  <c:v>3882.762587234045</c:v>
                </c:pt>
                <c:pt idx="51">
                  <c:v>3882.762587234045</c:v>
                </c:pt>
                <c:pt idx="52">
                  <c:v>3882.762587234045</c:v>
                </c:pt>
                <c:pt idx="53">
                  <c:v>3882.762587234045</c:v>
                </c:pt>
                <c:pt idx="54">
                  <c:v>3882.762587234045</c:v>
                </c:pt>
                <c:pt idx="55">
                  <c:v>3882.762587234045</c:v>
                </c:pt>
                <c:pt idx="56">
                  <c:v>3882.762587234045</c:v>
                </c:pt>
                <c:pt idx="57">
                  <c:v>3882.762587234045</c:v>
                </c:pt>
                <c:pt idx="58">
                  <c:v>3882.762587234045</c:v>
                </c:pt>
                <c:pt idx="59">
                  <c:v>3882.762587234045</c:v>
                </c:pt>
                <c:pt idx="60">
                  <c:v>3882.762587234045</c:v>
                </c:pt>
                <c:pt idx="61">
                  <c:v>3882.762587234045</c:v>
                </c:pt>
                <c:pt idx="62">
                  <c:v>3882.762587234045</c:v>
                </c:pt>
                <c:pt idx="63">
                  <c:v>3882.762587234045</c:v>
                </c:pt>
                <c:pt idx="64">
                  <c:v>3882.762587234045</c:v>
                </c:pt>
                <c:pt idx="65">
                  <c:v>3882.762587234045</c:v>
                </c:pt>
                <c:pt idx="66">
                  <c:v>3882.762587234045</c:v>
                </c:pt>
                <c:pt idx="67">
                  <c:v>3882.762587234045</c:v>
                </c:pt>
                <c:pt idx="68">
                  <c:v>3882.762587234045</c:v>
                </c:pt>
                <c:pt idx="69">
                  <c:v>3882.762587234045</c:v>
                </c:pt>
                <c:pt idx="70">
                  <c:v>3882.762587234045</c:v>
                </c:pt>
                <c:pt idx="71">
                  <c:v>3882.762587234045</c:v>
                </c:pt>
                <c:pt idx="72">
                  <c:v>3882.762587234045</c:v>
                </c:pt>
                <c:pt idx="73">
                  <c:v>3882.762587234045</c:v>
                </c:pt>
                <c:pt idx="74">
                  <c:v>3882.762587234045</c:v>
                </c:pt>
                <c:pt idx="75">
                  <c:v>3882.762587234045</c:v>
                </c:pt>
                <c:pt idx="76">
                  <c:v>3882.762587234045</c:v>
                </c:pt>
                <c:pt idx="77">
                  <c:v>3882.762587234045</c:v>
                </c:pt>
                <c:pt idx="78">
                  <c:v>3882.762587234045</c:v>
                </c:pt>
                <c:pt idx="79">
                  <c:v>3882.762587234045</c:v>
                </c:pt>
                <c:pt idx="80">
                  <c:v>3882.762587234045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B79-B020-0429E81D873E}"/>
            </c:ext>
          </c:extLst>
        </c:ser>
        <c:ser>
          <c:idx val="1"/>
          <c:order val="1"/>
          <c:tx>
            <c:strRef>
              <c:f>'2. Affinity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'2. Affinity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B79-B020-0429E81D873E}"/>
            </c:ext>
          </c:extLst>
        </c:ser>
        <c:ser>
          <c:idx val="2"/>
          <c:order val="2"/>
          <c:tx>
            <c:strRef>
              <c:f>'2. Affinity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'2. Affinity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Water'!$H$129:$CJ$129</c:f>
              <c:numCache>
                <c:formatCode>0.00</c:formatCode>
                <c:ptCount val="81"/>
                <c:pt idx="0">
                  <c:v>84.28</c:v>
                </c:pt>
                <c:pt idx="1">
                  <c:v>168.56</c:v>
                </c:pt>
                <c:pt idx="2">
                  <c:v>252.84</c:v>
                </c:pt>
                <c:pt idx="3">
                  <c:v>337.12</c:v>
                </c:pt>
                <c:pt idx="4">
                  <c:v>337.12</c:v>
                </c:pt>
                <c:pt idx="5">
                  <c:v>337.12</c:v>
                </c:pt>
                <c:pt idx="6">
                  <c:v>337.12</c:v>
                </c:pt>
                <c:pt idx="7">
                  <c:v>337.12</c:v>
                </c:pt>
                <c:pt idx="8">
                  <c:v>337.12</c:v>
                </c:pt>
                <c:pt idx="9">
                  <c:v>337.12</c:v>
                </c:pt>
                <c:pt idx="10">
                  <c:v>337.12</c:v>
                </c:pt>
                <c:pt idx="11">
                  <c:v>337.12</c:v>
                </c:pt>
                <c:pt idx="12">
                  <c:v>337.12</c:v>
                </c:pt>
                <c:pt idx="13">
                  <c:v>337.12</c:v>
                </c:pt>
                <c:pt idx="14">
                  <c:v>337.12</c:v>
                </c:pt>
                <c:pt idx="15">
                  <c:v>337.12</c:v>
                </c:pt>
                <c:pt idx="16">
                  <c:v>337.12</c:v>
                </c:pt>
                <c:pt idx="17">
                  <c:v>337.12</c:v>
                </c:pt>
                <c:pt idx="18">
                  <c:v>337.12</c:v>
                </c:pt>
                <c:pt idx="19">
                  <c:v>337.12</c:v>
                </c:pt>
                <c:pt idx="20">
                  <c:v>337.12</c:v>
                </c:pt>
                <c:pt idx="21">
                  <c:v>337.12</c:v>
                </c:pt>
                <c:pt idx="22">
                  <c:v>337.12</c:v>
                </c:pt>
                <c:pt idx="23">
                  <c:v>337.12</c:v>
                </c:pt>
                <c:pt idx="24">
                  <c:v>337.12</c:v>
                </c:pt>
                <c:pt idx="25">
                  <c:v>337.12</c:v>
                </c:pt>
                <c:pt idx="26">
                  <c:v>337.12</c:v>
                </c:pt>
                <c:pt idx="27">
                  <c:v>337.12</c:v>
                </c:pt>
                <c:pt idx="28">
                  <c:v>337.12</c:v>
                </c:pt>
                <c:pt idx="29">
                  <c:v>337.12</c:v>
                </c:pt>
                <c:pt idx="30">
                  <c:v>337.12</c:v>
                </c:pt>
                <c:pt idx="31">
                  <c:v>337.12</c:v>
                </c:pt>
                <c:pt idx="32">
                  <c:v>337.12</c:v>
                </c:pt>
                <c:pt idx="33">
                  <c:v>337.12</c:v>
                </c:pt>
                <c:pt idx="34">
                  <c:v>337.12</c:v>
                </c:pt>
                <c:pt idx="35">
                  <c:v>337.12</c:v>
                </c:pt>
                <c:pt idx="36">
                  <c:v>337.12</c:v>
                </c:pt>
                <c:pt idx="37">
                  <c:v>337.12</c:v>
                </c:pt>
                <c:pt idx="38">
                  <c:v>337.12</c:v>
                </c:pt>
                <c:pt idx="39">
                  <c:v>337.12</c:v>
                </c:pt>
                <c:pt idx="40">
                  <c:v>337.12</c:v>
                </c:pt>
                <c:pt idx="41">
                  <c:v>337.12</c:v>
                </c:pt>
                <c:pt idx="42">
                  <c:v>337.12</c:v>
                </c:pt>
                <c:pt idx="43">
                  <c:v>337.12</c:v>
                </c:pt>
                <c:pt idx="44">
                  <c:v>337.12</c:v>
                </c:pt>
                <c:pt idx="45">
                  <c:v>337.12</c:v>
                </c:pt>
                <c:pt idx="46">
                  <c:v>337.12</c:v>
                </c:pt>
                <c:pt idx="47">
                  <c:v>337.12</c:v>
                </c:pt>
                <c:pt idx="48">
                  <c:v>337.12</c:v>
                </c:pt>
                <c:pt idx="49">
                  <c:v>337.12</c:v>
                </c:pt>
                <c:pt idx="50">
                  <c:v>337.12</c:v>
                </c:pt>
                <c:pt idx="51">
                  <c:v>337.12</c:v>
                </c:pt>
                <c:pt idx="52">
                  <c:v>337.12</c:v>
                </c:pt>
                <c:pt idx="53">
                  <c:v>337.12</c:v>
                </c:pt>
                <c:pt idx="54">
                  <c:v>337.12</c:v>
                </c:pt>
                <c:pt idx="55">
                  <c:v>337.12</c:v>
                </c:pt>
                <c:pt idx="56">
                  <c:v>337.12</c:v>
                </c:pt>
                <c:pt idx="57">
                  <c:v>337.12</c:v>
                </c:pt>
                <c:pt idx="58">
                  <c:v>337.12</c:v>
                </c:pt>
                <c:pt idx="59">
                  <c:v>337.12</c:v>
                </c:pt>
                <c:pt idx="60">
                  <c:v>337.12</c:v>
                </c:pt>
                <c:pt idx="61">
                  <c:v>337.12</c:v>
                </c:pt>
                <c:pt idx="62">
                  <c:v>337.12</c:v>
                </c:pt>
                <c:pt idx="63">
                  <c:v>337.12</c:v>
                </c:pt>
                <c:pt idx="64">
                  <c:v>337.12</c:v>
                </c:pt>
                <c:pt idx="65">
                  <c:v>337.12</c:v>
                </c:pt>
                <c:pt idx="66">
                  <c:v>337.12</c:v>
                </c:pt>
                <c:pt idx="67">
                  <c:v>337.12</c:v>
                </c:pt>
                <c:pt idx="68">
                  <c:v>337.12</c:v>
                </c:pt>
                <c:pt idx="69">
                  <c:v>337.12</c:v>
                </c:pt>
                <c:pt idx="70">
                  <c:v>337.12</c:v>
                </c:pt>
                <c:pt idx="71">
                  <c:v>337.12</c:v>
                </c:pt>
                <c:pt idx="72">
                  <c:v>337.12</c:v>
                </c:pt>
                <c:pt idx="73">
                  <c:v>337.12</c:v>
                </c:pt>
                <c:pt idx="74">
                  <c:v>337.12</c:v>
                </c:pt>
                <c:pt idx="75">
                  <c:v>337.12</c:v>
                </c:pt>
                <c:pt idx="76">
                  <c:v>337.12</c:v>
                </c:pt>
                <c:pt idx="77">
                  <c:v>337.12</c:v>
                </c:pt>
                <c:pt idx="78">
                  <c:v>337.12</c:v>
                </c:pt>
                <c:pt idx="79">
                  <c:v>337.12</c:v>
                </c:pt>
                <c:pt idx="80">
                  <c:v>337.12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DB-4B79-B020-0429E81D873E}"/>
            </c:ext>
          </c:extLst>
        </c:ser>
        <c:ser>
          <c:idx val="3"/>
          <c:order val="3"/>
          <c:tx>
            <c:strRef>
              <c:f>'2. Affinity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'2. Affinity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Water'!$H$130:$CJ$130</c:f>
              <c:numCache>
                <c:formatCode>0.00</c:formatCode>
                <c:ptCount val="81"/>
                <c:pt idx="0">
                  <c:v>21.55649725067029</c:v>
                </c:pt>
                <c:pt idx="1">
                  <c:v>43.125672335865183</c:v>
                </c:pt>
                <c:pt idx="2">
                  <c:v>64.706833045112518</c:v>
                </c:pt>
                <c:pt idx="3">
                  <c:v>86.299979378412303</c:v>
                </c:pt>
                <c:pt idx="4">
                  <c:v>126.15871104164825</c:v>
                </c:pt>
                <c:pt idx="5">
                  <c:v>168.89343284723347</c:v>
                </c:pt>
                <c:pt idx="6">
                  <c:v>211.64269318807672</c:v>
                </c:pt>
                <c:pt idx="7">
                  <c:v>211.11042315314157</c:v>
                </c:pt>
                <c:pt idx="8">
                  <c:v>210.57815311820644</c:v>
                </c:pt>
                <c:pt idx="9">
                  <c:v>210.04588308327132</c:v>
                </c:pt>
                <c:pt idx="10">
                  <c:v>209.51361304833617</c:v>
                </c:pt>
                <c:pt idx="11">
                  <c:v>208.98134301340104</c:v>
                </c:pt>
                <c:pt idx="12">
                  <c:v>208.44907297846592</c:v>
                </c:pt>
                <c:pt idx="13">
                  <c:v>207.91680294353074</c:v>
                </c:pt>
                <c:pt idx="14">
                  <c:v>207.38453290859565</c:v>
                </c:pt>
                <c:pt idx="15">
                  <c:v>206.85226287366049</c:v>
                </c:pt>
                <c:pt idx="16">
                  <c:v>206.3199928387254</c:v>
                </c:pt>
                <c:pt idx="17">
                  <c:v>205.78772280379022</c:v>
                </c:pt>
                <c:pt idx="18">
                  <c:v>205.25545276885509</c:v>
                </c:pt>
                <c:pt idx="19">
                  <c:v>204.72318273392</c:v>
                </c:pt>
                <c:pt idx="20">
                  <c:v>204.19091269898482</c:v>
                </c:pt>
                <c:pt idx="21">
                  <c:v>203.65864266404972</c:v>
                </c:pt>
                <c:pt idx="22">
                  <c:v>203.12637262911457</c:v>
                </c:pt>
                <c:pt idx="23">
                  <c:v>202.59410259417942</c:v>
                </c:pt>
                <c:pt idx="24">
                  <c:v>202.06183255924429</c:v>
                </c:pt>
                <c:pt idx="25">
                  <c:v>201.52956252430917</c:v>
                </c:pt>
                <c:pt idx="26">
                  <c:v>200.99729248937402</c:v>
                </c:pt>
                <c:pt idx="27">
                  <c:v>200.46502245443889</c:v>
                </c:pt>
                <c:pt idx="28">
                  <c:v>199.93275241950374</c:v>
                </c:pt>
                <c:pt idx="29">
                  <c:v>199.40048238456862</c:v>
                </c:pt>
                <c:pt idx="30">
                  <c:v>198.8682123496335</c:v>
                </c:pt>
                <c:pt idx="31">
                  <c:v>198.8682123496335</c:v>
                </c:pt>
                <c:pt idx="32">
                  <c:v>198.8682123496335</c:v>
                </c:pt>
                <c:pt idx="33">
                  <c:v>198.8682123496335</c:v>
                </c:pt>
                <c:pt idx="34">
                  <c:v>198.8682123496335</c:v>
                </c:pt>
                <c:pt idx="35">
                  <c:v>198.8682123496335</c:v>
                </c:pt>
                <c:pt idx="36">
                  <c:v>198.8682123496335</c:v>
                </c:pt>
                <c:pt idx="37">
                  <c:v>198.8682123496335</c:v>
                </c:pt>
                <c:pt idx="38">
                  <c:v>198.8682123496335</c:v>
                </c:pt>
                <c:pt idx="39">
                  <c:v>198.8682123496335</c:v>
                </c:pt>
                <c:pt idx="40">
                  <c:v>198.8682123496335</c:v>
                </c:pt>
                <c:pt idx="41">
                  <c:v>198.8682123496335</c:v>
                </c:pt>
                <c:pt idx="42">
                  <c:v>198.8682123496335</c:v>
                </c:pt>
                <c:pt idx="43">
                  <c:v>198.8682123496335</c:v>
                </c:pt>
                <c:pt idx="44">
                  <c:v>198.8682123496335</c:v>
                </c:pt>
                <c:pt idx="45">
                  <c:v>198.8682123496335</c:v>
                </c:pt>
                <c:pt idx="46">
                  <c:v>198.8682123496335</c:v>
                </c:pt>
                <c:pt idx="47">
                  <c:v>198.8682123496335</c:v>
                </c:pt>
                <c:pt idx="48">
                  <c:v>198.8682123496335</c:v>
                </c:pt>
                <c:pt idx="49">
                  <c:v>198.8682123496335</c:v>
                </c:pt>
                <c:pt idx="50">
                  <c:v>198.8682123496335</c:v>
                </c:pt>
                <c:pt idx="51">
                  <c:v>198.8682123496335</c:v>
                </c:pt>
                <c:pt idx="52">
                  <c:v>198.8682123496335</c:v>
                </c:pt>
                <c:pt idx="53">
                  <c:v>198.8682123496335</c:v>
                </c:pt>
                <c:pt idx="54">
                  <c:v>198.8682123496335</c:v>
                </c:pt>
                <c:pt idx="55">
                  <c:v>198.8682123496335</c:v>
                </c:pt>
                <c:pt idx="56">
                  <c:v>198.8682123496335</c:v>
                </c:pt>
                <c:pt idx="57">
                  <c:v>198.8682123496335</c:v>
                </c:pt>
                <c:pt idx="58">
                  <c:v>198.8682123496335</c:v>
                </c:pt>
                <c:pt idx="59">
                  <c:v>198.8682123496335</c:v>
                </c:pt>
                <c:pt idx="60">
                  <c:v>198.8682123496335</c:v>
                </c:pt>
                <c:pt idx="61">
                  <c:v>198.8682123496335</c:v>
                </c:pt>
                <c:pt idx="62">
                  <c:v>198.8682123496335</c:v>
                </c:pt>
                <c:pt idx="63">
                  <c:v>198.8682123496335</c:v>
                </c:pt>
                <c:pt idx="64">
                  <c:v>198.8682123496335</c:v>
                </c:pt>
                <c:pt idx="65">
                  <c:v>198.8682123496335</c:v>
                </c:pt>
                <c:pt idx="66">
                  <c:v>198.8682123496335</c:v>
                </c:pt>
                <c:pt idx="67">
                  <c:v>198.8682123496335</c:v>
                </c:pt>
                <c:pt idx="68">
                  <c:v>198.8682123496335</c:v>
                </c:pt>
                <c:pt idx="69">
                  <c:v>198.8682123496335</c:v>
                </c:pt>
                <c:pt idx="70">
                  <c:v>198.8682123496335</c:v>
                </c:pt>
                <c:pt idx="71">
                  <c:v>198.8682123496335</c:v>
                </c:pt>
                <c:pt idx="72">
                  <c:v>198.8682123496335</c:v>
                </c:pt>
                <c:pt idx="73">
                  <c:v>198.8682123496335</c:v>
                </c:pt>
                <c:pt idx="74">
                  <c:v>198.8682123496335</c:v>
                </c:pt>
                <c:pt idx="75">
                  <c:v>198.8682123496335</c:v>
                </c:pt>
                <c:pt idx="76">
                  <c:v>198.8682123496335</c:v>
                </c:pt>
                <c:pt idx="77">
                  <c:v>198.8682123496335</c:v>
                </c:pt>
                <c:pt idx="78">
                  <c:v>198.8682123496335</c:v>
                </c:pt>
                <c:pt idx="79">
                  <c:v>198.8682123496335</c:v>
                </c:pt>
                <c:pt idx="80">
                  <c:v>198.8682123496335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DB-4B79-B020-0429E81D8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'2. Affinity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 Affinity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Water'!$H$131:$CJ$131</c:f>
              <c:numCache>
                <c:formatCode>0.00</c:formatCode>
                <c:ptCount val="81"/>
                <c:pt idx="0">
                  <c:v>4514.3713698630118</c:v>
                </c:pt>
                <c:pt idx="1">
                  <c:v>4514.3713698630118</c:v>
                </c:pt>
                <c:pt idx="2">
                  <c:v>4514.3713698630118</c:v>
                </c:pt>
                <c:pt idx="3">
                  <c:v>4514.3713698630118</c:v>
                </c:pt>
                <c:pt idx="4">
                  <c:v>5660.9877260273952</c:v>
                </c:pt>
                <c:pt idx="5">
                  <c:v>5660.9877260273952</c:v>
                </c:pt>
                <c:pt idx="6">
                  <c:v>5660.9877260273952</c:v>
                </c:pt>
                <c:pt idx="7">
                  <c:v>5660.9877260273952</c:v>
                </c:pt>
                <c:pt idx="8">
                  <c:v>5660.9877260273952</c:v>
                </c:pt>
                <c:pt idx="9">
                  <c:v>5660.9877260273952</c:v>
                </c:pt>
                <c:pt idx="10">
                  <c:v>5660.9877260273952</c:v>
                </c:pt>
                <c:pt idx="11">
                  <c:v>5660.9877260273952</c:v>
                </c:pt>
                <c:pt idx="12">
                  <c:v>5660.9877260273952</c:v>
                </c:pt>
                <c:pt idx="13">
                  <c:v>5660.9877260273952</c:v>
                </c:pt>
                <c:pt idx="14">
                  <c:v>5660.9877260273952</c:v>
                </c:pt>
                <c:pt idx="15">
                  <c:v>5660.9877260273952</c:v>
                </c:pt>
                <c:pt idx="16">
                  <c:v>5660.9877260273952</c:v>
                </c:pt>
                <c:pt idx="17">
                  <c:v>5660.9877260273952</c:v>
                </c:pt>
                <c:pt idx="18">
                  <c:v>5660.9877260273952</c:v>
                </c:pt>
                <c:pt idx="19">
                  <c:v>5660.9877260273952</c:v>
                </c:pt>
                <c:pt idx="20">
                  <c:v>5660.9877260273952</c:v>
                </c:pt>
                <c:pt idx="21">
                  <c:v>5660.9877260273952</c:v>
                </c:pt>
                <c:pt idx="22">
                  <c:v>5660.9877260273952</c:v>
                </c:pt>
                <c:pt idx="23">
                  <c:v>5660.9877260273952</c:v>
                </c:pt>
                <c:pt idx="24">
                  <c:v>5660.9877260273952</c:v>
                </c:pt>
                <c:pt idx="25">
                  <c:v>5660.9877260273952</c:v>
                </c:pt>
                <c:pt idx="26">
                  <c:v>5660.9877260273952</c:v>
                </c:pt>
                <c:pt idx="27">
                  <c:v>5660.9877260273952</c:v>
                </c:pt>
                <c:pt idx="28">
                  <c:v>5660.9877260273952</c:v>
                </c:pt>
                <c:pt idx="29">
                  <c:v>5660.9877260273952</c:v>
                </c:pt>
                <c:pt idx="30">
                  <c:v>5660.9877260273952</c:v>
                </c:pt>
                <c:pt idx="31">
                  <c:v>5660.9877260273952</c:v>
                </c:pt>
                <c:pt idx="32">
                  <c:v>5660.9877260273952</c:v>
                </c:pt>
                <c:pt idx="33">
                  <c:v>5660.9877260273952</c:v>
                </c:pt>
                <c:pt idx="34">
                  <c:v>5660.9877260273952</c:v>
                </c:pt>
                <c:pt idx="35">
                  <c:v>5660.9877260273952</c:v>
                </c:pt>
                <c:pt idx="36">
                  <c:v>5660.9877260273952</c:v>
                </c:pt>
                <c:pt idx="37">
                  <c:v>5660.9877260273952</c:v>
                </c:pt>
                <c:pt idx="38">
                  <c:v>5660.9877260273952</c:v>
                </c:pt>
                <c:pt idx="39">
                  <c:v>5660.9877260273952</c:v>
                </c:pt>
                <c:pt idx="40">
                  <c:v>5660.9877260273952</c:v>
                </c:pt>
                <c:pt idx="41">
                  <c:v>5660.9877260273952</c:v>
                </c:pt>
                <c:pt idx="42">
                  <c:v>5660.9877260273952</c:v>
                </c:pt>
                <c:pt idx="43">
                  <c:v>5660.9877260273952</c:v>
                </c:pt>
                <c:pt idx="44">
                  <c:v>5660.9877260273952</c:v>
                </c:pt>
                <c:pt idx="45">
                  <c:v>5660.9877260273952</c:v>
                </c:pt>
                <c:pt idx="46">
                  <c:v>5660.9877260273952</c:v>
                </c:pt>
                <c:pt idx="47">
                  <c:v>5660.9877260273952</c:v>
                </c:pt>
                <c:pt idx="48">
                  <c:v>5660.9877260273952</c:v>
                </c:pt>
                <c:pt idx="49">
                  <c:v>5660.9877260273952</c:v>
                </c:pt>
                <c:pt idx="50">
                  <c:v>5660.9877260273952</c:v>
                </c:pt>
                <c:pt idx="51">
                  <c:v>5660.9877260273952</c:v>
                </c:pt>
                <c:pt idx="52">
                  <c:v>5660.9877260273952</c:v>
                </c:pt>
                <c:pt idx="53">
                  <c:v>5660.9877260273952</c:v>
                </c:pt>
                <c:pt idx="54">
                  <c:v>5660.9877260273952</c:v>
                </c:pt>
                <c:pt idx="55">
                  <c:v>5660.9877260273952</c:v>
                </c:pt>
                <c:pt idx="56">
                  <c:v>5660.9877260273952</c:v>
                </c:pt>
                <c:pt idx="57">
                  <c:v>5660.9877260273952</c:v>
                </c:pt>
                <c:pt idx="58">
                  <c:v>5660.9877260273952</c:v>
                </c:pt>
                <c:pt idx="59">
                  <c:v>5660.9877260273952</c:v>
                </c:pt>
                <c:pt idx="60">
                  <c:v>5660.9877260273952</c:v>
                </c:pt>
                <c:pt idx="61">
                  <c:v>5660.9877260273952</c:v>
                </c:pt>
                <c:pt idx="62">
                  <c:v>5660.9877260273952</c:v>
                </c:pt>
                <c:pt idx="63">
                  <c:v>5660.9877260273952</c:v>
                </c:pt>
                <c:pt idx="64">
                  <c:v>5660.9877260273952</c:v>
                </c:pt>
                <c:pt idx="65">
                  <c:v>5660.9877260273952</c:v>
                </c:pt>
                <c:pt idx="66">
                  <c:v>5660.9877260273952</c:v>
                </c:pt>
                <c:pt idx="67">
                  <c:v>5660.9877260273952</c:v>
                </c:pt>
                <c:pt idx="68">
                  <c:v>5660.9877260273952</c:v>
                </c:pt>
                <c:pt idx="69">
                  <c:v>5660.9877260273952</c:v>
                </c:pt>
                <c:pt idx="70">
                  <c:v>5660.9877260273952</c:v>
                </c:pt>
                <c:pt idx="71">
                  <c:v>5660.9877260273952</c:v>
                </c:pt>
                <c:pt idx="72">
                  <c:v>5660.9877260273952</c:v>
                </c:pt>
                <c:pt idx="73">
                  <c:v>5660.9877260273952</c:v>
                </c:pt>
                <c:pt idx="74">
                  <c:v>5660.9877260273952</c:v>
                </c:pt>
                <c:pt idx="75">
                  <c:v>5660.9877260273952</c:v>
                </c:pt>
                <c:pt idx="76">
                  <c:v>5660.9877260273952</c:v>
                </c:pt>
                <c:pt idx="77">
                  <c:v>5660.9877260273952</c:v>
                </c:pt>
                <c:pt idx="78">
                  <c:v>5660.9877260273952</c:v>
                </c:pt>
                <c:pt idx="79">
                  <c:v>5660.9877260273952</c:v>
                </c:pt>
                <c:pt idx="80">
                  <c:v>5660.9877260273952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DB-4B79-B020-0429E81D873E}"/>
            </c:ext>
          </c:extLst>
        </c:ser>
        <c:ser>
          <c:idx val="4"/>
          <c:order val="5"/>
          <c:tx>
            <c:strRef>
              <c:f>'2. Affinity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'2. Affinity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Water'!$H$132:$CJ$132</c:f>
              <c:numCache>
                <c:formatCode>0.00</c:formatCode>
                <c:ptCount val="81"/>
                <c:pt idx="0">
                  <c:v>4514.3713698630118</c:v>
                </c:pt>
                <c:pt idx="1">
                  <c:v>4514.3713698630118</c:v>
                </c:pt>
                <c:pt idx="2">
                  <c:v>4514.3713698630118</c:v>
                </c:pt>
                <c:pt idx="3">
                  <c:v>4514.3713698630118</c:v>
                </c:pt>
                <c:pt idx="4">
                  <c:v>5660.9877260273952</c:v>
                </c:pt>
                <c:pt idx="5">
                  <c:v>5660.9877260273952</c:v>
                </c:pt>
                <c:pt idx="6">
                  <c:v>5660.9877260273952</c:v>
                </c:pt>
                <c:pt idx="7">
                  <c:v>5660.9877260273952</c:v>
                </c:pt>
                <c:pt idx="8">
                  <c:v>5660.9877260273952</c:v>
                </c:pt>
                <c:pt idx="9">
                  <c:v>5660.9877260273952</c:v>
                </c:pt>
                <c:pt idx="10">
                  <c:v>5660.9877260273952</c:v>
                </c:pt>
                <c:pt idx="11">
                  <c:v>5660.9877260273952</c:v>
                </c:pt>
                <c:pt idx="12">
                  <c:v>5660.9877260273952</c:v>
                </c:pt>
                <c:pt idx="13">
                  <c:v>5660.9877260273952</c:v>
                </c:pt>
                <c:pt idx="14">
                  <c:v>5660.9877260273952</c:v>
                </c:pt>
                <c:pt idx="15">
                  <c:v>5660.9877260273952</c:v>
                </c:pt>
                <c:pt idx="16">
                  <c:v>5660.9877260273952</c:v>
                </c:pt>
                <c:pt idx="17">
                  <c:v>5660.9877260273952</c:v>
                </c:pt>
                <c:pt idx="18">
                  <c:v>5660.9877260273952</c:v>
                </c:pt>
                <c:pt idx="19">
                  <c:v>5660.9877260273952</c:v>
                </c:pt>
                <c:pt idx="20">
                  <c:v>5660.9877260273952</c:v>
                </c:pt>
                <c:pt idx="21">
                  <c:v>5660.9877260273952</c:v>
                </c:pt>
                <c:pt idx="22">
                  <c:v>5660.9877260273952</c:v>
                </c:pt>
                <c:pt idx="23">
                  <c:v>5660.9877260273952</c:v>
                </c:pt>
                <c:pt idx="24">
                  <c:v>5660.9877260273952</c:v>
                </c:pt>
                <c:pt idx="25">
                  <c:v>5660.9877260273952</c:v>
                </c:pt>
                <c:pt idx="26">
                  <c:v>5660.9877260273952</c:v>
                </c:pt>
                <c:pt idx="27">
                  <c:v>5660.9877260273952</c:v>
                </c:pt>
                <c:pt idx="28">
                  <c:v>5660.9877260273952</c:v>
                </c:pt>
                <c:pt idx="29">
                  <c:v>5660.9877260273952</c:v>
                </c:pt>
                <c:pt idx="30">
                  <c:v>5660.9877260273952</c:v>
                </c:pt>
                <c:pt idx="31">
                  <c:v>5660.9877260273952</c:v>
                </c:pt>
                <c:pt idx="32">
                  <c:v>5660.9877260273952</c:v>
                </c:pt>
                <c:pt idx="33">
                  <c:v>5660.9877260273952</c:v>
                </c:pt>
                <c:pt idx="34">
                  <c:v>5660.9877260273952</c:v>
                </c:pt>
                <c:pt idx="35">
                  <c:v>5660.9877260273952</c:v>
                </c:pt>
                <c:pt idx="36">
                  <c:v>5660.9877260273952</c:v>
                </c:pt>
                <c:pt idx="37">
                  <c:v>5660.9877260273952</c:v>
                </c:pt>
                <c:pt idx="38">
                  <c:v>5660.9877260273952</c:v>
                </c:pt>
                <c:pt idx="39">
                  <c:v>5660.9877260273952</c:v>
                </c:pt>
                <c:pt idx="40">
                  <c:v>5660.9877260273952</c:v>
                </c:pt>
                <c:pt idx="41">
                  <c:v>5660.9877260273952</c:v>
                </c:pt>
                <c:pt idx="42">
                  <c:v>5660.9877260273952</c:v>
                </c:pt>
                <c:pt idx="43">
                  <c:v>5660.9877260273952</c:v>
                </c:pt>
                <c:pt idx="44">
                  <c:v>5660.9877260273952</c:v>
                </c:pt>
                <c:pt idx="45">
                  <c:v>5660.9877260273952</c:v>
                </c:pt>
                <c:pt idx="46">
                  <c:v>5660.9877260273952</c:v>
                </c:pt>
                <c:pt idx="47">
                  <c:v>5660.9877260273952</c:v>
                </c:pt>
                <c:pt idx="48">
                  <c:v>5660.9877260273952</c:v>
                </c:pt>
                <c:pt idx="49">
                  <c:v>5660.9877260273952</c:v>
                </c:pt>
                <c:pt idx="50">
                  <c:v>5660.9877260273952</c:v>
                </c:pt>
                <c:pt idx="51">
                  <c:v>5660.9877260273952</c:v>
                </c:pt>
                <c:pt idx="52">
                  <c:v>5660.9877260273952</c:v>
                </c:pt>
                <c:pt idx="53">
                  <c:v>5660.9877260273952</c:v>
                </c:pt>
                <c:pt idx="54">
                  <c:v>5660.9877260273952</c:v>
                </c:pt>
                <c:pt idx="55">
                  <c:v>5660.9877260273952</c:v>
                </c:pt>
                <c:pt idx="56">
                  <c:v>5660.9877260273952</c:v>
                </c:pt>
                <c:pt idx="57">
                  <c:v>5660.9877260273952</c:v>
                </c:pt>
                <c:pt idx="58">
                  <c:v>5660.9877260273952</c:v>
                </c:pt>
                <c:pt idx="59">
                  <c:v>5660.9877260273952</c:v>
                </c:pt>
                <c:pt idx="60">
                  <c:v>5660.9877260273952</c:v>
                </c:pt>
                <c:pt idx="61">
                  <c:v>5660.9877260273952</c:v>
                </c:pt>
                <c:pt idx="62">
                  <c:v>5660.9877260273952</c:v>
                </c:pt>
                <c:pt idx="63">
                  <c:v>5660.9877260273952</c:v>
                </c:pt>
                <c:pt idx="64">
                  <c:v>5660.9877260273952</c:v>
                </c:pt>
                <c:pt idx="65">
                  <c:v>5660.9877260273952</c:v>
                </c:pt>
                <c:pt idx="66">
                  <c:v>5660.9877260273952</c:v>
                </c:pt>
                <c:pt idx="67">
                  <c:v>5660.9877260273952</c:v>
                </c:pt>
                <c:pt idx="68">
                  <c:v>5660.9877260273952</c:v>
                </c:pt>
                <c:pt idx="69">
                  <c:v>5660.9877260273952</c:v>
                </c:pt>
                <c:pt idx="70">
                  <c:v>5660.9877260273952</c:v>
                </c:pt>
                <c:pt idx="71">
                  <c:v>5660.9877260273952</c:v>
                </c:pt>
                <c:pt idx="72">
                  <c:v>5660.9877260273952</c:v>
                </c:pt>
                <c:pt idx="73">
                  <c:v>5660.9877260273952</c:v>
                </c:pt>
                <c:pt idx="74">
                  <c:v>5660.9877260273952</c:v>
                </c:pt>
                <c:pt idx="75">
                  <c:v>5660.9877260273952</c:v>
                </c:pt>
                <c:pt idx="76">
                  <c:v>5660.9877260273952</c:v>
                </c:pt>
                <c:pt idx="77">
                  <c:v>5660.9877260273952</c:v>
                </c:pt>
                <c:pt idx="78">
                  <c:v>5660.9877260273952</c:v>
                </c:pt>
                <c:pt idx="79">
                  <c:v>5660.9877260273952</c:v>
                </c:pt>
                <c:pt idx="80">
                  <c:v>5660.9877260273952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DB-4B79-B020-0429E81D873E}"/>
            </c:ext>
          </c:extLst>
        </c:ser>
        <c:ser>
          <c:idx val="5"/>
          <c:order val="6"/>
          <c:tx>
            <c:strRef>
              <c:f>'2. Affinity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'2. Affinity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Water'!$H$133:$CJ$133</c:f>
              <c:numCache>
                <c:formatCode>0.00</c:formatCode>
                <c:ptCount val="81"/>
                <c:pt idx="0">
                  <c:v>540.96072405966356</c:v>
                </c:pt>
                <c:pt idx="1">
                  <c:v>1045.7222398381125</c:v>
                </c:pt>
                <c:pt idx="2">
                  <c:v>1551.1029423253449</c:v>
                </c:pt>
                <c:pt idx="3">
                  <c:v>2057.1045092991385</c:v>
                </c:pt>
                <c:pt idx="4">
                  <c:v>3186.2427329452039</c:v>
                </c:pt>
                <c:pt idx="5">
                  <c:v>4138.3025681941353</c:v>
                </c:pt>
                <c:pt idx="6">
                  <c:v>5090.6854423216155</c:v>
                </c:pt>
                <c:pt idx="7">
                  <c:v>5081.3746666920597</c:v>
                </c:pt>
                <c:pt idx="8">
                  <c:v>5072.0638910625048</c:v>
                </c:pt>
                <c:pt idx="9">
                  <c:v>5062.7531154329499</c:v>
                </c:pt>
                <c:pt idx="10">
                  <c:v>5053.4423398033941</c:v>
                </c:pt>
                <c:pt idx="11">
                  <c:v>5044.1315641738393</c:v>
                </c:pt>
                <c:pt idx="12">
                  <c:v>5034.8207885442844</c:v>
                </c:pt>
                <c:pt idx="13">
                  <c:v>5025.5100129147286</c:v>
                </c:pt>
                <c:pt idx="14">
                  <c:v>5016.1992372851737</c:v>
                </c:pt>
                <c:pt idx="15">
                  <c:v>5006.8884616556197</c:v>
                </c:pt>
                <c:pt idx="16">
                  <c:v>4997.5776860260648</c:v>
                </c:pt>
                <c:pt idx="17">
                  <c:v>4988.266910396509</c:v>
                </c:pt>
                <c:pt idx="18">
                  <c:v>4978.9561347669542</c:v>
                </c:pt>
                <c:pt idx="19">
                  <c:v>4969.6453591373993</c:v>
                </c:pt>
                <c:pt idx="20">
                  <c:v>4960.3345835078435</c:v>
                </c:pt>
                <c:pt idx="21">
                  <c:v>4951.0238078782886</c:v>
                </c:pt>
                <c:pt idx="22">
                  <c:v>4941.7130322487337</c:v>
                </c:pt>
                <c:pt idx="23">
                  <c:v>4932.4022566191779</c:v>
                </c:pt>
                <c:pt idx="24">
                  <c:v>4923.0914809896231</c:v>
                </c:pt>
                <c:pt idx="25">
                  <c:v>4913.7807053600682</c:v>
                </c:pt>
                <c:pt idx="26">
                  <c:v>4904.4699297305133</c:v>
                </c:pt>
                <c:pt idx="27">
                  <c:v>4895.1591541009575</c:v>
                </c:pt>
                <c:pt idx="28">
                  <c:v>4885.8483784714035</c:v>
                </c:pt>
                <c:pt idx="29">
                  <c:v>4876.5376028418486</c:v>
                </c:pt>
                <c:pt idx="30">
                  <c:v>4867.2268272122938</c:v>
                </c:pt>
                <c:pt idx="31">
                  <c:v>4869.7428217571942</c:v>
                </c:pt>
                <c:pt idx="32">
                  <c:v>4872.2588163020955</c:v>
                </c:pt>
                <c:pt idx="33">
                  <c:v>4874.7748108469968</c:v>
                </c:pt>
                <c:pt idx="34">
                  <c:v>4877.2908053918973</c:v>
                </c:pt>
                <c:pt idx="35">
                  <c:v>4879.8067999367986</c:v>
                </c:pt>
                <c:pt idx="36">
                  <c:v>4882.3227944816999</c:v>
                </c:pt>
                <c:pt idx="37">
                  <c:v>4884.8387890266004</c:v>
                </c:pt>
                <c:pt idx="38">
                  <c:v>4887.3547835715017</c:v>
                </c:pt>
                <c:pt idx="39">
                  <c:v>4889.870778116403</c:v>
                </c:pt>
                <c:pt idx="40">
                  <c:v>4892.3867726613043</c:v>
                </c:pt>
                <c:pt idx="41">
                  <c:v>4894.9027672062048</c:v>
                </c:pt>
                <c:pt idx="42">
                  <c:v>4897.4187617511061</c:v>
                </c:pt>
                <c:pt idx="43">
                  <c:v>4899.9347562960074</c:v>
                </c:pt>
                <c:pt idx="44">
                  <c:v>4902.4507508409079</c:v>
                </c:pt>
                <c:pt idx="45">
                  <c:v>4904.9667453858092</c:v>
                </c:pt>
                <c:pt idx="46">
                  <c:v>4907.4827399307105</c:v>
                </c:pt>
                <c:pt idx="47">
                  <c:v>4909.9987344756109</c:v>
                </c:pt>
                <c:pt idx="48">
                  <c:v>4912.5147290205123</c:v>
                </c:pt>
                <c:pt idx="49">
                  <c:v>4915.0307235654136</c:v>
                </c:pt>
                <c:pt idx="50">
                  <c:v>4917.546718110314</c:v>
                </c:pt>
                <c:pt idx="51">
                  <c:v>4920.0627126552154</c:v>
                </c:pt>
                <c:pt idx="52">
                  <c:v>4922.5787072001167</c:v>
                </c:pt>
                <c:pt idx="53">
                  <c:v>4925.094701745018</c:v>
                </c:pt>
                <c:pt idx="54">
                  <c:v>4927.6106962899185</c:v>
                </c:pt>
                <c:pt idx="55">
                  <c:v>4930.1266908348198</c:v>
                </c:pt>
                <c:pt idx="56">
                  <c:v>4932.6426853797211</c:v>
                </c:pt>
                <c:pt idx="57">
                  <c:v>4935.1586799246215</c:v>
                </c:pt>
                <c:pt idx="58">
                  <c:v>4937.6746744695229</c:v>
                </c:pt>
                <c:pt idx="59">
                  <c:v>4940.1906690144242</c:v>
                </c:pt>
                <c:pt idx="60">
                  <c:v>4942.7066635593255</c:v>
                </c:pt>
                <c:pt idx="61">
                  <c:v>4945.222658104226</c:v>
                </c:pt>
                <c:pt idx="62">
                  <c:v>4947.7386526491273</c:v>
                </c:pt>
                <c:pt idx="63">
                  <c:v>4950.2546471940277</c:v>
                </c:pt>
                <c:pt idx="64">
                  <c:v>4952.770641738929</c:v>
                </c:pt>
                <c:pt idx="65">
                  <c:v>4955.2866362838304</c:v>
                </c:pt>
                <c:pt idx="66">
                  <c:v>4957.8026308287317</c:v>
                </c:pt>
                <c:pt idx="67">
                  <c:v>4960.3186253736321</c:v>
                </c:pt>
                <c:pt idx="68">
                  <c:v>4962.8346199185335</c:v>
                </c:pt>
                <c:pt idx="69">
                  <c:v>4965.3506144634348</c:v>
                </c:pt>
                <c:pt idx="70">
                  <c:v>4967.8666090083352</c:v>
                </c:pt>
                <c:pt idx="71">
                  <c:v>4970.3826035532365</c:v>
                </c:pt>
                <c:pt idx="72">
                  <c:v>4972.8985980981379</c:v>
                </c:pt>
                <c:pt idx="73">
                  <c:v>4975.4145926430392</c:v>
                </c:pt>
                <c:pt idx="74">
                  <c:v>4977.9305871879396</c:v>
                </c:pt>
                <c:pt idx="75">
                  <c:v>4980.446581732841</c:v>
                </c:pt>
                <c:pt idx="76">
                  <c:v>4982.9625762777423</c:v>
                </c:pt>
                <c:pt idx="77">
                  <c:v>4985.4785708226427</c:v>
                </c:pt>
                <c:pt idx="78">
                  <c:v>4987.9945653675441</c:v>
                </c:pt>
                <c:pt idx="79">
                  <c:v>4990.5105599124454</c:v>
                </c:pt>
                <c:pt idx="80">
                  <c:v>4993.0265544573458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DB-4B79-B020-0429E81D8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'15. South West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E-4AD4-AD63-46B511C3EF74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'15. South West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0E-4AD4-AD63-46B511C3EF74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'15. South West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'15. South West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0E-4AD4-AD63-46B511C3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'16. Southern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'16. Southern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Water'!$H$118:$CJ$118</c:f>
              <c:numCache>
                <c:formatCode>0.00</c:formatCode>
                <c:ptCount val="81"/>
                <c:pt idx="0">
                  <c:v>160.09118935410237</c:v>
                </c:pt>
                <c:pt idx="1">
                  <c:v>320.29149172736646</c:v>
                </c:pt>
                <c:pt idx="2">
                  <c:v>480.60090711979234</c:v>
                </c:pt>
                <c:pt idx="3">
                  <c:v>641.01943553137983</c:v>
                </c:pt>
                <c:pt idx="4">
                  <c:v>1304.3975771872533</c:v>
                </c:pt>
                <c:pt idx="5">
                  <c:v>1995.1339977617665</c:v>
                </c:pt>
                <c:pt idx="6">
                  <c:v>2686.1054098228337</c:v>
                </c:pt>
                <c:pt idx="7">
                  <c:v>2682.0900947107889</c:v>
                </c:pt>
                <c:pt idx="8">
                  <c:v>2678.074779598744</c:v>
                </c:pt>
                <c:pt idx="9">
                  <c:v>2674.0594644866992</c:v>
                </c:pt>
                <c:pt idx="10">
                  <c:v>2670.0441493746544</c:v>
                </c:pt>
                <c:pt idx="11">
                  <c:v>2666.0288342626095</c:v>
                </c:pt>
                <c:pt idx="12">
                  <c:v>2662.0135191505647</c:v>
                </c:pt>
                <c:pt idx="13">
                  <c:v>2657.9982040385198</c:v>
                </c:pt>
                <c:pt idx="14">
                  <c:v>2653.982888926475</c:v>
                </c:pt>
                <c:pt idx="15">
                  <c:v>2649.9675738144301</c:v>
                </c:pt>
                <c:pt idx="16">
                  <c:v>2645.9522587023853</c:v>
                </c:pt>
                <c:pt idx="17">
                  <c:v>2641.9369435903404</c:v>
                </c:pt>
                <c:pt idx="18">
                  <c:v>2637.9216284782956</c:v>
                </c:pt>
                <c:pt idx="19">
                  <c:v>2633.9063133662507</c:v>
                </c:pt>
                <c:pt idx="20">
                  <c:v>2629.8909982542059</c:v>
                </c:pt>
                <c:pt idx="21">
                  <c:v>2625.8756831421611</c:v>
                </c:pt>
                <c:pt idx="22">
                  <c:v>2621.8603680301162</c:v>
                </c:pt>
                <c:pt idx="23">
                  <c:v>2617.8450529180714</c:v>
                </c:pt>
                <c:pt idx="24">
                  <c:v>2613.8297378060265</c:v>
                </c:pt>
                <c:pt idx="25">
                  <c:v>2609.8144226939817</c:v>
                </c:pt>
                <c:pt idx="26">
                  <c:v>2605.7991075819368</c:v>
                </c:pt>
                <c:pt idx="27">
                  <c:v>2601.783792469892</c:v>
                </c:pt>
                <c:pt idx="28">
                  <c:v>2597.7684773578471</c:v>
                </c:pt>
                <c:pt idx="29">
                  <c:v>2593.7531622458023</c:v>
                </c:pt>
                <c:pt idx="30">
                  <c:v>2589.7378471337574</c:v>
                </c:pt>
                <c:pt idx="31">
                  <c:v>2589.7378471337574</c:v>
                </c:pt>
                <c:pt idx="32">
                  <c:v>2589.7378471337574</c:v>
                </c:pt>
                <c:pt idx="33">
                  <c:v>2589.7378471337574</c:v>
                </c:pt>
                <c:pt idx="34">
                  <c:v>2589.7378471337574</c:v>
                </c:pt>
                <c:pt idx="35">
                  <c:v>2589.7378471337574</c:v>
                </c:pt>
                <c:pt idx="36">
                  <c:v>2589.7378471337574</c:v>
                </c:pt>
                <c:pt idx="37">
                  <c:v>2589.7378471337574</c:v>
                </c:pt>
                <c:pt idx="38">
                  <c:v>2589.7378471337574</c:v>
                </c:pt>
                <c:pt idx="39">
                  <c:v>2589.7378471337574</c:v>
                </c:pt>
                <c:pt idx="40">
                  <c:v>2589.7378471337574</c:v>
                </c:pt>
                <c:pt idx="41">
                  <c:v>2589.7378471337574</c:v>
                </c:pt>
                <c:pt idx="42">
                  <c:v>2589.7378471337574</c:v>
                </c:pt>
                <c:pt idx="43">
                  <c:v>2589.7378471337574</c:v>
                </c:pt>
                <c:pt idx="44">
                  <c:v>2589.7378471337574</c:v>
                </c:pt>
                <c:pt idx="45">
                  <c:v>2589.7378471337574</c:v>
                </c:pt>
                <c:pt idx="46">
                  <c:v>2589.7378471337574</c:v>
                </c:pt>
                <c:pt idx="47">
                  <c:v>2589.7378471337574</c:v>
                </c:pt>
                <c:pt idx="48">
                  <c:v>2589.7378471337574</c:v>
                </c:pt>
                <c:pt idx="49">
                  <c:v>2589.7378471337574</c:v>
                </c:pt>
                <c:pt idx="50">
                  <c:v>2589.7378471337574</c:v>
                </c:pt>
                <c:pt idx="51">
                  <c:v>2589.7378471337574</c:v>
                </c:pt>
                <c:pt idx="52">
                  <c:v>2589.7378471337574</c:v>
                </c:pt>
                <c:pt idx="53">
                  <c:v>2589.7378471337574</c:v>
                </c:pt>
                <c:pt idx="54">
                  <c:v>2589.7378471337574</c:v>
                </c:pt>
                <c:pt idx="55">
                  <c:v>2589.7378471337574</c:v>
                </c:pt>
                <c:pt idx="56">
                  <c:v>2589.7378471337574</c:v>
                </c:pt>
                <c:pt idx="57">
                  <c:v>2589.7378471337574</c:v>
                </c:pt>
                <c:pt idx="58">
                  <c:v>2589.7378471337574</c:v>
                </c:pt>
                <c:pt idx="59">
                  <c:v>2589.7378471337574</c:v>
                </c:pt>
                <c:pt idx="60">
                  <c:v>2589.7378471337574</c:v>
                </c:pt>
                <c:pt idx="61">
                  <c:v>2589.7378471337574</c:v>
                </c:pt>
                <c:pt idx="62">
                  <c:v>2589.7378471337574</c:v>
                </c:pt>
                <c:pt idx="63">
                  <c:v>2589.7378471337574</c:v>
                </c:pt>
                <c:pt idx="64">
                  <c:v>2589.7378471337574</c:v>
                </c:pt>
                <c:pt idx="65">
                  <c:v>2589.7378471337574</c:v>
                </c:pt>
                <c:pt idx="66">
                  <c:v>2589.7378471337574</c:v>
                </c:pt>
                <c:pt idx="67">
                  <c:v>2589.7378471337574</c:v>
                </c:pt>
                <c:pt idx="68">
                  <c:v>2589.7378471337574</c:v>
                </c:pt>
                <c:pt idx="69">
                  <c:v>2589.7378471337574</c:v>
                </c:pt>
                <c:pt idx="70">
                  <c:v>2589.7378471337574</c:v>
                </c:pt>
                <c:pt idx="71">
                  <c:v>2589.7378471337574</c:v>
                </c:pt>
                <c:pt idx="72">
                  <c:v>2589.7378471337574</c:v>
                </c:pt>
                <c:pt idx="73">
                  <c:v>2589.7378471337574</c:v>
                </c:pt>
                <c:pt idx="74">
                  <c:v>2589.7378471337574</c:v>
                </c:pt>
                <c:pt idx="75">
                  <c:v>2589.7378471337574</c:v>
                </c:pt>
                <c:pt idx="76">
                  <c:v>2589.7378471337574</c:v>
                </c:pt>
                <c:pt idx="77">
                  <c:v>2589.7378471337574</c:v>
                </c:pt>
                <c:pt idx="78">
                  <c:v>2589.7378471337574</c:v>
                </c:pt>
                <c:pt idx="79">
                  <c:v>2589.7378471337574</c:v>
                </c:pt>
                <c:pt idx="80">
                  <c:v>2589.7378471337574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6-4193-BEB3-6E1002A3A376}"/>
            </c:ext>
          </c:extLst>
        </c:ser>
        <c:ser>
          <c:idx val="1"/>
          <c:order val="1"/>
          <c:tx>
            <c:strRef>
              <c:f>'16. Southern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'16. Southern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6-4193-BEB3-6E1002A3A376}"/>
            </c:ext>
          </c:extLst>
        </c:ser>
        <c:ser>
          <c:idx val="2"/>
          <c:order val="2"/>
          <c:tx>
            <c:strRef>
              <c:f>'16. Southern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'16. Southern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Water'!$H$120:$CJ$120</c:f>
              <c:numCache>
                <c:formatCode>0.00</c:formatCode>
                <c:ptCount val="81"/>
                <c:pt idx="0">
                  <c:v>105.84</c:v>
                </c:pt>
                <c:pt idx="1">
                  <c:v>211.68</c:v>
                </c:pt>
                <c:pt idx="2">
                  <c:v>317.52</c:v>
                </c:pt>
                <c:pt idx="3">
                  <c:v>423.36</c:v>
                </c:pt>
                <c:pt idx="4">
                  <c:v>423.36</c:v>
                </c:pt>
                <c:pt idx="5">
                  <c:v>423.36</c:v>
                </c:pt>
                <c:pt idx="6">
                  <c:v>423.36</c:v>
                </c:pt>
                <c:pt idx="7">
                  <c:v>423.36</c:v>
                </c:pt>
                <c:pt idx="8">
                  <c:v>423.36</c:v>
                </c:pt>
                <c:pt idx="9">
                  <c:v>423.36</c:v>
                </c:pt>
                <c:pt idx="10">
                  <c:v>423.36</c:v>
                </c:pt>
                <c:pt idx="11">
                  <c:v>423.36</c:v>
                </c:pt>
                <c:pt idx="12">
                  <c:v>423.36</c:v>
                </c:pt>
                <c:pt idx="13">
                  <c:v>423.36</c:v>
                </c:pt>
                <c:pt idx="14">
                  <c:v>423.36</c:v>
                </c:pt>
                <c:pt idx="15">
                  <c:v>423.36</c:v>
                </c:pt>
                <c:pt idx="16">
                  <c:v>423.36</c:v>
                </c:pt>
                <c:pt idx="17">
                  <c:v>423.36</c:v>
                </c:pt>
                <c:pt idx="18">
                  <c:v>423.36</c:v>
                </c:pt>
                <c:pt idx="19">
                  <c:v>423.36</c:v>
                </c:pt>
                <c:pt idx="20">
                  <c:v>423.36</c:v>
                </c:pt>
                <c:pt idx="21">
                  <c:v>423.36</c:v>
                </c:pt>
                <c:pt idx="22">
                  <c:v>423.36</c:v>
                </c:pt>
                <c:pt idx="23">
                  <c:v>423.36</c:v>
                </c:pt>
                <c:pt idx="24">
                  <c:v>423.36</c:v>
                </c:pt>
                <c:pt idx="25">
                  <c:v>423.36</c:v>
                </c:pt>
                <c:pt idx="26">
                  <c:v>423.36</c:v>
                </c:pt>
                <c:pt idx="27">
                  <c:v>423.36</c:v>
                </c:pt>
                <c:pt idx="28">
                  <c:v>423.36</c:v>
                </c:pt>
                <c:pt idx="29">
                  <c:v>423.36</c:v>
                </c:pt>
                <c:pt idx="30">
                  <c:v>423.36</c:v>
                </c:pt>
                <c:pt idx="31">
                  <c:v>423.36</c:v>
                </c:pt>
                <c:pt idx="32">
                  <c:v>423.36</c:v>
                </c:pt>
                <c:pt idx="33">
                  <c:v>423.36</c:v>
                </c:pt>
                <c:pt idx="34">
                  <c:v>423.36</c:v>
                </c:pt>
                <c:pt idx="35">
                  <c:v>423.36</c:v>
                </c:pt>
                <c:pt idx="36">
                  <c:v>423.36</c:v>
                </c:pt>
                <c:pt idx="37">
                  <c:v>423.36</c:v>
                </c:pt>
                <c:pt idx="38">
                  <c:v>423.36</c:v>
                </c:pt>
                <c:pt idx="39">
                  <c:v>423.36</c:v>
                </c:pt>
                <c:pt idx="40">
                  <c:v>423.36</c:v>
                </c:pt>
                <c:pt idx="41">
                  <c:v>423.36</c:v>
                </c:pt>
                <c:pt idx="42">
                  <c:v>423.36</c:v>
                </c:pt>
                <c:pt idx="43">
                  <c:v>423.36</c:v>
                </c:pt>
                <c:pt idx="44">
                  <c:v>423.36</c:v>
                </c:pt>
                <c:pt idx="45">
                  <c:v>423.36</c:v>
                </c:pt>
                <c:pt idx="46">
                  <c:v>423.36</c:v>
                </c:pt>
                <c:pt idx="47">
                  <c:v>423.36</c:v>
                </c:pt>
                <c:pt idx="48">
                  <c:v>423.36</c:v>
                </c:pt>
                <c:pt idx="49">
                  <c:v>423.36</c:v>
                </c:pt>
                <c:pt idx="50">
                  <c:v>423.36</c:v>
                </c:pt>
                <c:pt idx="51">
                  <c:v>423.36</c:v>
                </c:pt>
                <c:pt idx="52">
                  <c:v>423.36</c:v>
                </c:pt>
                <c:pt idx="53">
                  <c:v>423.36</c:v>
                </c:pt>
                <c:pt idx="54">
                  <c:v>423.36</c:v>
                </c:pt>
                <c:pt idx="55">
                  <c:v>423.36</c:v>
                </c:pt>
                <c:pt idx="56">
                  <c:v>423.36</c:v>
                </c:pt>
                <c:pt idx="57">
                  <c:v>423.36</c:v>
                </c:pt>
                <c:pt idx="58">
                  <c:v>423.36</c:v>
                </c:pt>
                <c:pt idx="59">
                  <c:v>423.36</c:v>
                </c:pt>
                <c:pt idx="60">
                  <c:v>423.36</c:v>
                </c:pt>
                <c:pt idx="61">
                  <c:v>423.36</c:v>
                </c:pt>
                <c:pt idx="62">
                  <c:v>423.36</c:v>
                </c:pt>
                <c:pt idx="63">
                  <c:v>423.36</c:v>
                </c:pt>
                <c:pt idx="64">
                  <c:v>423.36</c:v>
                </c:pt>
                <c:pt idx="65">
                  <c:v>423.36</c:v>
                </c:pt>
                <c:pt idx="66">
                  <c:v>423.36</c:v>
                </c:pt>
                <c:pt idx="67">
                  <c:v>423.36</c:v>
                </c:pt>
                <c:pt idx="68">
                  <c:v>423.36</c:v>
                </c:pt>
                <c:pt idx="69">
                  <c:v>423.36</c:v>
                </c:pt>
                <c:pt idx="70">
                  <c:v>423.36</c:v>
                </c:pt>
                <c:pt idx="71">
                  <c:v>423.36</c:v>
                </c:pt>
                <c:pt idx="72">
                  <c:v>423.36</c:v>
                </c:pt>
                <c:pt idx="73">
                  <c:v>423.36</c:v>
                </c:pt>
                <c:pt idx="74">
                  <c:v>423.36</c:v>
                </c:pt>
                <c:pt idx="75">
                  <c:v>423.36</c:v>
                </c:pt>
                <c:pt idx="76">
                  <c:v>423.36</c:v>
                </c:pt>
                <c:pt idx="77">
                  <c:v>423.36</c:v>
                </c:pt>
                <c:pt idx="78">
                  <c:v>423.36</c:v>
                </c:pt>
                <c:pt idx="79">
                  <c:v>423.36</c:v>
                </c:pt>
                <c:pt idx="80">
                  <c:v>423.36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26-4193-BEB3-6E1002A3A376}"/>
            </c:ext>
          </c:extLst>
        </c:ser>
        <c:ser>
          <c:idx val="3"/>
          <c:order val="3"/>
          <c:tx>
            <c:strRef>
              <c:f>'16. Southern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'16. Southern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Water'!$H$121:$CJ$121</c:f>
              <c:numCache>
                <c:formatCode>0.00</c:formatCode>
                <c:ptCount val="81"/>
                <c:pt idx="0">
                  <c:v>13.987980560025784</c:v>
                </c:pt>
                <c:pt idx="1">
                  <c:v>27.981700464859479</c:v>
                </c:pt>
                <c:pt idx="2">
                  <c:v>41.981159714501082</c:v>
                </c:pt>
                <c:pt idx="3">
                  <c:v>55.986358308950585</c:v>
                </c:pt>
                <c:pt idx="4">
                  <c:v>90.880048560049531</c:v>
                </c:pt>
                <c:pt idx="5">
                  <c:v>127.21278428226893</c:v>
                </c:pt>
                <c:pt idx="6">
                  <c:v>163.55788055668108</c:v>
                </c:pt>
                <c:pt idx="7">
                  <c:v>163.34667498178752</c:v>
                </c:pt>
                <c:pt idx="8">
                  <c:v>163.13546940689395</c:v>
                </c:pt>
                <c:pt idx="9">
                  <c:v>162.92426383200041</c:v>
                </c:pt>
                <c:pt idx="10">
                  <c:v>162.71305825710684</c:v>
                </c:pt>
                <c:pt idx="11">
                  <c:v>162.5018526822133</c:v>
                </c:pt>
                <c:pt idx="12">
                  <c:v>162.29064710731973</c:v>
                </c:pt>
                <c:pt idx="13">
                  <c:v>162.07944153242616</c:v>
                </c:pt>
                <c:pt idx="14">
                  <c:v>161.86823595753262</c:v>
                </c:pt>
                <c:pt idx="15">
                  <c:v>161.65703038263905</c:v>
                </c:pt>
                <c:pt idx="16">
                  <c:v>161.44582480774548</c:v>
                </c:pt>
                <c:pt idx="17">
                  <c:v>161.23461923285194</c:v>
                </c:pt>
                <c:pt idx="18">
                  <c:v>161.02341365795837</c:v>
                </c:pt>
                <c:pt idx="19">
                  <c:v>160.8122080830648</c:v>
                </c:pt>
                <c:pt idx="20">
                  <c:v>160.60100250817126</c:v>
                </c:pt>
                <c:pt idx="21">
                  <c:v>160.38979693327769</c:v>
                </c:pt>
                <c:pt idx="22">
                  <c:v>160.17859135838412</c:v>
                </c:pt>
                <c:pt idx="23">
                  <c:v>159.96738578349056</c:v>
                </c:pt>
                <c:pt idx="24">
                  <c:v>159.75618020859702</c:v>
                </c:pt>
                <c:pt idx="25">
                  <c:v>159.54497463370348</c:v>
                </c:pt>
                <c:pt idx="26">
                  <c:v>159.33376905880991</c:v>
                </c:pt>
                <c:pt idx="27">
                  <c:v>159.12256348391634</c:v>
                </c:pt>
                <c:pt idx="28">
                  <c:v>158.91135790902277</c:v>
                </c:pt>
                <c:pt idx="29">
                  <c:v>158.7001523341292</c:v>
                </c:pt>
                <c:pt idx="30">
                  <c:v>158.48894675923566</c:v>
                </c:pt>
                <c:pt idx="31">
                  <c:v>158.48894675923566</c:v>
                </c:pt>
                <c:pt idx="32">
                  <c:v>158.48894675923566</c:v>
                </c:pt>
                <c:pt idx="33">
                  <c:v>158.48894675923566</c:v>
                </c:pt>
                <c:pt idx="34">
                  <c:v>158.48894675923566</c:v>
                </c:pt>
                <c:pt idx="35">
                  <c:v>158.48894675923566</c:v>
                </c:pt>
                <c:pt idx="36">
                  <c:v>158.48894675923566</c:v>
                </c:pt>
                <c:pt idx="37">
                  <c:v>158.48894675923566</c:v>
                </c:pt>
                <c:pt idx="38">
                  <c:v>158.48894675923566</c:v>
                </c:pt>
                <c:pt idx="39">
                  <c:v>158.48894675923566</c:v>
                </c:pt>
                <c:pt idx="40">
                  <c:v>158.48894675923566</c:v>
                </c:pt>
                <c:pt idx="41">
                  <c:v>158.48894675923566</c:v>
                </c:pt>
                <c:pt idx="42">
                  <c:v>158.48894675923566</c:v>
                </c:pt>
                <c:pt idx="43">
                  <c:v>158.48894675923566</c:v>
                </c:pt>
                <c:pt idx="44">
                  <c:v>158.48894675923566</c:v>
                </c:pt>
                <c:pt idx="45">
                  <c:v>158.48894675923566</c:v>
                </c:pt>
                <c:pt idx="46">
                  <c:v>158.48894675923566</c:v>
                </c:pt>
                <c:pt idx="47">
                  <c:v>158.48894675923566</c:v>
                </c:pt>
                <c:pt idx="48">
                  <c:v>158.48894675923566</c:v>
                </c:pt>
                <c:pt idx="49">
                  <c:v>158.48894675923566</c:v>
                </c:pt>
                <c:pt idx="50">
                  <c:v>158.48894675923566</c:v>
                </c:pt>
                <c:pt idx="51">
                  <c:v>158.48894675923566</c:v>
                </c:pt>
                <c:pt idx="52">
                  <c:v>158.48894675923566</c:v>
                </c:pt>
                <c:pt idx="53">
                  <c:v>158.48894675923566</c:v>
                </c:pt>
                <c:pt idx="54">
                  <c:v>158.48894675923566</c:v>
                </c:pt>
                <c:pt idx="55">
                  <c:v>158.48894675923566</c:v>
                </c:pt>
                <c:pt idx="56">
                  <c:v>158.48894675923566</c:v>
                </c:pt>
                <c:pt idx="57">
                  <c:v>158.48894675923566</c:v>
                </c:pt>
                <c:pt idx="58">
                  <c:v>158.48894675923566</c:v>
                </c:pt>
                <c:pt idx="59">
                  <c:v>158.48894675923566</c:v>
                </c:pt>
                <c:pt idx="60">
                  <c:v>158.48894675923566</c:v>
                </c:pt>
                <c:pt idx="61">
                  <c:v>158.48894675923566</c:v>
                </c:pt>
                <c:pt idx="62">
                  <c:v>158.48894675923566</c:v>
                </c:pt>
                <c:pt idx="63">
                  <c:v>158.48894675923566</c:v>
                </c:pt>
                <c:pt idx="64">
                  <c:v>158.48894675923566</c:v>
                </c:pt>
                <c:pt idx="65">
                  <c:v>158.48894675923566</c:v>
                </c:pt>
                <c:pt idx="66">
                  <c:v>158.48894675923566</c:v>
                </c:pt>
                <c:pt idx="67">
                  <c:v>158.48894675923566</c:v>
                </c:pt>
                <c:pt idx="68">
                  <c:v>158.48894675923566</c:v>
                </c:pt>
                <c:pt idx="69">
                  <c:v>158.48894675923566</c:v>
                </c:pt>
                <c:pt idx="70">
                  <c:v>158.48894675923566</c:v>
                </c:pt>
                <c:pt idx="71">
                  <c:v>158.48894675923566</c:v>
                </c:pt>
                <c:pt idx="72">
                  <c:v>158.48894675923566</c:v>
                </c:pt>
                <c:pt idx="73">
                  <c:v>158.48894675923566</c:v>
                </c:pt>
                <c:pt idx="74">
                  <c:v>158.48894675923566</c:v>
                </c:pt>
                <c:pt idx="75">
                  <c:v>158.48894675923566</c:v>
                </c:pt>
                <c:pt idx="76">
                  <c:v>158.48894675923566</c:v>
                </c:pt>
                <c:pt idx="77">
                  <c:v>158.48894675923566</c:v>
                </c:pt>
                <c:pt idx="78">
                  <c:v>158.48894675923566</c:v>
                </c:pt>
                <c:pt idx="79">
                  <c:v>158.48894675923566</c:v>
                </c:pt>
                <c:pt idx="80">
                  <c:v>158.48894675923566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26-4193-BEB3-6E1002A3A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'16. Southern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'16. Southern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Water'!$H$122:$CJ$122</c:f>
              <c:numCache>
                <c:formatCode>0.00</c:formatCode>
                <c:ptCount val="81"/>
                <c:pt idx="0">
                  <c:v>3996.1574794520548</c:v>
                </c:pt>
                <c:pt idx="1">
                  <c:v>3996.1574794520548</c:v>
                </c:pt>
                <c:pt idx="2">
                  <c:v>3996.1574794520548</c:v>
                </c:pt>
                <c:pt idx="3">
                  <c:v>3996.1574794520548</c:v>
                </c:pt>
                <c:pt idx="4">
                  <c:v>4855.1931780821906</c:v>
                </c:pt>
                <c:pt idx="5">
                  <c:v>4855.1931780821906</c:v>
                </c:pt>
                <c:pt idx="6">
                  <c:v>4855.1931780821906</c:v>
                </c:pt>
                <c:pt idx="7">
                  <c:v>4855.1931780821906</c:v>
                </c:pt>
                <c:pt idx="8">
                  <c:v>4855.1931780821906</c:v>
                </c:pt>
                <c:pt idx="9">
                  <c:v>4855.1931780821906</c:v>
                </c:pt>
                <c:pt idx="10">
                  <c:v>4855.1931780821906</c:v>
                </c:pt>
                <c:pt idx="11">
                  <c:v>4855.1931780821906</c:v>
                </c:pt>
                <c:pt idx="12">
                  <c:v>4855.1931780821906</c:v>
                </c:pt>
                <c:pt idx="13">
                  <c:v>4855.1931780821906</c:v>
                </c:pt>
                <c:pt idx="14">
                  <c:v>4855.1931780821906</c:v>
                </c:pt>
                <c:pt idx="15">
                  <c:v>4855.1931780821906</c:v>
                </c:pt>
                <c:pt idx="16">
                  <c:v>4855.1931780821906</c:v>
                </c:pt>
                <c:pt idx="17">
                  <c:v>4855.1931780821906</c:v>
                </c:pt>
                <c:pt idx="18">
                  <c:v>4855.1931780821906</c:v>
                </c:pt>
                <c:pt idx="19">
                  <c:v>4855.1931780821906</c:v>
                </c:pt>
                <c:pt idx="20">
                  <c:v>4855.1931780821906</c:v>
                </c:pt>
                <c:pt idx="21">
                  <c:v>4855.1931780821906</c:v>
                </c:pt>
                <c:pt idx="22">
                  <c:v>4855.1931780821906</c:v>
                </c:pt>
                <c:pt idx="23">
                  <c:v>4855.1931780821906</c:v>
                </c:pt>
                <c:pt idx="24">
                  <c:v>4855.1931780821906</c:v>
                </c:pt>
                <c:pt idx="25">
                  <c:v>4855.1931780821906</c:v>
                </c:pt>
                <c:pt idx="26">
                  <c:v>4855.1931780821906</c:v>
                </c:pt>
                <c:pt idx="27">
                  <c:v>4855.1931780821906</c:v>
                </c:pt>
                <c:pt idx="28">
                  <c:v>4855.1931780821906</c:v>
                </c:pt>
                <c:pt idx="29">
                  <c:v>4855.1931780821906</c:v>
                </c:pt>
                <c:pt idx="30">
                  <c:v>4855.1931780821906</c:v>
                </c:pt>
                <c:pt idx="31">
                  <c:v>4855.1931780821906</c:v>
                </c:pt>
                <c:pt idx="32">
                  <c:v>4855.1931780821906</c:v>
                </c:pt>
                <c:pt idx="33">
                  <c:v>4855.1931780821906</c:v>
                </c:pt>
                <c:pt idx="34">
                  <c:v>4855.1931780821906</c:v>
                </c:pt>
                <c:pt idx="35">
                  <c:v>4855.1931780821906</c:v>
                </c:pt>
                <c:pt idx="36">
                  <c:v>4855.1931780821906</c:v>
                </c:pt>
                <c:pt idx="37">
                  <c:v>4855.1931780821906</c:v>
                </c:pt>
                <c:pt idx="38">
                  <c:v>4855.1931780821906</c:v>
                </c:pt>
                <c:pt idx="39">
                  <c:v>4855.1931780821906</c:v>
                </c:pt>
                <c:pt idx="40">
                  <c:v>4855.1931780821906</c:v>
                </c:pt>
                <c:pt idx="41">
                  <c:v>4855.1931780821906</c:v>
                </c:pt>
                <c:pt idx="42">
                  <c:v>4855.1931780821906</c:v>
                </c:pt>
                <c:pt idx="43">
                  <c:v>4855.1931780821906</c:v>
                </c:pt>
                <c:pt idx="44">
                  <c:v>4855.1931780821906</c:v>
                </c:pt>
                <c:pt idx="45">
                  <c:v>4855.1931780821906</c:v>
                </c:pt>
                <c:pt idx="46">
                  <c:v>4855.1931780821906</c:v>
                </c:pt>
                <c:pt idx="47">
                  <c:v>4855.1931780821906</c:v>
                </c:pt>
                <c:pt idx="48">
                  <c:v>4855.1931780821906</c:v>
                </c:pt>
                <c:pt idx="49">
                  <c:v>4855.1931780821906</c:v>
                </c:pt>
                <c:pt idx="50">
                  <c:v>4855.1931780821906</c:v>
                </c:pt>
                <c:pt idx="51">
                  <c:v>4855.1931780821906</c:v>
                </c:pt>
                <c:pt idx="52">
                  <c:v>4855.1931780821906</c:v>
                </c:pt>
                <c:pt idx="53">
                  <c:v>4855.1931780821906</c:v>
                </c:pt>
                <c:pt idx="54">
                  <c:v>4855.1931780821906</c:v>
                </c:pt>
                <c:pt idx="55">
                  <c:v>4855.1931780821906</c:v>
                </c:pt>
                <c:pt idx="56">
                  <c:v>4855.1931780821906</c:v>
                </c:pt>
                <c:pt idx="57">
                  <c:v>4855.1931780821906</c:v>
                </c:pt>
                <c:pt idx="58">
                  <c:v>4855.1931780821906</c:v>
                </c:pt>
                <c:pt idx="59">
                  <c:v>4855.1931780821906</c:v>
                </c:pt>
                <c:pt idx="60">
                  <c:v>4855.1931780821906</c:v>
                </c:pt>
                <c:pt idx="61">
                  <c:v>4855.1931780821906</c:v>
                </c:pt>
                <c:pt idx="62">
                  <c:v>4855.1931780821906</c:v>
                </c:pt>
                <c:pt idx="63">
                  <c:v>4855.1931780821906</c:v>
                </c:pt>
                <c:pt idx="64">
                  <c:v>4855.1931780821906</c:v>
                </c:pt>
                <c:pt idx="65">
                  <c:v>4855.1931780821906</c:v>
                </c:pt>
                <c:pt idx="66">
                  <c:v>4855.1931780821906</c:v>
                </c:pt>
                <c:pt idx="67">
                  <c:v>4855.1931780821906</c:v>
                </c:pt>
                <c:pt idx="68">
                  <c:v>4855.1931780821906</c:v>
                </c:pt>
                <c:pt idx="69">
                  <c:v>4855.1931780821906</c:v>
                </c:pt>
                <c:pt idx="70">
                  <c:v>4855.1931780821906</c:v>
                </c:pt>
                <c:pt idx="71">
                  <c:v>4855.1931780821906</c:v>
                </c:pt>
                <c:pt idx="72">
                  <c:v>4855.1931780821906</c:v>
                </c:pt>
                <c:pt idx="73">
                  <c:v>4855.1931780821906</c:v>
                </c:pt>
                <c:pt idx="74">
                  <c:v>4855.1931780821906</c:v>
                </c:pt>
                <c:pt idx="75">
                  <c:v>4855.1931780821906</c:v>
                </c:pt>
                <c:pt idx="76">
                  <c:v>4855.1931780821906</c:v>
                </c:pt>
                <c:pt idx="77">
                  <c:v>4855.1931780821906</c:v>
                </c:pt>
                <c:pt idx="78">
                  <c:v>4855.1931780821906</c:v>
                </c:pt>
                <c:pt idx="79">
                  <c:v>4855.1931780821906</c:v>
                </c:pt>
                <c:pt idx="80">
                  <c:v>4855.1931780821906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26-4193-BEB3-6E1002A3A376}"/>
            </c:ext>
          </c:extLst>
        </c:ser>
        <c:ser>
          <c:idx val="4"/>
          <c:order val="5"/>
          <c:tx>
            <c:strRef>
              <c:f>'16. Southern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'16. Southern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Water'!$H$123:$CJ$123</c:f>
              <c:numCache>
                <c:formatCode>0.00</c:formatCode>
                <c:ptCount val="81"/>
                <c:pt idx="0">
                  <c:v>3996.1574794520548</c:v>
                </c:pt>
                <c:pt idx="1">
                  <c:v>3996.1574794520548</c:v>
                </c:pt>
                <c:pt idx="2">
                  <c:v>3996.1574794520548</c:v>
                </c:pt>
                <c:pt idx="3">
                  <c:v>3996.1574794520548</c:v>
                </c:pt>
                <c:pt idx="4">
                  <c:v>4855.1931780821906</c:v>
                </c:pt>
                <c:pt idx="5">
                  <c:v>4855.1931780821906</c:v>
                </c:pt>
                <c:pt idx="6">
                  <c:v>4855.1931780821906</c:v>
                </c:pt>
                <c:pt idx="7">
                  <c:v>4855.1931780821906</c:v>
                </c:pt>
                <c:pt idx="8">
                  <c:v>4855.1931780821906</c:v>
                </c:pt>
                <c:pt idx="9">
                  <c:v>4855.1931780821906</c:v>
                </c:pt>
                <c:pt idx="10">
                  <c:v>4855.1931780821906</c:v>
                </c:pt>
                <c:pt idx="11">
                  <c:v>4855.1931780821906</c:v>
                </c:pt>
                <c:pt idx="12">
                  <c:v>4855.1931780821906</c:v>
                </c:pt>
                <c:pt idx="13">
                  <c:v>4855.1931780821906</c:v>
                </c:pt>
                <c:pt idx="14">
                  <c:v>4855.1931780821906</c:v>
                </c:pt>
                <c:pt idx="15">
                  <c:v>4855.1931780821906</c:v>
                </c:pt>
                <c:pt idx="16">
                  <c:v>4855.1931780821906</c:v>
                </c:pt>
                <c:pt idx="17">
                  <c:v>4855.1931780821906</c:v>
                </c:pt>
                <c:pt idx="18">
                  <c:v>4855.1931780821906</c:v>
                </c:pt>
                <c:pt idx="19">
                  <c:v>4855.1931780821906</c:v>
                </c:pt>
                <c:pt idx="20">
                  <c:v>4855.1931780821906</c:v>
                </c:pt>
                <c:pt idx="21">
                  <c:v>4855.1931780821906</c:v>
                </c:pt>
                <c:pt idx="22">
                  <c:v>4855.1931780821906</c:v>
                </c:pt>
                <c:pt idx="23">
                  <c:v>4855.1931780821906</c:v>
                </c:pt>
                <c:pt idx="24">
                  <c:v>4855.1931780821906</c:v>
                </c:pt>
                <c:pt idx="25">
                  <c:v>4855.1931780821906</c:v>
                </c:pt>
                <c:pt idx="26">
                  <c:v>4855.1931780821906</c:v>
                </c:pt>
                <c:pt idx="27">
                  <c:v>4855.1931780821906</c:v>
                </c:pt>
                <c:pt idx="28">
                  <c:v>4855.1931780821906</c:v>
                </c:pt>
                <c:pt idx="29">
                  <c:v>4855.1931780821906</c:v>
                </c:pt>
                <c:pt idx="30">
                  <c:v>4855.1931780821906</c:v>
                </c:pt>
                <c:pt idx="31">
                  <c:v>4855.1931780821906</c:v>
                </c:pt>
                <c:pt idx="32">
                  <c:v>4855.1931780821906</c:v>
                </c:pt>
                <c:pt idx="33">
                  <c:v>4855.1931780821906</c:v>
                </c:pt>
                <c:pt idx="34">
                  <c:v>4855.1931780821906</c:v>
                </c:pt>
                <c:pt idx="35">
                  <c:v>4855.1931780821906</c:v>
                </c:pt>
                <c:pt idx="36">
                  <c:v>4855.1931780821906</c:v>
                </c:pt>
                <c:pt idx="37">
                  <c:v>4855.1931780821906</c:v>
                </c:pt>
                <c:pt idx="38">
                  <c:v>4855.1931780821906</c:v>
                </c:pt>
                <c:pt idx="39">
                  <c:v>4855.1931780821906</c:v>
                </c:pt>
                <c:pt idx="40">
                  <c:v>4855.1931780821906</c:v>
                </c:pt>
                <c:pt idx="41">
                  <c:v>4855.1931780821906</c:v>
                </c:pt>
                <c:pt idx="42">
                  <c:v>4855.1931780821906</c:v>
                </c:pt>
                <c:pt idx="43">
                  <c:v>4855.1931780821906</c:v>
                </c:pt>
                <c:pt idx="44">
                  <c:v>4855.1931780821906</c:v>
                </c:pt>
                <c:pt idx="45">
                  <c:v>4855.1931780821906</c:v>
                </c:pt>
                <c:pt idx="46">
                  <c:v>4855.1931780821906</c:v>
                </c:pt>
                <c:pt idx="47">
                  <c:v>4855.1931780821906</c:v>
                </c:pt>
                <c:pt idx="48">
                  <c:v>4855.1931780821906</c:v>
                </c:pt>
                <c:pt idx="49">
                  <c:v>4855.1931780821906</c:v>
                </c:pt>
                <c:pt idx="50">
                  <c:v>4855.1931780821906</c:v>
                </c:pt>
                <c:pt idx="51">
                  <c:v>4855.1931780821906</c:v>
                </c:pt>
                <c:pt idx="52">
                  <c:v>4855.1931780821906</c:v>
                </c:pt>
                <c:pt idx="53">
                  <c:v>4855.1931780821906</c:v>
                </c:pt>
                <c:pt idx="54">
                  <c:v>4855.1931780821906</c:v>
                </c:pt>
                <c:pt idx="55">
                  <c:v>4855.1931780821906</c:v>
                </c:pt>
                <c:pt idx="56">
                  <c:v>4855.1931780821906</c:v>
                </c:pt>
                <c:pt idx="57">
                  <c:v>4855.1931780821906</c:v>
                </c:pt>
                <c:pt idx="58">
                  <c:v>4855.1931780821906</c:v>
                </c:pt>
                <c:pt idx="59">
                  <c:v>4855.1931780821906</c:v>
                </c:pt>
                <c:pt idx="60">
                  <c:v>4855.1931780821906</c:v>
                </c:pt>
                <c:pt idx="61">
                  <c:v>4855.1931780821906</c:v>
                </c:pt>
                <c:pt idx="62">
                  <c:v>4855.1931780821906</c:v>
                </c:pt>
                <c:pt idx="63">
                  <c:v>4855.1931780821906</c:v>
                </c:pt>
                <c:pt idx="64">
                  <c:v>4855.1931780821906</c:v>
                </c:pt>
                <c:pt idx="65">
                  <c:v>4855.1931780821906</c:v>
                </c:pt>
                <c:pt idx="66">
                  <c:v>4855.1931780821906</c:v>
                </c:pt>
                <c:pt idx="67">
                  <c:v>4855.1931780821906</c:v>
                </c:pt>
                <c:pt idx="68">
                  <c:v>4855.1931780821906</c:v>
                </c:pt>
                <c:pt idx="69">
                  <c:v>4855.1931780821906</c:v>
                </c:pt>
                <c:pt idx="70">
                  <c:v>4855.1931780821906</c:v>
                </c:pt>
                <c:pt idx="71">
                  <c:v>4855.1931780821906</c:v>
                </c:pt>
                <c:pt idx="72">
                  <c:v>4855.1931780821906</c:v>
                </c:pt>
                <c:pt idx="73">
                  <c:v>4855.1931780821906</c:v>
                </c:pt>
                <c:pt idx="74">
                  <c:v>4855.1931780821906</c:v>
                </c:pt>
                <c:pt idx="75">
                  <c:v>4855.1931780821906</c:v>
                </c:pt>
                <c:pt idx="76">
                  <c:v>4855.1931780821906</c:v>
                </c:pt>
                <c:pt idx="77">
                  <c:v>4855.1931780821906</c:v>
                </c:pt>
                <c:pt idx="78">
                  <c:v>4855.1931780821906</c:v>
                </c:pt>
                <c:pt idx="79">
                  <c:v>4855.1931780821906</c:v>
                </c:pt>
                <c:pt idx="80">
                  <c:v>4855.1931780821906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26-4193-BEB3-6E1002A3A376}"/>
            </c:ext>
          </c:extLst>
        </c:ser>
        <c:ser>
          <c:idx val="5"/>
          <c:order val="6"/>
          <c:tx>
            <c:strRef>
              <c:f>'16. Southern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'16. Southern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Water'!$H$124:$CJ$124</c:f>
              <c:numCache>
                <c:formatCode>0.00</c:formatCode>
                <c:ptCount val="81"/>
                <c:pt idx="0">
                  <c:v>334.3711250064714</c:v>
                </c:pt>
                <c:pt idx="1">
                  <c:v>628.26408563489258</c:v>
                </c:pt>
                <c:pt idx="2">
                  <c:v>922.46194190068593</c:v>
                </c:pt>
                <c:pt idx="3">
                  <c:v>1216.9648785115114</c:v>
                </c:pt>
                <c:pt idx="4">
                  <c:v>2147.1723641308645</c:v>
                </c:pt>
                <c:pt idx="5">
                  <c:v>2876.3993840622998</c:v>
                </c:pt>
                <c:pt idx="6">
                  <c:v>3605.8737560324826</c:v>
                </c:pt>
                <c:pt idx="7">
                  <c:v>3603.8050989802477</c:v>
                </c:pt>
                <c:pt idx="8">
                  <c:v>3601.7364419280125</c:v>
                </c:pt>
                <c:pt idx="9">
                  <c:v>3599.6677848757772</c:v>
                </c:pt>
                <c:pt idx="10">
                  <c:v>3597.5991278235419</c:v>
                </c:pt>
                <c:pt idx="11">
                  <c:v>3595.5304707713067</c:v>
                </c:pt>
                <c:pt idx="12">
                  <c:v>3593.4618137190714</c:v>
                </c:pt>
                <c:pt idx="13">
                  <c:v>3591.3931566668361</c:v>
                </c:pt>
                <c:pt idx="14">
                  <c:v>3589.3244996146013</c:v>
                </c:pt>
                <c:pt idx="15">
                  <c:v>3587.2558425623661</c:v>
                </c:pt>
                <c:pt idx="16">
                  <c:v>3585.1871855101303</c:v>
                </c:pt>
                <c:pt idx="17">
                  <c:v>3583.1185284578955</c:v>
                </c:pt>
                <c:pt idx="18">
                  <c:v>3581.0498714056603</c:v>
                </c:pt>
                <c:pt idx="19">
                  <c:v>3578.981214353425</c:v>
                </c:pt>
                <c:pt idx="20">
                  <c:v>3576.9125573011897</c:v>
                </c:pt>
                <c:pt idx="21">
                  <c:v>3574.8439002489545</c:v>
                </c:pt>
                <c:pt idx="22">
                  <c:v>3572.7752431967192</c:v>
                </c:pt>
                <c:pt idx="23">
                  <c:v>3570.7065861444839</c:v>
                </c:pt>
                <c:pt idx="24">
                  <c:v>3568.6379290922491</c:v>
                </c:pt>
                <c:pt idx="25">
                  <c:v>3566.5692720400139</c:v>
                </c:pt>
                <c:pt idx="26">
                  <c:v>3564.500614987779</c:v>
                </c:pt>
                <c:pt idx="27">
                  <c:v>3562.4319579355438</c:v>
                </c:pt>
                <c:pt idx="28">
                  <c:v>3560.3633008833081</c:v>
                </c:pt>
                <c:pt idx="29">
                  <c:v>3558.2946438310728</c:v>
                </c:pt>
                <c:pt idx="30">
                  <c:v>3556.225986778838</c:v>
                </c:pt>
                <c:pt idx="31">
                  <c:v>3558.383850413541</c:v>
                </c:pt>
                <c:pt idx="32">
                  <c:v>3560.5417140482441</c:v>
                </c:pt>
                <c:pt idx="33">
                  <c:v>3562.6995776829476</c:v>
                </c:pt>
                <c:pt idx="34">
                  <c:v>3564.8574413176507</c:v>
                </c:pt>
                <c:pt idx="35">
                  <c:v>3567.0153049523537</c:v>
                </c:pt>
                <c:pt idx="36">
                  <c:v>3569.1731685870573</c:v>
                </c:pt>
                <c:pt idx="37">
                  <c:v>3571.3310322217603</c:v>
                </c:pt>
                <c:pt idx="38">
                  <c:v>3573.4888958564634</c:v>
                </c:pt>
                <c:pt idx="39">
                  <c:v>3575.6467594911664</c:v>
                </c:pt>
                <c:pt idx="40">
                  <c:v>3577.80462312587</c:v>
                </c:pt>
                <c:pt idx="41">
                  <c:v>3579.962486760573</c:v>
                </c:pt>
                <c:pt idx="42">
                  <c:v>3582.1203503952761</c:v>
                </c:pt>
                <c:pt idx="43">
                  <c:v>3584.2782140299792</c:v>
                </c:pt>
                <c:pt idx="44">
                  <c:v>3586.4360776646827</c:v>
                </c:pt>
                <c:pt idx="45">
                  <c:v>3588.5939412993857</c:v>
                </c:pt>
                <c:pt idx="46">
                  <c:v>3590.7518049340888</c:v>
                </c:pt>
                <c:pt idx="47">
                  <c:v>3592.9096685687923</c:v>
                </c:pt>
                <c:pt idx="48">
                  <c:v>3595.0675322034954</c:v>
                </c:pt>
                <c:pt idx="49">
                  <c:v>3597.2253958381984</c:v>
                </c:pt>
                <c:pt idx="50">
                  <c:v>3599.3832594729015</c:v>
                </c:pt>
                <c:pt idx="51">
                  <c:v>3601.541123107605</c:v>
                </c:pt>
                <c:pt idx="52">
                  <c:v>3603.6989867423081</c:v>
                </c:pt>
                <c:pt idx="53">
                  <c:v>3605.8568503770111</c:v>
                </c:pt>
                <c:pt idx="54">
                  <c:v>3608.0147140117142</c:v>
                </c:pt>
                <c:pt idx="55">
                  <c:v>3610.1725776464177</c:v>
                </c:pt>
                <c:pt idx="56">
                  <c:v>3612.3304412811208</c:v>
                </c:pt>
                <c:pt idx="57">
                  <c:v>3614.4883049158238</c:v>
                </c:pt>
                <c:pt idx="58">
                  <c:v>3616.6461685505274</c:v>
                </c:pt>
                <c:pt idx="59">
                  <c:v>3618.8040321852304</c:v>
                </c:pt>
                <c:pt idx="60">
                  <c:v>3620.9618958199335</c:v>
                </c:pt>
                <c:pt idx="61">
                  <c:v>3623.1197594546366</c:v>
                </c:pt>
                <c:pt idx="62">
                  <c:v>3625.2776230893401</c:v>
                </c:pt>
                <c:pt idx="63">
                  <c:v>3627.4354867240431</c:v>
                </c:pt>
                <c:pt idx="64">
                  <c:v>3629.5933503587462</c:v>
                </c:pt>
                <c:pt idx="65">
                  <c:v>3631.7512139934497</c:v>
                </c:pt>
                <c:pt idx="66">
                  <c:v>3633.9090776281528</c:v>
                </c:pt>
                <c:pt idx="67">
                  <c:v>3636.0669412628558</c:v>
                </c:pt>
                <c:pt idx="68">
                  <c:v>3638.2248048975589</c:v>
                </c:pt>
                <c:pt idx="69">
                  <c:v>3640.382668532262</c:v>
                </c:pt>
                <c:pt idx="70">
                  <c:v>3642.5405321669655</c:v>
                </c:pt>
                <c:pt idx="71">
                  <c:v>3644.6983958016685</c:v>
                </c:pt>
                <c:pt idx="72">
                  <c:v>3646.8562594363721</c:v>
                </c:pt>
                <c:pt idx="73">
                  <c:v>3649.0141230710751</c:v>
                </c:pt>
                <c:pt idx="74">
                  <c:v>3651.1719867057782</c:v>
                </c:pt>
                <c:pt idx="75">
                  <c:v>3653.3298503404812</c:v>
                </c:pt>
                <c:pt idx="76">
                  <c:v>3655.4877139751843</c:v>
                </c:pt>
                <c:pt idx="77">
                  <c:v>3657.6455776098878</c:v>
                </c:pt>
                <c:pt idx="78">
                  <c:v>3659.8034412445909</c:v>
                </c:pt>
                <c:pt idx="79">
                  <c:v>3661.9613048792939</c:v>
                </c:pt>
                <c:pt idx="80">
                  <c:v>3664.1191685139975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26-4193-BEB3-6E1002A3A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'16. Southern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'16. Southern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Water'!$H$127:$CJ$127</c:f>
              <c:numCache>
                <c:formatCode>0.00</c:formatCode>
                <c:ptCount val="81"/>
                <c:pt idx="0">
                  <c:v>160.09118935410237</c:v>
                </c:pt>
                <c:pt idx="1">
                  <c:v>320.29149172736646</c:v>
                </c:pt>
                <c:pt idx="2">
                  <c:v>480.60090711979234</c:v>
                </c:pt>
                <c:pt idx="3">
                  <c:v>641.01943553137983</c:v>
                </c:pt>
                <c:pt idx="4">
                  <c:v>1304.3975771872533</c:v>
                </c:pt>
                <c:pt idx="5">
                  <c:v>1995.1339977617665</c:v>
                </c:pt>
                <c:pt idx="6">
                  <c:v>2686.1054098228337</c:v>
                </c:pt>
                <c:pt idx="7">
                  <c:v>2682.0900947107889</c:v>
                </c:pt>
                <c:pt idx="8">
                  <c:v>2678.074779598744</c:v>
                </c:pt>
                <c:pt idx="9">
                  <c:v>2674.0594644866992</c:v>
                </c:pt>
                <c:pt idx="10">
                  <c:v>2670.0441493746544</c:v>
                </c:pt>
                <c:pt idx="11">
                  <c:v>2666.0288342626095</c:v>
                </c:pt>
                <c:pt idx="12">
                  <c:v>2662.0135191505647</c:v>
                </c:pt>
                <c:pt idx="13">
                  <c:v>2657.9982040385198</c:v>
                </c:pt>
                <c:pt idx="14">
                  <c:v>2653.982888926475</c:v>
                </c:pt>
                <c:pt idx="15">
                  <c:v>2649.9675738144301</c:v>
                </c:pt>
                <c:pt idx="16">
                  <c:v>2645.9522587023853</c:v>
                </c:pt>
                <c:pt idx="17">
                  <c:v>2641.9369435903404</c:v>
                </c:pt>
                <c:pt idx="18">
                  <c:v>2637.9216284782956</c:v>
                </c:pt>
                <c:pt idx="19">
                  <c:v>2633.9063133662507</c:v>
                </c:pt>
                <c:pt idx="20">
                  <c:v>2629.8909982542059</c:v>
                </c:pt>
                <c:pt idx="21">
                  <c:v>2625.8756831421611</c:v>
                </c:pt>
                <c:pt idx="22">
                  <c:v>2621.8603680301162</c:v>
                </c:pt>
                <c:pt idx="23">
                  <c:v>2617.8450529180714</c:v>
                </c:pt>
                <c:pt idx="24">
                  <c:v>2613.8297378060265</c:v>
                </c:pt>
                <c:pt idx="25">
                  <c:v>2609.8144226939817</c:v>
                </c:pt>
                <c:pt idx="26">
                  <c:v>2605.7991075819368</c:v>
                </c:pt>
                <c:pt idx="27">
                  <c:v>2601.783792469892</c:v>
                </c:pt>
                <c:pt idx="28">
                  <c:v>2597.7684773578471</c:v>
                </c:pt>
                <c:pt idx="29">
                  <c:v>2593.7531622458023</c:v>
                </c:pt>
                <c:pt idx="30">
                  <c:v>2589.7378471337574</c:v>
                </c:pt>
                <c:pt idx="31">
                  <c:v>2589.7378471337574</c:v>
                </c:pt>
                <c:pt idx="32">
                  <c:v>2589.7378471337574</c:v>
                </c:pt>
                <c:pt idx="33">
                  <c:v>2589.7378471337574</c:v>
                </c:pt>
                <c:pt idx="34">
                  <c:v>2589.7378471337574</c:v>
                </c:pt>
                <c:pt idx="35">
                  <c:v>2589.7378471337574</c:v>
                </c:pt>
                <c:pt idx="36">
                  <c:v>2589.7378471337574</c:v>
                </c:pt>
                <c:pt idx="37">
                  <c:v>2589.7378471337574</c:v>
                </c:pt>
                <c:pt idx="38">
                  <c:v>2589.7378471337574</c:v>
                </c:pt>
                <c:pt idx="39">
                  <c:v>2589.7378471337574</c:v>
                </c:pt>
                <c:pt idx="40">
                  <c:v>2589.7378471337574</c:v>
                </c:pt>
                <c:pt idx="41">
                  <c:v>2589.7378471337574</c:v>
                </c:pt>
                <c:pt idx="42">
                  <c:v>2589.7378471337574</c:v>
                </c:pt>
                <c:pt idx="43">
                  <c:v>2589.7378471337574</c:v>
                </c:pt>
                <c:pt idx="44">
                  <c:v>2589.7378471337574</c:v>
                </c:pt>
                <c:pt idx="45">
                  <c:v>2589.7378471337574</c:v>
                </c:pt>
                <c:pt idx="46">
                  <c:v>2589.7378471337574</c:v>
                </c:pt>
                <c:pt idx="47">
                  <c:v>2589.7378471337574</c:v>
                </c:pt>
                <c:pt idx="48">
                  <c:v>2589.7378471337574</c:v>
                </c:pt>
                <c:pt idx="49">
                  <c:v>2589.7378471337574</c:v>
                </c:pt>
                <c:pt idx="50">
                  <c:v>2589.7378471337574</c:v>
                </c:pt>
                <c:pt idx="51">
                  <c:v>2589.7378471337574</c:v>
                </c:pt>
                <c:pt idx="52">
                  <c:v>2589.7378471337574</c:v>
                </c:pt>
                <c:pt idx="53">
                  <c:v>2589.7378471337574</c:v>
                </c:pt>
                <c:pt idx="54">
                  <c:v>2589.7378471337574</c:v>
                </c:pt>
                <c:pt idx="55">
                  <c:v>2589.7378471337574</c:v>
                </c:pt>
                <c:pt idx="56">
                  <c:v>2589.7378471337574</c:v>
                </c:pt>
                <c:pt idx="57">
                  <c:v>2589.7378471337574</c:v>
                </c:pt>
                <c:pt idx="58">
                  <c:v>2589.7378471337574</c:v>
                </c:pt>
                <c:pt idx="59">
                  <c:v>2589.7378471337574</c:v>
                </c:pt>
                <c:pt idx="60">
                  <c:v>2589.7378471337574</c:v>
                </c:pt>
                <c:pt idx="61">
                  <c:v>2589.7378471337574</c:v>
                </c:pt>
                <c:pt idx="62">
                  <c:v>2589.7378471337574</c:v>
                </c:pt>
                <c:pt idx="63">
                  <c:v>2589.7378471337574</c:v>
                </c:pt>
                <c:pt idx="64">
                  <c:v>2589.7378471337574</c:v>
                </c:pt>
                <c:pt idx="65">
                  <c:v>2589.7378471337574</c:v>
                </c:pt>
                <c:pt idx="66">
                  <c:v>2589.7378471337574</c:v>
                </c:pt>
                <c:pt idx="67">
                  <c:v>2589.7378471337574</c:v>
                </c:pt>
                <c:pt idx="68">
                  <c:v>2589.7378471337574</c:v>
                </c:pt>
                <c:pt idx="69">
                  <c:v>2589.7378471337574</c:v>
                </c:pt>
                <c:pt idx="70">
                  <c:v>2589.7378471337574</c:v>
                </c:pt>
                <c:pt idx="71">
                  <c:v>2589.7378471337574</c:v>
                </c:pt>
                <c:pt idx="72">
                  <c:v>2589.7378471337574</c:v>
                </c:pt>
                <c:pt idx="73">
                  <c:v>2589.7378471337574</c:v>
                </c:pt>
                <c:pt idx="74">
                  <c:v>2589.7378471337574</c:v>
                </c:pt>
                <c:pt idx="75">
                  <c:v>2589.7378471337574</c:v>
                </c:pt>
                <c:pt idx="76">
                  <c:v>2589.7378471337574</c:v>
                </c:pt>
                <c:pt idx="77">
                  <c:v>2589.7378471337574</c:v>
                </c:pt>
                <c:pt idx="78">
                  <c:v>2589.7378471337574</c:v>
                </c:pt>
                <c:pt idx="79">
                  <c:v>2589.7378471337574</c:v>
                </c:pt>
                <c:pt idx="80">
                  <c:v>2589.7378471337574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0-4E3C-A958-E783DB88C31B}"/>
            </c:ext>
          </c:extLst>
        </c:ser>
        <c:ser>
          <c:idx val="1"/>
          <c:order val="1"/>
          <c:tx>
            <c:strRef>
              <c:f>'16. Southern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'16. Southern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0-4E3C-A958-E783DB88C31B}"/>
            </c:ext>
          </c:extLst>
        </c:ser>
        <c:ser>
          <c:idx val="2"/>
          <c:order val="2"/>
          <c:tx>
            <c:strRef>
              <c:f>'16. Southern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'16. Southern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Water'!$H$129:$CJ$129</c:f>
              <c:numCache>
                <c:formatCode>0.00</c:formatCode>
                <c:ptCount val="81"/>
                <c:pt idx="0">
                  <c:v>105.84</c:v>
                </c:pt>
                <c:pt idx="1">
                  <c:v>211.68</c:v>
                </c:pt>
                <c:pt idx="2">
                  <c:v>317.52</c:v>
                </c:pt>
                <c:pt idx="3">
                  <c:v>423.36</c:v>
                </c:pt>
                <c:pt idx="4">
                  <c:v>423.36</c:v>
                </c:pt>
                <c:pt idx="5">
                  <c:v>423.36</c:v>
                </c:pt>
                <c:pt idx="6">
                  <c:v>423.36</c:v>
                </c:pt>
                <c:pt idx="7">
                  <c:v>423.36</c:v>
                </c:pt>
                <c:pt idx="8">
                  <c:v>423.36</c:v>
                </c:pt>
                <c:pt idx="9">
                  <c:v>423.36</c:v>
                </c:pt>
                <c:pt idx="10">
                  <c:v>423.36</c:v>
                </c:pt>
                <c:pt idx="11">
                  <c:v>423.36</c:v>
                </c:pt>
                <c:pt idx="12">
                  <c:v>423.36</c:v>
                </c:pt>
                <c:pt idx="13">
                  <c:v>423.36</c:v>
                </c:pt>
                <c:pt idx="14">
                  <c:v>423.36</c:v>
                </c:pt>
                <c:pt idx="15">
                  <c:v>423.36</c:v>
                </c:pt>
                <c:pt idx="16">
                  <c:v>423.36</c:v>
                </c:pt>
                <c:pt idx="17">
                  <c:v>423.36</c:v>
                </c:pt>
                <c:pt idx="18">
                  <c:v>423.36</c:v>
                </c:pt>
                <c:pt idx="19">
                  <c:v>423.36</c:v>
                </c:pt>
                <c:pt idx="20">
                  <c:v>423.36</c:v>
                </c:pt>
                <c:pt idx="21">
                  <c:v>423.36</c:v>
                </c:pt>
                <c:pt idx="22">
                  <c:v>423.36</c:v>
                </c:pt>
                <c:pt idx="23">
                  <c:v>423.36</c:v>
                </c:pt>
                <c:pt idx="24">
                  <c:v>423.36</c:v>
                </c:pt>
                <c:pt idx="25">
                  <c:v>423.36</c:v>
                </c:pt>
                <c:pt idx="26">
                  <c:v>423.36</c:v>
                </c:pt>
                <c:pt idx="27">
                  <c:v>423.36</c:v>
                </c:pt>
                <c:pt idx="28">
                  <c:v>423.36</c:v>
                </c:pt>
                <c:pt idx="29">
                  <c:v>423.36</c:v>
                </c:pt>
                <c:pt idx="30">
                  <c:v>423.36</c:v>
                </c:pt>
                <c:pt idx="31">
                  <c:v>423.36</c:v>
                </c:pt>
                <c:pt idx="32">
                  <c:v>423.36</c:v>
                </c:pt>
                <c:pt idx="33">
                  <c:v>423.36</c:v>
                </c:pt>
                <c:pt idx="34">
                  <c:v>423.36</c:v>
                </c:pt>
                <c:pt idx="35">
                  <c:v>423.36</c:v>
                </c:pt>
                <c:pt idx="36">
                  <c:v>423.36</c:v>
                </c:pt>
                <c:pt idx="37">
                  <c:v>423.36</c:v>
                </c:pt>
                <c:pt idx="38">
                  <c:v>423.36</c:v>
                </c:pt>
                <c:pt idx="39">
                  <c:v>423.36</c:v>
                </c:pt>
                <c:pt idx="40">
                  <c:v>423.36</c:v>
                </c:pt>
                <c:pt idx="41">
                  <c:v>423.36</c:v>
                </c:pt>
                <c:pt idx="42">
                  <c:v>423.36</c:v>
                </c:pt>
                <c:pt idx="43">
                  <c:v>423.36</c:v>
                </c:pt>
                <c:pt idx="44">
                  <c:v>423.36</c:v>
                </c:pt>
                <c:pt idx="45">
                  <c:v>423.36</c:v>
                </c:pt>
                <c:pt idx="46">
                  <c:v>423.36</c:v>
                </c:pt>
                <c:pt idx="47">
                  <c:v>423.36</c:v>
                </c:pt>
                <c:pt idx="48">
                  <c:v>423.36</c:v>
                </c:pt>
                <c:pt idx="49">
                  <c:v>423.36</c:v>
                </c:pt>
                <c:pt idx="50">
                  <c:v>423.36</c:v>
                </c:pt>
                <c:pt idx="51">
                  <c:v>423.36</c:v>
                </c:pt>
                <c:pt idx="52">
                  <c:v>423.36</c:v>
                </c:pt>
                <c:pt idx="53">
                  <c:v>423.36</c:v>
                </c:pt>
                <c:pt idx="54">
                  <c:v>423.36</c:v>
                </c:pt>
                <c:pt idx="55">
                  <c:v>423.36</c:v>
                </c:pt>
                <c:pt idx="56">
                  <c:v>423.36</c:v>
                </c:pt>
                <c:pt idx="57">
                  <c:v>423.36</c:v>
                </c:pt>
                <c:pt idx="58">
                  <c:v>423.36</c:v>
                </c:pt>
                <c:pt idx="59">
                  <c:v>423.36</c:v>
                </c:pt>
                <c:pt idx="60">
                  <c:v>423.36</c:v>
                </c:pt>
                <c:pt idx="61">
                  <c:v>423.36</c:v>
                </c:pt>
                <c:pt idx="62">
                  <c:v>423.36</c:v>
                </c:pt>
                <c:pt idx="63">
                  <c:v>423.36</c:v>
                </c:pt>
                <c:pt idx="64">
                  <c:v>423.36</c:v>
                </c:pt>
                <c:pt idx="65">
                  <c:v>423.36</c:v>
                </c:pt>
                <c:pt idx="66">
                  <c:v>423.36</c:v>
                </c:pt>
                <c:pt idx="67">
                  <c:v>423.36</c:v>
                </c:pt>
                <c:pt idx="68">
                  <c:v>423.36</c:v>
                </c:pt>
                <c:pt idx="69">
                  <c:v>423.36</c:v>
                </c:pt>
                <c:pt idx="70">
                  <c:v>423.36</c:v>
                </c:pt>
                <c:pt idx="71">
                  <c:v>423.36</c:v>
                </c:pt>
                <c:pt idx="72">
                  <c:v>423.36</c:v>
                </c:pt>
                <c:pt idx="73">
                  <c:v>423.36</c:v>
                </c:pt>
                <c:pt idx="74">
                  <c:v>423.36</c:v>
                </c:pt>
                <c:pt idx="75">
                  <c:v>423.36</c:v>
                </c:pt>
                <c:pt idx="76">
                  <c:v>423.36</c:v>
                </c:pt>
                <c:pt idx="77">
                  <c:v>423.36</c:v>
                </c:pt>
                <c:pt idx="78">
                  <c:v>423.36</c:v>
                </c:pt>
                <c:pt idx="79">
                  <c:v>423.36</c:v>
                </c:pt>
                <c:pt idx="80">
                  <c:v>423.36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D0-4E3C-A958-E783DB88C31B}"/>
            </c:ext>
          </c:extLst>
        </c:ser>
        <c:ser>
          <c:idx val="3"/>
          <c:order val="3"/>
          <c:tx>
            <c:strRef>
              <c:f>'16. Southern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'16. Southern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Water'!$H$130:$CJ$130</c:f>
              <c:numCache>
                <c:formatCode>0.00</c:formatCode>
                <c:ptCount val="81"/>
                <c:pt idx="0">
                  <c:v>12.532400876472318</c:v>
                </c:pt>
                <c:pt idx="1">
                  <c:v>25.069943865459905</c:v>
                </c:pt>
                <c:pt idx="2">
                  <c:v>37.61262896696276</c:v>
                </c:pt>
                <c:pt idx="3">
                  <c:v>50.160456180980866</c:v>
                </c:pt>
                <c:pt idx="4">
                  <c:v>82.694298061364691</c:v>
                </c:pt>
                <c:pt idx="5">
                  <c:v>116.66401539200483</c:v>
                </c:pt>
                <c:pt idx="6">
                  <c:v>150.64448681578318</c:v>
                </c:pt>
                <c:pt idx="7">
                  <c:v>148.06704993120124</c:v>
                </c:pt>
                <c:pt idx="8">
                  <c:v>145.4880065875648</c:v>
                </c:pt>
                <c:pt idx="9">
                  <c:v>145.33073021992075</c:v>
                </c:pt>
                <c:pt idx="10">
                  <c:v>145.17345385227671</c:v>
                </c:pt>
                <c:pt idx="11">
                  <c:v>145.01617748463266</c:v>
                </c:pt>
                <c:pt idx="12">
                  <c:v>144.85890111698859</c:v>
                </c:pt>
                <c:pt idx="13">
                  <c:v>144.70162474934455</c:v>
                </c:pt>
                <c:pt idx="14">
                  <c:v>144.5443483817005</c:v>
                </c:pt>
                <c:pt idx="15">
                  <c:v>144.38707201405646</c:v>
                </c:pt>
                <c:pt idx="16">
                  <c:v>144.22979564641238</c:v>
                </c:pt>
                <c:pt idx="17">
                  <c:v>144.07251927876834</c:v>
                </c:pt>
                <c:pt idx="18">
                  <c:v>143.9152429111243</c:v>
                </c:pt>
                <c:pt idx="19">
                  <c:v>143.75796654348022</c:v>
                </c:pt>
                <c:pt idx="20">
                  <c:v>143.60069017583618</c:v>
                </c:pt>
                <c:pt idx="21">
                  <c:v>143.44341380819213</c:v>
                </c:pt>
                <c:pt idx="22">
                  <c:v>143.28613744054806</c:v>
                </c:pt>
                <c:pt idx="23">
                  <c:v>143.12886107290402</c:v>
                </c:pt>
                <c:pt idx="24">
                  <c:v>142.97158470525997</c:v>
                </c:pt>
                <c:pt idx="25">
                  <c:v>142.81430833761596</c:v>
                </c:pt>
                <c:pt idx="26">
                  <c:v>142.65703196997188</c:v>
                </c:pt>
                <c:pt idx="27">
                  <c:v>142.49975560232781</c:v>
                </c:pt>
                <c:pt idx="28">
                  <c:v>142.34247923468376</c:v>
                </c:pt>
                <c:pt idx="29">
                  <c:v>142.18520286703969</c:v>
                </c:pt>
                <c:pt idx="30">
                  <c:v>142.02792649939568</c:v>
                </c:pt>
                <c:pt idx="31">
                  <c:v>142.02792649939568</c:v>
                </c:pt>
                <c:pt idx="32">
                  <c:v>142.02792649939568</c:v>
                </c:pt>
                <c:pt idx="33">
                  <c:v>142.02792649939568</c:v>
                </c:pt>
                <c:pt idx="34">
                  <c:v>142.02792649939568</c:v>
                </c:pt>
                <c:pt idx="35">
                  <c:v>142.02792649939568</c:v>
                </c:pt>
                <c:pt idx="36">
                  <c:v>142.02792649939568</c:v>
                </c:pt>
                <c:pt idx="37">
                  <c:v>142.02792649939568</c:v>
                </c:pt>
                <c:pt idx="38">
                  <c:v>142.02792649939568</c:v>
                </c:pt>
                <c:pt idx="39">
                  <c:v>142.02792649939568</c:v>
                </c:pt>
                <c:pt idx="40">
                  <c:v>142.02792649939568</c:v>
                </c:pt>
                <c:pt idx="41">
                  <c:v>142.02792649939568</c:v>
                </c:pt>
                <c:pt idx="42">
                  <c:v>142.02792649939568</c:v>
                </c:pt>
                <c:pt idx="43">
                  <c:v>142.02792649939568</c:v>
                </c:pt>
                <c:pt idx="44">
                  <c:v>142.02792649939568</c:v>
                </c:pt>
                <c:pt idx="45">
                  <c:v>142.02792649939568</c:v>
                </c:pt>
                <c:pt idx="46">
                  <c:v>142.02792649939568</c:v>
                </c:pt>
                <c:pt idx="47">
                  <c:v>142.02792649939568</c:v>
                </c:pt>
                <c:pt idx="48">
                  <c:v>142.02792649939568</c:v>
                </c:pt>
                <c:pt idx="49">
                  <c:v>142.02792649939568</c:v>
                </c:pt>
                <c:pt idx="50">
                  <c:v>142.02792649939568</c:v>
                </c:pt>
                <c:pt idx="51">
                  <c:v>142.02792649939568</c:v>
                </c:pt>
                <c:pt idx="52">
                  <c:v>142.02792649939568</c:v>
                </c:pt>
                <c:pt idx="53">
                  <c:v>142.02792649939568</c:v>
                </c:pt>
                <c:pt idx="54">
                  <c:v>142.02792649939568</c:v>
                </c:pt>
                <c:pt idx="55">
                  <c:v>142.02792649939568</c:v>
                </c:pt>
                <c:pt idx="56">
                  <c:v>142.02792649939568</c:v>
                </c:pt>
                <c:pt idx="57">
                  <c:v>142.02792649939568</c:v>
                </c:pt>
                <c:pt idx="58">
                  <c:v>142.02792649939568</c:v>
                </c:pt>
                <c:pt idx="59">
                  <c:v>142.02792649939568</c:v>
                </c:pt>
                <c:pt idx="60">
                  <c:v>142.02792649939568</c:v>
                </c:pt>
                <c:pt idx="61">
                  <c:v>142.02792649939568</c:v>
                </c:pt>
                <c:pt idx="62">
                  <c:v>142.02792649939568</c:v>
                </c:pt>
                <c:pt idx="63">
                  <c:v>142.02792649939568</c:v>
                </c:pt>
                <c:pt idx="64">
                  <c:v>142.02792649939568</c:v>
                </c:pt>
                <c:pt idx="65">
                  <c:v>142.02792649939568</c:v>
                </c:pt>
                <c:pt idx="66">
                  <c:v>142.02792649939568</c:v>
                </c:pt>
                <c:pt idx="67">
                  <c:v>142.02792649939568</c:v>
                </c:pt>
                <c:pt idx="68">
                  <c:v>142.02792649939568</c:v>
                </c:pt>
                <c:pt idx="69">
                  <c:v>142.02792649939568</c:v>
                </c:pt>
                <c:pt idx="70">
                  <c:v>142.02792649939568</c:v>
                </c:pt>
                <c:pt idx="71">
                  <c:v>142.02792649939568</c:v>
                </c:pt>
                <c:pt idx="72">
                  <c:v>142.02792649939568</c:v>
                </c:pt>
                <c:pt idx="73">
                  <c:v>142.02792649939568</c:v>
                </c:pt>
                <c:pt idx="74">
                  <c:v>142.02792649939568</c:v>
                </c:pt>
                <c:pt idx="75">
                  <c:v>142.02792649939568</c:v>
                </c:pt>
                <c:pt idx="76">
                  <c:v>142.02792649939568</c:v>
                </c:pt>
                <c:pt idx="77">
                  <c:v>142.02792649939568</c:v>
                </c:pt>
                <c:pt idx="78">
                  <c:v>142.02792649939568</c:v>
                </c:pt>
                <c:pt idx="79">
                  <c:v>142.02792649939568</c:v>
                </c:pt>
                <c:pt idx="80">
                  <c:v>142.02792649939568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D0-4E3C-A958-E783DB88C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'16. Southern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'16. Southern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Water'!$H$131:$CJ$131</c:f>
              <c:numCache>
                <c:formatCode>0.00</c:formatCode>
                <c:ptCount val="81"/>
                <c:pt idx="0">
                  <c:v>3996.1574794520548</c:v>
                </c:pt>
                <c:pt idx="1">
                  <c:v>3996.1574794520548</c:v>
                </c:pt>
                <c:pt idx="2">
                  <c:v>3996.1574794520548</c:v>
                </c:pt>
                <c:pt idx="3">
                  <c:v>3996.1574794520548</c:v>
                </c:pt>
                <c:pt idx="4">
                  <c:v>4855.1931780821906</c:v>
                </c:pt>
                <c:pt idx="5">
                  <c:v>4855.1931780821906</c:v>
                </c:pt>
                <c:pt idx="6">
                  <c:v>4855.1931780821906</c:v>
                </c:pt>
                <c:pt idx="7">
                  <c:v>4855.1931780821906</c:v>
                </c:pt>
                <c:pt idx="8">
                  <c:v>4855.1931780821906</c:v>
                </c:pt>
                <c:pt idx="9">
                  <c:v>4855.1931780821906</c:v>
                </c:pt>
                <c:pt idx="10">
                  <c:v>4855.1931780821906</c:v>
                </c:pt>
                <c:pt idx="11">
                  <c:v>4855.1931780821906</c:v>
                </c:pt>
                <c:pt idx="12">
                  <c:v>4855.1931780821906</c:v>
                </c:pt>
                <c:pt idx="13">
                  <c:v>4855.1931780821906</c:v>
                </c:pt>
                <c:pt idx="14">
                  <c:v>4855.1931780821906</c:v>
                </c:pt>
                <c:pt idx="15">
                  <c:v>4855.1931780821906</c:v>
                </c:pt>
                <c:pt idx="16">
                  <c:v>4855.1931780821906</c:v>
                </c:pt>
                <c:pt idx="17">
                  <c:v>4855.1931780821906</c:v>
                </c:pt>
                <c:pt idx="18">
                  <c:v>4855.1931780821906</c:v>
                </c:pt>
                <c:pt idx="19">
                  <c:v>4855.1931780821906</c:v>
                </c:pt>
                <c:pt idx="20">
                  <c:v>4855.1931780821906</c:v>
                </c:pt>
                <c:pt idx="21">
                  <c:v>4855.1931780821906</c:v>
                </c:pt>
                <c:pt idx="22">
                  <c:v>4855.1931780821906</c:v>
                </c:pt>
                <c:pt idx="23">
                  <c:v>4855.1931780821906</c:v>
                </c:pt>
                <c:pt idx="24">
                  <c:v>4855.1931780821906</c:v>
                </c:pt>
                <c:pt idx="25">
                  <c:v>4855.1931780821906</c:v>
                </c:pt>
                <c:pt idx="26">
                  <c:v>4855.1931780821906</c:v>
                </c:pt>
                <c:pt idx="27">
                  <c:v>4855.1931780821906</c:v>
                </c:pt>
                <c:pt idx="28">
                  <c:v>4855.1931780821906</c:v>
                </c:pt>
                <c:pt idx="29">
                  <c:v>4855.1931780821906</c:v>
                </c:pt>
                <c:pt idx="30">
                  <c:v>4855.1931780821906</c:v>
                </c:pt>
                <c:pt idx="31">
                  <c:v>4855.1931780821906</c:v>
                </c:pt>
                <c:pt idx="32">
                  <c:v>4855.1931780821906</c:v>
                </c:pt>
                <c:pt idx="33">
                  <c:v>4855.1931780821906</c:v>
                </c:pt>
                <c:pt idx="34">
                  <c:v>4855.1931780821906</c:v>
                </c:pt>
                <c:pt idx="35">
                  <c:v>4855.1931780821906</c:v>
                </c:pt>
                <c:pt idx="36">
                  <c:v>4855.1931780821906</c:v>
                </c:pt>
                <c:pt idx="37">
                  <c:v>4855.1931780821906</c:v>
                </c:pt>
                <c:pt idx="38">
                  <c:v>4855.1931780821906</c:v>
                </c:pt>
                <c:pt idx="39">
                  <c:v>4855.1931780821906</c:v>
                </c:pt>
                <c:pt idx="40">
                  <c:v>4855.1931780821906</c:v>
                </c:pt>
                <c:pt idx="41">
                  <c:v>4855.1931780821906</c:v>
                </c:pt>
                <c:pt idx="42">
                  <c:v>4855.1931780821906</c:v>
                </c:pt>
                <c:pt idx="43">
                  <c:v>4855.1931780821906</c:v>
                </c:pt>
                <c:pt idx="44">
                  <c:v>4855.1931780821906</c:v>
                </c:pt>
                <c:pt idx="45">
                  <c:v>4855.1931780821906</c:v>
                </c:pt>
                <c:pt idx="46">
                  <c:v>4855.1931780821906</c:v>
                </c:pt>
                <c:pt idx="47">
                  <c:v>4855.1931780821906</c:v>
                </c:pt>
                <c:pt idx="48">
                  <c:v>4855.1931780821906</c:v>
                </c:pt>
                <c:pt idx="49">
                  <c:v>4855.1931780821906</c:v>
                </c:pt>
                <c:pt idx="50">
                  <c:v>4855.1931780821906</c:v>
                </c:pt>
                <c:pt idx="51">
                  <c:v>4855.1931780821906</c:v>
                </c:pt>
                <c:pt idx="52">
                  <c:v>4855.1931780821906</c:v>
                </c:pt>
                <c:pt idx="53">
                  <c:v>4855.1931780821906</c:v>
                </c:pt>
                <c:pt idx="54">
                  <c:v>4855.1931780821906</c:v>
                </c:pt>
                <c:pt idx="55">
                  <c:v>4855.1931780821906</c:v>
                </c:pt>
                <c:pt idx="56">
                  <c:v>4855.1931780821906</c:v>
                </c:pt>
                <c:pt idx="57">
                  <c:v>4855.1931780821906</c:v>
                </c:pt>
                <c:pt idx="58">
                  <c:v>4855.1931780821906</c:v>
                </c:pt>
                <c:pt idx="59">
                  <c:v>4855.1931780821906</c:v>
                </c:pt>
                <c:pt idx="60">
                  <c:v>4855.1931780821906</c:v>
                </c:pt>
                <c:pt idx="61">
                  <c:v>4855.1931780821906</c:v>
                </c:pt>
                <c:pt idx="62">
                  <c:v>4855.1931780821906</c:v>
                </c:pt>
                <c:pt idx="63">
                  <c:v>4855.1931780821906</c:v>
                </c:pt>
                <c:pt idx="64">
                  <c:v>4855.1931780821906</c:v>
                </c:pt>
                <c:pt idx="65">
                  <c:v>4855.1931780821906</c:v>
                </c:pt>
                <c:pt idx="66">
                  <c:v>4855.1931780821906</c:v>
                </c:pt>
                <c:pt idx="67">
                  <c:v>4855.1931780821906</c:v>
                </c:pt>
                <c:pt idx="68">
                  <c:v>4855.1931780821906</c:v>
                </c:pt>
                <c:pt idx="69">
                  <c:v>4855.1931780821906</c:v>
                </c:pt>
                <c:pt idx="70">
                  <c:v>4855.1931780821906</c:v>
                </c:pt>
                <c:pt idx="71">
                  <c:v>4855.1931780821906</c:v>
                </c:pt>
                <c:pt idx="72">
                  <c:v>4855.1931780821906</c:v>
                </c:pt>
                <c:pt idx="73">
                  <c:v>4855.1931780821906</c:v>
                </c:pt>
                <c:pt idx="74">
                  <c:v>4855.1931780821906</c:v>
                </c:pt>
                <c:pt idx="75">
                  <c:v>4855.1931780821906</c:v>
                </c:pt>
                <c:pt idx="76">
                  <c:v>4855.1931780821906</c:v>
                </c:pt>
                <c:pt idx="77">
                  <c:v>4855.1931780821906</c:v>
                </c:pt>
                <c:pt idx="78">
                  <c:v>4855.1931780821906</c:v>
                </c:pt>
                <c:pt idx="79">
                  <c:v>4855.1931780821906</c:v>
                </c:pt>
                <c:pt idx="80">
                  <c:v>4855.1931780821906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D0-4E3C-A958-E783DB88C31B}"/>
            </c:ext>
          </c:extLst>
        </c:ser>
        <c:ser>
          <c:idx val="4"/>
          <c:order val="5"/>
          <c:tx>
            <c:strRef>
              <c:f>'16. Southern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'16. Southern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Water'!$H$132:$CJ$132</c:f>
              <c:numCache>
                <c:formatCode>0.00</c:formatCode>
                <c:ptCount val="81"/>
                <c:pt idx="0">
                  <c:v>3996.1574794520548</c:v>
                </c:pt>
                <c:pt idx="1">
                  <c:v>3996.1574794520548</c:v>
                </c:pt>
                <c:pt idx="2">
                  <c:v>3996.1574794520548</c:v>
                </c:pt>
                <c:pt idx="3">
                  <c:v>3996.1574794520548</c:v>
                </c:pt>
                <c:pt idx="4">
                  <c:v>4855.1931780821906</c:v>
                </c:pt>
                <c:pt idx="5">
                  <c:v>4855.1931780821906</c:v>
                </c:pt>
                <c:pt idx="6">
                  <c:v>4855.1931780821906</c:v>
                </c:pt>
                <c:pt idx="7">
                  <c:v>4855.1931780821906</c:v>
                </c:pt>
                <c:pt idx="8">
                  <c:v>4855.1931780821906</c:v>
                </c:pt>
                <c:pt idx="9">
                  <c:v>4855.1931780821906</c:v>
                </c:pt>
                <c:pt idx="10">
                  <c:v>4855.1931780821906</c:v>
                </c:pt>
                <c:pt idx="11">
                  <c:v>4855.1931780821906</c:v>
                </c:pt>
                <c:pt idx="12">
                  <c:v>4855.1931780821906</c:v>
                </c:pt>
                <c:pt idx="13">
                  <c:v>4855.1931780821906</c:v>
                </c:pt>
                <c:pt idx="14">
                  <c:v>4855.1931780821906</c:v>
                </c:pt>
                <c:pt idx="15">
                  <c:v>4855.1931780821906</c:v>
                </c:pt>
                <c:pt idx="16">
                  <c:v>4855.1931780821906</c:v>
                </c:pt>
                <c:pt idx="17">
                  <c:v>4855.1931780821906</c:v>
                </c:pt>
                <c:pt idx="18">
                  <c:v>4855.1931780821906</c:v>
                </c:pt>
                <c:pt idx="19">
                  <c:v>4855.1931780821906</c:v>
                </c:pt>
                <c:pt idx="20">
                  <c:v>4855.1931780821906</c:v>
                </c:pt>
                <c:pt idx="21">
                  <c:v>4855.1931780821906</c:v>
                </c:pt>
                <c:pt idx="22">
                  <c:v>4855.1931780821906</c:v>
                </c:pt>
                <c:pt idx="23">
                  <c:v>4855.1931780821906</c:v>
                </c:pt>
                <c:pt idx="24">
                  <c:v>4855.1931780821906</c:v>
                </c:pt>
                <c:pt idx="25">
                  <c:v>4855.1931780821906</c:v>
                </c:pt>
                <c:pt idx="26">
                  <c:v>4855.1931780821906</c:v>
                </c:pt>
                <c:pt idx="27">
                  <c:v>4855.1931780821906</c:v>
                </c:pt>
                <c:pt idx="28">
                  <c:v>4855.1931780821906</c:v>
                </c:pt>
                <c:pt idx="29">
                  <c:v>4855.1931780821906</c:v>
                </c:pt>
                <c:pt idx="30">
                  <c:v>4855.1931780821906</c:v>
                </c:pt>
                <c:pt idx="31">
                  <c:v>4855.1931780821906</c:v>
                </c:pt>
                <c:pt idx="32">
                  <c:v>4855.1931780821906</c:v>
                </c:pt>
                <c:pt idx="33">
                  <c:v>4855.1931780821906</c:v>
                </c:pt>
                <c:pt idx="34">
                  <c:v>4855.1931780821906</c:v>
                </c:pt>
                <c:pt idx="35">
                  <c:v>4855.1931780821906</c:v>
                </c:pt>
                <c:pt idx="36">
                  <c:v>4855.1931780821906</c:v>
                </c:pt>
                <c:pt idx="37">
                  <c:v>4855.1931780821906</c:v>
                </c:pt>
                <c:pt idx="38">
                  <c:v>4855.1931780821906</c:v>
                </c:pt>
                <c:pt idx="39">
                  <c:v>4855.1931780821906</c:v>
                </c:pt>
                <c:pt idx="40">
                  <c:v>4855.1931780821906</c:v>
                </c:pt>
                <c:pt idx="41">
                  <c:v>4855.1931780821906</c:v>
                </c:pt>
                <c:pt idx="42">
                  <c:v>4855.1931780821906</c:v>
                </c:pt>
                <c:pt idx="43">
                  <c:v>4855.1931780821906</c:v>
                </c:pt>
                <c:pt idx="44">
                  <c:v>4855.1931780821906</c:v>
                </c:pt>
                <c:pt idx="45">
                  <c:v>4855.1931780821906</c:v>
                </c:pt>
                <c:pt idx="46">
                  <c:v>4855.1931780821906</c:v>
                </c:pt>
                <c:pt idx="47">
                  <c:v>4855.1931780821906</c:v>
                </c:pt>
                <c:pt idx="48">
                  <c:v>4855.1931780821906</c:v>
                </c:pt>
                <c:pt idx="49">
                  <c:v>4855.1931780821906</c:v>
                </c:pt>
                <c:pt idx="50">
                  <c:v>4855.1931780821906</c:v>
                </c:pt>
                <c:pt idx="51">
                  <c:v>4855.1931780821906</c:v>
                </c:pt>
                <c:pt idx="52">
                  <c:v>4855.1931780821906</c:v>
                </c:pt>
                <c:pt idx="53">
                  <c:v>4855.1931780821906</c:v>
                </c:pt>
                <c:pt idx="54">
                  <c:v>4855.1931780821906</c:v>
                </c:pt>
                <c:pt idx="55">
                  <c:v>4855.1931780821906</c:v>
                </c:pt>
                <c:pt idx="56">
                  <c:v>4855.1931780821906</c:v>
                </c:pt>
                <c:pt idx="57">
                  <c:v>4855.1931780821906</c:v>
                </c:pt>
                <c:pt idx="58">
                  <c:v>4855.1931780821906</c:v>
                </c:pt>
                <c:pt idx="59">
                  <c:v>4855.1931780821906</c:v>
                </c:pt>
                <c:pt idx="60">
                  <c:v>4855.1931780821906</c:v>
                </c:pt>
                <c:pt idx="61">
                  <c:v>4855.1931780821906</c:v>
                </c:pt>
                <c:pt idx="62">
                  <c:v>4855.1931780821906</c:v>
                </c:pt>
                <c:pt idx="63">
                  <c:v>4855.1931780821906</c:v>
                </c:pt>
                <c:pt idx="64">
                  <c:v>4855.1931780821906</c:v>
                </c:pt>
                <c:pt idx="65">
                  <c:v>4855.1931780821906</c:v>
                </c:pt>
                <c:pt idx="66">
                  <c:v>4855.1931780821906</c:v>
                </c:pt>
                <c:pt idx="67">
                  <c:v>4855.1931780821906</c:v>
                </c:pt>
                <c:pt idx="68">
                  <c:v>4855.1931780821906</c:v>
                </c:pt>
                <c:pt idx="69">
                  <c:v>4855.1931780821906</c:v>
                </c:pt>
                <c:pt idx="70">
                  <c:v>4855.1931780821906</c:v>
                </c:pt>
                <c:pt idx="71">
                  <c:v>4855.1931780821906</c:v>
                </c:pt>
                <c:pt idx="72">
                  <c:v>4855.1931780821906</c:v>
                </c:pt>
                <c:pt idx="73">
                  <c:v>4855.1931780821906</c:v>
                </c:pt>
                <c:pt idx="74">
                  <c:v>4855.1931780821906</c:v>
                </c:pt>
                <c:pt idx="75">
                  <c:v>4855.1931780821906</c:v>
                </c:pt>
                <c:pt idx="76">
                  <c:v>4855.1931780821906</c:v>
                </c:pt>
                <c:pt idx="77">
                  <c:v>4855.1931780821906</c:v>
                </c:pt>
                <c:pt idx="78">
                  <c:v>4855.1931780821906</c:v>
                </c:pt>
                <c:pt idx="79">
                  <c:v>4855.1931780821906</c:v>
                </c:pt>
                <c:pt idx="80">
                  <c:v>4855.1931780821906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D0-4E3C-A958-E783DB88C31B}"/>
            </c:ext>
          </c:extLst>
        </c:ser>
        <c:ser>
          <c:idx val="5"/>
          <c:order val="6"/>
          <c:tx>
            <c:strRef>
              <c:f>'16. Southern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'16. Southern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Water'!$H$133:$CJ$133</c:f>
              <c:numCache>
                <c:formatCode>0.00</c:formatCode>
                <c:ptCount val="81"/>
                <c:pt idx="0">
                  <c:v>332.91554532291792</c:v>
                </c:pt>
                <c:pt idx="1">
                  <c:v>625.35232903549297</c:v>
                </c:pt>
                <c:pt idx="2">
                  <c:v>918.0934111531476</c:v>
                </c:pt>
                <c:pt idx="3">
                  <c:v>1211.1389763835416</c:v>
                </c:pt>
                <c:pt idx="4">
                  <c:v>2138.9866136321798</c:v>
                </c:pt>
                <c:pt idx="5">
                  <c:v>2865.8506151720358</c:v>
                </c:pt>
                <c:pt idx="6">
                  <c:v>3592.9603622915847</c:v>
                </c:pt>
                <c:pt idx="7">
                  <c:v>3588.5254739296615</c:v>
                </c:pt>
                <c:pt idx="8">
                  <c:v>3584.0889791086834</c:v>
                </c:pt>
                <c:pt idx="9">
                  <c:v>3582.074251263698</c:v>
                </c:pt>
                <c:pt idx="10">
                  <c:v>3580.0595234187122</c:v>
                </c:pt>
                <c:pt idx="11">
                  <c:v>3578.0447955737263</c:v>
                </c:pt>
                <c:pt idx="12">
                  <c:v>3576.0300677287405</c:v>
                </c:pt>
                <c:pt idx="13">
                  <c:v>3574.0153398837547</c:v>
                </c:pt>
                <c:pt idx="14">
                  <c:v>3572.0006120387693</c:v>
                </c:pt>
                <c:pt idx="15">
                  <c:v>3569.9858841937835</c:v>
                </c:pt>
                <c:pt idx="16">
                  <c:v>3567.9711563487972</c:v>
                </c:pt>
                <c:pt idx="17">
                  <c:v>3565.9564285038118</c:v>
                </c:pt>
                <c:pt idx="18">
                  <c:v>3563.941700658826</c:v>
                </c:pt>
                <c:pt idx="19">
                  <c:v>3561.9269728138402</c:v>
                </c:pt>
                <c:pt idx="20">
                  <c:v>3559.9122449688548</c:v>
                </c:pt>
                <c:pt idx="21">
                  <c:v>3557.897517123869</c:v>
                </c:pt>
                <c:pt idx="22">
                  <c:v>3555.8827892788831</c:v>
                </c:pt>
                <c:pt idx="23">
                  <c:v>3553.8680614338973</c:v>
                </c:pt>
                <c:pt idx="24">
                  <c:v>3551.8533335889119</c:v>
                </c:pt>
                <c:pt idx="25">
                  <c:v>3549.8386057439261</c:v>
                </c:pt>
                <c:pt idx="26">
                  <c:v>3547.8238778989407</c:v>
                </c:pt>
                <c:pt idx="27">
                  <c:v>3545.8091500539549</c:v>
                </c:pt>
                <c:pt idx="28">
                  <c:v>3543.7944222089691</c:v>
                </c:pt>
                <c:pt idx="29">
                  <c:v>3541.7796943639833</c:v>
                </c:pt>
                <c:pt idx="30">
                  <c:v>3539.7649665189979</c:v>
                </c:pt>
                <c:pt idx="31">
                  <c:v>3541.9228301537009</c:v>
                </c:pt>
                <c:pt idx="32">
                  <c:v>3544.080693788404</c:v>
                </c:pt>
                <c:pt idx="33">
                  <c:v>3546.2385574231075</c:v>
                </c:pt>
                <c:pt idx="34">
                  <c:v>3548.3964210578106</c:v>
                </c:pt>
                <c:pt idx="35">
                  <c:v>3550.5542846925136</c:v>
                </c:pt>
                <c:pt idx="36">
                  <c:v>3552.7121483272167</c:v>
                </c:pt>
                <c:pt idx="37">
                  <c:v>3554.8700119619202</c:v>
                </c:pt>
                <c:pt idx="38">
                  <c:v>3557.0278755966233</c:v>
                </c:pt>
                <c:pt idx="39">
                  <c:v>3559.1857392313264</c:v>
                </c:pt>
                <c:pt idx="40">
                  <c:v>3561.3436028660299</c:v>
                </c:pt>
                <c:pt idx="41">
                  <c:v>3563.5014665007329</c:v>
                </c:pt>
                <c:pt idx="42">
                  <c:v>3565.659330135436</c:v>
                </c:pt>
                <c:pt idx="43">
                  <c:v>3567.8171937701391</c:v>
                </c:pt>
                <c:pt idx="44">
                  <c:v>3569.9750574048426</c:v>
                </c:pt>
                <c:pt idx="45">
                  <c:v>3572.1329210395456</c:v>
                </c:pt>
                <c:pt idx="46">
                  <c:v>3574.2907846742487</c:v>
                </c:pt>
                <c:pt idx="47">
                  <c:v>3576.4486483089522</c:v>
                </c:pt>
                <c:pt idx="48">
                  <c:v>3578.6065119436553</c:v>
                </c:pt>
                <c:pt idx="49">
                  <c:v>3580.7643755783583</c:v>
                </c:pt>
                <c:pt idx="50">
                  <c:v>3582.9222392130614</c:v>
                </c:pt>
                <c:pt idx="51">
                  <c:v>3585.0801028477649</c:v>
                </c:pt>
                <c:pt idx="52">
                  <c:v>3587.237966482468</c:v>
                </c:pt>
                <c:pt idx="53">
                  <c:v>3589.395830117171</c:v>
                </c:pt>
                <c:pt idx="54">
                  <c:v>3591.5536937518741</c:v>
                </c:pt>
                <c:pt idx="55">
                  <c:v>3593.7115573865776</c:v>
                </c:pt>
                <c:pt idx="56">
                  <c:v>3595.8694210212807</c:v>
                </c:pt>
                <c:pt idx="57">
                  <c:v>3598.0272846559837</c:v>
                </c:pt>
                <c:pt idx="58">
                  <c:v>3600.1851482906868</c:v>
                </c:pt>
                <c:pt idx="59">
                  <c:v>3602.3430119253903</c:v>
                </c:pt>
                <c:pt idx="60">
                  <c:v>3604.5008755600934</c:v>
                </c:pt>
                <c:pt idx="61">
                  <c:v>3606.6587391947965</c:v>
                </c:pt>
                <c:pt idx="62">
                  <c:v>3608.8166028295</c:v>
                </c:pt>
                <c:pt idx="63">
                  <c:v>3610.974466464203</c:v>
                </c:pt>
                <c:pt idx="64">
                  <c:v>3613.1323300989061</c:v>
                </c:pt>
                <c:pt idx="65">
                  <c:v>3615.2901937336092</c:v>
                </c:pt>
                <c:pt idx="66">
                  <c:v>3617.4480573683127</c:v>
                </c:pt>
                <c:pt idx="67">
                  <c:v>3619.6059210030157</c:v>
                </c:pt>
                <c:pt idx="68">
                  <c:v>3621.7637846377188</c:v>
                </c:pt>
                <c:pt idx="69">
                  <c:v>3623.9216482724223</c:v>
                </c:pt>
                <c:pt idx="70">
                  <c:v>3626.0795119071254</c:v>
                </c:pt>
                <c:pt idx="71">
                  <c:v>3628.2373755418284</c:v>
                </c:pt>
                <c:pt idx="72">
                  <c:v>3630.3952391765315</c:v>
                </c:pt>
                <c:pt idx="73">
                  <c:v>3632.553102811235</c:v>
                </c:pt>
                <c:pt idx="74">
                  <c:v>3634.7109664459381</c:v>
                </c:pt>
                <c:pt idx="75">
                  <c:v>3636.8688300806411</c:v>
                </c:pt>
                <c:pt idx="76">
                  <c:v>3639.0266937153447</c:v>
                </c:pt>
                <c:pt idx="77">
                  <c:v>3641.1845573500477</c:v>
                </c:pt>
                <c:pt idx="78">
                  <c:v>3643.3424209847508</c:v>
                </c:pt>
                <c:pt idx="79">
                  <c:v>3645.5002846194539</c:v>
                </c:pt>
                <c:pt idx="80">
                  <c:v>3647.6581482541574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D0-4E3C-A958-E783DB88C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'16. Southern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2-4610-ACD3-08A6FEBDE31E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'16. Southern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2-4610-ACD3-08A6FEBDE31E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'16. Southern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72-4610-ACD3-08A6FEBD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'16. Southern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C-4A79-A633-BB7287645909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'16. Southern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C-4A79-A633-BB7287645909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'16. Southern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'16. Southern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CC-4A79-A633-BB728764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'17. Thames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'17. Thames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Water'!$H$118:$CJ$118</c:f>
              <c:numCache>
                <c:formatCode>0.00</c:formatCode>
                <c:ptCount val="81"/>
                <c:pt idx="0">
                  <c:v>679.79448881585677</c:v>
                </c:pt>
                <c:pt idx="1">
                  <c:v>1360.0523037484315</c:v>
                </c:pt>
                <c:pt idx="2">
                  <c:v>2040.7734447977243</c:v>
                </c:pt>
                <c:pt idx="3">
                  <c:v>2721.9579119637356</c:v>
                </c:pt>
                <c:pt idx="4">
                  <c:v>3384.7149016127742</c:v>
                </c:pt>
                <c:pt idx="5">
                  <c:v>4047.9223595397457</c:v>
                </c:pt>
                <c:pt idx="6">
                  <c:v>4711.5802857446506</c:v>
                </c:pt>
                <c:pt idx="7">
                  <c:v>5375.6886802274876</c:v>
                </c:pt>
                <c:pt idx="8">
                  <c:v>6040.2475429882579</c:v>
                </c:pt>
                <c:pt idx="9">
                  <c:v>6705.2568740269626</c:v>
                </c:pt>
                <c:pt idx="10">
                  <c:v>7370.7166733435979</c:v>
                </c:pt>
                <c:pt idx="11">
                  <c:v>8036.6269409381657</c:v>
                </c:pt>
                <c:pt idx="12">
                  <c:v>8702.987676810666</c:v>
                </c:pt>
                <c:pt idx="13">
                  <c:v>9369.7988809611015</c:v>
                </c:pt>
                <c:pt idx="14">
                  <c:v>10037.060553389472</c:v>
                </c:pt>
                <c:pt idx="15">
                  <c:v>10704.772694095771</c:v>
                </c:pt>
                <c:pt idx="16">
                  <c:v>11372.935303080005</c:v>
                </c:pt>
                <c:pt idx="17">
                  <c:v>11265.934210002863</c:v>
                </c:pt>
                <c:pt idx="18">
                  <c:v>11158.933116925718</c:v>
                </c:pt>
                <c:pt idx="19">
                  <c:v>11051.932023848574</c:v>
                </c:pt>
                <c:pt idx="20">
                  <c:v>10944.930930771432</c:v>
                </c:pt>
                <c:pt idx="21">
                  <c:v>10837.92983769429</c:v>
                </c:pt>
                <c:pt idx="22">
                  <c:v>10730.928744617146</c:v>
                </c:pt>
                <c:pt idx="23">
                  <c:v>10623.927651540002</c:v>
                </c:pt>
                <c:pt idx="24">
                  <c:v>10516.926558462859</c:v>
                </c:pt>
                <c:pt idx="25">
                  <c:v>10409.925465385717</c:v>
                </c:pt>
                <c:pt idx="26">
                  <c:v>10302.924372308573</c:v>
                </c:pt>
                <c:pt idx="27">
                  <c:v>10195.923279231429</c:v>
                </c:pt>
                <c:pt idx="28">
                  <c:v>10088.922186154286</c:v>
                </c:pt>
                <c:pt idx="29">
                  <c:v>9981.9210930771442</c:v>
                </c:pt>
                <c:pt idx="30">
                  <c:v>9874.92</c:v>
                </c:pt>
                <c:pt idx="31">
                  <c:v>9874.92</c:v>
                </c:pt>
                <c:pt idx="32">
                  <c:v>9874.92</c:v>
                </c:pt>
                <c:pt idx="33">
                  <c:v>9874.92</c:v>
                </c:pt>
                <c:pt idx="34">
                  <c:v>9874.92</c:v>
                </c:pt>
                <c:pt idx="35">
                  <c:v>9874.92</c:v>
                </c:pt>
                <c:pt idx="36">
                  <c:v>9874.92</c:v>
                </c:pt>
                <c:pt idx="37">
                  <c:v>9874.92</c:v>
                </c:pt>
                <c:pt idx="38">
                  <c:v>9874.92</c:v>
                </c:pt>
                <c:pt idx="39">
                  <c:v>9874.92</c:v>
                </c:pt>
                <c:pt idx="40">
                  <c:v>9874.92</c:v>
                </c:pt>
                <c:pt idx="41">
                  <c:v>9874.92</c:v>
                </c:pt>
                <c:pt idx="42">
                  <c:v>9874.92</c:v>
                </c:pt>
                <c:pt idx="43">
                  <c:v>9874.92</c:v>
                </c:pt>
                <c:pt idx="44">
                  <c:v>9874.92</c:v>
                </c:pt>
                <c:pt idx="45">
                  <c:v>9874.92</c:v>
                </c:pt>
                <c:pt idx="46">
                  <c:v>9874.92</c:v>
                </c:pt>
                <c:pt idx="47">
                  <c:v>9874.92</c:v>
                </c:pt>
                <c:pt idx="48">
                  <c:v>9874.92</c:v>
                </c:pt>
                <c:pt idx="49">
                  <c:v>9874.92</c:v>
                </c:pt>
                <c:pt idx="50">
                  <c:v>9874.92</c:v>
                </c:pt>
                <c:pt idx="51">
                  <c:v>9874.92</c:v>
                </c:pt>
                <c:pt idx="52">
                  <c:v>9874.92</c:v>
                </c:pt>
                <c:pt idx="53">
                  <c:v>9874.92</c:v>
                </c:pt>
                <c:pt idx="54">
                  <c:v>9874.92</c:v>
                </c:pt>
                <c:pt idx="55">
                  <c:v>9874.92</c:v>
                </c:pt>
                <c:pt idx="56">
                  <c:v>9874.92</c:v>
                </c:pt>
                <c:pt idx="57">
                  <c:v>9874.92</c:v>
                </c:pt>
                <c:pt idx="58">
                  <c:v>9874.92</c:v>
                </c:pt>
                <c:pt idx="59">
                  <c:v>9874.92</c:v>
                </c:pt>
                <c:pt idx="60">
                  <c:v>9874.92</c:v>
                </c:pt>
                <c:pt idx="61">
                  <c:v>9874.92</c:v>
                </c:pt>
                <c:pt idx="62">
                  <c:v>9874.92</c:v>
                </c:pt>
                <c:pt idx="63">
                  <c:v>9874.92</c:v>
                </c:pt>
                <c:pt idx="64">
                  <c:v>9874.92</c:v>
                </c:pt>
                <c:pt idx="65">
                  <c:v>9874.92</c:v>
                </c:pt>
                <c:pt idx="66">
                  <c:v>9874.92</c:v>
                </c:pt>
                <c:pt idx="67">
                  <c:v>9874.92</c:v>
                </c:pt>
                <c:pt idx="68">
                  <c:v>9874.92</c:v>
                </c:pt>
                <c:pt idx="69">
                  <c:v>9874.92</c:v>
                </c:pt>
                <c:pt idx="70">
                  <c:v>9874.92</c:v>
                </c:pt>
                <c:pt idx="71">
                  <c:v>9874.92</c:v>
                </c:pt>
                <c:pt idx="72">
                  <c:v>9874.92</c:v>
                </c:pt>
                <c:pt idx="73">
                  <c:v>9874.92</c:v>
                </c:pt>
                <c:pt idx="74">
                  <c:v>9874.92</c:v>
                </c:pt>
                <c:pt idx="75">
                  <c:v>9874.92</c:v>
                </c:pt>
                <c:pt idx="76">
                  <c:v>9874.92</c:v>
                </c:pt>
                <c:pt idx="77">
                  <c:v>9874.92</c:v>
                </c:pt>
                <c:pt idx="78">
                  <c:v>9874.92</c:v>
                </c:pt>
                <c:pt idx="79">
                  <c:v>9874.92</c:v>
                </c:pt>
                <c:pt idx="80">
                  <c:v>9874.92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1-45DE-8061-9355C058B14C}"/>
            </c:ext>
          </c:extLst>
        </c:ser>
        <c:ser>
          <c:idx val="1"/>
          <c:order val="1"/>
          <c:tx>
            <c:strRef>
              <c:f>'17. Thames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'17. Thames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1-45DE-8061-9355C058B14C}"/>
            </c:ext>
          </c:extLst>
        </c:ser>
        <c:ser>
          <c:idx val="2"/>
          <c:order val="2"/>
          <c:tx>
            <c:strRef>
              <c:f>'17. Thames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'17. Thames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Water'!$H$120:$CJ$120</c:f>
              <c:numCache>
                <c:formatCode>0.00</c:formatCode>
                <c:ptCount val="81"/>
                <c:pt idx="0">
                  <c:v>588</c:v>
                </c:pt>
                <c:pt idx="1">
                  <c:v>1176</c:v>
                </c:pt>
                <c:pt idx="2">
                  <c:v>1764</c:v>
                </c:pt>
                <c:pt idx="3">
                  <c:v>2352</c:v>
                </c:pt>
                <c:pt idx="4">
                  <c:v>2352</c:v>
                </c:pt>
                <c:pt idx="5">
                  <c:v>2352</c:v>
                </c:pt>
                <c:pt idx="6">
                  <c:v>2352</c:v>
                </c:pt>
                <c:pt idx="7">
                  <c:v>2352</c:v>
                </c:pt>
                <c:pt idx="8">
                  <c:v>2352</c:v>
                </c:pt>
                <c:pt idx="9">
                  <c:v>2352</c:v>
                </c:pt>
                <c:pt idx="10">
                  <c:v>2352</c:v>
                </c:pt>
                <c:pt idx="11">
                  <c:v>2352</c:v>
                </c:pt>
                <c:pt idx="12">
                  <c:v>2352</c:v>
                </c:pt>
                <c:pt idx="13">
                  <c:v>2352</c:v>
                </c:pt>
                <c:pt idx="14">
                  <c:v>2352</c:v>
                </c:pt>
                <c:pt idx="15">
                  <c:v>2352</c:v>
                </c:pt>
                <c:pt idx="16">
                  <c:v>2352</c:v>
                </c:pt>
                <c:pt idx="17">
                  <c:v>2352</c:v>
                </c:pt>
                <c:pt idx="18">
                  <c:v>2352</c:v>
                </c:pt>
                <c:pt idx="19">
                  <c:v>2352</c:v>
                </c:pt>
                <c:pt idx="20">
                  <c:v>2352</c:v>
                </c:pt>
                <c:pt idx="21">
                  <c:v>2352</c:v>
                </c:pt>
                <c:pt idx="22">
                  <c:v>2352</c:v>
                </c:pt>
                <c:pt idx="23">
                  <c:v>2352</c:v>
                </c:pt>
                <c:pt idx="24">
                  <c:v>2352</c:v>
                </c:pt>
                <c:pt idx="25">
                  <c:v>2352</c:v>
                </c:pt>
                <c:pt idx="26">
                  <c:v>2352</c:v>
                </c:pt>
                <c:pt idx="27">
                  <c:v>2352</c:v>
                </c:pt>
                <c:pt idx="28">
                  <c:v>2352</c:v>
                </c:pt>
                <c:pt idx="29">
                  <c:v>2352</c:v>
                </c:pt>
                <c:pt idx="30">
                  <c:v>2352</c:v>
                </c:pt>
                <c:pt idx="31">
                  <c:v>2352</c:v>
                </c:pt>
                <c:pt idx="32">
                  <c:v>2352</c:v>
                </c:pt>
                <c:pt idx="33">
                  <c:v>2352</c:v>
                </c:pt>
                <c:pt idx="34">
                  <c:v>2352</c:v>
                </c:pt>
                <c:pt idx="35">
                  <c:v>2352</c:v>
                </c:pt>
                <c:pt idx="36">
                  <c:v>2352</c:v>
                </c:pt>
                <c:pt idx="37">
                  <c:v>2352</c:v>
                </c:pt>
                <c:pt idx="38">
                  <c:v>2352</c:v>
                </c:pt>
                <c:pt idx="39">
                  <c:v>2352</c:v>
                </c:pt>
                <c:pt idx="40">
                  <c:v>2352</c:v>
                </c:pt>
                <c:pt idx="41">
                  <c:v>2352</c:v>
                </c:pt>
                <c:pt idx="42">
                  <c:v>2352</c:v>
                </c:pt>
                <c:pt idx="43">
                  <c:v>2352</c:v>
                </c:pt>
                <c:pt idx="44">
                  <c:v>2352</c:v>
                </c:pt>
                <c:pt idx="45">
                  <c:v>2352</c:v>
                </c:pt>
                <c:pt idx="46">
                  <c:v>2352</c:v>
                </c:pt>
                <c:pt idx="47">
                  <c:v>2352</c:v>
                </c:pt>
                <c:pt idx="48">
                  <c:v>2352</c:v>
                </c:pt>
                <c:pt idx="49">
                  <c:v>2352</c:v>
                </c:pt>
                <c:pt idx="50">
                  <c:v>2352</c:v>
                </c:pt>
                <c:pt idx="51">
                  <c:v>2352</c:v>
                </c:pt>
                <c:pt idx="52">
                  <c:v>2352</c:v>
                </c:pt>
                <c:pt idx="53">
                  <c:v>2352</c:v>
                </c:pt>
                <c:pt idx="54">
                  <c:v>2352</c:v>
                </c:pt>
                <c:pt idx="55">
                  <c:v>2352</c:v>
                </c:pt>
                <c:pt idx="56">
                  <c:v>2352</c:v>
                </c:pt>
                <c:pt idx="57">
                  <c:v>2352</c:v>
                </c:pt>
                <c:pt idx="58">
                  <c:v>2352</c:v>
                </c:pt>
                <c:pt idx="59">
                  <c:v>2352</c:v>
                </c:pt>
                <c:pt idx="60">
                  <c:v>2352</c:v>
                </c:pt>
                <c:pt idx="61">
                  <c:v>2352</c:v>
                </c:pt>
                <c:pt idx="62">
                  <c:v>2352</c:v>
                </c:pt>
                <c:pt idx="63">
                  <c:v>2352</c:v>
                </c:pt>
                <c:pt idx="64">
                  <c:v>2352</c:v>
                </c:pt>
                <c:pt idx="65">
                  <c:v>2352</c:v>
                </c:pt>
                <c:pt idx="66">
                  <c:v>2352</c:v>
                </c:pt>
                <c:pt idx="67">
                  <c:v>2352</c:v>
                </c:pt>
                <c:pt idx="68">
                  <c:v>2352</c:v>
                </c:pt>
                <c:pt idx="69">
                  <c:v>2352</c:v>
                </c:pt>
                <c:pt idx="70">
                  <c:v>2352</c:v>
                </c:pt>
                <c:pt idx="71">
                  <c:v>2352</c:v>
                </c:pt>
                <c:pt idx="72">
                  <c:v>2352</c:v>
                </c:pt>
                <c:pt idx="73">
                  <c:v>2352</c:v>
                </c:pt>
                <c:pt idx="74">
                  <c:v>2352</c:v>
                </c:pt>
                <c:pt idx="75">
                  <c:v>2352</c:v>
                </c:pt>
                <c:pt idx="76">
                  <c:v>2352</c:v>
                </c:pt>
                <c:pt idx="77">
                  <c:v>2352</c:v>
                </c:pt>
                <c:pt idx="78">
                  <c:v>2352</c:v>
                </c:pt>
                <c:pt idx="79">
                  <c:v>2352</c:v>
                </c:pt>
                <c:pt idx="80">
                  <c:v>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1-45DE-8061-9355C058B14C}"/>
            </c:ext>
          </c:extLst>
        </c:ser>
        <c:ser>
          <c:idx val="3"/>
          <c:order val="3"/>
          <c:tx>
            <c:strRef>
              <c:f>'17. Thames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'17. Thames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Water'!$H$121:$CJ$121</c:f>
              <c:numCache>
                <c:formatCode>0.00</c:formatCode>
                <c:ptCount val="81"/>
                <c:pt idx="0">
                  <c:v>66.685990111714062</c:v>
                </c:pt>
                <c:pt idx="1">
                  <c:v>133.3963511771675</c:v>
                </c:pt>
                <c:pt idx="2">
                  <c:v>200.13108319636032</c:v>
                </c:pt>
                <c:pt idx="3">
                  <c:v>266.89018616929252</c:v>
                </c:pt>
                <c:pt idx="4">
                  <c:v>301.75120382483192</c:v>
                </c:pt>
                <c:pt idx="5">
                  <c:v>336.63591611179061</c:v>
                </c:pt>
                <c:pt idx="6">
                  <c:v>371.54432303016864</c:v>
                </c:pt>
                <c:pt idx="7">
                  <c:v>406.47642457996585</c:v>
                </c:pt>
                <c:pt idx="8">
                  <c:v>441.43222076118235</c:v>
                </c:pt>
                <c:pt idx="9">
                  <c:v>476.41171157381831</c:v>
                </c:pt>
                <c:pt idx="10">
                  <c:v>511.41489701787333</c:v>
                </c:pt>
                <c:pt idx="11">
                  <c:v>546.44177709334758</c:v>
                </c:pt>
                <c:pt idx="12">
                  <c:v>581.49235180024107</c:v>
                </c:pt>
                <c:pt idx="13">
                  <c:v>616.56662113855396</c:v>
                </c:pt>
                <c:pt idx="14">
                  <c:v>651.66458510828625</c:v>
                </c:pt>
                <c:pt idx="15">
                  <c:v>686.7862437094376</c:v>
                </c:pt>
                <c:pt idx="16">
                  <c:v>721.93159694200824</c:v>
                </c:pt>
                <c:pt idx="17">
                  <c:v>716.30333944615063</c:v>
                </c:pt>
                <c:pt idx="18">
                  <c:v>710.67508195029279</c:v>
                </c:pt>
                <c:pt idx="19">
                  <c:v>705.04682445443507</c:v>
                </c:pt>
                <c:pt idx="20">
                  <c:v>699.41856695857734</c:v>
                </c:pt>
                <c:pt idx="21">
                  <c:v>693.79030946271962</c:v>
                </c:pt>
                <c:pt idx="22">
                  <c:v>688.1620519668619</c:v>
                </c:pt>
                <c:pt idx="23">
                  <c:v>682.53379447100406</c:v>
                </c:pt>
                <c:pt idx="24">
                  <c:v>676.90553697514645</c:v>
                </c:pt>
                <c:pt idx="25">
                  <c:v>671.27727947928872</c:v>
                </c:pt>
                <c:pt idx="26">
                  <c:v>665.649021983431</c:v>
                </c:pt>
                <c:pt idx="27">
                  <c:v>660.02076448757316</c:v>
                </c:pt>
                <c:pt idx="28">
                  <c:v>654.39250699171544</c:v>
                </c:pt>
                <c:pt idx="29">
                  <c:v>648.76424949585783</c:v>
                </c:pt>
                <c:pt idx="30">
                  <c:v>643.13599199999999</c:v>
                </c:pt>
                <c:pt idx="31">
                  <c:v>643.13599199999999</c:v>
                </c:pt>
                <c:pt idx="32">
                  <c:v>643.13599199999999</c:v>
                </c:pt>
                <c:pt idx="33">
                  <c:v>643.13599199999999</c:v>
                </c:pt>
                <c:pt idx="34">
                  <c:v>643.13599199999999</c:v>
                </c:pt>
                <c:pt idx="35">
                  <c:v>643.13599199999999</c:v>
                </c:pt>
                <c:pt idx="36">
                  <c:v>643.13599199999999</c:v>
                </c:pt>
                <c:pt idx="37">
                  <c:v>643.13599199999999</c:v>
                </c:pt>
                <c:pt idx="38">
                  <c:v>643.13599199999999</c:v>
                </c:pt>
                <c:pt idx="39">
                  <c:v>643.13599199999999</c:v>
                </c:pt>
                <c:pt idx="40">
                  <c:v>643.13599199999999</c:v>
                </c:pt>
                <c:pt idx="41">
                  <c:v>643.13599199999999</c:v>
                </c:pt>
                <c:pt idx="42">
                  <c:v>643.13599199999999</c:v>
                </c:pt>
                <c:pt idx="43">
                  <c:v>643.13599199999999</c:v>
                </c:pt>
                <c:pt idx="44">
                  <c:v>643.13599199999999</c:v>
                </c:pt>
                <c:pt idx="45">
                  <c:v>643.13599199999999</c:v>
                </c:pt>
                <c:pt idx="46">
                  <c:v>643.13599199999999</c:v>
                </c:pt>
                <c:pt idx="47">
                  <c:v>643.13599199999999</c:v>
                </c:pt>
                <c:pt idx="48">
                  <c:v>643.13599199999999</c:v>
                </c:pt>
                <c:pt idx="49">
                  <c:v>643.13599199999999</c:v>
                </c:pt>
                <c:pt idx="50">
                  <c:v>643.13599199999999</c:v>
                </c:pt>
                <c:pt idx="51">
                  <c:v>643.13599199999999</c:v>
                </c:pt>
                <c:pt idx="52">
                  <c:v>643.13599199999999</c:v>
                </c:pt>
                <c:pt idx="53">
                  <c:v>643.13599199999999</c:v>
                </c:pt>
                <c:pt idx="54">
                  <c:v>643.13599199999999</c:v>
                </c:pt>
                <c:pt idx="55">
                  <c:v>643.13599199999999</c:v>
                </c:pt>
                <c:pt idx="56">
                  <c:v>643.13599199999999</c:v>
                </c:pt>
                <c:pt idx="57">
                  <c:v>643.13599199999999</c:v>
                </c:pt>
                <c:pt idx="58">
                  <c:v>643.13599199999999</c:v>
                </c:pt>
                <c:pt idx="59">
                  <c:v>643.13599199999999</c:v>
                </c:pt>
                <c:pt idx="60">
                  <c:v>643.13599199999999</c:v>
                </c:pt>
                <c:pt idx="61">
                  <c:v>643.13599199999999</c:v>
                </c:pt>
                <c:pt idx="62">
                  <c:v>643.13599199999999</c:v>
                </c:pt>
                <c:pt idx="63">
                  <c:v>643.13599199999999</c:v>
                </c:pt>
                <c:pt idx="64">
                  <c:v>643.13599199999999</c:v>
                </c:pt>
                <c:pt idx="65">
                  <c:v>643.13599199999999</c:v>
                </c:pt>
                <c:pt idx="66">
                  <c:v>643.13599199999999</c:v>
                </c:pt>
                <c:pt idx="67">
                  <c:v>643.13599199999999</c:v>
                </c:pt>
                <c:pt idx="68">
                  <c:v>643.13599199999999</c:v>
                </c:pt>
                <c:pt idx="69">
                  <c:v>643.13599199999999</c:v>
                </c:pt>
                <c:pt idx="70">
                  <c:v>643.13599199999999</c:v>
                </c:pt>
                <c:pt idx="71">
                  <c:v>643.13599199999999</c:v>
                </c:pt>
                <c:pt idx="72">
                  <c:v>643.13599199999999</c:v>
                </c:pt>
                <c:pt idx="73">
                  <c:v>643.13599199999999</c:v>
                </c:pt>
                <c:pt idx="74">
                  <c:v>643.13599199999999</c:v>
                </c:pt>
                <c:pt idx="75">
                  <c:v>643.13599199999999</c:v>
                </c:pt>
                <c:pt idx="76">
                  <c:v>643.13599199999999</c:v>
                </c:pt>
                <c:pt idx="77">
                  <c:v>643.13599199999999</c:v>
                </c:pt>
                <c:pt idx="78">
                  <c:v>643.13599199999999</c:v>
                </c:pt>
                <c:pt idx="79">
                  <c:v>643.13599199999999</c:v>
                </c:pt>
                <c:pt idx="80">
                  <c:v>643.13599199999999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1-45DE-8061-9355C058B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'17. Thames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'17. Thames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Water'!$H$122:$CJ$122</c:f>
              <c:numCache>
                <c:formatCode>0.00</c:formatCode>
                <c:ptCount val="81"/>
                <c:pt idx="0">
                  <c:v>20252.97</c:v>
                </c:pt>
                <c:pt idx="1">
                  <c:v>20252.97</c:v>
                </c:pt>
                <c:pt idx="2">
                  <c:v>20252.97</c:v>
                </c:pt>
                <c:pt idx="3">
                  <c:v>20252.97</c:v>
                </c:pt>
                <c:pt idx="4">
                  <c:v>20252.97</c:v>
                </c:pt>
                <c:pt idx="5">
                  <c:v>20252.97</c:v>
                </c:pt>
                <c:pt idx="6">
                  <c:v>20252.97</c:v>
                </c:pt>
                <c:pt idx="7">
                  <c:v>20252.97</c:v>
                </c:pt>
                <c:pt idx="8">
                  <c:v>20252.97</c:v>
                </c:pt>
                <c:pt idx="9">
                  <c:v>20252.97</c:v>
                </c:pt>
                <c:pt idx="10">
                  <c:v>20252.97</c:v>
                </c:pt>
                <c:pt idx="11">
                  <c:v>20252.97</c:v>
                </c:pt>
                <c:pt idx="12">
                  <c:v>20252.97</c:v>
                </c:pt>
                <c:pt idx="13">
                  <c:v>20252.97</c:v>
                </c:pt>
                <c:pt idx="14">
                  <c:v>20252.97</c:v>
                </c:pt>
                <c:pt idx="15">
                  <c:v>20252.97</c:v>
                </c:pt>
                <c:pt idx="16">
                  <c:v>20252.97</c:v>
                </c:pt>
                <c:pt idx="17">
                  <c:v>20252.97</c:v>
                </c:pt>
                <c:pt idx="18">
                  <c:v>20252.97</c:v>
                </c:pt>
                <c:pt idx="19">
                  <c:v>20252.97</c:v>
                </c:pt>
                <c:pt idx="20">
                  <c:v>20252.97</c:v>
                </c:pt>
                <c:pt idx="21">
                  <c:v>20252.97</c:v>
                </c:pt>
                <c:pt idx="22">
                  <c:v>20252.97</c:v>
                </c:pt>
                <c:pt idx="23">
                  <c:v>20252.97</c:v>
                </c:pt>
                <c:pt idx="24">
                  <c:v>20252.97</c:v>
                </c:pt>
                <c:pt idx="25">
                  <c:v>20252.97</c:v>
                </c:pt>
                <c:pt idx="26">
                  <c:v>20252.97</c:v>
                </c:pt>
                <c:pt idx="27">
                  <c:v>20252.97</c:v>
                </c:pt>
                <c:pt idx="28">
                  <c:v>20252.97</c:v>
                </c:pt>
                <c:pt idx="29">
                  <c:v>20252.97</c:v>
                </c:pt>
                <c:pt idx="30">
                  <c:v>20252.97</c:v>
                </c:pt>
                <c:pt idx="31">
                  <c:v>20252.97</c:v>
                </c:pt>
                <c:pt idx="32">
                  <c:v>20252.97</c:v>
                </c:pt>
                <c:pt idx="33">
                  <c:v>20252.97</c:v>
                </c:pt>
                <c:pt idx="34">
                  <c:v>20252.97</c:v>
                </c:pt>
                <c:pt idx="35">
                  <c:v>20252.97</c:v>
                </c:pt>
                <c:pt idx="36">
                  <c:v>20252.97</c:v>
                </c:pt>
                <c:pt idx="37">
                  <c:v>20252.97</c:v>
                </c:pt>
                <c:pt idx="38">
                  <c:v>20252.97</c:v>
                </c:pt>
                <c:pt idx="39">
                  <c:v>20252.97</c:v>
                </c:pt>
                <c:pt idx="40">
                  <c:v>20252.97</c:v>
                </c:pt>
                <c:pt idx="41">
                  <c:v>20252.97</c:v>
                </c:pt>
                <c:pt idx="42">
                  <c:v>20252.97</c:v>
                </c:pt>
                <c:pt idx="43">
                  <c:v>20252.97</c:v>
                </c:pt>
                <c:pt idx="44">
                  <c:v>20252.97</c:v>
                </c:pt>
                <c:pt idx="45">
                  <c:v>20252.97</c:v>
                </c:pt>
                <c:pt idx="46">
                  <c:v>20252.97</c:v>
                </c:pt>
                <c:pt idx="47">
                  <c:v>20252.97</c:v>
                </c:pt>
                <c:pt idx="48">
                  <c:v>20252.97</c:v>
                </c:pt>
                <c:pt idx="49">
                  <c:v>20252.97</c:v>
                </c:pt>
                <c:pt idx="50">
                  <c:v>20252.97</c:v>
                </c:pt>
                <c:pt idx="51">
                  <c:v>20252.97</c:v>
                </c:pt>
                <c:pt idx="52">
                  <c:v>20252.97</c:v>
                </c:pt>
                <c:pt idx="53">
                  <c:v>20252.97</c:v>
                </c:pt>
                <c:pt idx="54">
                  <c:v>20252.97</c:v>
                </c:pt>
                <c:pt idx="55">
                  <c:v>20252.97</c:v>
                </c:pt>
                <c:pt idx="56">
                  <c:v>20252.97</c:v>
                </c:pt>
                <c:pt idx="57">
                  <c:v>20252.97</c:v>
                </c:pt>
                <c:pt idx="58">
                  <c:v>20252.97</c:v>
                </c:pt>
                <c:pt idx="59">
                  <c:v>20252.97</c:v>
                </c:pt>
                <c:pt idx="60">
                  <c:v>20252.97</c:v>
                </c:pt>
                <c:pt idx="61">
                  <c:v>20252.97</c:v>
                </c:pt>
                <c:pt idx="62">
                  <c:v>20252.97</c:v>
                </c:pt>
                <c:pt idx="63">
                  <c:v>20252.97</c:v>
                </c:pt>
                <c:pt idx="64">
                  <c:v>20252.97</c:v>
                </c:pt>
                <c:pt idx="65">
                  <c:v>20252.97</c:v>
                </c:pt>
                <c:pt idx="66">
                  <c:v>20252.97</c:v>
                </c:pt>
                <c:pt idx="67">
                  <c:v>20252.97</c:v>
                </c:pt>
                <c:pt idx="68">
                  <c:v>20252.97</c:v>
                </c:pt>
                <c:pt idx="69">
                  <c:v>20252.97</c:v>
                </c:pt>
                <c:pt idx="70">
                  <c:v>20252.97</c:v>
                </c:pt>
                <c:pt idx="71">
                  <c:v>20252.97</c:v>
                </c:pt>
                <c:pt idx="72">
                  <c:v>20252.97</c:v>
                </c:pt>
                <c:pt idx="73">
                  <c:v>20252.97</c:v>
                </c:pt>
                <c:pt idx="74">
                  <c:v>20252.97</c:v>
                </c:pt>
                <c:pt idx="75">
                  <c:v>20252.97</c:v>
                </c:pt>
                <c:pt idx="76">
                  <c:v>20252.97</c:v>
                </c:pt>
                <c:pt idx="77">
                  <c:v>20252.97</c:v>
                </c:pt>
                <c:pt idx="78">
                  <c:v>20252.97</c:v>
                </c:pt>
                <c:pt idx="79">
                  <c:v>20252.97</c:v>
                </c:pt>
                <c:pt idx="80">
                  <c:v>20252.97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01-45DE-8061-9355C058B14C}"/>
            </c:ext>
          </c:extLst>
        </c:ser>
        <c:ser>
          <c:idx val="4"/>
          <c:order val="5"/>
          <c:tx>
            <c:strRef>
              <c:f>'17. Thames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'17. Thames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Water'!$H$123:$CJ$123</c:f>
              <c:numCache>
                <c:formatCode>0.00</c:formatCode>
                <c:ptCount val="81"/>
                <c:pt idx="0">
                  <c:v>20252.97</c:v>
                </c:pt>
                <c:pt idx="1">
                  <c:v>20252.97</c:v>
                </c:pt>
                <c:pt idx="2">
                  <c:v>20252.97</c:v>
                </c:pt>
                <c:pt idx="3">
                  <c:v>20252.97</c:v>
                </c:pt>
                <c:pt idx="4">
                  <c:v>20252.97</c:v>
                </c:pt>
                <c:pt idx="5">
                  <c:v>20252.97</c:v>
                </c:pt>
                <c:pt idx="6">
                  <c:v>20252.97</c:v>
                </c:pt>
                <c:pt idx="7">
                  <c:v>20252.97</c:v>
                </c:pt>
                <c:pt idx="8">
                  <c:v>20252.97</c:v>
                </c:pt>
                <c:pt idx="9">
                  <c:v>20252.97</c:v>
                </c:pt>
                <c:pt idx="10">
                  <c:v>20252.97</c:v>
                </c:pt>
                <c:pt idx="11">
                  <c:v>20252.97</c:v>
                </c:pt>
                <c:pt idx="12">
                  <c:v>20252.97</c:v>
                </c:pt>
                <c:pt idx="13">
                  <c:v>20252.97</c:v>
                </c:pt>
                <c:pt idx="14">
                  <c:v>20252.97</c:v>
                </c:pt>
                <c:pt idx="15">
                  <c:v>20252.97</c:v>
                </c:pt>
                <c:pt idx="16">
                  <c:v>20252.97</c:v>
                </c:pt>
                <c:pt idx="17">
                  <c:v>20252.97</c:v>
                </c:pt>
                <c:pt idx="18">
                  <c:v>20252.97</c:v>
                </c:pt>
                <c:pt idx="19">
                  <c:v>20252.97</c:v>
                </c:pt>
                <c:pt idx="20">
                  <c:v>20252.97</c:v>
                </c:pt>
                <c:pt idx="21">
                  <c:v>20252.97</c:v>
                </c:pt>
                <c:pt idx="22">
                  <c:v>20252.97</c:v>
                </c:pt>
                <c:pt idx="23">
                  <c:v>20252.97</c:v>
                </c:pt>
                <c:pt idx="24">
                  <c:v>20252.97</c:v>
                </c:pt>
                <c:pt idx="25">
                  <c:v>20252.97</c:v>
                </c:pt>
                <c:pt idx="26">
                  <c:v>20252.97</c:v>
                </c:pt>
                <c:pt idx="27">
                  <c:v>20252.97</c:v>
                </c:pt>
                <c:pt idx="28">
                  <c:v>20252.97</c:v>
                </c:pt>
                <c:pt idx="29">
                  <c:v>20252.97</c:v>
                </c:pt>
                <c:pt idx="30">
                  <c:v>20252.97</c:v>
                </c:pt>
                <c:pt idx="31">
                  <c:v>20252.97</c:v>
                </c:pt>
                <c:pt idx="32">
                  <c:v>20252.97</c:v>
                </c:pt>
                <c:pt idx="33">
                  <c:v>20252.97</c:v>
                </c:pt>
                <c:pt idx="34">
                  <c:v>20252.97</c:v>
                </c:pt>
                <c:pt idx="35">
                  <c:v>20252.97</c:v>
                </c:pt>
                <c:pt idx="36">
                  <c:v>20252.97</c:v>
                </c:pt>
                <c:pt idx="37">
                  <c:v>20252.97</c:v>
                </c:pt>
                <c:pt idx="38">
                  <c:v>20252.97</c:v>
                </c:pt>
                <c:pt idx="39">
                  <c:v>20252.97</c:v>
                </c:pt>
                <c:pt idx="40">
                  <c:v>20252.97</c:v>
                </c:pt>
                <c:pt idx="41">
                  <c:v>20252.97</c:v>
                </c:pt>
                <c:pt idx="42">
                  <c:v>20252.97</c:v>
                </c:pt>
                <c:pt idx="43">
                  <c:v>20252.97</c:v>
                </c:pt>
                <c:pt idx="44">
                  <c:v>20252.97</c:v>
                </c:pt>
                <c:pt idx="45">
                  <c:v>20252.97</c:v>
                </c:pt>
                <c:pt idx="46">
                  <c:v>20252.97</c:v>
                </c:pt>
                <c:pt idx="47">
                  <c:v>20252.97</c:v>
                </c:pt>
                <c:pt idx="48">
                  <c:v>20252.97</c:v>
                </c:pt>
                <c:pt idx="49">
                  <c:v>20252.97</c:v>
                </c:pt>
                <c:pt idx="50">
                  <c:v>20252.97</c:v>
                </c:pt>
                <c:pt idx="51">
                  <c:v>20252.97</c:v>
                </c:pt>
                <c:pt idx="52">
                  <c:v>20252.97</c:v>
                </c:pt>
                <c:pt idx="53">
                  <c:v>20252.97</c:v>
                </c:pt>
                <c:pt idx="54">
                  <c:v>20252.97</c:v>
                </c:pt>
                <c:pt idx="55">
                  <c:v>20252.97</c:v>
                </c:pt>
                <c:pt idx="56">
                  <c:v>20252.97</c:v>
                </c:pt>
                <c:pt idx="57">
                  <c:v>20252.97</c:v>
                </c:pt>
                <c:pt idx="58">
                  <c:v>20252.97</c:v>
                </c:pt>
                <c:pt idx="59">
                  <c:v>20252.97</c:v>
                </c:pt>
                <c:pt idx="60">
                  <c:v>20252.97</c:v>
                </c:pt>
                <c:pt idx="61">
                  <c:v>20252.97</c:v>
                </c:pt>
                <c:pt idx="62">
                  <c:v>20252.97</c:v>
                </c:pt>
                <c:pt idx="63">
                  <c:v>20252.97</c:v>
                </c:pt>
                <c:pt idx="64">
                  <c:v>20252.97</c:v>
                </c:pt>
                <c:pt idx="65">
                  <c:v>20252.97</c:v>
                </c:pt>
                <c:pt idx="66">
                  <c:v>20252.97</c:v>
                </c:pt>
                <c:pt idx="67">
                  <c:v>20252.97</c:v>
                </c:pt>
                <c:pt idx="68">
                  <c:v>20252.97</c:v>
                </c:pt>
                <c:pt idx="69">
                  <c:v>20252.97</c:v>
                </c:pt>
                <c:pt idx="70">
                  <c:v>20252.97</c:v>
                </c:pt>
                <c:pt idx="71">
                  <c:v>20252.97</c:v>
                </c:pt>
                <c:pt idx="72">
                  <c:v>20252.97</c:v>
                </c:pt>
                <c:pt idx="73">
                  <c:v>20252.97</c:v>
                </c:pt>
                <c:pt idx="74">
                  <c:v>20252.97</c:v>
                </c:pt>
                <c:pt idx="75">
                  <c:v>20252.97</c:v>
                </c:pt>
                <c:pt idx="76">
                  <c:v>20252.97</c:v>
                </c:pt>
                <c:pt idx="77">
                  <c:v>20252.97</c:v>
                </c:pt>
                <c:pt idx="78">
                  <c:v>20252.97</c:v>
                </c:pt>
                <c:pt idx="79">
                  <c:v>20252.97</c:v>
                </c:pt>
                <c:pt idx="80">
                  <c:v>20252.97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01-45DE-8061-9355C058B14C}"/>
            </c:ext>
          </c:extLst>
        </c:ser>
        <c:ser>
          <c:idx val="5"/>
          <c:order val="6"/>
          <c:tx>
            <c:strRef>
              <c:f>'17. Thames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'17. Thames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Water'!$H$124:$CJ$124</c:f>
              <c:numCache>
                <c:formatCode>0.00</c:formatCode>
                <c:ptCount val="81"/>
                <c:pt idx="0">
                  <c:v>1484.7363336351045</c:v>
                </c:pt>
                <c:pt idx="1">
                  <c:v>2904.845808240912</c:v>
                </c:pt>
                <c:pt idx="2">
                  <c:v>4326.6012600855775</c:v>
                </c:pt>
                <c:pt idx="3">
                  <c:v>5750.0033069372575</c:v>
                </c:pt>
                <c:pt idx="4">
                  <c:v>6495.1730289467378</c:v>
                </c:pt>
                <c:pt idx="5">
                  <c:v>7241.4367130846322</c:v>
                </c:pt>
                <c:pt idx="6">
                  <c:v>7988.7949599753138</c:v>
                </c:pt>
                <c:pt idx="7">
                  <c:v>8737.2483702431509</c:v>
                </c:pt>
                <c:pt idx="8">
                  <c:v>9486.7975445125139</c:v>
                </c:pt>
                <c:pt idx="9">
                  <c:v>10237.443083407778</c:v>
                </c:pt>
                <c:pt idx="10">
                  <c:v>10989.185587553306</c:v>
                </c:pt>
                <c:pt idx="11">
                  <c:v>11742.025657573469</c:v>
                </c:pt>
                <c:pt idx="12">
                  <c:v>12495.963894092645</c:v>
                </c:pt>
                <c:pt idx="13">
                  <c:v>13251.000897735201</c:v>
                </c:pt>
                <c:pt idx="14">
                  <c:v>14007.137269125511</c:v>
                </c:pt>
                <c:pt idx="15">
                  <c:v>14764.373608887934</c:v>
                </c:pt>
                <c:pt idx="16">
                  <c:v>15522.710517646852</c:v>
                </c:pt>
                <c:pt idx="17">
                  <c:v>15408.772568483668</c:v>
                </c:pt>
                <c:pt idx="18">
                  <c:v>15294.739507237744</c:v>
                </c:pt>
                <c:pt idx="19">
                  <c:v>15180.611333909086</c:v>
                </c:pt>
                <c:pt idx="20">
                  <c:v>15066.388048497694</c:v>
                </c:pt>
                <c:pt idx="21">
                  <c:v>14952.069651003569</c:v>
                </c:pt>
                <c:pt idx="22">
                  <c:v>14837.656141426703</c:v>
                </c:pt>
                <c:pt idx="23">
                  <c:v>14723.147519767106</c:v>
                </c:pt>
                <c:pt idx="24">
                  <c:v>14608.543786024773</c:v>
                </c:pt>
                <c:pt idx="25">
                  <c:v>14493.844940199706</c:v>
                </c:pt>
                <c:pt idx="26">
                  <c:v>14379.050982291901</c:v>
                </c:pt>
                <c:pt idx="27">
                  <c:v>14264.161912301361</c:v>
                </c:pt>
                <c:pt idx="28">
                  <c:v>14149.177730228086</c:v>
                </c:pt>
                <c:pt idx="29">
                  <c:v>14034.098436072079</c:v>
                </c:pt>
                <c:pt idx="30">
                  <c:v>13918.924029833333</c:v>
                </c:pt>
                <c:pt idx="31">
                  <c:v>13924.8082825</c:v>
                </c:pt>
                <c:pt idx="32">
                  <c:v>13930.692535166667</c:v>
                </c:pt>
                <c:pt idx="33">
                  <c:v>13936.576787833332</c:v>
                </c:pt>
                <c:pt idx="34">
                  <c:v>13942.4610405</c:v>
                </c:pt>
                <c:pt idx="35">
                  <c:v>13948.345293166665</c:v>
                </c:pt>
                <c:pt idx="36">
                  <c:v>13954.229545833332</c:v>
                </c:pt>
                <c:pt idx="37">
                  <c:v>13960.113798499999</c:v>
                </c:pt>
                <c:pt idx="38">
                  <c:v>13965.998051166665</c:v>
                </c:pt>
                <c:pt idx="39">
                  <c:v>13971.882303833332</c:v>
                </c:pt>
                <c:pt idx="40">
                  <c:v>13977.766556499999</c:v>
                </c:pt>
                <c:pt idx="41">
                  <c:v>13983.650809166666</c:v>
                </c:pt>
                <c:pt idx="42">
                  <c:v>13989.535061833332</c:v>
                </c:pt>
                <c:pt idx="43">
                  <c:v>13995.419314499999</c:v>
                </c:pt>
                <c:pt idx="44">
                  <c:v>14001.303567166666</c:v>
                </c:pt>
                <c:pt idx="45">
                  <c:v>14007.187819833332</c:v>
                </c:pt>
                <c:pt idx="46">
                  <c:v>14013.072072499999</c:v>
                </c:pt>
                <c:pt idx="47">
                  <c:v>14018.956325166666</c:v>
                </c:pt>
                <c:pt idx="48">
                  <c:v>14024.840577833333</c:v>
                </c:pt>
                <c:pt idx="49">
                  <c:v>14030.724830499999</c:v>
                </c:pt>
                <c:pt idx="50">
                  <c:v>14036.609083166666</c:v>
                </c:pt>
                <c:pt idx="51">
                  <c:v>14042.493335833333</c:v>
                </c:pt>
                <c:pt idx="52">
                  <c:v>14048.3775885</c:v>
                </c:pt>
                <c:pt idx="53">
                  <c:v>14054.261841166666</c:v>
                </c:pt>
                <c:pt idx="54">
                  <c:v>14060.146093833333</c:v>
                </c:pt>
                <c:pt idx="55">
                  <c:v>14066.0303465</c:v>
                </c:pt>
                <c:pt idx="56">
                  <c:v>14071.914599166666</c:v>
                </c:pt>
                <c:pt idx="57">
                  <c:v>14077.798851833333</c:v>
                </c:pt>
                <c:pt idx="58">
                  <c:v>14083.6831045</c:v>
                </c:pt>
                <c:pt idx="59">
                  <c:v>14089.567357166667</c:v>
                </c:pt>
                <c:pt idx="60">
                  <c:v>14095.451609833333</c:v>
                </c:pt>
                <c:pt idx="61">
                  <c:v>14101.335862499998</c:v>
                </c:pt>
                <c:pt idx="62">
                  <c:v>14107.220115166665</c:v>
                </c:pt>
                <c:pt idx="63">
                  <c:v>14113.104367833332</c:v>
                </c:pt>
                <c:pt idx="64">
                  <c:v>14118.988620499998</c:v>
                </c:pt>
                <c:pt idx="65">
                  <c:v>14124.872873166665</c:v>
                </c:pt>
                <c:pt idx="66">
                  <c:v>14130.757125833332</c:v>
                </c:pt>
                <c:pt idx="67">
                  <c:v>14136.641378499999</c:v>
                </c:pt>
                <c:pt idx="68">
                  <c:v>14142.525631166665</c:v>
                </c:pt>
                <c:pt idx="69">
                  <c:v>14148.409883833332</c:v>
                </c:pt>
                <c:pt idx="70">
                  <c:v>14154.294136499999</c:v>
                </c:pt>
                <c:pt idx="71">
                  <c:v>14160.178389166666</c:v>
                </c:pt>
                <c:pt idx="72">
                  <c:v>14166.062641833332</c:v>
                </c:pt>
                <c:pt idx="73">
                  <c:v>14171.946894499999</c:v>
                </c:pt>
                <c:pt idx="74">
                  <c:v>14177.831147166666</c:v>
                </c:pt>
                <c:pt idx="75">
                  <c:v>14183.715399833332</c:v>
                </c:pt>
                <c:pt idx="76">
                  <c:v>14189.599652499999</c:v>
                </c:pt>
                <c:pt idx="77">
                  <c:v>14195.483905166666</c:v>
                </c:pt>
                <c:pt idx="78">
                  <c:v>14201.368157833333</c:v>
                </c:pt>
                <c:pt idx="79">
                  <c:v>14207.252410499999</c:v>
                </c:pt>
                <c:pt idx="80">
                  <c:v>14213.136663166664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01-45DE-8061-9355C058B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'17. Thames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'17. Thames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Water'!$H$127:$CJ$127</c:f>
              <c:numCache>
                <c:formatCode>0.00</c:formatCode>
                <c:ptCount val="81"/>
                <c:pt idx="0">
                  <c:v>679.79448881585677</c:v>
                </c:pt>
                <c:pt idx="1">
                  <c:v>1360.0523037484315</c:v>
                </c:pt>
                <c:pt idx="2">
                  <c:v>2040.7734447977243</c:v>
                </c:pt>
                <c:pt idx="3">
                  <c:v>2721.9579119637356</c:v>
                </c:pt>
                <c:pt idx="4">
                  <c:v>3384.7149016127742</c:v>
                </c:pt>
                <c:pt idx="5">
                  <c:v>4047.9223595397457</c:v>
                </c:pt>
                <c:pt idx="6">
                  <c:v>4711.5802857446506</c:v>
                </c:pt>
                <c:pt idx="7">
                  <c:v>5375.6886802274876</c:v>
                </c:pt>
                <c:pt idx="8">
                  <c:v>6040.2475429882579</c:v>
                </c:pt>
                <c:pt idx="9">
                  <c:v>6705.2568740269626</c:v>
                </c:pt>
                <c:pt idx="10">
                  <c:v>7370.7166733435979</c:v>
                </c:pt>
                <c:pt idx="11">
                  <c:v>8036.6269409381657</c:v>
                </c:pt>
                <c:pt idx="12">
                  <c:v>8702.987676810666</c:v>
                </c:pt>
                <c:pt idx="13">
                  <c:v>9369.7988809611015</c:v>
                </c:pt>
                <c:pt idx="14">
                  <c:v>10037.060553389472</c:v>
                </c:pt>
                <c:pt idx="15">
                  <c:v>10704.772694095771</c:v>
                </c:pt>
                <c:pt idx="16">
                  <c:v>11372.935303080005</c:v>
                </c:pt>
                <c:pt idx="17">
                  <c:v>11265.934210002863</c:v>
                </c:pt>
                <c:pt idx="18">
                  <c:v>11158.933116925718</c:v>
                </c:pt>
                <c:pt idx="19">
                  <c:v>11051.932023848574</c:v>
                </c:pt>
                <c:pt idx="20">
                  <c:v>10944.930930771432</c:v>
                </c:pt>
                <c:pt idx="21">
                  <c:v>10837.92983769429</c:v>
                </c:pt>
                <c:pt idx="22">
                  <c:v>10730.928744617146</c:v>
                </c:pt>
                <c:pt idx="23">
                  <c:v>10623.927651540002</c:v>
                </c:pt>
                <c:pt idx="24">
                  <c:v>10516.926558462859</c:v>
                </c:pt>
                <c:pt idx="25">
                  <c:v>10409.925465385717</c:v>
                </c:pt>
                <c:pt idx="26">
                  <c:v>10302.924372308573</c:v>
                </c:pt>
                <c:pt idx="27">
                  <c:v>10195.923279231429</c:v>
                </c:pt>
                <c:pt idx="28">
                  <c:v>10088.922186154286</c:v>
                </c:pt>
                <c:pt idx="29">
                  <c:v>9981.9210930771442</c:v>
                </c:pt>
                <c:pt idx="30">
                  <c:v>9874.92</c:v>
                </c:pt>
                <c:pt idx="31">
                  <c:v>9874.92</c:v>
                </c:pt>
                <c:pt idx="32">
                  <c:v>9874.92</c:v>
                </c:pt>
                <c:pt idx="33">
                  <c:v>9874.92</c:v>
                </c:pt>
                <c:pt idx="34">
                  <c:v>9874.92</c:v>
                </c:pt>
                <c:pt idx="35">
                  <c:v>9874.92</c:v>
                </c:pt>
                <c:pt idx="36">
                  <c:v>9874.92</c:v>
                </c:pt>
                <c:pt idx="37">
                  <c:v>9874.92</c:v>
                </c:pt>
                <c:pt idx="38">
                  <c:v>9874.92</c:v>
                </c:pt>
                <c:pt idx="39">
                  <c:v>9874.92</c:v>
                </c:pt>
                <c:pt idx="40">
                  <c:v>9874.92</c:v>
                </c:pt>
                <c:pt idx="41">
                  <c:v>9874.92</c:v>
                </c:pt>
                <c:pt idx="42">
                  <c:v>9874.92</c:v>
                </c:pt>
                <c:pt idx="43">
                  <c:v>9874.92</c:v>
                </c:pt>
                <c:pt idx="44">
                  <c:v>9874.92</c:v>
                </c:pt>
                <c:pt idx="45">
                  <c:v>9874.92</c:v>
                </c:pt>
                <c:pt idx="46">
                  <c:v>9874.92</c:v>
                </c:pt>
                <c:pt idx="47">
                  <c:v>9874.92</c:v>
                </c:pt>
                <c:pt idx="48">
                  <c:v>9874.92</c:v>
                </c:pt>
                <c:pt idx="49">
                  <c:v>9874.92</c:v>
                </c:pt>
                <c:pt idx="50">
                  <c:v>9874.92</c:v>
                </c:pt>
                <c:pt idx="51">
                  <c:v>9874.92</c:v>
                </c:pt>
                <c:pt idx="52">
                  <c:v>9874.92</c:v>
                </c:pt>
                <c:pt idx="53">
                  <c:v>9874.92</c:v>
                </c:pt>
                <c:pt idx="54">
                  <c:v>9874.92</c:v>
                </c:pt>
                <c:pt idx="55">
                  <c:v>9874.92</c:v>
                </c:pt>
                <c:pt idx="56">
                  <c:v>9874.92</c:v>
                </c:pt>
                <c:pt idx="57">
                  <c:v>9874.92</c:v>
                </c:pt>
                <c:pt idx="58">
                  <c:v>9874.92</c:v>
                </c:pt>
                <c:pt idx="59">
                  <c:v>9874.92</c:v>
                </c:pt>
                <c:pt idx="60">
                  <c:v>9874.92</c:v>
                </c:pt>
                <c:pt idx="61">
                  <c:v>9874.92</c:v>
                </c:pt>
                <c:pt idx="62">
                  <c:v>9874.92</c:v>
                </c:pt>
                <c:pt idx="63">
                  <c:v>9874.92</c:v>
                </c:pt>
                <c:pt idx="64">
                  <c:v>9874.92</c:v>
                </c:pt>
                <c:pt idx="65">
                  <c:v>9874.92</c:v>
                </c:pt>
                <c:pt idx="66">
                  <c:v>9874.92</c:v>
                </c:pt>
                <c:pt idx="67">
                  <c:v>9874.92</c:v>
                </c:pt>
                <c:pt idx="68">
                  <c:v>9874.92</c:v>
                </c:pt>
                <c:pt idx="69">
                  <c:v>9874.92</c:v>
                </c:pt>
                <c:pt idx="70">
                  <c:v>9874.92</c:v>
                </c:pt>
                <c:pt idx="71">
                  <c:v>9874.92</c:v>
                </c:pt>
                <c:pt idx="72">
                  <c:v>9874.92</c:v>
                </c:pt>
                <c:pt idx="73">
                  <c:v>9874.92</c:v>
                </c:pt>
                <c:pt idx="74">
                  <c:v>9874.92</c:v>
                </c:pt>
                <c:pt idx="75">
                  <c:v>9874.92</c:v>
                </c:pt>
                <c:pt idx="76">
                  <c:v>9874.92</c:v>
                </c:pt>
                <c:pt idx="77">
                  <c:v>9874.92</c:v>
                </c:pt>
                <c:pt idx="78">
                  <c:v>9874.92</c:v>
                </c:pt>
                <c:pt idx="79">
                  <c:v>9874.92</c:v>
                </c:pt>
                <c:pt idx="80">
                  <c:v>9874.92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F-42C4-A876-5B4B9BB82AC6}"/>
            </c:ext>
          </c:extLst>
        </c:ser>
        <c:ser>
          <c:idx val="1"/>
          <c:order val="1"/>
          <c:tx>
            <c:strRef>
              <c:f>'17. Thames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'17. Thames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4F-42C4-A876-5B4B9BB82AC6}"/>
            </c:ext>
          </c:extLst>
        </c:ser>
        <c:ser>
          <c:idx val="2"/>
          <c:order val="2"/>
          <c:tx>
            <c:strRef>
              <c:f>'17. Thames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'17. Thames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Water'!$H$129:$CJ$129</c:f>
              <c:numCache>
                <c:formatCode>0.00</c:formatCode>
                <c:ptCount val="81"/>
                <c:pt idx="0">
                  <c:v>588</c:v>
                </c:pt>
                <c:pt idx="1">
                  <c:v>1176</c:v>
                </c:pt>
                <c:pt idx="2">
                  <c:v>1764</c:v>
                </c:pt>
                <c:pt idx="3">
                  <c:v>2352</c:v>
                </c:pt>
                <c:pt idx="4">
                  <c:v>2352</c:v>
                </c:pt>
                <c:pt idx="5">
                  <c:v>2352</c:v>
                </c:pt>
                <c:pt idx="6">
                  <c:v>2352</c:v>
                </c:pt>
                <c:pt idx="7">
                  <c:v>2352</c:v>
                </c:pt>
                <c:pt idx="8">
                  <c:v>2352</c:v>
                </c:pt>
                <c:pt idx="9">
                  <c:v>2352</c:v>
                </c:pt>
                <c:pt idx="10">
                  <c:v>2352</c:v>
                </c:pt>
                <c:pt idx="11">
                  <c:v>2352</c:v>
                </c:pt>
                <c:pt idx="12">
                  <c:v>2352</c:v>
                </c:pt>
                <c:pt idx="13">
                  <c:v>2352</c:v>
                </c:pt>
                <c:pt idx="14">
                  <c:v>2352</c:v>
                </c:pt>
                <c:pt idx="15">
                  <c:v>2352</c:v>
                </c:pt>
                <c:pt idx="16">
                  <c:v>2352</c:v>
                </c:pt>
                <c:pt idx="17">
                  <c:v>2352</c:v>
                </c:pt>
                <c:pt idx="18">
                  <c:v>2352</c:v>
                </c:pt>
                <c:pt idx="19">
                  <c:v>2352</c:v>
                </c:pt>
                <c:pt idx="20">
                  <c:v>2352</c:v>
                </c:pt>
                <c:pt idx="21">
                  <c:v>2352</c:v>
                </c:pt>
                <c:pt idx="22">
                  <c:v>2352</c:v>
                </c:pt>
                <c:pt idx="23">
                  <c:v>2352</c:v>
                </c:pt>
                <c:pt idx="24">
                  <c:v>2352</c:v>
                </c:pt>
                <c:pt idx="25">
                  <c:v>2352</c:v>
                </c:pt>
                <c:pt idx="26">
                  <c:v>2352</c:v>
                </c:pt>
                <c:pt idx="27">
                  <c:v>2352</c:v>
                </c:pt>
                <c:pt idx="28">
                  <c:v>2352</c:v>
                </c:pt>
                <c:pt idx="29">
                  <c:v>2352</c:v>
                </c:pt>
                <c:pt idx="30">
                  <c:v>2352</c:v>
                </c:pt>
                <c:pt idx="31">
                  <c:v>2352</c:v>
                </c:pt>
                <c:pt idx="32">
                  <c:v>2352</c:v>
                </c:pt>
                <c:pt idx="33">
                  <c:v>2352</c:v>
                </c:pt>
                <c:pt idx="34">
                  <c:v>2352</c:v>
                </c:pt>
                <c:pt idx="35">
                  <c:v>2352</c:v>
                </c:pt>
                <c:pt idx="36">
                  <c:v>2352</c:v>
                </c:pt>
                <c:pt idx="37">
                  <c:v>2352</c:v>
                </c:pt>
                <c:pt idx="38">
                  <c:v>2352</c:v>
                </c:pt>
                <c:pt idx="39">
                  <c:v>2352</c:v>
                </c:pt>
                <c:pt idx="40">
                  <c:v>2352</c:v>
                </c:pt>
                <c:pt idx="41">
                  <c:v>2352</c:v>
                </c:pt>
                <c:pt idx="42">
                  <c:v>2352</c:v>
                </c:pt>
                <c:pt idx="43">
                  <c:v>2352</c:v>
                </c:pt>
                <c:pt idx="44">
                  <c:v>2352</c:v>
                </c:pt>
                <c:pt idx="45">
                  <c:v>2352</c:v>
                </c:pt>
                <c:pt idx="46">
                  <c:v>2352</c:v>
                </c:pt>
                <c:pt idx="47">
                  <c:v>2352</c:v>
                </c:pt>
                <c:pt idx="48">
                  <c:v>2352</c:v>
                </c:pt>
                <c:pt idx="49">
                  <c:v>2352</c:v>
                </c:pt>
                <c:pt idx="50">
                  <c:v>2352</c:v>
                </c:pt>
                <c:pt idx="51">
                  <c:v>2352</c:v>
                </c:pt>
                <c:pt idx="52">
                  <c:v>2352</c:v>
                </c:pt>
                <c:pt idx="53">
                  <c:v>2352</c:v>
                </c:pt>
                <c:pt idx="54">
                  <c:v>2352</c:v>
                </c:pt>
                <c:pt idx="55">
                  <c:v>2352</c:v>
                </c:pt>
                <c:pt idx="56">
                  <c:v>2352</c:v>
                </c:pt>
                <c:pt idx="57">
                  <c:v>2352</c:v>
                </c:pt>
                <c:pt idx="58">
                  <c:v>2352</c:v>
                </c:pt>
                <c:pt idx="59">
                  <c:v>2352</c:v>
                </c:pt>
                <c:pt idx="60">
                  <c:v>2352</c:v>
                </c:pt>
                <c:pt idx="61">
                  <c:v>2352</c:v>
                </c:pt>
                <c:pt idx="62">
                  <c:v>2352</c:v>
                </c:pt>
                <c:pt idx="63">
                  <c:v>2352</c:v>
                </c:pt>
                <c:pt idx="64">
                  <c:v>2352</c:v>
                </c:pt>
                <c:pt idx="65">
                  <c:v>2352</c:v>
                </c:pt>
                <c:pt idx="66">
                  <c:v>2352</c:v>
                </c:pt>
                <c:pt idx="67">
                  <c:v>2352</c:v>
                </c:pt>
                <c:pt idx="68">
                  <c:v>2352</c:v>
                </c:pt>
                <c:pt idx="69">
                  <c:v>2352</c:v>
                </c:pt>
                <c:pt idx="70">
                  <c:v>2352</c:v>
                </c:pt>
                <c:pt idx="71">
                  <c:v>2352</c:v>
                </c:pt>
                <c:pt idx="72">
                  <c:v>2352</c:v>
                </c:pt>
                <c:pt idx="73">
                  <c:v>2352</c:v>
                </c:pt>
                <c:pt idx="74">
                  <c:v>2352</c:v>
                </c:pt>
                <c:pt idx="75">
                  <c:v>2352</c:v>
                </c:pt>
                <c:pt idx="76">
                  <c:v>2352</c:v>
                </c:pt>
                <c:pt idx="77">
                  <c:v>2352</c:v>
                </c:pt>
                <c:pt idx="78">
                  <c:v>2352</c:v>
                </c:pt>
                <c:pt idx="79">
                  <c:v>2352</c:v>
                </c:pt>
                <c:pt idx="80">
                  <c:v>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4F-42C4-A876-5B4B9BB82AC6}"/>
            </c:ext>
          </c:extLst>
        </c:ser>
        <c:ser>
          <c:idx val="3"/>
          <c:order val="3"/>
          <c:tx>
            <c:strRef>
              <c:f>'17. Thames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'17. Thames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Water'!$H$130:$CJ$130</c:f>
              <c:numCache>
                <c:formatCode>0.00</c:formatCode>
                <c:ptCount val="81"/>
                <c:pt idx="0">
                  <c:v>59.746691621290694</c:v>
                </c:pt>
                <c:pt idx="1">
                  <c:v>119.51521817155438</c:v>
                </c:pt>
                <c:pt idx="2">
                  <c:v>179.30557965079109</c:v>
                </c:pt>
                <c:pt idx="3">
                  <c:v>239.11777605900076</c:v>
                </c:pt>
                <c:pt idx="4">
                  <c:v>270.35118007655637</c:v>
                </c:pt>
                <c:pt idx="5">
                  <c:v>301.6058130784026</c:v>
                </c:pt>
                <c:pt idx="6">
                  <c:v>332.88167506453959</c:v>
                </c:pt>
                <c:pt idx="7">
                  <c:v>364.17876603496711</c:v>
                </c:pt>
                <c:pt idx="8">
                  <c:v>395.49708598968527</c:v>
                </c:pt>
                <c:pt idx="9">
                  <c:v>426.83663492869425</c:v>
                </c:pt>
                <c:pt idx="10">
                  <c:v>458.1974128519937</c:v>
                </c:pt>
                <c:pt idx="11">
                  <c:v>489.57941975958374</c:v>
                </c:pt>
                <c:pt idx="12">
                  <c:v>520.98265565146437</c:v>
                </c:pt>
                <c:pt idx="13">
                  <c:v>552.4071205276357</c:v>
                </c:pt>
                <c:pt idx="14">
                  <c:v>583.85281438809784</c:v>
                </c:pt>
                <c:pt idx="15">
                  <c:v>615.31973723285046</c:v>
                </c:pt>
                <c:pt idx="16">
                  <c:v>646.80788906189377</c:v>
                </c:pt>
                <c:pt idx="17">
                  <c:v>641.76530418901575</c:v>
                </c:pt>
                <c:pt idx="18">
                  <c:v>636.7227193161375</c:v>
                </c:pt>
                <c:pt idx="19">
                  <c:v>631.68013444325948</c:v>
                </c:pt>
                <c:pt idx="20">
                  <c:v>626.63754957038134</c:v>
                </c:pt>
                <c:pt idx="21">
                  <c:v>621.5949646975032</c:v>
                </c:pt>
                <c:pt idx="22">
                  <c:v>616.55237982462506</c:v>
                </c:pt>
                <c:pt idx="23">
                  <c:v>611.50979495174681</c:v>
                </c:pt>
                <c:pt idx="24">
                  <c:v>606.46721007886879</c:v>
                </c:pt>
                <c:pt idx="25">
                  <c:v>601.42462520599065</c:v>
                </c:pt>
                <c:pt idx="26">
                  <c:v>596.38204033311263</c:v>
                </c:pt>
                <c:pt idx="27">
                  <c:v>591.33945546023438</c:v>
                </c:pt>
                <c:pt idx="28">
                  <c:v>586.29687058735624</c:v>
                </c:pt>
                <c:pt idx="29">
                  <c:v>581.25428571447821</c:v>
                </c:pt>
                <c:pt idx="30">
                  <c:v>576.21170084159996</c:v>
                </c:pt>
                <c:pt idx="31">
                  <c:v>576.21170084159996</c:v>
                </c:pt>
                <c:pt idx="32">
                  <c:v>576.21170084159996</c:v>
                </c:pt>
                <c:pt idx="33">
                  <c:v>576.21170084159996</c:v>
                </c:pt>
                <c:pt idx="34">
                  <c:v>576.21170084159996</c:v>
                </c:pt>
                <c:pt idx="35">
                  <c:v>576.21170084159996</c:v>
                </c:pt>
                <c:pt idx="36">
                  <c:v>576.21170084159996</c:v>
                </c:pt>
                <c:pt idx="37">
                  <c:v>576.21170084159996</c:v>
                </c:pt>
                <c:pt idx="38">
                  <c:v>576.21170084159996</c:v>
                </c:pt>
                <c:pt idx="39">
                  <c:v>576.21170084159996</c:v>
                </c:pt>
                <c:pt idx="40">
                  <c:v>576.21170084159996</c:v>
                </c:pt>
                <c:pt idx="41">
                  <c:v>576.21170084159996</c:v>
                </c:pt>
                <c:pt idx="42">
                  <c:v>576.21170084159996</c:v>
                </c:pt>
                <c:pt idx="43">
                  <c:v>576.21170084159996</c:v>
                </c:pt>
                <c:pt idx="44">
                  <c:v>576.21170084159996</c:v>
                </c:pt>
                <c:pt idx="45">
                  <c:v>576.21170084159996</c:v>
                </c:pt>
                <c:pt idx="46">
                  <c:v>576.21170084159996</c:v>
                </c:pt>
                <c:pt idx="47">
                  <c:v>576.21170084159996</c:v>
                </c:pt>
                <c:pt idx="48">
                  <c:v>576.21170084159996</c:v>
                </c:pt>
                <c:pt idx="49">
                  <c:v>576.21170084159996</c:v>
                </c:pt>
                <c:pt idx="50">
                  <c:v>576.21170084159996</c:v>
                </c:pt>
                <c:pt idx="51">
                  <c:v>576.21170084159996</c:v>
                </c:pt>
                <c:pt idx="52">
                  <c:v>576.21170084159996</c:v>
                </c:pt>
                <c:pt idx="53">
                  <c:v>576.21170084159996</c:v>
                </c:pt>
                <c:pt idx="54">
                  <c:v>576.21170084159996</c:v>
                </c:pt>
                <c:pt idx="55">
                  <c:v>576.21170084159996</c:v>
                </c:pt>
                <c:pt idx="56">
                  <c:v>576.21170084159996</c:v>
                </c:pt>
                <c:pt idx="57">
                  <c:v>576.21170084159996</c:v>
                </c:pt>
                <c:pt idx="58">
                  <c:v>576.21170084159996</c:v>
                </c:pt>
                <c:pt idx="59">
                  <c:v>576.21170084159996</c:v>
                </c:pt>
                <c:pt idx="60">
                  <c:v>576.21170084159996</c:v>
                </c:pt>
                <c:pt idx="61">
                  <c:v>576.21170084159996</c:v>
                </c:pt>
                <c:pt idx="62">
                  <c:v>576.21170084159996</c:v>
                </c:pt>
                <c:pt idx="63">
                  <c:v>576.21170084159996</c:v>
                </c:pt>
                <c:pt idx="64">
                  <c:v>576.21170084159996</c:v>
                </c:pt>
                <c:pt idx="65">
                  <c:v>576.21170084159996</c:v>
                </c:pt>
                <c:pt idx="66">
                  <c:v>576.21170084159996</c:v>
                </c:pt>
                <c:pt idx="67">
                  <c:v>576.21170084159996</c:v>
                </c:pt>
                <c:pt idx="68">
                  <c:v>576.21170084159996</c:v>
                </c:pt>
                <c:pt idx="69">
                  <c:v>576.21170084159996</c:v>
                </c:pt>
                <c:pt idx="70">
                  <c:v>576.21170084159996</c:v>
                </c:pt>
                <c:pt idx="71">
                  <c:v>576.21170084159996</c:v>
                </c:pt>
                <c:pt idx="72">
                  <c:v>576.21170084159996</c:v>
                </c:pt>
                <c:pt idx="73">
                  <c:v>576.21170084159996</c:v>
                </c:pt>
                <c:pt idx="74">
                  <c:v>576.21170084159996</c:v>
                </c:pt>
                <c:pt idx="75">
                  <c:v>576.21170084159996</c:v>
                </c:pt>
                <c:pt idx="76">
                  <c:v>576.21170084159996</c:v>
                </c:pt>
                <c:pt idx="77">
                  <c:v>576.21170084159996</c:v>
                </c:pt>
                <c:pt idx="78">
                  <c:v>576.21170084159996</c:v>
                </c:pt>
                <c:pt idx="79">
                  <c:v>576.21170084159996</c:v>
                </c:pt>
                <c:pt idx="80">
                  <c:v>576.21170084159996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4F-42C4-A876-5B4B9BB82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'17. Thames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'17. Thames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Water'!$H$131:$CJ$131</c:f>
              <c:numCache>
                <c:formatCode>0.00</c:formatCode>
                <c:ptCount val="81"/>
                <c:pt idx="0">
                  <c:v>20252.97</c:v>
                </c:pt>
                <c:pt idx="1">
                  <c:v>20252.97</c:v>
                </c:pt>
                <c:pt idx="2">
                  <c:v>20252.97</c:v>
                </c:pt>
                <c:pt idx="3">
                  <c:v>20252.97</c:v>
                </c:pt>
                <c:pt idx="4">
                  <c:v>20252.97</c:v>
                </c:pt>
                <c:pt idx="5">
                  <c:v>20252.97</c:v>
                </c:pt>
                <c:pt idx="6">
                  <c:v>20252.97</c:v>
                </c:pt>
                <c:pt idx="7">
                  <c:v>20252.97</c:v>
                </c:pt>
                <c:pt idx="8">
                  <c:v>20252.97</c:v>
                </c:pt>
                <c:pt idx="9">
                  <c:v>20252.97</c:v>
                </c:pt>
                <c:pt idx="10">
                  <c:v>20252.97</c:v>
                </c:pt>
                <c:pt idx="11">
                  <c:v>20252.97</c:v>
                </c:pt>
                <c:pt idx="12">
                  <c:v>20252.97</c:v>
                </c:pt>
                <c:pt idx="13">
                  <c:v>20252.97</c:v>
                </c:pt>
                <c:pt idx="14">
                  <c:v>20252.97</c:v>
                </c:pt>
                <c:pt idx="15">
                  <c:v>20252.97</c:v>
                </c:pt>
                <c:pt idx="16">
                  <c:v>20252.97</c:v>
                </c:pt>
                <c:pt idx="17">
                  <c:v>20252.97</c:v>
                </c:pt>
                <c:pt idx="18">
                  <c:v>20252.97</c:v>
                </c:pt>
                <c:pt idx="19">
                  <c:v>20252.97</c:v>
                </c:pt>
                <c:pt idx="20">
                  <c:v>20252.97</c:v>
                </c:pt>
                <c:pt idx="21">
                  <c:v>20252.97</c:v>
                </c:pt>
                <c:pt idx="22">
                  <c:v>20252.97</c:v>
                </c:pt>
                <c:pt idx="23">
                  <c:v>20252.97</c:v>
                </c:pt>
                <c:pt idx="24">
                  <c:v>20252.97</c:v>
                </c:pt>
                <c:pt idx="25">
                  <c:v>20252.97</c:v>
                </c:pt>
                <c:pt idx="26">
                  <c:v>20252.97</c:v>
                </c:pt>
                <c:pt idx="27">
                  <c:v>20252.97</c:v>
                </c:pt>
                <c:pt idx="28">
                  <c:v>20252.97</c:v>
                </c:pt>
                <c:pt idx="29">
                  <c:v>20252.97</c:v>
                </c:pt>
                <c:pt idx="30">
                  <c:v>20252.97</c:v>
                </c:pt>
                <c:pt idx="31">
                  <c:v>20252.97</c:v>
                </c:pt>
                <c:pt idx="32">
                  <c:v>20252.97</c:v>
                </c:pt>
                <c:pt idx="33">
                  <c:v>20252.97</c:v>
                </c:pt>
                <c:pt idx="34">
                  <c:v>20252.97</c:v>
                </c:pt>
                <c:pt idx="35">
                  <c:v>20252.97</c:v>
                </c:pt>
                <c:pt idx="36">
                  <c:v>20252.97</c:v>
                </c:pt>
                <c:pt idx="37">
                  <c:v>20252.97</c:v>
                </c:pt>
                <c:pt idx="38">
                  <c:v>20252.97</c:v>
                </c:pt>
                <c:pt idx="39">
                  <c:v>20252.97</c:v>
                </c:pt>
                <c:pt idx="40">
                  <c:v>20252.97</c:v>
                </c:pt>
                <c:pt idx="41">
                  <c:v>20252.97</c:v>
                </c:pt>
                <c:pt idx="42">
                  <c:v>20252.97</c:v>
                </c:pt>
                <c:pt idx="43">
                  <c:v>20252.97</c:v>
                </c:pt>
                <c:pt idx="44">
                  <c:v>20252.97</c:v>
                </c:pt>
                <c:pt idx="45">
                  <c:v>20252.97</c:v>
                </c:pt>
                <c:pt idx="46">
                  <c:v>20252.97</c:v>
                </c:pt>
                <c:pt idx="47">
                  <c:v>20252.97</c:v>
                </c:pt>
                <c:pt idx="48">
                  <c:v>20252.97</c:v>
                </c:pt>
                <c:pt idx="49">
                  <c:v>20252.97</c:v>
                </c:pt>
                <c:pt idx="50">
                  <c:v>20252.97</c:v>
                </c:pt>
                <c:pt idx="51">
                  <c:v>20252.97</c:v>
                </c:pt>
                <c:pt idx="52">
                  <c:v>20252.97</c:v>
                </c:pt>
                <c:pt idx="53">
                  <c:v>20252.97</c:v>
                </c:pt>
                <c:pt idx="54">
                  <c:v>20252.97</c:v>
                </c:pt>
                <c:pt idx="55">
                  <c:v>20252.97</c:v>
                </c:pt>
                <c:pt idx="56">
                  <c:v>20252.97</c:v>
                </c:pt>
                <c:pt idx="57">
                  <c:v>20252.97</c:v>
                </c:pt>
                <c:pt idx="58">
                  <c:v>20252.97</c:v>
                </c:pt>
                <c:pt idx="59">
                  <c:v>20252.97</c:v>
                </c:pt>
                <c:pt idx="60">
                  <c:v>20252.97</c:v>
                </c:pt>
                <c:pt idx="61">
                  <c:v>20252.97</c:v>
                </c:pt>
                <c:pt idx="62">
                  <c:v>20252.97</c:v>
                </c:pt>
                <c:pt idx="63">
                  <c:v>20252.97</c:v>
                </c:pt>
                <c:pt idx="64">
                  <c:v>20252.97</c:v>
                </c:pt>
                <c:pt idx="65">
                  <c:v>20252.97</c:v>
                </c:pt>
                <c:pt idx="66">
                  <c:v>20252.97</c:v>
                </c:pt>
                <c:pt idx="67">
                  <c:v>20252.97</c:v>
                </c:pt>
                <c:pt idx="68">
                  <c:v>20252.97</c:v>
                </c:pt>
                <c:pt idx="69">
                  <c:v>20252.97</c:v>
                </c:pt>
                <c:pt idx="70">
                  <c:v>20252.97</c:v>
                </c:pt>
                <c:pt idx="71">
                  <c:v>20252.97</c:v>
                </c:pt>
                <c:pt idx="72">
                  <c:v>20252.97</c:v>
                </c:pt>
                <c:pt idx="73">
                  <c:v>20252.97</c:v>
                </c:pt>
                <c:pt idx="74">
                  <c:v>20252.97</c:v>
                </c:pt>
                <c:pt idx="75">
                  <c:v>20252.97</c:v>
                </c:pt>
                <c:pt idx="76">
                  <c:v>20252.97</c:v>
                </c:pt>
                <c:pt idx="77">
                  <c:v>20252.97</c:v>
                </c:pt>
                <c:pt idx="78">
                  <c:v>20252.97</c:v>
                </c:pt>
                <c:pt idx="79">
                  <c:v>20252.97</c:v>
                </c:pt>
                <c:pt idx="80">
                  <c:v>20252.97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4F-42C4-A876-5B4B9BB82AC6}"/>
            </c:ext>
          </c:extLst>
        </c:ser>
        <c:ser>
          <c:idx val="4"/>
          <c:order val="5"/>
          <c:tx>
            <c:strRef>
              <c:f>'17. Thames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'17. Thames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Water'!$H$132:$CJ$132</c:f>
              <c:numCache>
                <c:formatCode>0.00</c:formatCode>
                <c:ptCount val="81"/>
                <c:pt idx="0">
                  <c:v>20252.97</c:v>
                </c:pt>
                <c:pt idx="1">
                  <c:v>20252.97</c:v>
                </c:pt>
                <c:pt idx="2">
                  <c:v>20252.97</c:v>
                </c:pt>
                <c:pt idx="3">
                  <c:v>20252.97</c:v>
                </c:pt>
                <c:pt idx="4">
                  <c:v>20252.97</c:v>
                </c:pt>
                <c:pt idx="5">
                  <c:v>20252.97</c:v>
                </c:pt>
                <c:pt idx="6">
                  <c:v>20252.97</c:v>
                </c:pt>
                <c:pt idx="7">
                  <c:v>20252.97</c:v>
                </c:pt>
                <c:pt idx="8">
                  <c:v>20252.97</c:v>
                </c:pt>
                <c:pt idx="9">
                  <c:v>20252.97</c:v>
                </c:pt>
                <c:pt idx="10">
                  <c:v>20252.97</c:v>
                </c:pt>
                <c:pt idx="11">
                  <c:v>20252.97</c:v>
                </c:pt>
                <c:pt idx="12">
                  <c:v>20252.97</c:v>
                </c:pt>
                <c:pt idx="13">
                  <c:v>20252.97</c:v>
                </c:pt>
                <c:pt idx="14">
                  <c:v>20252.97</c:v>
                </c:pt>
                <c:pt idx="15">
                  <c:v>20252.97</c:v>
                </c:pt>
                <c:pt idx="16">
                  <c:v>20252.97</c:v>
                </c:pt>
                <c:pt idx="17">
                  <c:v>20252.97</c:v>
                </c:pt>
                <c:pt idx="18">
                  <c:v>20252.97</c:v>
                </c:pt>
                <c:pt idx="19">
                  <c:v>20252.97</c:v>
                </c:pt>
                <c:pt idx="20">
                  <c:v>20252.97</c:v>
                </c:pt>
                <c:pt idx="21">
                  <c:v>20252.97</c:v>
                </c:pt>
                <c:pt idx="22">
                  <c:v>20252.97</c:v>
                </c:pt>
                <c:pt idx="23">
                  <c:v>20252.97</c:v>
                </c:pt>
                <c:pt idx="24">
                  <c:v>20252.97</c:v>
                </c:pt>
                <c:pt idx="25">
                  <c:v>20252.97</c:v>
                </c:pt>
                <c:pt idx="26">
                  <c:v>20252.97</c:v>
                </c:pt>
                <c:pt idx="27">
                  <c:v>20252.97</c:v>
                </c:pt>
                <c:pt idx="28">
                  <c:v>20252.97</c:v>
                </c:pt>
                <c:pt idx="29">
                  <c:v>20252.97</c:v>
                </c:pt>
                <c:pt idx="30">
                  <c:v>20252.97</c:v>
                </c:pt>
                <c:pt idx="31">
                  <c:v>20252.97</c:v>
                </c:pt>
                <c:pt idx="32">
                  <c:v>20252.97</c:v>
                </c:pt>
                <c:pt idx="33">
                  <c:v>20252.97</c:v>
                </c:pt>
                <c:pt idx="34">
                  <c:v>20252.97</c:v>
                </c:pt>
                <c:pt idx="35">
                  <c:v>20252.97</c:v>
                </c:pt>
                <c:pt idx="36">
                  <c:v>20252.97</c:v>
                </c:pt>
                <c:pt idx="37">
                  <c:v>20252.97</c:v>
                </c:pt>
                <c:pt idx="38">
                  <c:v>20252.97</c:v>
                </c:pt>
                <c:pt idx="39">
                  <c:v>20252.97</c:v>
                </c:pt>
                <c:pt idx="40">
                  <c:v>20252.97</c:v>
                </c:pt>
                <c:pt idx="41">
                  <c:v>20252.97</c:v>
                </c:pt>
                <c:pt idx="42">
                  <c:v>20252.97</c:v>
                </c:pt>
                <c:pt idx="43">
                  <c:v>20252.97</c:v>
                </c:pt>
                <c:pt idx="44">
                  <c:v>20252.97</c:v>
                </c:pt>
                <c:pt idx="45">
                  <c:v>20252.97</c:v>
                </c:pt>
                <c:pt idx="46">
                  <c:v>20252.97</c:v>
                </c:pt>
                <c:pt idx="47">
                  <c:v>20252.97</c:v>
                </c:pt>
                <c:pt idx="48">
                  <c:v>20252.97</c:v>
                </c:pt>
                <c:pt idx="49">
                  <c:v>20252.97</c:v>
                </c:pt>
                <c:pt idx="50">
                  <c:v>20252.97</c:v>
                </c:pt>
                <c:pt idx="51">
                  <c:v>20252.97</c:v>
                </c:pt>
                <c:pt idx="52">
                  <c:v>20252.97</c:v>
                </c:pt>
                <c:pt idx="53">
                  <c:v>20252.97</c:v>
                </c:pt>
                <c:pt idx="54">
                  <c:v>20252.97</c:v>
                </c:pt>
                <c:pt idx="55">
                  <c:v>20252.97</c:v>
                </c:pt>
                <c:pt idx="56">
                  <c:v>20252.97</c:v>
                </c:pt>
                <c:pt idx="57">
                  <c:v>20252.97</c:v>
                </c:pt>
                <c:pt idx="58">
                  <c:v>20252.97</c:v>
                </c:pt>
                <c:pt idx="59">
                  <c:v>20252.97</c:v>
                </c:pt>
                <c:pt idx="60">
                  <c:v>20252.97</c:v>
                </c:pt>
                <c:pt idx="61">
                  <c:v>20252.97</c:v>
                </c:pt>
                <c:pt idx="62">
                  <c:v>20252.97</c:v>
                </c:pt>
                <c:pt idx="63">
                  <c:v>20252.97</c:v>
                </c:pt>
                <c:pt idx="64">
                  <c:v>20252.97</c:v>
                </c:pt>
                <c:pt idx="65">
                  <c:v>20252.97</c:v>
                </c:pt>
                <c:pt idx="66">
                  <c:v>20252.97</c:v>
                </c:pt>
                <c:pt idx="67">
                  <c:v>20252.97</c:v>
                </c:pt>
                <c:pt idx="68">
                  <c:v>20252.97</c:v>
                </c:pt>
                <c:pt idx="69">
                  <c:v>20252.97</c:v>
                </c:pt>
                <c:pt idx="70">
                  <c:v>20252.97</c:v>
                </c:pt>
                <c:pt idx="71">
                  <c:v>20252.97</c:v>
                </c:pt>
                <c:pt idx="72">
                  <c:v>20252.97</c:v>
                </c:pt>
                <c:pt idx="73">
                  <c:v>20252.97</c:v>
                </c:pt>
                <c:pt idx="74">
                  <c:v>20252.97</c:v>
                </c:pt>
                <c:pt idx="75">
                  <c:v>20252.97</c:v>
                </c:pt>
                <c:pt idx="76">
                  <c:v>20252.97</c:v>
                </c:pt>
                <c:pt idx="77">
                  <c:v>20252.97</c:v>
                </c:pt>
                <c:pt idx="78">
                  <c:v>20252.97</c:v>
                </c:pt>
                <c:pt idx="79">
                  <c:v>20252.97</c:v>
                </c:pt>
                <c:pt idx="80">
                  <c:v>20252.97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4F-42C4-A876-5B4B9BB82AC6}"/>
            </c:ext>
          </c:extLst>
        </c:ser>
        <c:ser>
          <c:idx val="5"/>
          <c:order val="6"/>
          <c:tx>
            <c:strRef>
              <c:f>'17. Thames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'17. Thames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Water'!$H$133:$CJ$133</c:f>
              <c:numCache>
                <c:formatCode>0.00</c:formatCode>
                <c:ptCount val="81"/>
                <c:pt idx="0">
                  <c:v>1477.7970351446811</c:v>
                </c:pt>
                <c:pt idx="1">
                  <c:v>2890.9646752352987</c:v>
                </c:pt>
                <c:pt idx="2">
                  <c:v>4305.7757565400079</c:v>
                </c:pt>
                <c:pt idx="3">
                  <c:v>5722.2308968269654</c:v>
                </c:pt>
                <c:pt idx="4">
                  <c:v>6463.7730051984618</c:v>
                </c:pt>
                <c:pt idx="5">
                  <c:v>7206.4066100512437</c:v>
                </c:pt>
                <c:pt idx="6">
                  <c:v>7950.132312009684</c:v>
                </c:pt>
                <c:pt idx="7">
                  <c:v>8694.9507116981513</c:v>
                </c:pt>
                <c:pt idx="8">
                  <c:v>9440.8624097410175</c:v>
                </c:pt>
                <c:pt idx="9">
                  <c:v>10187.868006762652</c:v>
                </c:pt>
                <c:pt idx="10">
                  <c:v>10935.968103387426</c:v>
                </c:pt>
                <c:pt idx="11">
                  <c:v>11685.163300239707</c:v>
                </c:pt>
                <c:pt idx="12">
                  <c:v>12435.454197943867</c:v>
                </c:pt>
                <c:pt idx="13">
                  <c:v>13186.841397124283</c:v>
                </c:pt>
                <c:pt idx="14">
                  <c:v>13939.325498405322</c:v>
                </c:pt>
                <c:pt idx="15">
                  <c:v>14692.907102411347</c:v>
                </c:pt>
                <c:pt idx="16">
                  <c:v>15447.586809766739</c:v>
                </c:pt>
                <c:pt idx="17">
                  <c:v>15334.234533226532</c:v>
                </c:pt>
                <c:pt idx="18">
                  <c:v>15220.78714460359</c:v>
                </c:pt>
                <c:pt idx="19">
                  <c:v>15107.24464389791</c:v>
                </c:pt>
                <c:pt idx="20">
                  <c:v>14993.607031109499</c:v>
                </c:pt>
                <c:pt idx="21">
                  <c:v>14879.874306238351</c:v>
                </c:pt>
                <c:pt idx="22">
                  <c:v>14766.046469284467</c:v>
                </c:pt>
                <c:pt idx="23">
                  <c:v>14652.123520247849</c:v>
                </c:pt>
                <c:pt idx="24">
                  <c:v>14538.105459128496</c:v>
                </c:pt>
                <c:pt idx="25">
                  <c:v>14423.992285926408</c:v>
                </c:pt>
                <c:pt idx="26">
                  <c:v>14309.784000641583</c:v>
                </c:pt>
                <c:pt idx="27">
                  <c:v>14195.480603274022</c:v>
                </c:pt>
                <c:pt idx="28">
                  <c:v>14081.082093823727</c:v>
                </c:pt>
                <c:pt idx="29">
                  <c:v>13966.588472290699</c:v>
                </c:pt>
                <c:pt idx="30">
                  <c:v>13851.999738674935</c:v>
                </c:pt>
                <c:pt idx="31">
                  <c:v>13857.883991341601</c:v>
                </c:pt>
                <c:pt idx="32">
                  <c:v>13863.768244008268</c:v>
                </c:pt>
                <c:pt idx="33">
                  <c:v>13869.652496674935</c:v>
                </c:pt>
                <c:pt idx="34">
                  <c:v>13875.536749341602</c:v>
                </c:pt>
                <c:pt idx="35">
                  <c:v>13881.421002008268</c:v>
                </c:pt>
                <c:pt idx="36">
                  <c:v>13887.305254674935</c:v>
                </c:pt>
                <c:pt idx="37">
                  <c:v>13893.189507341602</c:v>
                </c:pt>
                <c:pt idx="38">
                  <c:v>13899.073760008267</c:v>
                </c:pt>
                <c:pt idx="39">
                  <c:v>13904.958012674933</c:v>
                </c:pt>
                <c:pt idx="40">
                  <c:v>13910.8422653416</c:v>
                </c:pt>
                <c:pt idx="41">
                  <c:v>13916.726518008267</c:v>
                </c:pt>
                <c:pt idx="42">
                  <c:v>13922.610770674934</c:v>
                </c:pt>
                <c:pt idx="43">
                  <c:v>13928.4950233416</c:v>
                </c:pt>
                <c:pt idx="44">
                  <c:v>13934.379276008267</c:v>
                </c:pt>
                <c:pt idx="45">
                  <c:v>13940.263528674934</c:v>
                </c:pt>
                <c:pt idx="46">
                  <c:v>13946.1477813416</c:v>
                </c:pt>
                <c:pt idx="47">
                  <c:v>13952.032034008267</c:v>
                </c:pt>
                <c:pt idx="48">
                  <c:v>13957.916286674934</c:v>
                </c:pt>
                <c:pt idx="49">
                  <c:v>13963.800539341601</c:v>
                </c:pt>
                <c:pt idx="50">
                  <c:v>13969.684792008267</c:v>
                </c:pt>
                <c:pt idx="51">
                  <c:v>13975.569044674934</c:v>
                </c:pt>
                <c:pt idx="52">
                  <c:v>13981.453297341601</c:v>
                </c:pt>
                <c:pt idx="53">
                  <c:v>13987.337550008267</c:v>
                </c:pt>
                <c:pt idx="54">
                  <c:v>13993.221802674934</c:v>
                </c:pt>
                <c:pt idx="55">
                  <c:v>13999.106055341601</c:v>
                </c:pt>
                <c:pt idx="56">
                  <c:v>14004.990308008266</c:v>
                </c:pt>
                <c:pt idx="57">
                  <c:v>14010.874560674933</c:v>
                </c:pt>
                <c:pt idx="58">
                  <c:v>14016.758813341599</c:v>
                </c:pt>
                <c:pt idx="59">
                  <c:v>14022.643066008266</c:v>
                </c:pt>
                <c:pt idx="60">
                  <c:v>14028.527318674933</c:v>
                </c:pt>
                <c:pt idx="61">
                  <c:v>14034.411571341599</c:v>
                </c:pt>
                <c:pt idx="62">
                  <c:v>14040.295824008266</c:v>
                </c:pt>
                <c:pt idx="63">
                  <c:v>14046.180076674933</c:v>
                </c:pt>
                <c:pt idx="64">
                  <c:v>14052.0643293416</c:v>
                </c:pt>
                <c:pt idx="65">
                  <c:v>14057.948582008266</c:v>
                </c:pt>
                <c:pt idx="66">
                  <c:v>14063.832834674933</c:v>
                </c:pt>
                <c:pt idx="67">
                  <c:v>14069.7170873416</c:v>
                </c:pt>
                <c:pt idx="68">
                  <c:v>14075.601340008267</c:v>
                </c:pt>
                <c:pt idx="69">
                  <c:v>14081.485592674933</c:v>
                </c:pt>
                <c:pt idx="70">
                  <c:v>14087.3698453416</c:v>
                </c:pt>
                <c:pt idx="71">
                  <c:v>14093.254098008267</c:v>
                </c:pt>
                <c:pt idx="72">
                  <c:v>14099.138350674933</c:v>
                </c:pt>
                <c:pt idx="73">
                  <c:v>14105.0226033416</c:v>
                </c:pt>
                <c:pt idx="74">
                  <c:v>14110.906856008267</c:v>
                </c:pt>
                <c:pt idx="75">
                  <c:v>14116.791108674934</c:v>
                </c:pt>
                <c:pt idx="76">
                  <c:v>14122.6753613416</c:v>
                </c:pt>
                <c:pt idx="77">
                  <c:v>14128.559614008267</c:v>
                </c:pt>
                <c:pt idx="78">
                  <c:v>14134.443866674934</c:v>
                </c:pt>
                <c:pt idx="79">
                  <c:v>14140.328119341601</c:v>
                </c:pt>
                <c:pt idx="80">
                  <c:v>14146.212372008267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4F-42C4-A876-5B4B9BB82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'17. Thames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85-4C61-A2F8-A36283A9CE30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'17. Thames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85-4C61-A2F8-A36283A9CE30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'17. Thames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85-4C61-A2F8-A36283A9C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'17. Thames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4-42C1-8BC0-54500542F1FA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'17. Thames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4-42C1-8BC0-54500542F1FA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'17. Thames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'17. Thames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E4-42C1-8BC0-54500542F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'18. United Utilities'!$C$118:$E$118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'18. United Utilities'!$H$117:$CJ$117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Utilities'!$H$118:$CJ$118</c:f>
              <c:numCache>
                <c:formatCode>0.00</c:formatCode>
                <c:ptCount val="81"/>
                <c:pt idx="0">
                  <c:v>146.24384656265349</c:v>
                </c:pt>
                <c:pt idx="1">
                  <c:v>292.58736823982548</c:v>
                </c:pt>
                <c:pt idx="2">
                  <c:v>439.03056503151612</c:v>
                </c:pt>
                <c:pt idx="3">
                  <c:v>585.57343693772509</c:v>
                </c:pt>
                <c:pt idx="4">
                  <c:v>1401.1462431591506</c:v>
                </c:pt>
                <c:pt idx="5">
                  <c:v>2203.8264295937379</c:v>
                </c:pt>
                <c:pt idx="6">
                  <c:v>2192.9652288773041</c:v>
                </c:pt>
                <c:pt idx="7">
                  <c:v>2182.1040281608703</c:v>
                </c:pt>
                <c:pt idx="8">
                  <c:v>2171.2428274444364</c:v>
                </c:pt>
                <c:pt idx="9">
                  <c:v>2160.3816267280026</c:v>
                </c:pt>
                <c:pt idx="10">
                  <c:v>2149.5204260115688</c:v>
                </c:pt>
                <c:pt idx="11">
                  <c:v>2138.659225295135</c:v>
                </c:pt>
                <c:pt idx="12">
                  <c:v>2127.7980245787012</c:v>
                </c:pt>
                <c:pt idx="13">
                  <c:v>2116.9368238622674</c:v>
                </c:pt>
                <c:pt idx="14">
                  <c:v>2106.0756231458336</c:v>
                </c:pt>
                <c:pt idx="15">
                  <c:v>2095.2144224293997</c:v>
                </c:pt>
                <c:pt idx="16">
                  <c:v>2084.3532217129659</c:v>
                </c:pt>
                <c:pt idx="17">
                  <c:v>2073.4920209965321</c:v>
                </c:pt>
                <c:pt idx="18">
                  <c:v>2062.6308202800983</c:v>
                </c:pt>
                <c:pt idx="19">
                  <c:v>2051.7696195636645</c:v>
                </c:pt>
                <c:pt idx="20">
                  <c:v>2040.9084188472307</c:v>
                </c:pt>
                <c:pt idx="21">
                  <c:v>2030.0472181307969</c:v>
                </c:pt>
                <c:pt idx="22">
                  <c:v>2019.1860174143631</c:v>
                </c:pt>
                <c:pt idx="23">
                  <c:v>2008.3248166979292</c:v>
                </c:pt>
                <c:pt idx="24">
                  <c:v>1997.4636159814954</c:v>
                </c:pt>
                <c:pt idx="25">
                  <c:v>1986.6024152650616</c:v>
                </c:pt>
                <c:pt idx="26">
                  <c:v>1975.7412145486278</c:v>
                </c:pt>
                <c:pt idx="27">
                  <c:v>1964.880013832194</c:v>
                </c:pt>
                <c:pt idx="28">
                  <c:v>1954.0188131157602</c:v>
                </c:pt>
                <c:pt idx="29">
                  <c:v>1943.1576123993264</c:v>
                </c:pt>
                <c:pt idx="30">
                  <c:v>1932.2964116828925</c:v>
                </c:pt>
                <c:pt idx="31">
                  <c:v>1932.2964116828925</c:v>
                </c:pt>
                <c:pt idx="32">
                  <c:v>1932.2964116828925</c:v>
                </c:pt>
                <c:pt idx="33">
                  <c:v>1932.2964116828925</c:v>
                </c:pt>
                <c:pt idx="34">
                  <c:v>1932.2964116828925</c:v>
                </c:pt>
                <c:pt idx="35">
                  <c:v>1932.2964116828925</c:v>
                </c:pt>
                <c:pt idx="36">
                  <c:v>1932.2964116828925</c:v>
                </c:pt>
                <c:pt idx="37">
                  <c:v>1932.2964116828925</c:v>
                </c:pt>
                <c:pt idx="38">
                  <c:v>1932.2964116828925</c:v>
                </c:pt>
                <c:pt idx="39">
                  <c:v>1932.2964116828925</c:v>
                </c:pt>
                <c:pt idx="40">
                  <c:v>1932.2964116828925</c:v>
                </c:pt>
                <c:pt idx="41">
                  <c:v>1932.2964116828925</c:v>
                </c:pt>
                <c:pt idx="42">
                  <c:v>1932.2964116828925</c:v>
                </c:pt>
                <c:pt idx="43">
                  <c:v>1932.2964116828925</c:v>
                </c:pt>
                <c:pt idx="44">
                  <c:v>1932.2964116828925</c:v>
                </c:pt>
                <c:pt idx="45">
                  <c:v>1932.2964116828925</c:v>
                </c:pt>
                <c:pt idx="46">
                  <c:v>1932.2964116828925</c:v>
                </c:pt>
                <c:pt idx="47">
                  <c:v>1932.2964116828925</c:v>
                </c:pt>
                <c:pt idx="48">
                  <c:v>1932.2964116828925</c:v>
                </c:pt>
                <c:pt idx="49">
                  <c:v>1932.2964116828925</c:v>
                </c:pt>
                <c:pt idx="50">
                  <c:v>1932.2964116828925</c:v>
                </c:pt>
                <c:pt idx="51">
                  <c:v>1932.2964116828925</c:v>
                </c:pt>
                <c:pt idx="52">
                  <c:v>1932.2964116828925</c:v>
                </c:pt>
                <c:pt idx="53">
                  <c:v>1932.2964116828925</c:v>
                </c:pt>
                <c:pt idx="54">
                  <c:v>1932.2964116828925</c:v>
                </c:pt>
                <c:pt idx="55">
                  <c:v>1932.2964116828925</c:v>
                </c:pt>
                <c:pt idx="56">
                  <c:v>1932.2964116828925</c:v>
                </c:pt>
                <c:pt idx="57">
                  <c:v>1932.2964116828925</c:v>
                </c:pt>
                <c:pt idx="58">
                  <c:v>1932.2964116828925</c:v>
                </c:pt>
                <c:pt idx="59">
                  <c:v>1932.2964116828925</c:v>
                </c:pt>
                <c:pt idx="60">
                  <c:v>1932.2964116828925</c:v>
                </c:pt>
                <c:pt idx="61">
                  <c:v>1932.2964116828925</c:v>
                </c:pt>
                <c:pt idx="62">
                  <c:v>1932.2964116828925</c:v>
                </c:pt>
                <c:pt idx="63">
                  <c:v>1932.2964116828925</c:v>
                </c:pt>
                <c:pt idx="64">
                  <c:v>1932.2964116828925</c:v>
                </c:pt>
                <c:pt idx="65">
                  <c:v>1932.2964116828925</c:v>
                </c:pt>
                <c:pt idx="66">
                  <c:v>1932.2964116828925</c:v>
                </c:pt>
                <c:pt idx="67">
                  <c:v>1932.2964116828925</c:v>
                </c:pt>
                <c:pt idx="68">
                  <c:v>1932.2964116828925</c:v>
                </c:pt>
                <c:pt idx="69">
                  <c:v>1932.2964116828925</c:v>
                </c:pt>
                <c:pt idx="70">
                  <c:v>1932.2964116828925</c:v>
                </c:pt>
                <c:pt idx="71">
                  <c:v>1932.2964116828925</c:v>
                </c:pt>
                <c:pt idx="72">
                  <c:v>1932.2964116828925</c:v>
                </c:pt>
                <c:pt idx="73">
                  <c:v>1932.2964116828925</c:v>
                </c:pt>
                <c:pt idx="74">
                  <c:v>1932.2964116828925</c:v>
                </c:pt>
                <c:pt idx="75">
                  <c:v>1932.2964116828925</c:v>
                </c:pt>
                <c:pt idx="76">
                  <c:v>1932.2964116828925</c:v>
                </c:pt>
                <c:pt idx="77">
                  <c:v>1932.2964116828925</c:v>
                </c:pt>
                <c:pt idx="78">
                  <c:v>1932.2964116828925</c:v>
                </c:pt>
                <c:pt idx="79">
                  <c:v>1932.2964116828925</c:v>
                </c:pt>
                <c:pt idx="80">
                  <c:v>1932.2964116828925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2-4C74-9E61-54DA7D5AB595}"/>
            </c:ext>
          </c:extLst>
        </c:ser>
        <c:ser>
          <c:idx val="1"/>
          <c:order val="1"/>
          <c:tx>
            <c:strRef>
              <c:f>'18. United Utilities'!$C$119:$E$119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'18. United Utilities'!$H$117:$CJ$117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2-4C74-9E61-54DA7D5AB595}"/>
            </c:ext>
          </c:extLst>
        </c:ser>
        <c:ser>
          <c:idx val="2"/>
          <c:order val="2"/>
          <c:tx>
            <c:strRef>
              <c:f>'18. United Utilities'!$C$120:$E$120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'18. United Utilities'!$H$117:$CJ$117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Utilities'!$H$120:$CJ$120</c:f>
              <c:numCache>
                <c:formatCode>0.00</c:formatCode>
                <c:ptCount val="81"/>
                <c:pt idx="0">
                  <c:v>3.92</c:v>
                </c:pt>
                <c:pt idx="1">
                  <c:v>7.84</c:v>
                </c:pt>
                <c:pt idx="2">
                  <c:v>11.76</c:v>
                </c:pt>
                <c:pt idx="3">
                  <c:v>15.68</c:v>
                </c:pt>
                <c:pt idx="4">
                  <c:v>15.68</c:v>
                </c:pt>
                <c:pt idx="5">
                  <c:v>15.68</c:v>
                </c:pt>
                <c:pt idx="6">
                  <c:v>15.68</c:v>
                </c:pt>
                <c:pt idx="7">
                  <c:v>15.68</c:v>
                </c:pt>
                <c:pt idx="8">
                  <c:v>15.68</c:v>
                </c:pt>
                <c:pt idx="9">
                  <c:v>15.68</c:v>
                </c:pt>
                <c:pt idx="10">
                  <c:v>15.68</c:v>
                </c:pt>
                <c:pt idx="11">
                  <c:v>15.68</c:v>
                </c:pt>
                <c:pt idx="12">
                  <c:v>15.68</c:v>
                </c:pt>
                <c:pt idx="13">
                  <c:v>15.68</c:v>
                </c:pt>
                <c:pt idx="14">
                  <c:v>15.68</c:v>
                </c:pt>
                <c:pt idx="15">
                  <c:v>15.68</c:v>
                </c:pt>
                <c:pt idx="16">
                  <c:v>15.68</c:v>
                </c:pt>
                <c:pt idx="17">
                  <c:v>15.68</c:v>
                </c:pt>
                <c:pt idx="18">
                  <c:v>15.68</c:v>
                </c:pt>
                <c:pt idx="19">
                  <c:v>15.68</c:v>
                </c:pt>
                <c:pt idx="20">
                  <c:v>15.68</c:v>
                </c:pt>
                <c:pt idx="21">
                  <c:v>15.68</c:v>
                </c:pt>
                <c:pt idx="22">
                  <c:v>15.68</c:v>
                </c:pt>
                <c:pt idx="23">
                  <c:v>15.68</c:v>
                </c:pt>
                <c:pt idx="24">
                  <c:v>15.68</c:v>
                </c:pt>
                <c:pt idx="25">
                  <c:v>15.68</c:v>
                </c:pt>
                <c:pt idx="26">
                  <c:v>15.68</c:v>
                </c:pt>
                <c:pt idx="27">
                  <c:v>15.68</c:v>
                </c:pt>
                <c:pt idx="28">
                  <c:v>15.68</c:v>
                </c:pt>
                <c:pt idx="29">
                  <c:v>15.68</c:v>
                </c:pt>
                <c:pt idx="30">
                  <c:v>15.68</c:v>
                </c:pt>
                <c:pt idx="31">
                  <c:v>15.68</c:v>
                </c:pt>
                <c:pt idx="32">
                  <c:v>15.68</c:v>
                </c:pt>
                <c:pt idx="33">
                  <c:v>15.68</c:v>
                </c:pt>
                <c:pt idx="34">
                  <c:v>15.68</c:v>
                </c:pt>
                <c:pt idx="35">
                  <c:v>15.68</c:v>
                </c:pt>
                <c:pt idx="36">
                  <c:v>15.68</c:v>
                </c:pt>
                <c:pt idx="37">
                  <c:v>15.68</c:v>
                </c:pt>
                <c:pt idx="38">
                  <c:v>15.68</c:v>
                </c:pt>
                <c:pt idx="39">
                  <c:v>15.68</c:v>
                </c:pt>
                <c:pt idx="40">
                  <c:v>15.68</c:v>
                </c:pt>
                <c:pt idx="41">
                  <c:v>15.68</c:v>
                </c:pt>
                <c:pt idx="42">
                  <c:v>15.68</c:v>
                </c:pt>
                <c:pt idx="43">
                  <c:v>15.68</c:v>
                </c:pt>
                <c:pt idx="44">
                  <c:v>15.68</c:v>
                </c:pt>
                <c:pt idx="45">
                  <c:v>15.68</c:v>
                </c:pt>
                <c:pt idx="46">
                  <c:v>15.68</c:v>
                </c:pt>
                <c:pt idx="47">
                  <c:v>15.68</c:v>
                </c:pt>
                <c:pt idx="48">
                  <c:v>15.68</c:v>
                </c:pt>
                <c:pt idx="49">
                  <c:v>15.68</c:v>
                </c:pt>
                <c:pt idx="50">
                  <c:v>15.68</c:v>
                </c:pt>
                <c:pt idx="51">
                  <c:v>15.68</c:v>
                </c:pt>
                <c:pt idx="52">
                  <c:v>15.68</c:v>
                </c:pt>
                <c:pt idx="53">
                  <c:v>15.68</c:v>
                </c:pt>
                <c:pt idx="54">
                  <c:v>15.68</c:v>
                </c:pt>
                <c:pt idx="55">
                  <c:v>15.68</c:v>
                </c:pt>
                <c:pt idx="56">
                  <c:v>15.68</c:v>
                </c:pt>
                <c:pt idx="57">
                  <c:v>15.68</c:v>
                </c:pt>
                <c:pt idx="58">
                  <c:v>15.68</c:v>
                </c:pt>
                <c:pt idx="59">
                  <c:v>15.68</c:v>
                </c:pt>
                <c:pt idx="60">
                  <c:v>15.68</c:v>
                </c:pt>
                <c:pt idx="61">
                  <c:v>15.68</c:v>
                </c:pt>
                <c:pt idx="62">
                  <c:v>15.68</c:v>
                </c:pt>
                <c:pt idx="63">
                  <c:v>15.68</c:v>
                </c:pt>
                <c:pt idx="64">
                  <c:v>15.68</c:v>
                </c:pt>
                <c:pt idx="65">
                  <c:v>15.68</c:v>
                </c:pt>
                <c:pt idx="66">
                  <c:v>15.68</c:v>
                </c:pt>
                <c:pt idx="67">
                  <c:v>15.68</c:v>
                </c:pt>
                <c:pt idx="68">
                  <c:v>15.68</c:v>
                </c:pt>
                <c:pt idx="69">
                  <c:v>15.68</c:v>
                </c:pt>
                <c:pt idx="70">
                  <c:v>15.68</c:v>
                </c:pt>
                <c:pt idx="71">
                  <c:v>15.68</c:v>
                </c:pt>
                <c:pt idx="72">
                  <c:v>15.68</c:v>
                </c:pt>
                <c:pt idx="73">
                  <c:v>15.68</c:v>
                </c:pt>
                <c:pt idx="74">
                  <c:v>15.68</c:v>
                </c:pt>
                <c:pt idx="75">
                  <c:v>15.68</c:v>
                </c:pt>
                <c:pt idx="76">
                  <c:v>15.68</c:v>
                </c:pt>
                <c:pt idx="77">
                  <c:v>15.68</c:v>
                </c:pt>
                <c:pt idx="78">
                  <c:v>15.68</c:v>
                </c:pt>
                <c:pt idx="79">
                  <c:v>15.68</c:v>
                </c:pt>
                <c:pt idx="80">
                  <c:v>15.68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32-4C74-9E61-54DA7D5AB595}"/>
            </c:ext>
          </c:extLst>
        </c:ser>
        <c:ser>
          <c:idx val="3"/>
          <c:order val="3"/>
          <c:tx>
            <c:strRef>
              <c:f>'18. United Utilities'!$C$121:$E$121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'18. United Utilities'!$H$117:$CJ$117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Utilities'!$H$121:$CJ$121</c:f>
              <c:numCache>
                <c:formatCode>0.00</c:formatCode>
                <c:ptCount val="81"/>
                <c:pt idx="0">
                  <c:v>7.8986183291955738</c:v>
                </c:pt>
                <c:pt idx="1">
                  <c:v>15.802479569414821</c:v>
                </c:pt>
                <c:pt idx="2">
                  <c:v>23.71158372065775</c:v>
                </c:pt>
                <c:pt idx="3">
                  <c:v>31.625930782924339</c:v>
                </c:pt>
                <c:pt idx="4">
                  <c:v>74.525060390171333</c:v>
                </c:pt>
                <c:pt idx="5">
                  <c:v>116.74603819663062</c:v>
                </c:pt>
                <c:pt idx="6">
                  <c:v>116.1747390389462</c:v>
                </c:pt>
                <c:pt idx="7">
                  <c:v>115.60343988126178</c:v>
                </c:pt>
                <c:pt idx="8">
                  <c:v>115.03214072357736</c:v>
                </c:pt>
                <c:pt idx="9">
                  <c:v>114.46084156589293</c:v>
                </c:pt>
                <c:pt idx="10">
                  <c:v>113.88954240820853</c:v>
                </c:pt>
                <c:pt idx="11">
                  <c:v>113.31824325052411</c:v>
                </c:pt>
                <c:pt idx="12">
                  <c:v>112.74694409283968</c:v>
                </c:pt>
                <c:pt idx="13">
                  <c:v>112.17564493515528</c:v>
                </c:pt>
                <c:pt idx="14">
                  <c:v>111.60434577747084</c:v>
                </c:pt>
                <c:pt idx="15">
                  <c:v>111.03304661978643</c:v>
                </c:pt>
                <c:pt idx="16">
                  <c:v>110.46174746210201</c:v>
                </c:pt>
                <c:pt idx="17">
                  <c:v>109.89044830441759</c:v>
                </c:pt>
                <c:pt idx="18">
                  <c:v>109.31914914673318</c:v>
                </c:pt>
                <c:pt idx="19">
                  <c:v>108.74784998904875</c:v>
                </c:pt>
                <c:pt idx="20">
                  <c:v>108.17655083136434</c:v>
                </c:pt>
                <c:pt idx="21">
                  <c:v>107.60525167367993</c:v>
                </c:pt>
                <c:pt idx="22">
                  <c:v>107.03395251599551</c:v>
                </c:pt>
                <c:pt idx="23">
                  <c:v>106.4626533583111</c:v>
                </c:pt>
                <c:pt idx="24">
                  <c:v>105.89135420062668</c:v>
                </c:pt>
                <c:pt idx="25">
                  <c:v>105.32005504294224</c:v>
                </c:pt>
                <c:pt idx="26">
                  <c:v>104.74875588525784</c:v>
                </c:pt>
                <c:pt idx="27">
                  <c:v>104.17745672757341</c:v>
                </c:pt>
                <c:pt idx="28">
                  <c:v>103.60615756988901</c:v>
                </c:pt>
                <c:pt idx="29">
                  <c:v>103.03485841220458</c:v>
                </c:pt>
                <c:pt idx="30">
                  <c:v>102.46355925452015</c:v>
                </c:pt>
                <c:pt idx="31">
                  <c:v>102.46355925452015</c:v>
                </c:pt>
                <c:pt idx="32">
                  <c:v>102.46355925452015</c:v>
                </c:pt>
                <c:pt idx="33">
                  <c:v>102.46355925452015</c:v>
                </c:pt>
                <c:pt idx="34">
                  <c:v>102.46355925452015</c:v>
                </c:pt>
                <c:pt idx="35">
                  <c:v>102.46355925452015</c:v>
                </c:pt>
                <c:pt idx="36">
                  <c:v>102.46355925452015</c:v>
                </c:pt>
                <c:pt idx="37">
                  <c:v>102.46355925452015</c:v>
                </c:pt>
                <c:pt idx="38">
                  <c:v>102.46355925452015</c:v>
                </c:pt>
                <c:pt idx="39">
                  <c:v>102.46355925452015</c:v>
                </c:pt>
                <c:pt idx="40">
                  <c:v>102.46355925452015</c:v>
                </c:pt>
                <c:pt idx="41">
                  <c:v>102.46355925452015</c:v>
                </c:pt>
                <c:pt idx="42">
                  <c:v>102.46355925452015</c:v>
                </c:pt>
                <c:pt idx="43">
                  <c:v>102.46355925452015</c:v>
                </c:pt>
                <c:pt idx="44">
                  <c:v>102.46355925452015</c:v>
                </c:pt>
                <c:pt idx="45">
                  <c:v>102.46355925452015</c:v>
                </c:pt>
                <c:pt idx="46">
                  <c:v>102.46355925452015</c:v>
                </c:pt>
                <c:pt idx="47">
                  <c:v>102.46355925452015</c:v>
                </c:pt>
                <c:pt idx="48">
                  <c:v>102.46355925452015</c:v>
                </c:pt>
                <c:pt idx="49">
                  <c:v>102.46355925452015</c:v>
                </c:pt>
                <c:pt idx="50">
                  <c:v>102.46355925452015</c:v>
                </c:pt>
                <c:pt idx="51">
                  <c:v>102.46355925452015</c:v>
                </c:pt>
                <c:pt idx="52">
                  <c:v>102.46355925452015</c:v>
                </c:pt>
                <c:pt idx="53">
                  <c:v>102.46355925452015</c:v>
                </c:pt>
                <c:pt idx="54">
                  <c:v>102.46355925452015</c:v>
                </c:pt>
                <c:pt idx="55">
                  <c:v>102.46355925452015</c:v>
                </c:pt>
                <c:pt idx="56">
                  <c:v>102.46355925452015</c:v>
                </c:pt>
                <c:pt idx="57">
                  <c:v>102.46355925452015</c:v>
                </c:pt>
                <c:pt idx="58">
                  <c:v>102.46355925452015</c:v>
                </c:pt>
                <c:pt idx="59">
                  <c:v>102.46355925452015</c:v>
                </c:pt>
                <c:pt idx="60">
                  <c:v>102.46355925452015</c:v>
                </c:pt>
                <c:pt idx="61">
                  <c:v>102.46355925452015</c:v>
                </c:pt>
                <c:pt idx="62">
                  <c:v>102.46355925452015</c:v>
                </c:pt>
                <c:pt idx="63">
                  <c:v>102.46355925452015</c:v>
                </c:pt>
                <c:pt idx="64">
                  <c:v>102.46355925452015</c:v>
                </c:pt>
                <c:pt idx="65">
                  <c:v>102.46355925452015</c:v>
                </c:pt>
                <c:pt idx="66">
                  <c:v>102.46355925452015</c:v>
                </c:pt>
                <c:pt idx="67">
                  <c:v>102.46355925452015</c:v>
                </c:pt>
                <c:pt idx="68">
                  <c:v>102.46355925452015</c:v>
                </c:pt>
                <c:pt idx="69">
                  <c:v>102.46355925452015</c:v>
                </c:pt>
                <c:pt idx="70">
                  <c:v>102.46355925452015</c:v>
                </c:pt>
                <c:pt idx="71">
                  <c:v>102.46355925452015</c:v>
                </c:pt>
                <c:pt idx="72">
                  <c:v>102.46355925452015</c:v>
                </c:pt>
                <c:pt idx="73">
                  <c:v>102.46355925452015</c:v>
                </c:pt>
                <c:pt idx="74">
                  <c:v>102.46355925452015</c:v>
                </c:pt>
                <c:pt idx="75">
                  <c:v>102.46355925452015</c:v>
                </c:pt>
                <c:pt idx="76">
                  <c:v>102.46355925452015</c:v>
                </c:pt>
                <c:pt idx="77">
                  <c:v>102.46355925452015</c:v>
                </c:pt>
                <c:pt idx="78">
                  <c:v>102.46355925452015</c:v>
                </c:pt>
                <c:pt idx="79">
                  <c:v>102.46355925452015</c:v>
                </c:pt>
                <c:pt idx="80">
                  <c:v>102.46355925452015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32-4C74-9E61-54DA7D5AB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'18. United Utilities'!$C$122:$E$122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'18. United Utilities'!$H$117:$CJ$117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Utilities'!$H$122:$CJ$122</c:f>
              <c:numCache>
                <c:formatCode>0.00</c:formatCode>
                <c:ptCount val="81"/>
                <c:pt idx="0">
                  <c:v>3457.27</c:v>
                </c:pt>
                <c:pt idx="1">
                  <c:v>3457.27</c:v>
                </c:pt>
                <c:pt idx="2">
                  <c:v>3457.27</c:v>
                </c:pt>
                <c:pt idx="3">
                  <c:v>3457.27</c:v>
                </c:pt>
                <c:pt idx="4">
                  <c:v>4670.4441643835617</c:v>
                </c:pt>
                <c:pt idx="5">
                  <c:v>4670.4441643835617</c:v>
                </c:pt>
                <c:pt idx="6">
                  <c:v>4670.4441643835617</c:v>
                </c:pt>
                <c:pt idx="7">
                  <c:v>4670.4441643835617</c:v>
                </c:pt>
                <c:pt idx="8">
                  <c:v>4670.4441643835617</c:v>
                </c:pt>
                <c:pt idx="9">
                  <c:v>4670.4441643835617</c:v>
                </c:pt>
                <c:pt idx="10">
                  <c:v>4670.4441643835617</c:v>
                </c:pt>
                <c:pt idx="11">
                  <c:v>4670.4441643835617</c:v>
                </c:pt>
                <c:pt idx="12">
                  <c:v>4670.4441643835617</c:v>
                </c:pt>
                <c:pt idx="13">
                  <c:v>4670.4441643835617</c:v>
                </c:pt>
                <c:pt idx="14">
                  <c:v>4670.4441643835617</c:v>
                </c:pt>
                <c:pt idx="15">
                  <c:v>4670.4441643835617</c:v>
                </c:pt>
                <c:pt idx="16">
                  <c:v>4670.4441643835617</c:v>
                </c:pt>
                <c:pt idx="17">
                  <c:v>4670.4441643835617</c:v>
                </c:pt>
                <c:pt idx="18">
                  <c:v>4670.4441643835617</c:v>
                </c:pt>
                <c:pt idx="19">
                  <c:v>4670.4441643835617</c:v>
                </c:pt>
                <c:pt idx="20">
                  <c:v>4670.4441643835617</c:v>
                </c:pt>
                <c:pt idx="21">
                  <c:v>4670.4441643835617</c:v>
                </c:pt>
                <c:pt idx="22">
                  <c:v>4670.4441643835617</c:v>
                </c:pt>
                <c:pt idx="23">
                  <c:v>4670.4441643835617</c:v>
                </c:pt>
                <c:pt idx="24">
                  <c:v>4670.4441643835617</c:v>
                </c:pt>
                <c:pt idx="25">
                  <c:v>4670.4441643835617</c:v>
                </c:pt>
                <c:pt idx="26">
                  <c:v>4670.4441643835617</c:v>
                </c:pt>
                <c:pt idx="27">
                  <c:v>4670.4441643835617</c:v>
                </c:pt>
                <c:pt idx="28">
                  <c:v>4670.4441643835617</c:v>
                </c:pt>
                <c:pt idx="29">
                  <c:v>4670.4441643835617</c:v>
                </c:pt>
                <c:pt idx="30">
                  <c:v>4670.4441643835617</c:v>
                </c:pt>
                <c:pt idx="31">
                  <c:v>4670.4441643835617</c:v>
                </c:pt>
                <c:pt idx="32">
                  <c:v>4670.4441643835617</c:v>
                </c:pt>
                <c:pt idx="33">
                  <c:v>4670.4441643835617</c:v>
                </c:pt>
                <c:pt idx="34">
                  <c:v>4670.4441643835617</c:v>
                </c:pt>
                <c:pt idx="35">
                  <c:v>4670.4441643835617</c:v>
                </c:pt>
                <c:pt idx="36">
                  <c:v>4670.4441643835617</c:v>
                </c:pt>
                <c:pt idx="37">
                  <c:v>4670.4441643835617</c:v>
                </c:pt>
                <c:pt idx="38">
                  <c:v>4670.4441643835617</c:v>
                </c:pt>
                <c:pt idx="39">
                  <c:v>4670.4441643835617</c:v>
                </c:pt>
                <c:pt idx="40">
                  <c:v>4670.4441643835617</c:v>
                </c:pt>
                <c:pt idx="41">
                  <c:v>4670.4441643835617</c:v>
                </c:pt>
                <c:pt idx="42">
                  <c:v>4670.4441643835617</c:v>
                </c:pt>
                <c:pt idx="43">
                  <c:v>4670.4441643835617</c:v>
                </c:pt>
                <c:pt idx="44">
                  <c:v>4670.4441643835617</c:v>
                </c:pt>
                <c:pt idx="45">
                  <c:v>4670.4441643835617</c:v>
                </c:pt>
                <c:pt idx="46">
                  <c:v>4670.4441643835617</c:v>
                </c:pt>
                <c:pt idx="47">
                  <c:v>4670.4441643835617</c:v>
                </c:pt>
                <c:pt idx="48">
                  <c:v>4670.4441643835617</c:v>
                </c:pt>
                <c:pt idx="49">
                  <c:v>4670.4441643835617</c:v>
                </c:pt>
                <c:pt idx="50">
                  <c:v>4670.4441643835617</c:v>
                </c:pt>
                <c:pt idx="51">
                  <c:v>4670.4441643835617</c:v>
                </c:pt>
                <c:pt idx="52">
                  <c:v>4670.4441643835617</c:v>
                </c:pt>
                <c:pt idx="53">
                  <c:v>4670.4441643835617</c:v>
                </c:pt>
                <c:pt idx="54">
                  <c:v>4670.4441643835617</c:v>
                </c:pt>
                <c:pt idx="55">
                  <c:v>4670.4441643835617</c:v>
                </c:pt>
                <c:pt idx="56">
                  <c:v>4670.4441643835617</c:v>
                </c:pt>
                <c:pt idx="57">
                  <c:v>4670.4441643835617</c:v>
                </c:pt>
                <c:pt idx="58">
                  <c:v>4670.4441643835617</c:v>
                </c:pt>
                <c:pt idx="59">
                  <c:v>4670.4441643835617</c:v>
                </c:pt>
                <c:pt idx="60">
                  <c:v>4670.4441643835617</c:v>
                </c:pt>
                <c:pt idx="61">
                  <c:v>4670.4441643835617</c:v>
                </c:pt>
                <c:pt idx="62">
                  <c:v>4670.4441643835617</c:v>
                </c:pt>
                <c:pt idx="63">
                  <c:v>4670.4441643835617</c:v>
                </c:pt>
                <c:pt idx="64">
                  <c:v>4670.4441643835617</c:v>
                </c:pt>
                <c:pt idx="65">
                  <c:v>4670.4441643835617</c:v>
                </c:pt>
                <c:pt idx="66">
                  <c:v>4670.4441643835617</c:v>
                </c:pt>
                <c:pt idx="67">
                  <c:v>4670.4441643835617</c:v>
                </c:pt>
                <c:pt idx="68">
                  <c:v>4670.4441643835617</c:v>
                </c:pt>
                <c:pt idx="69">
                  <c:v>4670.4441643835617</c:v>
                </c:pt>
                <c:pt idx="70">
                  <c:v>4670.4441643835617</c:v>
                </c:pt>
                <c:pt idx="71">
                  <c:v>4670.4441643835617</c:v>
                </c:pt>
                <c:pt idx="72">
                  <c:v>4670.4441643835617</c:v>
                </c:pt>
                <c:pt idx="73">
                  <c:v>4670.4441643835617</c:v>
                </c:pt>
                <c:pt idx="74">
                  <c:v>4670.4441643835617</c:v>
                </c:pt>
                <c:pt idx="75">
                  <c:v>4670.4441643835617</c:v>
                </c:pt>
                <c:pt idx="76">
                  <c:v>4670.4441643835617</c:v>
                </c:pt>
                <c:pt idx="77">
                  <c:v>4670.4441643835617</c:v>
                </c:pt>
                <c:pt idx="78">
                  <c:v>4670.4441643835617</c:v>
                </c:pt>
                <c:pt idx="79">
                  <c:v>4670.4441643835617</c:v>
                </c:pt>
                <c:pt idx="80">
                  <c:v>4670.4441643835617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32-4C74-9E61-54DA7D5AB595}"/>
            </c:ext>
          </c:extLst>
        </c:ser>
        <c:ser>
          <c:idx val="4"/>
          <c:order val="5"/>
          <c:tx>
            <c:strRef>
              <c:f>'18. United Utilities'!$C$123:$E$123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'18. United Utilities'!$H$117:$CJ$117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Utilities'!$H$123:$CJ$123</c:f>
              <c:numCache>
                <c:formatCode>0.00</c:formatCode>
                <c:ptCount val="81"/>
                <c:pt idx="0">
                  <c:v>3457.27</c:v>
                </c:pt>
                <c:pt idx="1">
                  <c:v>3457.27</c:v>
                </c:pt>
                <c:pt idx="2">
                  <c:v>3457.27</c:v>
                </c:pt>
                <c:pt idx="3">
                  <c:v>3457.27</c:v>
                </c:pt>
                <c:pt idx="4">
                  <c:v>4670.4441643835617</c:v>
                </c:pt>
                <c:pt idx="5">
                  <c:v>4670.4441643835617</c:v>
                </c:pt>
                <c:pt idx="6">
                  <c:v>4670.4441643835617</c:v>
                </c:pt>
                <c:pt idx="7">
                  <c:v>4670.4441643835617</c:v>
                </c:pt>
                <c:pt idx="8">
                  <c:v>4670.4441643835617</c:v>
                </c:pt>
                <c:pt idx="9">
                  <c:v>4670.4441643835617</c:v>
                </c:pt>
                <c:pt idx="10">
                  <c:v>4670.4441643835617</c:v>
                </c:pt>
                <c:pt idx="11">
                  <c:v>4670.4441643835617</c:v>
                </c:pt>
                <c:pt idx="12">
                  <c:v>4670.4441643835617</c:v>
                </c:pt>
                <c:pt idx="13">
                  <c:v>4670.4441643835617</c:v>
                </c:pt>
                <c:pt idx="14">
                  <c:v>4670.4441643835617</c:v>
                </c:pt>
                <c:pt idx="15">
                  <c:v>4670.4441643835617</c:v>
                </c:pt>
                <c:pt idx="16">
                  <c:v>4670.4441643835617</c:v>
                </c:pt>
                <c:pt idx="17">
                  <c:v>4670.4441643835617</c:v>
                </c:pt>
                <c:pt idx="18">
                  <c:v>4670.4441643835617</c:v>
                </c:pt>
                <c:pt idx="19">
                  <c:v>4670.4441643835617</c:v>
                </c:pt>
                <c:pt idx="20">
                  <c:v>4670.4441643835617</c:v>
                </c:pt>
                <c:pt idx="21">
                  <c:v>4670.4441643835617</c:v>
                </c:pt>
                <c:pt idx="22">
                  <c:v>4670.4441643835617</c:v>
                </c:pt>
                <c:pt idx="23">
                  <c:v>4670.4441643835617</c:v>
                </c:pt>
                <c:pt idx="24">
                  <c:v>4670.4441643835617</c:v>
                </c:pt>
                <c:pt idx="25">
                  <c:v>4670.4441643835617</c:v>
                </c:pt>
                <c:pt idx="26">
                  <c:v>4670.4441643835617</c:v>
                </c:pt>
                <c:pt idx="27">
                  <c:v>4670.4441643835617</c:v>
                </c:pt>
                <c:pt idx="28">
                  <c:v>4670.4441643835617</c:v>
                </c:pt>
                <c:pt idx="29">
                  <c:v>4670.4441643835617</c:v>
                </c:pt>
                <c:pt idx="30">
                  <c:v>4670.4441643835617</c:v>
                </c:pt>
                <c:pt idx="31">
                  <c:v>4670.4441643835617</c:v>
                </c:pt>
                <c:pt idx="32">
                  <c:v>4670.4441643835617</c:v>
                </c:pt>
                <c:pt idx="33">
                  <c:v>4670.4441643835617</c:v>
                </c:pt>
                <c:pt idx="34">
                  <c:v>4670.4441643835617</c:v>
                </c:pt>
                <c:pt idx="35">
                  <c:v>4670.4441643835617</c:v>
                </c:pt>
                <c:pt idx="36">
                  <c:v>4670.4441643835617</c:v>
                </c:pt>
                <c:pt idx="37">
                  <c:v>4670.4441643835617</c:v>
                </c:pt>
                <c:pt idx="38">
                  <c:v>4670.4441643835617</c:v>
                </c:pt>
                <c:pt idx="39">
                  <c:v>4670.4441643835617</c:v>
                </c:pt>
                <c:pt idx="40">
                  <c:v>4670.4441643835617</c:v>
                </c:pt>
                <c:pt idx="41">
                  <c:v>4670.4441643835617</c:v>
                </c:pt>
                <c:pt idx="42">
                  <c:v>4670.4441643835617</c:v>
                </c:pt>
                <c:pt idx="43">
                  <c:v>4670.4441643835617</c:v>
                </c:pt>
                <c:pt idx="44">
                  <c:v>4670.4441643835617</c:v>
                </c:pt>
                <c:pt idx="45">
                  <c:v>4670.4441643835617</c:v>
                </c:pt>
                <c:pt idx="46">
                  <c:v>4670.4441643835617</c:v>
                </c:pt>
                <c:pt idx="47">
                  <c:v>4670.4441643835617</c:v>
                </c:pt>
                <c:pt idx="48">
                  <c:v>4670.4441643835617</c:v>
                </c:pt>
                <c:pt idx="49">
                  <c:v>4670.4441643835617</c:v>
                </c:pt>
                <c:pt idx="50">
                  <c:v>4670.4441643835617</c:v>
                </c:pt>
                <c:pt idx="51">
                  <c:v>4670.4441643835617</c:v>
                </c:pt>
                <c:pt idx="52">
                  <c:v>4670.4441643835617</c:v>
                </c:pt>
                <c:pt idx="53">
                  <c:v>4670.4441643835617</c:v>
                </c:pt>
                <c:pt idx="54">
                  <c:v>4670.4441643835617</c:v>
                </c:pt>
                <c:pt idx="55">
                  <c:v>4670.4441643835617</c:v>
                </c:pt>
                <c:pt idx="56">
                  <c:v>4670.4441643835617</c:v>
                </c:pt>
                <c:pt idx="57">
                  <c:v>4670.4441643835617</c:v>
                </c:pt>
                <c:pt idx="58">
                  <c:v>4670.4441643835617</c:v>
                </c:pt>
                <c:pt idx="59">
                  <c:v>4670.4441643835617</c:v>
                </c:pt>
                <c:pt idx="60">
                  <c:v>4670.4441643835617</c:v>
                </c:pt>
                <c:pt idx="61">
                  <c:v>4670.4441643835617</c:v>
                </c:pt>
                <c:pt idx="62">
                  <c:v>4670.4441643835617</c:v>
                </c:pt>
                <c:pt idx="63">
                  <c:v>4670.4441643835617</c:v>
                </c:pt>
                <c:pt idx="64">
                  <c:v>4670.4441643835617</c:v>
                </c:pt>
                <c:pt idx="65">
                  <c:v>4670.4441643835617</c:v>
                </c:pt>
                <c:pt idx="66">
                  <c:v>4670.4441643835617</c:v>
                </c:pt>
                <c:pt idx="67">
                  <c:v>4670.4441643835617</c:v>
                </c:pt>
                <c:pt idx="68">
                  <c:v>4670.4441643835617</c:v>
                </c:pt>
                <c:pt idx="69">
                  <c:v>4670.4441643835617</c:v>
                </c:pt>
                <c:pt idx="70">
                  <c:v>4670.4441643835617</c:v>
                </c:pt>
                <c:pt idx="71">
                  <c:v>4670.4441643835617</c:v>
                </c:pt>
                <c:pt idx="72">
                  <c:v>4670.4441643835617</c:v>
                </c:pt>
                <c:pt idx="73">
                  <c:v>4670.4441643835617</c:v>
                </c:pt>
                <c:pt idx="74">
                  <c:v>4670.4441643835617</c:v>
                </c:pt>
                <c:pt idx="75">
                  <c:v>4670.4441643835617</c:v>
                </c:pt>
                <c:pt idx="76">
                  <c:v>4670.4441643835617</c:v>
                </c:pt>
                <c:pt idx="77">
                  <c:v>4670.4441643835617</c:v>
                </c:pt>
                <c:pt idx="78">
                  <c:v>4670.4441643835617</c:v>
                </c:pt>
                <c:pt idx="79">
                  <c:v>4670.4441643835617</c:v>
                </c:pt>
                <c:pt idx="80">
                  <c:v>4670.4441643835617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32-4C74-9E61-54DA7D5AB595}"/>
            </c:ext>
          </c:extLst>
        </c:ser>
        <c:ser>
          <c:idx val="5"/>
          <c:order val="6"/>
          <c:tx>
            <c:strRef>
              <c:f>'18. United Utilities'!$C$124:$E$124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'18. United Utilities'!$H$117:$CJ$117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Utilities'!$H$124:$CJ$124</c:f>
              <c:numCache>
                <c:formatCode>0.00</c:formatCode>
                <c:ptCount val="81"/>
                <c:pt idx="0">
                  <c:v>179.34637783758834</c:v>
                </c:pt>
                <c:pt idx="1">
                  <c:v>347.62480873581535</c:v>
                </c:pt>
                <c:pt idx="2">
                  <c:v>516.14838131705619</c:v>
                </c:pt>
                <c:pt idx="3">
                  <c:v>684.9172284814631</c:v>
                </c:pt>
                <c:pt idx="4">
                  <c:v>1807.384692005943</c:v>
                </c:pt>
                <c:pt idx="5">
                  <c:v>2654.3616092089378</c:v>
                </c:pt>
                <c:pt idx="6">
                  <c:v>2645.0048622967674</c:v>
                </c:pt>
                <c:pt idx="7">
                  <c:v>2635.6481153845975</c:v>
                </c:pt>
                <c:pt idx="8">
                  <c:v>2626.2913684724276</c:v>
                </c:pt>
                <c:pt idx="9">
                  <c:v>2616.9346215602577</c:v>
                </c:pt>
                <c:pt idx="10">
                  <c:v>2607.5778746480873</c:v>
                </c:pt>
                <c:pt idx="11">
                  <c:v>2598.2211277359174</c:v>
                </c:pt>
                <c:pt idx="12">
                  <c:v>2588.8643808237475</c:v>
                </c:pt>
                <c:pt idx="13">
                  <c:v>2579.5076339115776</c:v>
                </c:pt>
                <c:pt idx="14">
                  <c:v>2570.1508869994077</c:v>
                </c:pt>
                <c:pt idx="15">
                  <c:v>2560.7941400872378</c:v>
                </c:pt>
                <c:pt idx="16">
                  <c:v>2551.4373931750674</c:v>
                </c:pt>
                <c:pt idx="17">
                  <c:v>2542.0806462628975</c:v>
                </c:pt>
                <c:pt idx="18">
                  <c:v>2532.7238993507276</c:v>
                </c:pt>
                <c:pt idx="19">
                  <c:v>2523.3671524385582</c:v>
                </c:pt>
                <c:pt idx="20">
                  <c:v>2514.0104055263878</c:v>
                </c:pt>
                <c:pt idx="21">
                  <c:v>2504.6536586142179</c:v>
                </c:pt>
                <c:pt idx="22">
                  <c:v>2495.296911702048</c:v>
                </c:pt>
                <c:pt idx="23">
                  <c:v>2485.9401647898781</c:v>
                </c:pt>
                <c:pt idx="24">
                  <c:v>2476.5834178777081</c:v>
                </c:pt>
                <c:pt idx="25">
                  <c:v>2467.2266709655382</c:v>
                </c:pt>
                <c:pt idx="26">
                  <c:v>2457.8699240533683</c:v>
                </c:pt>
                <c:pt idx="27">
                  <c:v>2448.5131771411984</c:v>
                </c:pt>
                <c:pt idx="28">
                  <c:v>2439.156430229028</c:v>
                </c:pt>
                <c:pt idx="29">
                  <c:v>2429.7996833168581</c:v>
                </c:pt>
                <c:pt idx="30">
                  <c:v>2420.4429364046882</c:v>
                </c:pt>
                <c:pt idx="31">
                  <c:v>2422.5186893666369</c:v>
                </c:pt>
                <c:pt idx="32">
                  <c:v>2424.594442328585</c:v>
                </c:pt>
                <c:pt idx="33">
                  <c:v>2426.6701952905332</c:v>
                </c:pt>
                <c:pt idx="34">
                  <c:v>2428.7459482524814</c:v>
                </c:pt>
                <c:pt idx="35">
                  <c:v>2430.8217012144296</c:v>
                </c:pt>
                <c:pt idx="36">
                  <c:v>2432.8974541763778</c:v>
                </c:pt>
                <c:pt idx="37">
                  <c:v>2434.973207138326</c:v>
                </c:pt>
                <c:pt idx="38">
                  <c:v>2437.0489601002746</c:v>
                </c:pt>
                <c:pt idx="39">
                  <c:v>2439.1247130622228</c:v>
                </c:pt>
                <c:pt idx="40">
                  <c:v>2441.200466024171</c:v>
                </c:pt>
                <c:pt idx="41">
                  <c:v>2443.2762189861191</c:v>
                </c:pt>
                <c:pt idx="42">
                  <c:v>2445.3519719480673</c:v>
                </c:pt>
                <c:pt idx="43">
                  <c:v>2447.4277249100155</c:v>
                </c:pt>
                <c:pt idx="44">
                  <c:v>2449.5034778719637</c:v>
                </c:pt>
                <c:pt idx="45">
                  <c:v>2451.5792308339119</c:v>
                </c:pt>
                <c:pt idx="46">
                  <c:v>2453.6549837958605</c:v>
                </c:pt>
                <c:pt idx="47">
                  <c:v>2455.7307367578087</c:v>
                </c:pt>
                <c:pt idx="48">
                  <c:v>2457.8064897197569</c:v>
                </c:pt>
                <c:pt idx="49">
                  <c:v>2459.8822426817051</c:v>
                </c:pt>
                <c:pt idx="50">
                  <c:v>2461.9579956436532</c:v>
                </c:pt>
                <c:pt idx="51">
                  <c:v>2464.0337486056014</c:v>
                </c:pt>
                <c:pt idx="52">
                  <c:v>2466.1095015675496</c:v>
                </c:pt>
                <c:pt idx="53">
                  <c:v>2468.1852545294978</c:v>
                </c:pt>
                <c:pt idx="54">
                  <c:v>2470.2610074914464</c:v>
                </c:pt>
                <c:pt idx="55">
                  <c:v>2472.3367604533946</c:v>
                </c:pt>
                <c:pt idx="56">
                  <c:v>2474.4125134153428</c:v>
                </c:pt>
                <c:pt idx="57">
                  <c:v>2476.488266377291</c:v>
                </c:pt>
                <c:pt idx="58">
                  <c:v>2478.5640193392392</c:v>
                </c:pt>
                <c:pt idx="59">
                  <c:v>2480.6397723011873</c:v>
                </c:pt>
                <c:pt idx="60">
                  <c:v>2482.7155252631355</c:v>
                </c:pt>
                <c:pt idx="61">
                  <c:v>2484.7912782250842</c:v>
                </c:pt>
                <c:pt idx="62">
                  <c:v>2486.8670311870324</c:v>
                </c:pt>
                <c:pt idx="63">
                  <c:v>2488.9427841489805</c:v>
                </c:pt>
                <c:pt idx="64">
                  <c:v>2491.0185371109287</c:v>
                </c:pt>
                <c:pt idx="65">
                  <c:v>2493.0942900728769</c:v>
                </c:pt>
                <c:pt idx="66">
                  <c:v>2495.1700430348251</c:v>
                </c:pt>
                <c:pt idx="67">
                  <c:v>2497.2457959967733</c:v>
                </c:pt>
                <c:pt idx="68">
                  <c:v>2499.3215489587215</c:v>
                </c:pt>
                <c:pt idx="69">
                  <c:v>2501.3973019206696</c:v>
                </c:pt>
                <c:pt idx="70">
                  <c:v>2503.4730548826183</c:v>
                </c:pt>
                <c:pt idx="71">
                  <c:v>2505.5488078445665</c:v>
                </c:pt>
                <c:pt idx="72">
                  <c:v>2507.6245608065146</c:v>
                </c:pt>
                <c:pt idx="73">
                  <c:v>2509.7003137684628</c:v>
                </c:pt>
                <c:pt idx="74">
                  <c:v>2511.776066730411</c:v>
                </c:pt>
                <c:pt idx="75">
                  <c:v>2513.8518196923592</c:v>
                </c:pt>
                <c:pt idx="76">
                  <c:v>2515.9275726543074</c:v>
                </c:pt>
                <c:pt idx="77">
                  <c:v>2518.003325616256</c:v>
                </c:pt>
                <c:pt idx="78">
                  <c:v>2520.0790785782042</c:v>
                </c:pt>
                <c:pt idx="79">
                  <c:v>2522.1548315401524</c:v>
                </c:pt>
                <c:pt idx="80">
                  <c:v>2524.2305845021006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32-4C74-9E61-54DA7D5AB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Affinity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A-4C6F-9E81-ADF0D996026D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Affinity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A-4C6F-9E81-ADF0D996026D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Affinity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EA-4C6F-9E81-ADF0D9960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'18. United Utilities'!$C$127:$E$127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'18. United Utilities'!$H$126:$CJ$126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Utilities'!$H$127:$CJ$127</c:f>
              <c:numCache>
                <c:formatCode>0.00</c:formatCode>
                <c:ptCount val="81"/>
                <c:pt idx="0">
                  <c:v>146.24384656265349</c:v>
                </c:pt>
                <c:pt idx="1">
                  <c:v>292.58736823982548</c:v>
                </c:pt>
                <c:pt idx="2">
                  <c:v>439.03056503151612</c:v>
                </c:pt>
                <c:pt idx="3">
                  <c:v>585.57343693772509</c:v>
                </c:pt>
                <c:pt idx="4">
                  <c:v>1401.1462431591506</c:v>
                </c:pt>
                <c:pt idx="5">
                  <c:v>2203.8264295937379</c:v>
                </c:pt>
                <c:pt idx="6">
                  <c:v>2192.9652288773041</c:v>
                </c:pt>
                <c:pt idx="7">
                  <c:v>2182.1040281608703</c:v>
                </c:pt>
                <c:pt idx="8">
                  <c:v>2171.2428274444364</c:v>
                </c:pt>
                <c:pt idx="9">
                  <c:v>2160.3816267280026</c:v>
                </c:pt>
                <c:pt idx="10">
                  <c:v>2149.5204260115688</c:v>
                </c:pt>
                <c:pt idx="11">
                  <c:v>2138.659225295135</c:v>
                </c:pt>
                <c:pt idx="12">
                  <c:v>2127.7980245787012</c:v>
                </c:pt>
                <c:pt idx="13">
                  <c:v>2116.9368238622674</c:v>
                </c:pt>
                <c:pt idx="14">
                  <c:v>2106.0756231458336</c:v>
                </c:pt>
                <c:pt idx="15">
                  <c:v>2095.2144224293997</c:v>
                </c:pt>
                <c:pt idx="16">
                  <c:v>2084.3532217129659</c:v>
                </c:pt>
                <c:pt idx="17">
                  <c:v>2073.4920209965321</c:v>
                </c:pt>
                <c:pt idx="18">
                  <c:v>2062.6308202800983</c:v>
                </c:pt>
                <c:pt idx="19">
                  <c:v>2051.7696195636645</c:v>
                </c:pt>
                <c:pt idx="20">
                  <c:v>2040.9084188472307</c:v>
                </c:pt>
                <c:pt idx="21">
                  <c:v>2030.0472181307969</c:v>
                </c:pt>
                <c:pt idx="22">
                  <c:v>2019.1860174143631</c:v>
                </c:pt>
                <c:pt idx="23">
                  <c:v>2008.3248166979292</c:v>
                </c:pt>
                <c:pt idx="24">
                  <c:v>1997.4636159814954</c:v>
                </c:pt>
                <c:pt idx="25">
                  <c:v>1986.6024152650616</c:v>
                </c:pt>
                <c:pt idx="26">
                  <c:v>1975.7412145486278</c:v>
                </c:pt>
                <c:pt idx="27">
                  <c:v>1964.880013832194</c:v>
                </c:pt>
                <c:pt idx="28">
                  <c:v>1954.0188131157602</c:v>
                </c:pt>
                <c:pt idx="29">
                  <c:v>1943.1576123993264</c:v>
                </c:pt>
                <c:pt idx="30">
                  <c:v>1932.2964116828925</c:v>
                </c:pt>
                <c:pt idx="31">
                  <c:v>1932.2964116828925</c:v>
                </c:pt>
                <c:pt idx="32">
                  <c:v>1932.2964116828925</c:v>
                </c:pt>
                <c:pt idx="33">
                  <c:v>1932.2964116828925</c:v>
                </c:pt>
                <c:pt idx="34">
                  <c:v>1932.2964116828925</c:v>
                </c:pt>
                <c:pt idx="35">
                  <c:v>1932.2964116828925</c:v>
                </c:pt>
                <c:pt idx="36">
                  <c:v>1932.2964116828925</c:v>
                </c:pt>
                <c:pt idx="37">
                  <c:v>1932.2964116828925</c:v>
                </c:pt>
                <c:pt idx="38">
                  <c:v>1932.2964116828925</c:v>
                </c:pt>
                <c:pt idx="39">
                  <c:v>1932.2964116828925</c:v>
                </c:pt>
                <c:pt idx="40">
                  <c:v>1932.2964116828925</c:v>
                </c:pt>
                <c:pt idx="41">
                  <c:v>1932.2964116828925</c:v>
                </c:pt>
                <c:pt idx="42">
                  <c:v>1932.2964116828925</c:v>
                </c:pt>
                <c:pt idx="43">
                  <c:v>1932.2964116828925</c:v>
                </c:pt>
                <c:pt idx="44">
                  <c:v>1932.2964116828925</c:v>
                </c:pt>
                <c:pt idx="45">
                  <c:v>1932.2964116828925</c:v>
                </c:pt>
                <c:pt idx="46">
                  <c:v>1932.2964116828925</c:v>
                </c:pt>
                <c:pt idx="47">
                  <c:v>1932.2964116828925</c:v>
                </c:pt>
                <c:pt idx="48">
                  <c:v>1932.2964116828925</c:v>
                </c:pt>
                <c:pt idx="49">
                  <c:v>1932.2964116828925</c:v>
                </c:pt>
                <c:pt idx="50">
                  <c:v>1932.2964116828925</c:v>
                </c:pt>
                <c:pt idx="51">
                  <c:v>1932.2964116828925</c:v>
                </c:pt>
                <c:pt idx="52">
                  <c:v>1932.2964116828925</c:v>
                </c:pt>
                <c:pt idx="53">
                  <c:v>1932.2964116828925</c:v>
                </c:pt>
                <c:pt idx="54">
                  <c:v>1932.2964116828925</c:v>
                </c:pt>
                <c:pt idx="55">
                  <c:v>1932.2964116828925</c:v>
                </c:pt>
                <c:pt idx="56">
                  <c:v>1932.2964116828925</c:v>
                </c:pt>
                <c:pt idx="57">
                  <c:v>1932.2964116828925</c:v>
                </c:pt>
                <c:pt idx="58">
                  <c:v>1932.2964116828925</c:v>
                </c:pt>
                <c:pt idx="59">
                  <c:v>1932.2964116828925</c:v>
                </c:pt>
                <c:pt idx="60">
                  <c:v>1932.2964116828925</c:v>
                </c:pt>
                <c:pt idx="61">
                  <c:v>1932.2964116828925</c:v>
                </c:pt>
                <c:pt idx="62">
                  <c:v>1932.2964116828925</c:v>
                </c:pt>
                <c:pt idx="63">
                  <c:v>1932.2964116828925</c:v>
                </c:pt>
                <c:pt idx="64">
                  <c:v>1932.2964116828925</c:v>
                </c:pt>
                <c:pt idx="65">
                  <c:v>1932.2964116828925</c:v>
                </c:pt>
                <c:pt idx="66">
                  <c:v>1932.2964116828925</c:v>
                </c:pt>
                <c:pt idx="67">
                  <c:v>1932.2964116828925</c:v>
                </c:pt>
                <c:pt idx="68">
                  <c:v>1932.2964116828925</c:v>
                </c:pt>
                <c:pt idx="69">
                  <c:v>1932.2964116828925</c:v>
                </c:pt>
                <c:pt idx="70">
                  <c:v>1932.2964116828925</c:v>
                </c:pt>
                <c:pt idx="71">
                  <c:v>1932.2964116828925</c:v>
                </c:pt>
                <c:pt idx="72">
                  <c:v>1932.2964116828925</c:v>
                </c:pt>
                <c:pt idx="73">
                  <c:v>1932.2964116828925</c:v>
                </c:pt>
                <c:pt idx="74">
                  <c:v>1932.2964116828925</c:v>
                </c:pt>
                <c:pt idx="75">
                  <c:v>1932.2964116828925</c:v>
                </c:pt>
                <c:pt idx="76">
                  <c:v>1932.2964116828925</c:v>
                </c:pt>
                <c:pt idx="77">
                  <c:v>1932.2964116828925</c:v>
                </c:pt>
                <c:pt idx="78">
                  <c:v>1932.2964116828925</c:v>
                </c:pt>
                <c:pt idx="79">
                  <c:v>1932.2964116828925</c:v>
                </c:pt>
                <c:pt idx="80">
                  <c:v>1932.2964116828925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A-4B16-9992-93C4BBB33E3F}"/>
            </c:ext>
          </c:extLst>
        </c:ser>
        <c:ser>
          <c:idx val="1"/>
          <c:order val="1"/>
          <c:tx>
            <c:strRef>
              <c:f>'18. United Utilities'!$C$128:$E$128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'18. United Utilities'!$H$126:$CJ$126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6A-4B16-9992-93C4BBB33E3F}"/>
            </c:ext>
          </c:extLst>
        </c:ser>
        <c:ser>
          <c:idx val="2"/>
          <c:order val="2"/>
          <c:tx>
            <c:strRef>
              <c:f>'18. United Utilities'!$C$129:$E$129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'18. United Utilities'!$H$126:$CJ$126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Utilities'!$H$129:$CJ$129</c:f>
              <c:numCache>
                <c:formatCode>0.00</c:formatCode>
                <c:ptCount val="81"/>
                <c:pt idx="0">
                  <c:v>3.92</c:v>
                </c:pt>
                <c:pt idx="1">
                  <c:v>7.84</c:v>
                </c:pt>
                <c:pt idx="2">
                  <c:v>11.76</c:v>
                </c:pt>
                <c:pt idx="3">
                  <c:v>15.68</c:v>
                </c:pt>
                <c:pt idx="4">
                  <c:v>15.68</c:v>
                </c:pt>
                <c:pt idx="5">
                  <c:v>15.68</c:v>
                </c:pt>
                <c:pt idx="6">
                  <c:v>15.68</c:v>
                </c:pt>
                <c:pt idx="7">
                  <c:v>15.68</c:v>
                </c:pt>
                <c:pt idx="8">
                  <c:v>15.68</c:v>
                </c:pt>
                <c:pt idx="9">
                  <c:v>15.68</c:v>
                </c:pt>
                <c:pt idx="10">
                  <c:v>15.68</c:v>
                </c:pt>
                <c:pt idx="11">
                  <c:v>15.68</c:v>
                </c:pt>
                <c:pt idx="12">
                  <c:v>15.68</c:v>
                </c:pt>
                <c:pt idx="13">
                  <c:v>15.68</c:v>
                </c:pt>
                <c:pt idx="14">
                  <c:v>15.68</c:v>
                </c:pt>
                <c:pt idx="15">
                  <c:v>15.68</c:v>
                </c:pt>
                <c:pt idx="16">
                  <c:v>15.68</c:v>
                </c:pt>
                <c:pt idx="17">
                  <c:v>15.68</c:v>
                </c:pt>
                <c:pt idx="18">
                  <c:v>15.68</c:v>
                </c:pt>
                <c:pt idx="19">
                  <c:v>15.68</c:v>
                </c:pt>
                <c:pt idx="20">
                  <c:v>15.68</c:v>
                </c:pt>
                <c:pt idx="21">
                  <c:v>15.68</c:v>
                </c:pt>
                <c:pt idx="22">
                  <c:v>15.68</c:v>
                </c:pt>
                <c:pt idx="23">
                  <c:v>15.68</c:v>
                </c:pt>
                <c:pt idx="24">
                  <c:v>15.68</c:v>
                </c:pt>
                <c:pt idx="25">
                  <c:v>15.68</c:v>
                </c:pt>
                <c:pt idx="26">
                  <c:v>15.68</c:v>
                </c:pt>
                <c:pt idx="27">
                  <c:v>15.68</c:v>
                </c:pt>
                <c:pt idx="28">
                  <c:v>15.68</c:v>
                </c:pt>
                <c:pt idx="29">
                  <c:v>15.68</c:v>
                </c:pt>
                <c:pt idx="30">
                  <c:v>15.68</c:v>
                </c:pt>
                <c:pt idx="31">
                  <c:v>15.68</c:v>
                </c:pt>
                <c:pt idx="32">
                  <c:v>15.68</c:v>
                </c:pt>
                <c:pt idx="33">
                  <c:v>15.68</c:v>
                </c:pt>
                <c:pt idx="34">
                  <c:v>15.68</c:v>
                </c:pt>
                <c:pt idx="35">
                  <c:v>15.68</c:v>
                </c:pt>
                <c:pt idx="36">
                  <c:v>15.68</c:v>
                </c:pt>
                <c:pt idx="37">
                  <c:v>15.68</c:v>
                </c:pt>
                <c:pt idx="38">
                  <c:v>15.68</c:v>
                </c:pt>
                <c:pt idx="39">
                  <c:v>15.68</c:v>
                </c:pt>
                <c:pt idx="40">
                  <c:v>15.68</c:v>
                </c:pt>
                <c:pt idx="41">
                  <c:v>15.68</c:v>
                </c:pt>
                <c:pt idx="42">
                  <c:v>15.68</c:v>
                </c:pt>
                <c:pt idx="43">
                  <c:v>15.68</c:v>
                </c:pt>
                <c:pt idx="44">
                  <c:v>15.68</c:v>
                </c:pt>
                <c:pt idx="45">
                  <c:v>15.68</c:v>
                </c:pt>
                <c:pt idx="46">
                  <c:v>15.68</c:v>
                </c:pt>
                <c:pt idx="47">
                  <c:v>15.68</c:v>
                </c:pt>
                <c:pt idx="48">
                  <c:v>15.68</c:v>
                </c:pt>
                <c:pt idx="49">
                  <c:v>15.68</c:v>
                </c:pt>
                <c:pt idx="50">
                  <c:v>15.68</c:v>
                </c:pt>
                <c:pt idx="51">
                  <c:v>15.68</c:v>
                </c:pt>
                <c:pt idx="52">
                  <c:v>15.68</c:v>
                </c:pt>
                <c:pt idx="53">
                  <c:v>15.68</c:v>
                </c:pt>
                <c:pt idx="54">
                  <c:v>15.68</c:v>
                </c:pt>
                <c:pt idx="55">
                  <c:v>15.68</c:v>
                </c:pt>
                <c:pt idx="56">
                  <c:v>15.68</c:v>
                </c:pt>
                <c:pt idx="57">
                  <c:v>15.68</c:v>
                </c:pt>
                <c:pt idx="58">
                  <c:v>15.68</c:v>
                </c:pt>
                <c:pt idx="59">
                  <c:v>15.68</c:v>
                </c:pt>
                <c:pt idx="60">
                  <c:v>15.68</c:v>
                </c:pt>
                <c:pt idx="61">
                  <c:v>15.68</c:v>
                </c:pt>
                <c:pt idx="62">
                  <c:v>15.68</c:v>
                </c:pt>
                <c:pt idx="63">
                  <c:v>15.68</c:v>
                </c:pt>
                <c:pt idx="64">
                  <c:v>15.68</c:v>
                </c:pt>
                <c:pt idx="65">
                  <c:v>15.68</c:v>
                </c:pt>
                <c:pt idx="66">
                  <c:v>15.68</c:v>
                </c:pt>
                <c:pt idx="67">
                  <c:v>15.68</c:v>
                </c:pt>
                <c:pt idx="68">
                  <c:v>15.68</c:v>
                </c:pt>
                <c:pt idx="69">
                  <c:v>15.68</c:v>
                </c:pt>
                <c:pt idx="70">
                  <c:v>15.68</c:v>
                </c:pt>
                <c:pt idx="71">
                  <c:v>15.68</c:v>
                </c:pt>
                <c:pt idx="72">
                  <c:v>15.68</c:v>
                </c:pt>
                <c:pt idx="73">
                  <c:v>15.68</c:v>
                </c:pt>
                <c:pt idx="74">
                  <c:v>15.68</c:v>
                </c:pt>
                <c:pt idx="75">
                  <c:v>15.68</c:v>
                </c:pt>
                <c:pt idx="76">
                  <c:v>15.68</c:v>
                </c:pt>
                <c:pt idx="77">
                  <c:v>15.68</c:v>
                </c:pt>
                <c:pt idx="78">
                  <c:v>15.68</c:v>
                </c:pt>
                <c:pt idx="79">
                  <c:v>15.68</c:v>
                </c:pt>
                <c:pt idx="80">
                  <c:v>15.68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6A-4B16-9992-93C4BBB33E3F}"/>
            </c:ext>
          </c:extLst>
        </c:ser>
        <c:ser>
          <c:idx val="3"/>
          <c:order val="3"/>
          <c:tx>
            <c:strRef>
              <c:f>'18. United Utilities'!$C$130:$E$130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'18. United Utilities'!$H$126:$CJ$126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Utilities'!$H$130:$CJ$130</c:f>
              <c:numCache>
                <c:formatCode>0.00</c:formatCode>
                <c:ptCount val="81"/>
                <c:pt idx="0">
                  <c:v>7.0766935117579592</c:v>
                </c:pt>
                <c:pt idx="1">
                  <c:v>14.158084360806772</c:v>
                </c:pt>
                <c:pt idx="2">
                  <c:v>21.244172547146444</c:v>
                </c:pt>
                <c:pt idx="3">
                  <c:v>28.334958070776963</c:v>
                </c:pt>
                <c:pt idx="4">
                  <c:v>65.817030389652402</c:v>
                </c:pt>
                <c:pt idx="5">
                  <c:v>102.61726458391529</c:v>
                </c:pt>
                <c:pt idx="6">
                  <c:v>102.10406874472987</c:v>
                </c:pt>
                <c:pt idx="7">
                  <c:v>101.59087290554447</c:v>
                </c:pt>
                <c:pt idx="8">
                  <c:v>101.07767706635906</c:v>
                </c:pt>
                <c:pt idx="9">
                  <c:v>100.56448122717364</c:v>
                </c:pt>
                <c:pt idx="10">
                  <c:v>100.05128538798826</c:v>
                </c:pt>
                <c:pt idx="11">
                  <c:v>99.538089548802844</c:v>
                </c:pt>
                <c:pt idx="12">
                  <c:v>99.024893709617444</c:v>
                </c:pt>
                <c:pt idx="13">
                  <c:v>98.511697870432045</c:v>
                </c:pt>
                <c:pt idx="14">
                  <c:v>97.99850203124663</c:v>
                </c:pt>
                <c:pt idx="15">
                  <c:v>97.48530619206123</c:v>
                </c:pt>
                <c:pt idx="16">
                  <c:v>96.972110352875816</c:v>
                </c:pt>
                <c:pt idx="17">
                  <c:v>96.458914513690416</c:v>
                </c:pt>
                <c:pt idx="18">
                  <c:v>95.945718674505017</c:v>
                </c:pt>
                <c:pt idx="19">
                  <c:v>95.432522835319602</c:v>
                </c:pt>
                <c:pt idx="20">
                  <c:v>94.919326996134203</c:v>
                </c:pt>
                <c:pt idx="21">
                  <c:v>94.406131156948817</c:v>
                </c:pt>
                <c:pt idx="22">
                  <c:v>93.892935317763403</c:v>
                </c:pt>
                <c:pt idx="23">
                  <c:v>93.379739478578003</c:v>
                </c:pt>
                <c:pt idx="24">
                  <c:v>92.866543639392603</c:v>
                </c:pt>
                <c:pt idx="25">
                  <c:v>92.353347800207175</c:v>
                </c:pt>
                <c:pt idx="26">
                  <c:v>91.840151961021775</c:v>
                </c:pt>
                <c:pt idx="27">
                  <c:v>91.326956121836375</c:v>
                </c:pt>
                <c:pt idx="28">
                  <c:v>90.813760282650975</c:v>
                </c:pt>
                <c:pt idx="29">
                  <c:v>90.300564443465575</c:v>
                </c:pt>
                <c:pt idx="30">
                  <c:v>89.787368604280147</c:v>
                </c:pt>
                <c:pt idx="31">
                  <c:v>89.787368604280147</c:v>
                </c:pt>
                <c:pt idx="32">
                  <c:v>89.787368604280147</c:v>
                </c:pt>
                <c:pt idx="33">
                  <c:v>89.787368604280147</c:v>
                </c:pt>
                <c:pt idx="34">
                  <c:v>89.787368604280147</c:v>
                </c:pt>
                <c:pt idx="35">
                  <c:v>89.787368604280147</c:v>
                </c:pt>
                <c:pt idx="36">
                  <c:v>89.787368604280147</c:v>
                </c:pt>
                <c:pt idx="37">
                  <c:v>89.787368604280147</c:v>
                </c:pt>
                <c:pt idx="38">
                  <c:v>89.787368604280147</c:v>
                </c:pt>
                <c:pt idx="39">
                  <c:v>89.787368604280147</c:v>
                </c:pt>
                <c:pt idx="40">
                  <c:v>89.787368604280147</c:v>
                </c:pt>
                <c:pt idx="41">
                  <c:v>89.787368604280147</c:v>
                </c:pt>
                <c:pt idx="42">
                  <c:v>89.787368604280147</c:v>
                </c:pt>
                <c:pt idx="43">
                  <c:v>89.787368604280147</c:v>
                </c:pt>
                <c:pt idx="44">
                  <c:v>89.787368604280147</c:v>
                </c:pt>
                <c:pt idx="45">
                  <c:v>89.787368604280147</c:v>
                </c:pt>
                <c:pt idx="46">
                  <c:v>89.787368604280147</c:v>
                </c:pt>
                <c:pt idx="47">
                  <c:v>89.787368604280147</c:v>
                </c:pt>
                <c:pt idx="48">
                  <c:v>89.787368604280147</c:v>
                </c:pt>
                <c:pt idx="49">
                  <c:v>89.787368604280147</c:v>
                </c:pt>
                <c:pt idx="50">
                  <c:v>89.787368604280147</c:v>
                </c:pt>
                <c:pt idx="51">
                  <c:v>89.787368604280147</c:v>
                </c:pt>
                <c:pt idx="52">
                  <c:v>89.787368604280147</c:v>
                </c:pt>
                <c:pt idx="53">
                  <c:v>89.787368604280147</c:v>
                </c:pt>
                <c:pt idx="54">
                  <c:v>89.787368604280147</c:v>
                </c:pt>
                <c:pt idx="55">
                  <c:v>89.787368604280147</c:v>
                </c:pt>
                <c:pt idx="56">
                  <c:v>89.787368604280147</c:v>
                </c:pt>
                <c:pt idx="57">
                  <c:v>89.787368604280147</c:v>
                </c:pt>
                <c:pt idx="58">
                  <c:v>89.787368604280147</c:v>
                </c:pt>
                <c:pt idx="59">
                  <c:v>89.787368604280147</c:v>
                </c:pt>
                <c:pt idx="60">
                  <c:v>89.787368604280147</c:v>
                </c:pt>
                <c:pt idx="61">
                  <c:v>89.787368604280147</c:v>
                </c:pt>
                <c:pt idx="62">
                  <c:v>89.787368604280147</c:v>
                </c:pt>
                <c:pt idx="63">
                  <c:v>89.787368604280147</c:v>
                </c:pt>
                <c:pt idx="64">
                  <c:v>89.787368604280147</c:v>
                </c:pt>
                <c:pt idx="65">
                  <c:v>89.787368604280147</c:v>
                </c:pt>
                <c:pt idx="66">
                  <c:v>89.787368604280147</c:v>
                </c:pt>
                <c:pt idx="67">
                  <c:v>89.787368604280147</c:v>
                </c:pt>
                <c:pt idx="68">
                  <c:v>89.787368604280147</c:v>
                </c:pt>
                <c:pt idx="69">
                  <c:v>89.787368604280147</c:v>
                </c:pt>
                <c:pt idx="70">
                  <c:v>89.787368604280147</c:v>
                </c:pt>
                <c:pt idx="71">
                  <c:v>89.787368604280147</c:v>
                </c:pt>
                <c:pt idx="72">
                  <c:v>89.787368604280147</c:v>
                </c:pt>
                <c:pt idx="73">
                  <c:v>89.787368604280147</c:v>
                </c:pt>
                <c:pt idx="74">
                  <c:v>89.787368604280147</c:v>
                </c:pt>
                <c:pt idx="75">
                  <c:v>89.787368604280147</c:v>
                </c:pt>
                <c:pt idx="76">
                  <c:v>89.787368604280147</c:v>
                </c:pt>
                <c:pt idx="77">
                  <c:v>89.787368604280147</c:v>
                </c:pt>
                <c:pt idx="78">
                  <c:v>89.787368604280147</c:v>
                </c:pt>
                <c:pt idx="79">
                  <c:v>89.787368604280147</c:v>
                </c:pt>
                <c:pt idx="80">
                  <c:v>89.787368604280147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6A-4B16-9992-93C4BBB33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'18. United Utilities'!$C$131:$E$131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'18. United Utilities'!$H$126:$CJ$126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Utilities'!$H$131:$CJ$131</c:f>
              <c:numCache>
                <c:formatCode>0.00</c:formatCode>
                <c:ptCount val="81"/>
                <c:pt idx="0">
                  <c:v>3457.27</c:v>
                </c:pt>
                <c:pt idx="1">
                  <c:v>3457.27</c:v>
                </c:pt>
                <c:pt idx="2">
                  <c:v>3457.27</c:v>
                </c:pt>
                <c:pt idx="3">
                  <c:v>3457.27</c:v>
                </c:pt>
                <c:pt idx="4">
                  <c:v>4670.4441643835617</c:v>
                </c:pt>
                <c:pt idx="5">
                  <c:v>4670.4441643835617</c:v>
                </c:pt>
                <c:pt idx="6">
                  <c:v>4670.4441643835617</c:v>
                </c:pt>
                <c:pt idx="7">
                  <c:v>4670.4441643835617</c:v>
                </c:pt>
                <c:pt idx="8">
                  <c:v>4670.4441643835617</c:v>
                </c:pt>
                <c:pt idx="9">
                  <c:v>4670.4441643835617</c:v>
                </c:pt>
                <c:pt idx="10">
                  <c:v>4670.4441643835617</c:v>
                </c:pt>
                <c:pt idx="11">
                  <c:v>4670.4441643835617</c:v>
                </c:pt>
                <c:pt idx="12">
                  <c:v>4670.4441643835617</c:v>
                </c:pt>
                <c:pt idx="13">
                  <c:v>4670.4441643835617</c:v>
                </c:pt>
                <c:pt idx="14">
                  <c:v>4670.4441643835617</c:v>
                </c:pt>
                <c:pt idx="15">
                  <c:v>4670.4441643835617</c:v>
                </c:pt>
                <c:pt idx="16">
                  <c:v>4670.4441643835617</c:v>
                </c:pt>
                <c:pt idx="17">
                  <c:v>4670.4441643835617</c:v>
                </c:pt>
                <c:pt idx="18">
                  <c:v>4670.4441643835617</c:v>
                </c:pt>
                <c:pt idx="19">
                  <c:v>4670.4441643835617</c:v>
                </c:pt>
                <c:pt idx="20">
                  <c:v>4670.4441643835617</c:v>
                </c:pt>
                <c:pt idx="21">
                  <c:v>4670.4441643835617</c:v>
                </c:pt>
                <c:pt idx="22">
                  <c:v>4670.4441643835617</c:v>
                </c:pt>
                <c:pt idx="23">
                  <c:v>4670.4441643835617</c:v>
                </c:pt>
                <c:pt idx="24">
                  <c:v>4670.4441643835617</c:v>
                </c:pt>
                <c:pt idx="25">
                  <c:v>4670.4441643835617</c:v>
                </c:pt>
                <c:pt idx="26">
                  <c:v>4670.4441643835617</c:v>
                </c:pt>
                <c:pt idx="27">
                  <c:v>4670.4441643835617</c:v>
                </c:pt>
                <c:pt idx="28">
                  <c:v>4670.4441643835617</c:v>
                </c:pt>
                <c:pt idx="29">
                  <c:v>4670.4441643835617</c:v>
                </c:pt>
                <c:pt idx="30">
                  <c:v>4670.4441643835617</c:v>
                </c:pt>
                <c:pt idx="31">
                  <c:v>4670.4441643835617</c:v>
                </c:pt>
                <c:pt idx="32">
                  <c:v>4670.4441643835617</c:v>
                </c:pt>
                <c:pt idx="33">
                  <c:v>4670.4441643835617</c:v>
                </c:pt>
                <c:pt idx="34">
                  <c:v>4670.4441643835617</c:v>
                </c:pt>
                <c:pt idx="35">
                  <c:v>4670.4441643835617</c:v>
                </c:pt>
                <c:pt idx="36">
                  <c:v>4670.4441643835617</c:v>
                </c:pt>
                <c:pt idx="37">
                  <c:v>4670.4441643835617</c:v>
                </c:pt>
                <c:pt idx="38">
                  <c:v>4670.4441643835617</c:v>
                </c:pt>
                <c:pt idx="39">
                  <c:v>4670.4441643835617</c:v>
                </c:pt>
                <c:pt idx="40">
                  <c:v>4670.4441643835617</c:v>
                </c:pt>
                <c:pt idx="41">
                  <c:v>4670.4441643835617</c:v>
                </c:pt>
                <c:pt idx="42">
                  <c:v>4670.4441643835617</c:v>
                </c:pt>
                <c:pt idx="43">
                  <c:v>4670.4441643835617</c:v>
                </c:pt>
                <c:pt idx="44">
                  <c:v>4670.4441643835617</c:v>
                </c:pt>
                <c:pt idx="45">
                  <c:v>4670.4441643835617</c:v>
                </c:pt>
                <c:pt idx="46">
                  <c:v>4670.4441643835617</c:v>
                </c:pt>
                <c:pt idx="47">
                  <c:v>4670.4441643835617</c:v>
                </c:pt>
                <c:pt idx="48">
                  <c:v>4670.4441643835617</c:v>
                </c:pt>
                <c:pt idx="49">
                  <c:v>4670.4441643835617</c:v>
                </c:pt>
                <c:pt idx="50">
                  <c:v>4670.4441643835617</c:v>
                </c:pt>
                <c:pt idx="51">
                  <c:v>4670.4441643835617</c:v>
                </c:pt>
                <c:pt idx="52">
                  <c:v>4670.4441643835617</c:v>
                </c:pt>
                <c:pt idx="53">
                  <c:v>4670.4441643835617</c:v>
                </c:pt>
                <c:pt idx="54">
                  <c:v>4670.4441643835617</c:v>
                </c:pt>
                <c:pt idx="55">
                  <c:v>4670.4441643835617</c:v>
                </c:pt>
                <c:pt idx="56">
                  <c:v>4670.4441643835617</c:v>
                </c:pt>
                <c:pt idx="57">
                  <c:v>4670.4441643835617</c:v>
                </c:pt>
                <c:pt idx="58">
                  <c:v>4670.4441643835617</c:v>
                </c:pt>
                <c:pt idx="59">
                  <c:v>4670.4441643835617</c:v>
                </c:pt>
                <c:pt idx="60">
                  <c:v>4670.4441643835617</c:v>
                </c:pt>
                <c:pt idx="61">
                  <c:v>4670.4441643835617</c:v>
                </c:pt>
                <c:pt idx="62">
                  <c:v>4670.4441643835617</c:v>
                </c:pt>
                <c:pt idx="63">
                  <c:v>4670.4441643835617</c:v>
                </c:pt>
                <c:pt idx="64">
                  <c:v>4670.4441643835617</c:v>
                </c:pt>
                <c:pt idx="65">
                  <c:v>4670.4441643835617</c:v>
                </c:pt>
                <c:pt idx="66">
                  <c:v>4670.4441643835617</c:v>
                </c:pt>
                <c:pt idx="67">
                  <c:v>4670.4441643835617</c:v>
                </c:pt>
                <c:pt idx="68">
                  <c:v>4670.4441643835617</c:v>
                </c:pt>
                <c:pt idx="69">
                  <c:v>4670.4441643835617</c:v>
                </c:pt>
                <c:pt idx="70">
                  <c:v>4670.4441643835617</c:v>
                </c:pt>
                <c:pt idx="71">
                  <c:v>4670.4441643835617</c:v>
                </c:pt>
                <c:pt idx="72">
                  <c:v>4670.4441643835617</c:v>
                </c:pt>
                <c:pt idx="73">
                  <c:v>4670.4441643835617</c:v>
                </c:pt>
                <c:pt idx="74">
                  <c:v>4670.4441643835617</c:v>
                </c:pt>
                <c:pt idx="75">
                  <c:v>4670.4441643835617</c:v>
                </c:pt>
                <c:pt idx="76">
                  <c:v>4670.4441643835617</c:v>
                </c:pt>
                <c:pt idx="77">
                  <c:v>4670.4441643835617</c:v>
                </c:pt>
                <c:pt idx="78">
                  <c:v>4670.4441643835617</c:v>
                </c:pt>
                <c:pt idx="79">
                  <c:v>4670.4441643835617</c:v>
                </c:pt>
                <c:pt idx="80">
                  <c:v>4670.4441643835617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6A-4B16-9992-93C4BBB33E3F}"/>
            </c:ext>
          </c:extLst>
        </c:ser>
        <c:ser>
          <c:idx val="4"/>
          <c:order val="5"/>
          <c:tx>
            <c:strRef>
              <c:f>'18. United Utilities'!$C$132:$E$132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'18. United Utilities'!$H$126:$CJ$126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Utilities'!$H$132:$CJ$132</c:f>
              <c:numCache>
                <c:formatCode>0.00</c:formatCode>
                <c:ptCount val="81"/>
                <c:pt idx="0">
                  <c:v>3457.27</c:v>
                </c:pt>
                <c:pt idx="1">
                  <c:v>3457.27</c:v>
                </c:pt>
                <c:pt idx="2">
                  <c:v>3457.27</c:v>
                </c:pt>
                <c:pt idx="3">
                  <c:v>3457.27</c:v>
                </c:pt>
                <c:pt idx="4">
                  <c:v>4670.4441643835617</c:v>
                </c:pt>
                <c:pt idx="5">
                  <c:v>4670.4441643835617</c:v>
                </c:pt>
                <c:pt idx="6">
                  <c:v>4670.4441643835617</c:v>
                </c:pt>
                <c:pt idx="7">
                  <c:v>4670.4441643835617</c:v>
                </c:pt>
                <c:pt idx="8">
                  <c:v>4670.4441643835617</c:v>
                </c:pt>
                <c:pt idx="9">
                  <c:v>4670.4441643835617</c:v>
                </c:pt>
                <c:pt idx="10">
                  <c:v>4670.4441643835617</c:v>
                </c:pt>
                <c:pt idx="11">
                  <c:v>4670.4441643835617</c:v>
                </c:pt>
                <c:pt idx="12">
                  <c:v>4670.4441643835617</c:v>
                </c:pt>
                <c:pt idx="13">
                  <c:v>4670.4441643835617</c:v>
                </c:pt>
                <c:pt idx="14">
                  <c:v>4670.4441643835617</c:v>
                </c:pt>
                <c:pt idx="15">
                  <c:v>4670.4441643835617</c:v>
                </c:pt>
                <c:pt idx="16">
                  <c:v>4670.4441643835617</c:v>
                </c:pt>
                <c:pt idx="17">
                  <c:v>4670.4441643835617</c:v>
                </c:pt>
                <c:pt idx="18">
                  <c:v>4670.4441643835617</c:v>
                </c:pt>
                <c:pt idx="19">
                  <c:v>4670.4441643835617</c:v>
                </c:pt>
                <c:pt idx="20">
                  <c:v>4670.4441643835617</c:v>
                </c:pt>
                <c:pt idx="21">
                  <c:v>4670.4441643835617</c:v>
                </c:pt>
                <c:pt idx="22">
                  <c:v>4670.4441643835617</c:v>
                </c:pt>
                <c:pt idx="23">
                  <c:v>4670.4441643835617</c:v>
                </c:pt>
                <c:pt idx="24">
                  <c:v>4670.4441643835617</c:v>
                </c:pt>
                <c:pt idx="25">
                  <c:v>4670.4441643835617</c:v>
                </c:pt>
                <c:pt idx="26">
                  <c:v>4670.4441643835617</c:v>
                </c:pt>
                <c:pt idx="27">
                  <c:v>4670.4441643835617</c:v>
                </c:pt>
                <c:pt idx="28">
                  <c:v>4670.4441643835617</c:v>
                </c:pt>
                <c:pt idx="29">
                  <c:v>4670.4441643835617</c:v>
                </c:pt>
                <c:pt idx="30">
                  <c:v>4670.4441643835617</c:v>
                </c:pt>
                <c:pt idx="31">
                  <c:v>4670.4441643835617</c:v>
                </c:pt>
                <c:pt idx="32">
                  <c:v>4670.4441643835617</c:v>
                </c:pt>
                <c:pt idx="33">
                  <c:v>4670.4441643835617</c:v>
                </c:pt>
                <c:pt idx="34">
                  <c:v>4670.4441643835617</c:v>
                </c:pt>
                <c:pt idx="35">
                  <c:v>4670.4441643835617</c:v>
                </c:pt>
                <c:pt idx="36">
                  <c:v>4670.4441643835617</c:v>
                </c:pt>
                <c:pt idx="37">
                  <c:v>4670.4441643835617</c:v>
                </c:pt>
                <c:pt idx="38">
                  <c:v>4670.4441643835617</c:v>
                </c:pt>
                <c:pt idx="39">
                  <c:v>4670.4441643835617</c:v>
                </c:pt>
                <c:pt idx="40">
                  <c:v>4670.4441643835617</c:v>
                </c:pt>
                <c:pt idx="41">
                  <c:v>4670.4441643835617</c:v>
                </c:pt>
                <c:pt idx="42">
                  <c:v>4670.4441643835617</c:v>
                </c:pt>
                <c:pt idx="43">
                  <c:v>4670.4441643835617</c:v>
                </c:pt>
                <c:pt idx="44">
                  <c:v>4670.4441643835617</c:v>
                </c:pt>
                <c:pt idx="45">
                  <c:v>4670.4441643835617</c:v>
                </c:pt>
                <c:pt idx="46">
                  <c:v>4670.4441643835617</c:v>
                </c:pt>
                <c:pt idx="47">
                  <c:v>4670.4441643835617</c:v>
                </c:pt>
                <c:pt idx="48">
                  <c:v>4670.4441643835617</c:v>
                </c:pt>
                <c:pt idx="49">
                  <c:v>4670.4441643835617</c:v>
                </c:pt>
                <c:pt idx="50">
                  <c:v>4670.4441643835617</c:v>
                </c:pt>
                <c:pt idx="51">
                  <c:v>4670.4441643835617</c:v>
                </c:pt>
                <c:pt idx="52">
                  <c:v>4670.4441643835617</c:v>
                </c:pt>
                <c:pt idx="53">
                  <c:v>4670.4441643835617</c:v>
                </c:pt>
                <c:pt idx="54">
                  <c:v>4670.4441643835617</c:v>
                </c:pt>
                <c:pt idx="55">
                  <c:v>4670.4441643835617</c:v>
                </c:pt>
                <c:pt idx="56">
                  <c:v>4670.4441643835617</c:v>
                </c:pt>
                <c:pt idx="57">
                  <c:v>4670.4441643835617</c:v>
                </c:pt>
                <c:pt idx="58">
                  <c:v>4670.4441643835617</c:v>
                </c:pt>
                <c:pt idx="59">
                  <c:v>4670.4441643835617</c:v>
                </c:pt>
                <c:pt idx="60">
                  <c:v>4670.4441643835617</c:v>
                </c:pt>
                <c:pt idx="61">
                  <c:v>4670.4441643835617</c:v>
                </c:pt>
                <c:pt idx="62">
                  <c:v>4670.4441643835617</c:v>
                </c:pt>
                <c:pt idx="63">
                  <c:v>4670.4441643835617</c:v>
                </c:pt>
                <c:pt idx="64">
                  <c:v>4670.4441643835617</c:v>
                </c:pt>
                <c:pt idx="65">
                  <c:v>4670.4441643835617</c:v>
                </c:pt>
                <c:pt idx="66">
                  <c:v>4670.4441643835617</c:v>
                </c:pt>
                <c:pt idx="67">
                  <c:v>4670.4441643835617</c:v>
                </c:pt>
                <c:pt idx="68">
                  <c:v>4670.4441643835617</c:v>
                </c:pt>
                <c:pt idx="69">
                  <c:v>4670.4441643835617</c:v>
                </c:pt>
                <c:pt idx="70">
                  <c:v>4670.4441643835617</c:v>
                </c:pt>
                <c:pt idx="71">
                  <c:v>4670.4441643835617</c:v>
                </c:pt>
                <c:pt idx="72">
                  <c:v>4670.4441643835617</c:v>
                </c:pt>
                <c:pt idx="73">
                  <c:v>4670.4441643835617</c:v>
                </c:pt>
                <c:pt idx="74">
                  <c:v>4670.4441643835617</c:v>
                </c:pt>
                <c:pt idx="75">
                  <c:v>4670.4441643835617</c:v>
                </c:pt>
                <c:pt idx="76">
                  <c:v>4670.4441643835617</c:v>
                </c:pt>
                <c:pt idx="77">
                  <c:v>4670.4441643835617</c:v>
                </c:pt>
                <c:pt idx="78">
                  <c:v>4670.4441643835617</c:v>
                </c:pt>
                <c:pt idx="79">
                  <c:v>4670.4441643835617</c:v>
                </c:pt>
                <c:pt idx="80">
                  <c:v>4670.4441643835617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6A-4B16-9992-93C4BBB33E3F}"/>
            </c:ext>
          </c:extLst>
        </c:ser>
        <c:ser>
          <c:idx val="5"/>
          <c:order val="6"/>
          <c:tx>
            <c:strRef>
              <c:f>'18. United Utilities'!$C$133:$E$133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'18. United Utilities'!$H$126:$CJ$126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Utilities'!$H$133:$CJ$133</c:f>
              <c:numCache>
                <c:formatCode>0.00</c:formatCode>
                <c:ptCount val="81"/>
                <c:pt idx="0">
                  <c:v>178.5244530201507</c:v>
                </c:pt>
                <c:pt idx="1">
                  <c:v>345.9804135272073</c:v>
                </c:pt>
                <c:pt idx="2">
                  <c:v>513.68097014354487</c:v>
                </c:pt>
                <c:pt idx="3">
                  <c:v>681.62625576931566</c:v>
                </c:pt>
                <c:pt idx="4">
                  <c:v>1798.6766620054241</c:v>
                </c:pt>
                <c:pt idx="5">
                  <c:v>2640.2328355962218</c:v>
                </c:pt>
                <c:pt idx="6">
                  <c:v>2630.9341920025513</c:v>
                </c:pt>
                <c:pt idx="7">
                  <c:v>2621.6355484088804</c:v>
                </c:pt>
                <c:pt idx="8">
                  <c:v>2612.3369048152094</c:v>
                </c:pt>
                <c:pt idx="9">
                  <c:v>2603.0382612215381</c:v>
                </c:pt>
                <c:pt idx="10">
                  <c:v>2593.7396176278671</c:v>
                </c:pt>
                <c:pt idx="11">
                  <c:v>2584.4409740341962</c:v>
                </c:pt>
                <c:pt idx="12">
                  <c:v>2575.1423304405253</c:v>
                </c:pt>
                <c:pt idx="13">
                  <c:v>2565.8436868468548</c:v>
                </c:pt>
                <c:pt idx="14">
                  <c:v>2556.5450432531834</c:v>
                </c:pt>
                <c:pt idx="15">
                  <c:v>2547.2463996595125</c:v>
                </c:pt>
                <c:pt idx="16">
                  <c:v>2537.9477560658415</c:v>
                </c:pt>
                <c:pt idx="17">
                  <c:v>2528.6491124721706</c:v>
                </c:pt>
                <c:pt idx="18">
                  <c:v>2519.3504688784992</c:v>
                </c:pt>
                <c:pt idx="19">
                  <c:v>2510.0518252848287</c:v>
                </c:pt>
                <c:pt idx="20">
                  <c:v>2500.7531816911578</c:v>
                </c:pt>
                <c:pt idx="21">
                  <c:v>2491.4545380974869</c:v>
                </c:pt>
                <c:pt idx="22">
                  <c:v>2482.1558945038159</c:v>
                </c:pt>
                <c:pt idx="23">
                  <c:v>2472.857250910145</c:v>
                </c:pt>
                <c:pt idx="24">
                  <c:v>2463.5586073164736</c:v>
                </c:pt>
                <c:pt idx="25">
                  <c:v>2454.2599637228031</c:v>
                </c:pt>
                <c:pt idx="26">
                  <c:v>2444.9613201291322</c:v>
                </c:pt>
                <c:pt idx="27">
                  <c:v>2435.6626765354613</c:v>
                </c:pt>
                <c:pt idx="28">
                  <c:v>2426.3640329417904</c:v>
                </c:pt>
                <c:pt idx="29">
                  <c:v>2417.065389348119</c:v>
                </c:pt>
                <c:pt idx="30">
                  <c:v>2407.766745754448</c:v>
                </c:pt>
                <c:pt idx="31">
                  <c:v>2409.8424987163962</c:v>
                </c:pt>
                <c:pt idx="32">
                  <c:v>2411.9182516783449</c:v>
                </c:pt>
                <c:pt idx="33">
                  <c:v>2413.994004640293</c:v>
                </c:pt>
                <c:pt idx="34">
                  <c:v>2416.0697576022412</c:v>
                </c:pt>
                <c:pt idx="35">
                  <c:v>2418.1455105641894</c:v>
                </c:pt>
                <c:pt idx="36">
                  <c:v>2420.2212635261376</c:v>
                </c:pt>
                <c:pt idx="37">
                  <c:v>2422.2970164880858</c:v>
                </c:pt>
                <c:pt idx="38">
                  <c:v>2424.372769450034</c:v>
                </c:pt>
                <c:pt idx="39">
                  <c:v>2426.4485224119826</c:v>
                </c:pt>
                <c:pt idx="40">
                  <c:v>2428.5242753739308</c:v>
                </c:pt>
                <c:pt idx="41">
                  <c:v>2430.600028335879</c:v>
                </c:pt>
                <c:pt idx="42">
                  <c:v>2432.6757812978271</c:v>
                </c:pt>
                <c:pt idx="43">
                  <c:v>2434.7515342597753</c:v>
                </c:pt>
                <c:pt idx="44">
                  <c:v>2436.8272872217235</c:v>
                </c:pt>
                <c:pt idx="45">
                  <c:v>2438.9030401836717</c:v>
                </c:pt>
                <c:pt idx="46">
                  <c:v>2440.9787931456203</c:v>
                </c:pt>
                <c:pt idx="47">
                  <c:v>2443.0545461075685</c:v>
                </c:pt>
                <c:pt idx="48">
                  <c:v>2445.1302990695167</c:v>
                </c:pt>
                <c:pt idx="49">
                  <c:v>2447.2060520314649</c:v>
                </c:pt>
                <c:pt idx="50">
                  <c:v>2449.2818049934131</c:v>
                </c:pt>
                <c:pt idx="51">
                  <c:v>2451.3575579553612</c:v>
                </c:pt>
                <c:pt idx="52">
                  <c:v>2453.4333109173094</c:v>
                </c:pt>
                <c:pt idx="53">
                  <c:v>2455.5090638792576</c:v>
                </c:pt>
                <c:pt idx="54">
                  <c:v>2457.5848168412058</c:v>
                </c:pt>
                <c:pt idx="55">
                  <c:v>2459.6605698031544</c:v>
                </c:pt>
                <c:pt idx="56">
                  <c:v>2461.7363227651026</c:v>
                </c:pt>
                <c:pt idx="57">
                  <c:v>2463.8120757270508</c:v>
                </c:pt>
                <c:pt idx="58">
                  <c:v>2465.887828688999</c:v>
                </c:pt>
                <c:pt idx="59">
                  <c:v>2467.9635816509472</c:v>
                </c:pt>
                <c:pt idx="60">
                  <c:v>2470.0393346128953</c:v>
                </c:pt>
                <c:pt idx="61">
                  <c:v>2472.1150875748435</c:v>
                </c:pt>
                <c:pt idx="62">
                  <c:v>2474.1908405367922</c:v>
                </c:pt>
                <c:pt idx="63">
                  <c:v>2476.2665934987403</c:v>
                </c:pt>
                <c:pt idx="64">
                  <c:v>2478.3423464606885</c:v>
                </c:pt>
                <c:pt idx="65">
                  <c:v>2480.4180994226367</c:v>
                </c:pt>
                <c:pt idx="66">
                  <c:v>2482.4938523845849</c:v>
                </c:pt>
                <c:pt idx="67">
                  <c:v>2484.5696053465331</c:v>
                </c:pt>
                <c:pt idx="68">
                  <c:v>2486.6453583084813</c:v>
                </c:pt>
                <c:pt idx="69">
                  <c:v>2488.7211112704299</c:v>
                </c:pt>
                <c:pt idx="70">
                  <c:v>2490.7968642323781</c:v>
                </c:pt>
                <c:pt idx="71">
                  <c:v>2492.8726171943263</c:v>
                </c:pt>
                <c:pt idx="72">
                  <c:v>2494.9483701562744</c:v>
                </c:pt>
                <c:pt idx="73">
                  <c:v>2497.0241231182226</c:v>
                </c:pt>
                <c:pt idx="74">
                  <c:v>2499.0998760801708</c:v>
                </c:pt>
                <c:pt idx="75">
                  <c:v>2501.175629042119</c:v>
                </c:pt>
                <c:pt idx="76">
                  <c:v>2503.2513820040672</c:v>
                </c:pt>
                <c:pt idx="77">
                  <c:v>2505.3271349660154</c:v>
                </c:pt>
                <c:pt idx="78">
                  <c:v>2507.402887927964</c:v>
                </c:pt>
                <c:pt idx="79">
                  <c:v>2509.4786408899122</c:v>
                </c:pt>
                <c:pt idx="80">
                  <c:v>2511.5543938518604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6A-4B16-9992-93C4BBB33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'18. United Utilities'!$H$135:$CJ$135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9-4C00-A66F-06C58B6DE7AC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'18. United Utilities'!$H$135:$CJ$135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9-4C00-A66F-06C58B6DE7AC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'18. United Utilities'!$H$135:$CJ$135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9-4C00-A66F-06C58B6DE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'18. United Utilities'!$H$140:$CJ$140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8-49F4-B3D2-C292F142230A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'18. United Utilities'!$H$140:$CJ$140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08-49F4-B3D2-C292F142230A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'18. United Utilities'!$H$140:$CJ$140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'18. United Utilities'!$H$143:$CJ$143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08-49F4-B3D2-C292F1422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'19. Veolia Water Projects'!$C$118:$E$118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'19. Veolia Water Projects'!$H$117:$CJ$117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Projects'!$H$118:$CJ$118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E-4514-B7AF-552A5764FF2D}"/>
            </c:ext>
          </c:extLst>
        </c:ser>
        <c:ser>
          <c:idx val="1"/>
          <c:order val="1"/>
          <c:tx>
            <c:strRef>
              <c:f>'19. Veolia Water Projects'!$C$119:$E$119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'19. Veolia Water Projects'!$H$117:$CJ$117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E-4514-B7AF-552A5764FF2D}"/>
            </c:ext>
          </c:extLst>
        </c:ser>
        <c:ser>
          <c:idx val="2"/>
          <c:order val="2"/>
          <c:tx>
            <c:strRef>
              <c:f>'19. Veolia Water Projects'!$C$120:$E$120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'19. Veolia Water Projects'!$H$117:$CJ$117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Projects'!$H$120:$CJ$120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7E-4514-B7AF-552A5764FF2D}"/>
            </c:ext>
          </c:extLst>
        </c:ser>
        <c:ser>
          <c:idx val="3"/>
          <c:order val="3"/>
          <c:tx>
            <c:strRef>
              <c:f>'19. Veolia Water Projects'!$C$121:$E$121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'19. Veolia Water Projects'!$H$117:$CJ$117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Projects'!$H$121:$CJ$121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7E-4514-B7AF-552A5764F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'19. Veolia Water Projects'!$C$122:$E$122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'19. Veolia Water Projects'!$H$117:$CJ$117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Projects'!$H$122:$CJ$122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7E-4514-B7AF-552A5764FF2D}"/>
            </c:ext>
          </c:extLst>
        </c:ser>
        <c:ser>
          <c:idx val="4"/>
          <c:order val="5"/>
          <c:tx>
            <c:strRef>
              <c:f>'19. Veolia Water Projects'!$C$123:$E$123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'19. Veolia Water Projects'!$H$117:$CJ$117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Projects'!$H$123:$CJ$123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7E-4514-B7AF-552A5764FF2D}"/>
            </c:ext>
          </c:extLst>
        </c:ser>
        <c:ser>
          <c:idx val="5"/>
          <c:order val="6"/>
          <c:tx>
            <c:strRef>
              <c:f>'19. Veolia Water Projects'!$C$124:$E$124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'19. Veolia Water Projects'!$H$117:$CJ$117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Projects'!$H$124:$CJ$124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7E-4514-B7AF-552A5764F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'19. Veolia Water Projects'!$C$127:$E$127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'19. Veolia Water Projects'!$H$126:$CJ$126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Projects'!$H$127:$CJ$127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3-4196-B7D1-4EB8494EF14A}"/>
            </c:ext>
          </c:extLst>
        </c:ser>
        <c:ser>
          <c:idx val="1"/>
          <c:order val="1"/>
          <c:tx>
            <c:strRef>
              <c:f>'19. Veolia Water Projects'!$C$128:$E$128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'19. Veolia Water Projects'!$H$126:$CJ$126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3-4196-B7D1-4EB8494EF14A}"/>
            </c:ext>
          </c:extLst>
        </c:ser>
        <c:ser>
          <c:idx val="2"/>
          <c:order val="2"/>
          <c:tx>
            <c:strRef>
              <c:f>'19. Veolia Water Projects'!$C$129:$E$129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'19. Veolia Water Projects'!$H$126:$CJ$126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Projects'!$H$129:$CJ$129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83-4196-B7D1-4EB8494EF14A}"/>
            </c:ext>
          </c:extLst>
        </c:ser>
        <c:ser>
          <c:idx val="3"/>
          <c:order val="3"/>
          <c:tx>
            <c:strRef>
              <c:f>'19. Veolia Water Projects'!$C$130:$E$130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'19. Veolia Water Projects'!$H$126:$CJ$126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Projects'!$H$130:$CJ$130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83-4196-B7D1-4EB8494EF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'19. Veolia Water Projects'!$C$131:$E$131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'19. Veolia Water Projects'!$H$126:$CJ$126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Projects'!$H$131:$CJ$131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83-4196-B7D1-4EB8494EF14A}"/>
            </c:ext>
          </c:extLst>
        </c:ser>
        <c:ser>
          <c:idx val="4"/>
          <c:order val="5"/>
          <c:tx>
            <c:strRef>
              <c:f>'19. Veolia Water Projects'!$C$132:$E$132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'19. Veolia Water Projects'!$H$126:$CJ$126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Projects'!$H$132:$CJ$132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83-4196-B7D1-4EB8494EF14A}"/>
            </c:ext>
          </c:extLst>
        </c:ser>
        <c:ser>
          <c:idx val="5"/>
          <c:order val="6"/>
          <c:tx>
            <c:strRef>
              <c:f>'19. Veolia Water Projects'!$C$133:$E$133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'19. Veolia Water Projects'!$H$126:$CJ$126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Projects'!$H$133:$CJ$133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83-4196-B7D1-4EB8494EF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'19. Veolia Water Projects'!$H$135:$CJ$135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F-4655-A326-B781D5297E9E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'19. Veolia Water Projects'!$H$135:$CJ$135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BF-4655-A326-B781D5297E9E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'19. Veolia Water Projects'!$H$135:$CJ$135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BF-4655-A326-B781D5297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'19. Veolia Water Projects'!$H$140:$CJ$140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2-47D0-823B-3C511615F8D2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'19. Veolia Water Projects'!$H$140:$CJ$140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2-47D0-823B-3C511615F8D2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'19. Veolia Water Projects'!$H$140:$CJ$140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'19. Veolia Water Projects'!$H$143:$CJ$143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2-47D0-823B-3C511615F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'20. Wessex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'20. Wessex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Water'!$H$118:$CJ$118</c:f>
              <c:numCache>
                <c:formatCode>0.00</c:formatCode>
                <c:ptCount val="81"/>
                <c:pt idx="0">
                  <c:v>7.2862780809449408</c:v>
                </c:pt>
                <c:pt idx="1">
                  <c:v>14.577522255296216</c:v>
                </c:pt>
                <c:pt idx="2">
                  <c:v>21.873732523053828</c:v>
                </c:pt>
                <c:pt idx="3">
                  <c:v>29.174908884217778</c:v>
                </c:pt>
                <c:pt idx="4">
                  <c:v>205.63663189882141</c:v>
                </c:pt>
                <c:pt idx="5">
                  <c:v>382.19157607295347</c:v>
                </c:pt>
                <c:pt idx="6">
                  <c:v>558.80658499472895</c:v>
                </c:pt>
                <c:pt idx="7">
                  <c:v>558.27771641704999</c:v>
                </c:pt>
                <c:pt idx="8">
                  <c:v>557.74884783937102</c:v>
                </c:pt>
                <c:pt idx="9">
                  <c:v>557.21997926169206</c:v>
                </c:pt>
                <c:pt idx="10">
                  <c:v>556.6911106840131</c:v>
                </c:pt>
                <c:pt idx="11">
                  <c:v>556.16224210633413</c:v>
                </c:pt>
                <c:pt idx="12">
                  <c:v>555.63337352865517</c:v>
                </c:pt>
                <c:pt idx="13">
                  <c:v>555.10450495097621</c:v>
                </c:pt>
                <c:pt idx="14">
                  <c:v>554.57563637329724</c:v>
                </c:pt>
                <c:pt idx="15">
                  <c:v>554.04676779561828</c:v>
                </c:pt>
                <c:pt idx="16">
                  <c:v>553.51789921793932</c:v>
                </c:pt>
                <c:pt idx="17">
                  <c:v>552.98903064026035</c:v>
                </c:pt>
                <c:pt idx="18">
                  <c:v>552.46016206258139</c:v>
                </c:pt>
                <c:pt idx="19">
                  <c:v>551.93129348490243</c:v>
                </c:pt>
                <c:pt idx="20">
                  <c:v>551.40242490722346</c:v>
                </c:pt>
                <c:pt idx="21">
                  <c:v>550.8735563295445</c:v>
                </c:pt>
                <c:pt idx="22">
                  <c:v>550.34468775186554</c:v>
                </c:pt>
                <c:pt idx="23">
                  <c:v>549.81581917418657</c:v>
                </c:pt>
                <c:pt idx="24">
                  <c:v>549.28695059650761</c:v>
                </c:pt>
                <c:pt idx="25">
                  <c:v>548.75808201882865</c:v>
                </c:pt>
                <c:pt idx="26">
                  <c:v>548.22921344114968</c:v>
                </c:pt>
                <c:pt idx="27">
                  <c:v>547.70034486347072</c:v>
                </c:pt>
                <c:pt idx="28">
                  <c:v>547.17147628579175</c:v>
                </c:pt>
                <c:pt idx="29">
                  <c:v>546.64260770811279</c:v>
                </c:pt>
                <c:pt idx="30">
                  <c:v>546.11373913043383</c:v>
                </c:pt>
                <c:pt idx="31">
                  <c:v>546.11373913043383</c:v>
                </c:pt>
                <c:pt idx="32">
                  <c:v>546.11373913043383</c:v>
                </c:pt>
                <c:pt idx="33">
                  <c:v>546.11373913043383</c:v>
                </c:pt>
                <c:pt idx="34">
                  <c:v>546.11373913043383</c:v>
                </c:pt>
                <c:pt idx="35">
                  <c:v>546.11373913043383</c:v>
                </c:pt>
                <c:pt idx="36">
                  <c:v>546.11373913043383</c:v>
                </c:pt>
                <c:pt idx="37">
                  <c:v>546.11373913043383</c:v>
                </c:pt>
                <c:pt idx="38">
                  <c:v>546.11373913043383</c:v>
                </c:pt>
                <c:pt idx="39">
                  <c:v>546.11373913043383</c:v>
                </c:pt>
                <c:pt idx="40">
                  <c:v>546.11373913043383</c:v>
                </c:pt>
                <c:pt idx="41">
                  <c:v>546.11373913043383</c:v>
                </c:pt>
                <c:pt idx="42">
                  <c:v>546.11373913043383</c:v>
                </c:pt>
                <c:pt idx="43">
                  <c:v>546.11373913043383</c:v>
                </c:pt>
                <c:pt idx="44">
                  <c:v>546.11373913043383</c:v>
                </c:pt>
                <c:pt idx="45">
                  <c:v>546.11373913043383</c:v>
                </c:pt>
                <c:pt idx="46">
                  <c:v>546.11373913043383</c:v>
                </c:pt>
                <c:pt idx="47">
                  <c:v>546.11373913043383</c:v>
                </c:pt>
                <c:pt idx="48">
                  <c:v>546.11373913043383</c:v>
                </c:pt>
                <c:pt idx="49">
                  <c:v>546.11373913043383</c:v>
                </c:pt>
                <c:pt idx="50">
                  <c:v>546.11373913043383</c:v>
                </c:pt>
                <c:pt idx="51">
                  <c:v>546.11373913043383</c:v>
                </c:pt>
                <c:pt idx="52">
                  <c:v>546.11373913043383</c:v>
                </c:pt>
                <c:pt idx="53">
                  <c:v>546.11373913043383</c:v>
                </c:pt>
                <c:pt idx="54">
                  <c:v>546.11373913043383</c:v>
                </c:pt>
                <c:pt idx="55">
                  <c:v>546.11373913043383</c:v>
                </c:pt>
                <c:pt idx="56">
                  <c:v>546.11373913043383</c:v>
                </c:pt>
                <c:pt idx="57">
                  <c:v>546.11373913043383</c:v>
                </c:pt>
                <c:pt idx="58">
                  <c:v>546.11373913043383</c:v>
                </c:pt>
                <c:pt idx="59">
                  <c:v>546.11373913043383</c:v>
                </c:pt>
                <c:pt idx="60">
                  <c:v>546.11373913043383</c:v>
                </c:pt>
                <c:pt idx="61">
                  <c:v>546.11373913043383</c:v>
                </c:pt>
                <c:pt idx="62">
                  <c:v>546.11373913043383</c:v>
                </c:pt>
                <c:pt idx="63">
                  <c:v>546.11373913043383</c:v>
                </c:pt>
                <c:pt idx="64">
                  <c:v>546.11373913043383</c:v>
                </c:pt>
                <c:pt idx="65">
                  <c:v>546.11373913043383</c:v>
                </c:pt>
                <c:pt idx="66">
                  <c:v>546.11373913043383</c:v>
                </c:pt>
                <c:pt idx="67">
                  <c:v>546.11373913043383</c:v>
                </c:pt>
                <c:pt idx="68">
                  <c:v>546.11373913043383</c:v>
                </c:pt>
                <c:pt idx="69">
                  <c:v>546.11373913043383</c:v>
                </c:pt>
                <c:pt idx="70">
                  <c:v>546.11373913043383</c:v>
                </c:pt>
                <c:pt idx="71">
                  <c:v>546.11373913043383</c:v>
                </c:pt>
                <c:pt idx="72">
                  <c:v>546.11373913043383</c:v>
                </c:pt>
                <c:pt idx="73">
                  <c:v>546.11373913043383</c:v>
                </c:pt>
                <c:pt idx="74">
                  <c:v>546.11373913043383</c:v>
                </c:pt>
                <c:pt idx="75">
                  <c:v>546.11373913043383</c:v>
                </c:pt>
                <c:pt idx="76">
                  <c:v>546.11373913043383</c:v>
                </c:pt>
                <c:pt idx="77">
                  <c:v>546.11373913043383</c:v>
                </c:pt>
                <c:pt idx="78">
                  <c:v>546.11373913043383</c:v>
                </c:pt>
                <c:pt idx="79">
                  <c:v>546.11373913043383</c:v>
                </c:pt>
                <c:pt idx="80">
                  <c:v>546.11373913043383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D-43A5-9612-6A738B39C8DC}"/>
            </c:ext>
          </c:extLst>
        </c:ser>
        <c:ser>
          <c:idx val="1"/>
          <c:order val="1"/>
          <c:tx>
            <c:strRef>
              <c:f>'20. Wessex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'20. Wessex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D-43A5-9612-6A738B39C8DC}"/>
            </c:ext>
          </c:extLst>
        </c:ser>
        <c:ser>
          <c:idx val="2"/>
          <c:order val="2"/>
          <c:tx>
            <c:strRef>
              <c:f>'20. Wessex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'20. Wessex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Water'!$H$120:$CJ$120</c:f>
              <c:numCache>
                <c:formatCode>0.00</c:formatCode>
                <c:ptCount val="81"/>
                <c:pt idx="0">
                  <c:v>3.92</c:v>
                </c:pt>
                <c:pt idx="1">
                  <c:v>7.84</c:v>
                </c:pt>
                <c:pt idx="2">
                  <c:v>11.76</c:v>
                </c:pt>
                <c:pt idx="3">
                  <c:v>15.68</c:v>
                </c:pt>
                <c:pt idx="4">
                  <c:v>172.48</c:v>
                </c:pt>
                <c:pt idx="5">
                  <c:v>172.48</c:v>
                </c:pt>
                <c:pt idx="6">
                  <c:v>172.48</c:v>
                </c:pt>
                <c:pt idx="7">
                  <c:v>172.48</c:v>
                </c:pt>
                <c:pt idx="8">
                  <c:v>172.48</c:v>
                </c:pt>
                <c:pt idx="9">
                  <c:v>172.48</c:v>
                </c:pt>
                <c:pt idx="10">
                  <c:v>172.48</c:v>
                </c:pt>
                <c:pt idx="11">
                  <c:v>172.48</c:v>
                </c:pt>
                <c:pt idx="12">
                  <c:v>172.48</c:v>
                </c:pt>
                <c:pt idx="13">
                  <c:v>172.48</c:v>
                </c:pt>
                <c:pt idx="14">
                  <c:v>172.48</c:v>
                </c:pt>
                <c:pt idx="15">
                  <c:v>172.48</c:v>
                </c:pt>
                <c:pt idx="16">
                  <c:v>172.48</c:v>
                </c:pt>
                <c:pt idx="17">
                  <c:v>172.48</c:v>
                </c:pt>
                <c:pt idx="18">
                  <c:v>172.48</c:v>
                </c:pt>
                <c:pt idx="19">
                  <c:v>172.48</c:v>
                </c:pt>
                <c:pt idx="20">
                  <c:v>172.48</c:v>
                </c:pt>
                <c:pt idx="21">
                  <c:v>172.48</c:v>
                </c:pt>
                <c:pt idx="22">
                  <c:v>172.48</c:v>
                </c:pt>
                <c:pt idx="23">
                  <c:v>172.48</c:v>
                </c:pt>
                <c:pt idx="24">
                  <c:v>172.48</c:v>
                </c:pt>
                <c:pt idx="25">
                  <c:v>172.48</c:v>
                </c:pt>
                <c:pt idx="26">
                  <c:v>172.48</c:v>
                </c:pt>
                <c:pt idx="27">
                  <c:v>172.48</c:v>
                </c:pt>
                <c:pt idx="28">
                  <c:v>172.48</c:v>
                </c:pt>
                <c:pt idx="29">
                  <c:v>172.48</c:v>
                </c:pt>
                <c:pt idx="30">
                  <c:v>172.48</c:v>
                </c:pt>
                <c:pt idx="31">
                  <c:v>172.48</c:v>
                </c:pt>
                <c:pt idx="32">
                  <c:v>172.48</c:v>
                </c:pt>
                <c:pt idx="33">
                  <c:v>172.48</c:v>
                </c:pt>
                <c:pt idx="34">
                  <c:v>172.48</c:v>
                </c:pt>
                <c:pt idx="35">
                  <c:v>172.48</c:v>
                </c:pt>
                <c:pt idx="36">
                  <c:v>172.48</c:v>
                </c:pt>
                <c:pt idx="37">
                  <c:v>172.48</c:v>
                </c:pt>
                <c:pt idx="38">
                  <c:v>172.48</c:v>
                </c:pt>
                <c:pt idx="39">
                  <c:v>172.48</c:v>
                </c:pt>
                <c:pt idx="40">
                  <c:v>172.48</c:v>
                </c:pt>
                <c:pt idx="41">
                  <c:v>172.48</c:v>
                </c:pt>
                <c:pt idx="42">
                  <c:v>172.48</c:v>
                </c:pt>
                <c:pt idx="43">
                  <c:v>172.48</c:v>
                </c:pt>
                <c:pt idx="44">
                  <c:v>172.48</c:v>
                </c:pt>
                <c:pt idx="45">
                  <c:v>172.48</c:v>
                </c:pt>
                <c:pt idx="46">
                  <c:v>172.48</c:v>
                </c:pt>
                <c:pt idx="47">
                  <c:v>172.48</c:v>
                </c:pt>
                <c:pt idx="48">
                  <c:v>172.48</c:v>
                </c:pt>
                <c:pt idx="49">
                  <c:v>172.48</c:v>
                </c:pt>
                <c:pt idx="50">
                  <c:v>172.48</c:v>
                </c:pt>
                <c:pt idx="51">
                  <c:v>172.48</c:v>
                </c:pt>
                <c:pt idx="52">
                  <c:v>172.48</c:v>
                </c:pt>
                <c:pt idx="53">
                  <c:v>172.48</c:v>
                </c:pt>
                <c:pt idx="54">
                  <c:v>172.48</c:v>
                </c:pt>
                <c:pt idx="55">
                  <c:v>172.48</c:v>
                </c:pt>
                <c:pt idx="56">
                  <c:v>172.48</c:v>
                </c:pt>
                <c:pt idx="57">
                  <c:v>172.48</c:v>
                </c:pt>
                <c:pt idx="58">
                  <c:v>172.48</c:v>
                </c:pt>
                <c:pt idx="59">
                  <c:v>172.48</c:v>
                </c:pt>
                <c:pt idx="60">
                  <c:v>172.48</c:v>
                </c:pt>
                <c:pt idx="61">
                  <c:v>172.48</c:v>
                </c:pt>
                <c:pt idx="62">
                  <c:v>172.48</c:v>
                </c:pt>
                <c:pt idx="63">
                  <c:v>172.48</c:v>
                </c:pt>
                <c:pt idx="64">
                  <c:v>172.48</c:v>
                </c:pt>
                <c:pt idx="65">
                  <c:v>172.48</c:v>
                </c:pt>
                <c:pt idx="66">
                  <c:v>172.48</c:v>
                </c:pt>
                <c:pt idx="67">
                  <c:v>172.48</c:v>
                </c:pt>
                <c:pt idx="68">
                  <c:v>172.48</c:v>
                </c:pt>
                <c:pt idx="69">
                  <c:v>172.48</c:v>
                </c:pt>
                <c:pt idx="70">
                  <c:v>172.48</c:v>
                </c:pt>
                <c:pt idx="71">
                  <c:v>172.48</c:v>
                </c:pt>
                <c:pt idx="72">
                  <c:v>172.48</c:v>
                </c:pt>
                <c:pt idx="73">
                  <c:v>172.48</c:v>
                </c:pt>
                <c:pt idx="74">
                  <c:v>172.48</c:v>
                </c:pt>
                <c:pt idx="75">
                  <c:v>172.48</c:v>
                </c:pt>
                <c:pt idx="76">
                  <c:v>172.48</c:v>
                </c:pt>
                <c:pt idx="77">
                  <c:v>172.48</c:v>
                </c:pt>
                <c:pt idx="78">
                  <c:v>172.48</c:v>
                </c:pt>
                <c:pt idx="79">
                  <c:v>172.48</c:v>
                </c:pt>
                <c:pt idx="80">
                  <c:v>172.48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1D-43A5-9612-6A738B39C8DC}"/>
            </c:ext>
          </c:extLst>
        </c:ser>
        <c:ser>
          <c:idx val="3"/>
          <c:order val="3"/>
          <c:tx>
            <c:strRef>
              <c:f>'20. Wessex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'20. Wessex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Water'!$H$121:$CJ$121</c:f>
              <c:numCache>
                <c:formatCode>0.00</c:formatCode>
                <c:ptCount val="81"/>
                <c:pt idx="0">
                  <c:v>0.58945022705770389</c:v>
                </c:pt>
                <c:pt idx="1">
                  <c:v>1.179161670628581</c:v>
                </c:pt>
                <c:pt idx="2">
                  <c:v>1.7691343307126315</c:v>
                </c:pt>
                <c:pt idx="3">
                  <c:v>2.3593682073098554</c:v>
                </c:pt>
                <c:pt idx="4">
                  <c:v>19.888934837878011</c:v>
                </c:pt>
                <c:pt idx="5">
                  <c:v>29.175724901437356</c:v>
                </c:pt>
                <c:pt idx="6">
                  <c:v>38.465674370722752</c:v>
                </c:pt>
                <c:pt idx="7">
                  <c:v>38.437855883536834</c:v>
                </c:pt>
                <c:pt idx="8">
                  <c:v>38.410037396350916</c:v>
                </c:pt>
                <c:pt idx="9">
                  <c:v>38.382218909165005</c:v>
                </c:pt>
                <c:pt idx="10">
                  <c:v>38.354400421979093</c:v>
                </c:pt>
                <c:pt idx="11">
                  <c:v>38.326581934793182</c:v>
                </c:pt>
                <c:pt idx="12">
                  <c:v>38.298763447607264</c:v>
                </c:pt>
                <c:pt idx="13">
                  <c:v>38.270944960421346</c:v>
                </c:pt>
                <c:pt idx="14">
                  <c:v>38.243126473235442</c:v>
                </c:pt>
                <c:pt idx="15">
                  <c:v>38.215307986049524</c:v>
                </c:pt>
                <c:pt idx="16">
                  <c:v>38.187489498863613</c:v>
                </c:pt>
                <c:pt idx="17">
                  <c:v>38.159671011677702</c:v>
                </c:pt>
                <c:pt idx="18">
                  <c:v>38.131852524491784</c:v>
                </c:pt>
                <c:pt idx="19">
                  <c:v>38.104034037305873</c:v>
                </c:pt>
                <c:pt idx="20">
                  <c:v>38.076215550119954</c:v>
                </c:pt>
                <c:pt idx="21">
                  <c:v>38.04839706293405</c:v>
                </c:pt>
                <c:pt idx="22">
                  <c:v>38.020578575748132</c:v>
                </c:pt>
                <c:pt idx="23">
                  <c:v>37.992760088562214</c:v>
                </c:pt>
                <c:pt idx="24">
                  <c:v>37.964941601376303</c:v>
                </c:pt>
                <c:pt idx="25">
                  <c:v>37.937123114190392</c:v>
                </c:pt>
                <c:pt idx="26">
                  <c:v>37.909304627004481</c:v>
                </c:pt>
                <c:pt idx="27">
                  <c:v>37.881486139818563</c:v>
                </c:pt>
                <c:pt idx="28">
                  <c:v>37.853667652632645</c:v>
                </c:pt>
                <c:pt idx="29">
                  <c:v>37.825849165446741</c:v>
                </c:pt>
                <c:pt idx="30">
                  <c:v>37.798030678260822</c:v>
                </c:pt>
                <c:pt idx="31">
                  <c:v>37.798030678260822</c:v>
                </c:pt>
                <c:pt idx="32">
                  <c:v>37.798030678260822</c:v>
                </c:pt>
                <c:pt idx="33">
                  <c:v>37.798030678260822</c:v>
                </c:pt>
                <c:pt idx="34">
                  <c:v>37.798030678260822</c:v>
                </c:pt>
                <c:pt idx="35">
                  <c:v>37.798030678260822</c:v>
                </c:pt>
                <c:pt idx="36">
                  <c:v>37.798030678260822</c:v>
                </c:pt>
                <c:pt idx="37">
                  <c:v>37.798030678260822</c:v>
                </c:pt>
                <c:pt idx="38">
                  <c:v>37.798030678260822</c:v>
                </c:pt>
                <c:pt idx="39">
                  <c:v>37.798030678260822</c:v>
                </c:pt>
                <c:pt idx="40">
                  <c:v>37.798030678260822</c:v>
                </c:pt>
                <c:pt idx="41">
                  <c:v>37.798030678260822</c:v>
                </c:pt>
                <c:pt idx="42">
                  <c:v>37.798030678260822</c:v>
                </c:pt>
                <c:pt idx="43">
                  <c:v>37.798030678260822</c:v>
                </c:pt>
                <c:pt idx="44">
                  <c:v>37.798030678260822</c:v>
                </c:pt>
                <c:pt idx="45">
                  <c:v>37.798030678260822</c:v>
                </c:pt>
                <c:pt idx="46">
                  <c:v>37.798030678260822</c:v>
                </c:pt>
                <c:pt idx="47">
                  <c:v>37.798030678260822</c:v>
                </c:pt>
                <c:pt idx="48">
                  <c:v>37.798030678260822</c:v>
                </c:pt>
                <c:pt idx="49">
                  <c:v>37.798030678260822</c:v>
                </c:pt>
                <c:pt idx="50">
                  <c:v>37.798030678260822</c:v>
                </c:pt>
                <c:pt idx="51">
                  <c:v>37.798030678260822</c:v>
                </c:pt>
                <c:pt idx="52">
                  <c:v>37.798030678260822</c:v>
                </c:pt>
                <c:pt idx="53">
                  <c:v>37.798030678260822</c:v>
                </c:pt>
                <c:pt idx="54">
                  <c:v>37.798030678260822</c:v>
                </c:pt>
                <c:pt idx="55">
                  <c:v>37.798030678260822</c:v>
                </c:pt>
                <c:pt idx="56">
                  <c:v>37.798030678260822</c:v>
                </c:pt>
                <c:pt idx="57">
                  <c:v>37.798030678260822</c:v>
                </c:pt>
                <c:pt idx="58">
                  <c:v>37.798030678260822</c:v>
                </c:pt>
                <c:pt idx="59">
                  <c:v>37.798030678260822</c:v>
                </c:pt>
                <c:pt idx="60">
                  <c:v>37.798030678260822</c:v>
                </c:pt>
                <c:pt idx="61">
                  <c:v>37.798030678260822</c:v>
                </c:pt>
                <c:pt idx="62">
                  <c:v>37.798030678260822</c:v>
                </c:pt>
                <c:pt idx="63">
                  <c:v>37.798030678260822</c:v>
                </c:pt>
                <c:pt idx="64">
                  <c:v>37.798030678260822</c:v>
                </c:pt>
                <c:pt idx="65">
                  <c:v>37.798030678260822</c:v>
                </c:pt>
                <c:pt idx="66">
                  <c:v>37.798030678260822</c:v>
                </c:pt>
                <c:pt idx="67">
                  <c:v>37.798030678260822</c:v>
                </c:pt>
                <c:pt idx="68">
                  <c:v>37.798030678260822</c:v>
                </c:pt>
                <c:pt idx="69">
                  <c:v>37.798030678260822</c:v>
                </c:pt>
                <c:pt idx="70">
                  <c:v>37.798030678260822</c:v>
                </c:pt>
                <c:pt idx="71">
                  <c:v>37.798030678260822</c:v>
                </c:pt>
                <c:pt idx="72">
                  <c:v>37.798030678260822</c:v>
                </c:pt>
                <c:pt idx="73">
                  <c:v>37.798030678260822</c:v>
                </c:pt>
                <c:pt idx="74">
                  <c:v>37.798030678260822</c:v>
                </c:pt>
                <c:pt idx="75">
                  <c:v>37.798030678260822</c:v>
                </c:pt>
                <c:pt idx="76">
                  <c:v>37.798030678260822</c:v>
                </c:pt>
                <c:pt idx="77">
                  <c:v>37.798030678260822</c:v>
                </c:pt>
                <c:pt idx="78">
                  <c:v>37.798030678260822</c:v>
                </c:pt>
                <c:pt idx="79">
                  <c:v>37.798030678260822</c:v>
                </c:pt>
                <c:pt idx="80">
                  <c:v>37.798030678260822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1D-43A5-9612-6A738B39C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'20. Wessex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'20. Wessex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Water'!$H$122:$CJ$122</c:f>
              <c:numCache>
                <c:formatCode>0.00</c:formatCode>
                <c:ptCount val="81"/>
                <c:pt idx="0">
                  <c:v>1375.3214794520547</c:v>
                </c:pt>
                <c:pt idx="1">
                  <c:v>1375.3214794520547</c:v>
                </c:pt>
                <c:pt idx="2">
                  <c:v>1375.3214794520547</c:v>
                </c:pt>
                <c:pt idx="3">
                  <c:v>1375.3214794520547</c:v>
                </c:pt>
                <c:pt idx="4">
                  <c:v>2666.0826986301372</c:v>
                </c:pt>
                <c:pt idx="5">
                  <c:v>2666.0826986301372</c:v>
                </c:pt>
                <c:pt idx="6">
                  <c:v>2666.0826986301372</c:v>
                </c:pt>
                <c:pt idx="7">
                  <c:v>2666.0826986301372</c:v>
                </c:pt>
                <c:pt idx="8">
                  <c:v>2666.0826986301372</c:v>
                </c:pt>
                <c:pt idx="9">
                  <c:v>2666.0826986301372</c:v>
                </c:pt>
                <c:pt idx="10">
                  <c:v>2666.0826986301372</c:v>
                </c:pt>
                <c:pt idx="11">
                  <c:v>2666.0826986301372</c:v>
                </c:pt>
                <c:pt idx="12">
                  <c:v>2666.0826986301372</c:v>
                </c:pt>
                <c:pt idx="13">
                  <c:v>2666.0826986301372</c:v>
                </c:pt>
                <c:pt idx="14">
                  <c:v>2666.0826986301372</c:v>
                </c:pt>
                <c:pt idx="15">
                  <c:v>2666.0826986301372</c:v>
                </c:pt>
                <c:pt idx="16">
                  <c:v>2666.0826986301372</c:v>
                </c:pt>
                <c:pt idx="17">
                  <c:v>2666.0826986301372</c:v>
                </c:pt>
                <c:pt idx="18">
                  <c:v>2666.0826986301372</c:v>
                </c:pt>
                <c:pt idx="19">
                  <c:v>2666.0826986301372</c:v>
                </c:pt>
                <c:pt idx="20">
                  <c:v>2666.0826986301372</c:v>
                </c:pt>
                <c:pt idx="21">
                  <c:v>2666.0826986301372</c:v>
                </c:pt>
                <c:pt idx="22">
                  <c:v>2666.0826986301372</c:v>
                </c:pt>
                <c:pt idx="23">
                  <c:v>2666.0826986301372</c:v>
                </c:pt>
                <c:pt idx="24">
                  <c:v>2666.0826986301372</c:v>
                </c:pt>
                <c:pt idx="25">
                  <c:v>2666.0826986301372</c:v>
                </c:pt>
                <c:pt idx="26">
                  <c:v>2666.0826986301372</c:v>
                </c:pt>
                <c:pt idx="27">
                  <c:v>2666.0826986301372</c:v>
                </c:pt>
                <c:pt idx="28">
                  <c:v>2666.0826986301372</c:v>
                </c:pt>
                <c:pt idx="29">
                  <c:v>2666.0826986301372</c:v>
                </c:pt>
                <c:pt idx="30">
                  <c:v>2666.0826986301372</c:v>
                </c:pt>
                <c:pt idx="31">
                  <c:v>2666.0826986301372</c:v>
                </c:pt>
                <c:pt idx="32">
                  <c:v>2666.0826986301372</c:v>
                </c:pt>
                <c:pt idx="33">
                  <c:v>2666.0826986301372</c:v>
                </c:pt>
                <c:pt idx="34">
                  <c:v>2666.0826986301372</c:v>
                </c:pt>
                <c:pt idx="35">
                  <c:v>2666.0826986301372</c:v>
                </c:pt>
                <c:pt idx="36">
                  <c:v>2666.0826986301372</c:v>
                </c:pt>
                <c:pt idx="37">
                  <c:v>2666.0826986301372</c:v>
                </c:pt>
                <c:pt idx="38">
                  <c:v>2666.0826986301372</c:v>
                </c:pt>
                <c:pt idx="39">
                  <c:v>2666.0826986301372</c:v>
                </c:pt>
                <c:pt idx="40">
                  <c:v>2666.0826986301372</c:v>
                </c:pt>
                <c:pt idx="41">
                  <c:v>2666.0826986301372</c:v>
                </c:pt>
                <c:pt idx="42">
                  <c:v>2666.0826986301372</c:v>
                </c:pt>
                <c:pt idx="43">
                  <c:v>2666.0826986301372</c:v>
                </c:pt>
                <c:pt idx="44">
                  <c:v>2666.0826986301372</c:v>
                </c:pt>
                <c:pt idx="45">
                  <c:v>2666.0826986301372</c:v>
                </c:pt>
                <c:pt idx="46">
                  <c:v>2666.0826986301372</c:v>
                </c:pt>
                <c:pt idx="47">
                  <c:v>2666.0826986301372</c:v>
                </c:pt>
                <c:pt idx="48">
                  <c:v>2666.0826986301372</c:v>
                </c:pt>
                <c:pt idx="49">
                  <c:v>2666.0826986301372</c:v>
                </c:pt>
                <c:pt idx="50">
                  <c:v>2666.0826986301372</c:v>
                </c:pt>
                <c:pt idx="51">
                  <c:v>2666.0826986301372</c:v>
                </c:pt>
                <c:pt idx="52">
                  <c:v>2666.0826986301372</c:v>
                </c:pt>
                <c:pt idx="53">
                  <c:v>2666.0826986301372</c:v>
                </c:pt>
                <c:pt idx="54">
                  <c:v>2666.0826986301372</c:v>
                </c:pt>
                <c:pt idx="55">
                  <c:v>2666.0826986301372</c:v>
                </c:pt>
                <c:pt idx="56">
                  <c:v>2666.0826986301372</c:v>
                </c:pt>
                <c:pt idx="57">
                  <c:v>2666.0826986301372</c:v>
                </c:pt>
                <c:pt idx="58">
                  <c:v>2666.0826986301372</c:v>
                </c:pt>
                <c:pt idx="59">
                  <c:v>2666.0826986301372</c:v>
                </c:pt>
                <c:pt idx="60">
                  <c:v>2666.0826986301372</c:v>
                </c:pt>
                <c:pt idx="61">
                  <c:v>2666.0826986301372</c:v>
                </c:pt>
                <c:pt idx="62">
                  <c:v>2666.0826986301372</c:v>
                </c:pt>
                <c:pt idx="63">
                  <c:v>2666.0826986301372</c:v>
                </c:pt>
                <c:pt idx="64">
                  <c:v>2666.0826986301372</c:v>
                </c:pt>
                <c:pt idx="65">
                  <c:v>2666.0826986301372</c:v>
                </c:pt>
                <c:pt idx="66">
                  <c:v>2666.0826986301372</c:v>
                </c:pt>
                <c:pt idx="67">
                  <c:v>2666.0826986301372</c:v>
                </c:pt>
                <c:pt idx="68">
                  <c:v>2666.0826986301372</c:v>
                </c:pt>
                <c:pt idx="69">
                  <c:v>2666.0826986301372</c:v>
                </c:pt>
                <c:pt idx="70">
                  <c:v>2666.0826986301372</c:v>
                </c:pt>
                <c:pt idx="71">
                  <c:v>2666.0826986301372</c:v>
                </c:pt>
                <c:pt idx="72">
                  <c:v>2666.0826986301372</c:v>
                </c:pt>
                <c:pt idx="73">
                  <c:v>2666.0826986301372</c:v>
                </c:pt>
                <c:pt idx="74">
                  <c:v>2666.0826986301372</c:v>
                </c:pt>
                <c:pt idx="75">
                  <c:v>2666.0826986301372</c:v>
                </c:pt>
                <c:pt idx="76">
                  <c:v>2666.0826986301372</c:v>
                </c:pt>
                <c:pt idx="77">
                  <c:v>2666.0826986301372</c:v>
                </c:pt>
                <c:pt idx="78">
                  <c:v>2666.0826986301372</c:v>
                </c:pt>
                <c:pt idx="79">
                  <c:v>2666.0826986301372</c:v>
                </c:pt>
                <c:pt idx="80">
                  <c:v>2666.0826986301372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1D-43A5-9612-6A738B39C8DC}"/>
            </c:ext>
          </c:extLst>
        </c:ser>
        <c:ser>
          <c:idx val="4"/>
          <c:order val="5"/>
          <c:tx>
            <c:strRef>
              <c:f>'20. Wessex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'20. Wessex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Water'!$H$123:$CJ$123</c:f>
              <c:numCache>
                <c:formatCode>0.00</c:formatCode>
                <c:ptCount val="81"/>
                <c:pt idx="0">
                  <c:v>1375.3214794520547</c:v>
                </c:pt>
                <c:pt idx="1">
                  <c:v>1375.3214794520547</c:v>
                </c:pt>
                <c:pt idx="2">
                  <c:v>1375.3214794520547</c:v>
                </c:pt>
                <c:pt idx="3">
                  <c:v>1375.3214794520547</c:v>
                </c:pt>
                <c:pt idx="4">
                  <c:v>2666.0826986301372</c:v>
                </c:pt>
                <c:pt idx="5">
                  <c:v>2666.0826986301372</c:v>
                </c:pt>
                <c:pt idx="6">
                  <c:v>2666.0826986301372</c:v>
                </c:pt>
                <c:pt idx="7">
                  <c:v>2666.0826986301372</c:v>
                </c:pt>
                <c:pt idx="8">
                  <c:v>2666.0826986301372</c:v>
                </c:pt>
                <c:pt idx="9">
                  <c:v>2666.0826986301372</c:v>
                </c:pt>
                <c:pt idx="10">
                  <c:v>2666.0826986301372</c:v>
                </c:pt>
                <c:pt idx="11">
                  <c:v>2666.0826986301372</c:v>
                </c:pt>
                <c:pt idx="12">
                  <c:v>2666.0826986301372</c:v>
                </c:pt>
                <c:pt idx="13">
                  <c:v>2666.0826986301372</c:v>
                </c:pt>
                <c:pt idx="14">
                  <c:v>2666.0826986301372</c:v>
                </c:pt>
                <c:pt idx="15">
                  <c:v>2666.0826986301372</c:v>
                </c:pt>
                <c:pt idx="16">
                  <c:v>2666.0826986301372</c:v>
                </c:pt>
                <c:pt idx="17">
                  <c:v>2666.0826986301372</c:v>
                </c:pt>
                <c:pt idx="18">
                  <c:v>2666.0826986301372</c:v>
                </c:pt>
                <c:pt idx="19">
                  <c:v>2666.0826986301372</c:v>
                </c:pt>
                <c:pt idx="20">
                  <c:v>2666.0826986301372</c:v>
                </c:pt>
                <c:pt idx="21">
                  <c:v>2666.0826986301372</c:v>
                </c:pt>
                <c:pt idx="22">
                  <c:v>2666.0826986301372</c:v>
                </c:pt>
                <c:pt idx="23">
                  <c:v>2666.0826986301372</c:v>
                </c:pt>
                <c:pt idx="24">
                  <c:v>2666.0826986301372</c:v>
                </c:pt>
                <c:pt idx="25">
                  <c:v>2666.0826986301372</c:v>
                </c:pt>
                <c:pt idx="26">
                  <c:v>2666.0826986301372</c:v>
                </c:pt>
                <c:pt idx="27">
                  <c:v>2666.0826986301372</c:v>
                </c:pt>
                <c:pt idx="28">
                  <c:v>2666.0826986301372</c:v>
                </c:pt>
                <c:pt idx="29">
                  <c:v>2666.0826986301372</c:v>
                </c:pt>
                <c:pt idx="30">
                  <c:v>2666.0826986301372</c:v>
                </c:pt>
                <c:pt idx="31">
                  <c:v>2666.0826986301372</c:v>
                </c:pt>
                <c:pt idx="32">
                  <c:v>2666.0826986301372</c:v>
                </c:pt>
                <c:pt idx="33">
                  <c:v>2666.0826986301372</c:v>
                </c:pt>
                <c:pt idx="34">
                  <c:v>2666.0826986301372</c:v>
                </c:pt>
                <c:pt idx="35">
                  <c:v>2666.0826986301372</c:v>
                </c:pt>
                <c:pt idx="36">
                  <c:v>2666.0826986301372</c:v>
                </c:pt>
                <c:pt idx="37">
                  <c:v>2666.0826986301372</c:v>
                </c:pt>
                <c:pt idx="38">
                  <c:v>2666.0826986301372</c:v>
                </c:pt>
                <c:pt idx="39">
                  <c:v>2666.0826986301372</c:v>
                </c:pt>
                <c:pt idx="40">
                  <c:v>2666.0826986301372</c:v>
                </c:pt>
                <c:pt idx="41">
                  <c:v>2666.0826986301372</c:v>
                </c:pt>
                <c:pt idx="42">
                  <c:v>2666.0826986301372</c:v>
                </c:pt>
                <c:pt idx="43">
                  <c:v>2666.0826986301372</c:v>
                </c:pt>
                <c:pt idx="44">
                  <c:v>2666.0826986301372</c:v>
                </c:pt>
                <c:pt idx="45">
                  <c:v>2666.0826986301372</c:v>
                </c:pt>
                <c:pt idx="46">
                  <c:v>2666.0826986301372</c:v>
                </c:pt>
                <c:pt idx="47">
                  <c:v>2666.0826986301372</c:v>
                </c:pt>
                <c:pt idx="48">
                  <c:v>2666.0826986301372</c:v>
                </c:pt>
                <c:pt idx="49">
                  <c:v>2666.0826986301372</c:v>
                </c:pt>
                <c:pt idx="50">
                  <c:v>2666.0826986301372</c:v>
                </c:pt>
                <c:pt idx="51">
                  <c:v>2666.0826986301372</c:v>
                </c:pt>
                <c:pt idx="52">
                  <c:v>2666.0826986301372</c:v>
                </c:pt>
                <c:pt idx="53">
                  <c:v>2666.0826986301372</c:v>
                </c:pt>
                <c:pt idx="54">
                  <c:v>2666.0826986301372</c:v>
                </c:pt>
                <c:pt idx="55">
                  <c:v>2666.0826986301372</c:v>
                </c:pt>
                <c:pt idx="56">
                  <c:v>2666.0826986301372</c:v>
                </c:pt>
                <c:pt idx="57">
                  <c:v>2666.0826986301372</c:v>
                </c:pt>
                <c:pt idx="58">
                  <c:v>2666.0826986301372</c:v>
                </c:pt>
                <c:pt idx="59">
                  <c:v>2666.0826986301372</c:v>
                </c:pt>
                <c:pt idx="60">
                  <c:v>2666.0826986301372</c:v>
                </c:pt>
                <c:pt idx="61">
                  <c:v>2666.0826986301372</c:v>
                </c:pt>
                <c:pt idx="62">
                  <c:v>2666.0826986301372</c:v>
                </c:pt>
                <c:pt idx="63">
                  <c:v>2666.0826986301372</c:v>
                </c:pt>
                <c:pt idx="64">
                  <c:v>2666.0826986301372</c:v>
                </c:pt>
                <c:pt idx="65">
                  <c:v>2666.0826986301372</c:v>
                </c:pt>
                <c:pt idx="66">
                  <c:v>2666.0826986301372</c:v>
                </c:pt>
                <c:pt idx="67">
                  <c:v>2666.0826986301372</c:v>
                </c:pt>
                <c:pt idx="68">
                  <c:v>2666.0826986301372</c:v>
                </c:pt>
                <c:pt idx="69">
                  <c:v>2666.0826986301372</c:v>
                </c:pt>
                <c:pt idx="70">
                  <c:v>2666.0826986301372</c:v>
                </c:pt>
                <c:pt idx="71">
                  <c:v>2666.0826986301372</c:v>
                </c:pt>
                <c:pt idx="72">
                  <c:v>2666.0826986301372</c:v>
                </c:pt>
                <c:pt idx="73">
                  <c:v>2666.0826986301372</c:v>
                </c:pt>
                <c:pt idx="74">
                  <c:v>2666.0826986301372</c:v>
                </c:pt>
                <c:pt idx="75">
                  <c:v>2666.0826986301372</c:v>
                </c:pt>
                <c:pt idx="76">
                  <c:v>2666.0826986301372</c:v>
                </c:pt>
                <c:pt idx="77">
                  <c:v>2666.0826986301372</c:v>
                </c:pt>
                <c:pt idx="78">
                  <c:v>2666.0826986301372</c:v>
                </c:pt>
                <c:pt idx="79">
                  <c:v>2666.0826986301372</c:v>
                </c:pt>
                <c:pt idx="80">
                  <c:v>2666.0826986301372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1D-43A5-9612-6A738B39C8DC}"/>
            </c:ext>
          </c:extLst>
        </c:ser>
        <c:ser>
          <c:idx val="5"/>
          <c:order val="6"/>
          <c:tx>
            <c:strRef>
              <c:f>'20. Wessex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'20. Wessex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Water'!$H$124:$CJ$124</c:f>
              <c:numCache>
                <c:formatCode>0.00</c:formatCode>
                <c:ptCount val="81"/>
                <c:pt idx="0">
                  <c:v>17.839871059975287</c:v>
                </c:pt>
                <c:pt idx="1">
                  <c:v>30.165249142375426</c:v>
                </c:pt>
                <c:pt idx="2">
                  <c:v>42.502667265309746</c:v>
                </c:pt>
                <c:pt idx="3">
                  <c:v>54.852132050236122</c:v>
                </c:pt>
                <c:pt idx="4">
                  <c:v>578.41049601067198</c:v>
                </c:pt>
                <c:pt idx="5">
                  <c:v>765.43715589219903</c:v>
                </c:pt>
                <c:pt idx="6">
                  <c:v>952.52703992709553</c:v>
                </c:pt>
                <c:pt idx="7">
                  <c:v>953.15527850606622</c:v>
                </c:pt>
                <c:pt idx="8">
                  <c:v>953.78351708503703</c:v>
                </c:pt>
                <c:pt idx="9">
                  <c:v>954.41175566400773</c:v>
                </c:pt>
                <c:pt idx="10">
                  <c:v>955.03999424297854</c:v>
                </c:pt>
                <c:pt idx="11">
                  <c:v>955.66823282194923</c:v>
                </c:pt>
                <c:pt idx="12">
                  <c:v>956.29647140091993</c:v>
                </c:pt>
                <c:pt idx="13">
                  <c:v>956.92470997989074</c:v>
                </c:pt>
                <c:pt idx="14">
                  <c:v>957.55294855886132</c:v>
                </c:pt>
                <c:pt idx="15">
                  <c:v>958.18118713783213</c:v>
                </c:pt>
                <c:pt idx="16">
                  <c:v>958.80942571680282</c:v>
                </c:pt>
                <c:pt idx="17">
                  <c:v>959.43766429577363</c:v>
                </c:pt>
                <c:pt idx="18">
                  <c:v>960.06590287474432</c:v>
                </c:pt>
                <c:pt idx="19">
                  <c:v>960.69414145371502</c:v>
                </c:pt>
                <c:pt idx="20">
                  <c:v>961.32238003268583</c:v>
                </c:pt>
                <c:pt idx="21">
                  <c:v>961.95061861165664</c:v>
                </c:pt>
                <c:pt idx="22">
                  <c:v>962.57885719062733</c:v>
                </c:pt>
                <c:pt idx="23">
                  <c:v>963.20709576959803</c:v>
                </c:pt>
                <c:pt idx="24">
                  <c:v>963.83533434856872</c:v>
                </c:pt>
                <c:pt idx="25">
                  <c:v>964.46357292753964</c:v>
                </c:pt>
                <c:pt idx="26">
                  <c:v>965.09181150651034</c:v>
                </c:pt>
                <c:pt idx="27">
                  <c:v>965.72005008548103</c:v>
                </c:pt>
                <c:pt idx="28">
                  <c:v>966.34828866445184</c:v>
                </c:pt>
                <c:pt idx="29">
                  <c:v>966.97652724342254</c:v>
                </c:pt>
                <c:pt idx="30">
                  <c:v>967.60476582239335</c:v>
                </c:pt>
                <c:pt idx="31">
                  <c:v>968.78969146622899</c:v>
                </c:pt>
                <c:pt idx="32">
                  <c:v>969.97461711006451</c:v>
                </c:pt>
                <c:pt idx="33">
                  <c:v>971.15954275390015</c:v>
                </c:pt>
                <c:pt idx="34">
                  <c:v>972.3444683977358</c:v>
                </c:pt>
                <c:pt idx="35">
                  <c:v>973.52939404157144</c:v>
                </c:pt>
                <c:pt idx="36">
                  <c:v>974.71431968540696</c:v>
                </c:pt>
                <c:pt idx="37">
                  <c:v>975.8992453292426</c:v>
                </c:pt>
                <c:pt idx="38">
                  <c:v>977.08417097307824</c:v>
                </c:pt>
                <c:pt idx="39">
                  <c:v>978.26909661691388</c:v>
                </c:pt>
                <c:pt idx="40">
                  <c:v>979.45402226074941</c:v>
                </c:pt>
                <c:pt idx="41">
                  <c:v>980.63894790458505</c:v>
                </c:pt>
                <c:pt idx="42">
                  <c:v>981.82387354842069</c:v>
                </c:pt>
                <c:pt idx="43">
                  <c:v>983.00879919225622</c:v>
                </c:pt>
                <c:pt idx="44">
                  <c:v>984.19372483609186</c:v>
                </c:pt>
                <c:pt idx="45">
                  <c:v>985.3786504799275</c:v>
                </c:pt>
                <c:pt idx="46">
                  <c:v>986.56357612376314</c:v>
                </c:pt>
                <c:pt idx="47">
                  <c:v>987.74850176759878</c:v>
                </c:pt>
                <c:pt idx="48">
                  <c:v>988.93342741143442</c:v>
                </c:pt>
                <c:pt idx="49">
                  <c:v>990.11835305526995</c:v>
                </c:pt>
                <c:pt idx="50">
                  <c:v>991.30327869910559</c:v>
                </c:pt>
                <c:pt idx="51">
                  <c:v>992.48820434294123</c:v>
                </c:pt>
                <c:pt idx="52">
                  <c:v>993.67312998677676</c:v>
                </c:pt>
                <c:pt idx="53">
                  <c:v>994.8580556306124</c:v>
                </c:pt>
                <c:pt idx="54">
                  <c:v>996.04298127444804</c:v>
                </c:pt>
                <c:pt idx="55">
                  <c:v>997.22790691828368</c:v>
                </c:pt>
                <c:pt idx="56">
                  <c:v>998.41283256211921</c:v>
                </c:pt>
                <c:pt idx="57">
                  <c:v>999.59775820595485</c:v>
                </c:pt>
                <c:pt idx="58">
                  <c:v>1000.7826838497905</c:v>
                </c:pt>
                <c:pt idx="59">
                  <c:v>1001.9676094936261</c:v>
                </c:pt>
                <c:pt idx="60">
                  <c:v>1003.1525351374617</c:v>
                </c:pt>
                <c:pt idx="61">
                  <c:v>1004.3374607812973</c:v>
                </c:pt>
                <c:pt idx="62">
                  <c:v>1005.5223864251329</c:v>
                </c:pt>
                <c:pt idx="63">
                  <c:v>1006.7073120689686</c:v>
                </c:pt>
                <c:pt idx="64">
                  <c:v>1007.8922377128042</c:v>
                </c:pt>
                <c:pt idx="65">
                  <c:v>1009.0771633566397</c:v>
                </c:pt>
                <c:pt idx="66">
                  <c:v>1010.2620890004754</c:v>
                </c:pt>
                <c:pt idx="67">
                  <c:v>1011.4470146443109</c:v>
                </c:pt>
                <c:pt idx="68">
                  <c:v>1012.6319402881466</c:v>
                </c:pt>
                <c:pt idx="69">
                  <c:v>1013.8168659319822</c:v>
                </c:pt>
                <c:pt idx="70">
                  <c:v>1015.0017915758178</c:v>
                </c:pt>
                <c:pt idx="71">
                  <c:v>1016.1867172196535</c:v>
                </c:pt>
                <c:pt idx="72">
                  <c:v>1017.3716428634891</c:v>
                </c:pt>
                <c:pt idx="73">
                  <c:v>1018.5565685073248</c:v>
                </c:pt>
                <c:pt idx="74">
                  <c:v>1019.7414941511603</c:v>
                </c:pt>
                <c:pt idx="75">
                  <c:v>1020.9264197949958</c:v>
                </c:pt>
                <c:pt idx="76">
                  <c:v>1022.1113454388314</c:v>
                </c:pt>
                <c:pt idx="77">
                  <c:v>1023.2962710826671</c:v>
                </c:pt>
                <c:pt idx="78">
                  <c:v>1024.4811967265027</c:v>
                </c:pt>
                <c:pt idx="79">
                  <c:v>1025.6661223703384</c:v>
                </c:pt>
                <c:pt idx="80">
                  <c:v>1026.851048014174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1D-43A5-9612-6A738B39C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'20. Wessex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'20. Wessex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Water'!$H$127:$CJ$127</c:f>
              <c:numCache>
                <c:formatCode>0.00</c:formatCode>
                <c:ptCount val="81"/>
                <c:pt idx="0">
                  <c:v>7.2862780809449408</c:v>
                </c:pt>
                <c:pt idx="1">
                  <c:v>14.577522255296216</c:v>
                </c:pt>
                <c:pt idx="2">
                  <c:v>21.873732523053828</c:v>
                </c:pt>
                <c:pt idx="3">
                  <c:v>29.174908884217778</c:v>
                </c:pt>
                <c:pt idx="4">
                  <c:v>205.63663189882141</c:v>
                </c:pt>
                <c:pt idx="5">
                  <c:v>382.19157607295347</c:v>
                </c:pt>
                <c:pt idx="6">
                  <c:v>558.80658499472895</c:v>
                </c:pt>
                <c:pt idx="7">
                  <c:v>558.27771641704999</c:v>
                </c:pt>
                <c:pt idx="8">
                  <c:v>557.74884783937102</c:v>
                </c:pt>
                <c:pt idx="9">
                  <c:v>557.21997926169206</c:v>
                </c:pt>
                <c:pt idx="10">
                  <c:v>556.6911106840131</c:v>
                </c:pt>
                <c:pt idx="11">
                  <c:v>556.16224210633413</c:v>
                </c:pt>
                <c:pt idx="12">
                  <c:v>555.63337352865517</c:v>
                </c:pt>
                <c:pt idx="13">
                  <c:v>555.10450495097621</c:v>
                </c:pt>
                <c:pt idx="14">
                  <c:v>554.57563637329724</c:v>
                </c:pt>
                <c:pt idx="15">
                  <c:v>554.04676779561828</c:v>
                </c:pt>
                <c:pt idx="16">
                  <c:v>553.51789921793932</c:v>
                </c:pt>
                <c:pt idx="17">
                  <c:v>552.98903064026035</c:v>
                </c:pt>
                <c:pt idx="18">
                  <c:v>552.46016206258139</c:v>
                </c:pt>
                <c:pt idx="19">
                  <c:v>551.93129348490243</c:v>
                </c:pt>
                <c:pt idx="20">
                  <c:v>551.40242490722346</c:v>
                </c:pt>
                <c:pt idx="21">
                  <c:v>550.8735563295445</c:v>
                </c:pt>
                <c:pt idx="22">
                  <c:v>550.34468775186554</c:v>
                </c:pt>
                <c:pt idx="23">
                  <c:v>549.81581917418657</c:v>
                </c:pt>
                <c:pt idx="24">
                  <c:v>549.28695059650761</c:v>
                </c:pt>
                <c:pt idx="25">
                  <c:v>548.75808201882865</c:v>
                </c:pt>
                <c:pt idx="26">
                  <c:v>548.22921344114968</c:v>
                </c:pt>
                <c:pt idx="27">
                  <c:v>547.70034486347072</c:v>
                </c:pt>
                <c:pt idx="28">
                  <c:v>547.17147628579175</c:v>
                </c:pt>
                <c:pt idx="29">
                  <c:v>546.64260770811279</c:v>
                </c:pt>
                <c:pt idx="30">
                  <c:v>546.11373913043383</c:v>
                </c:pt>
                <c:pt idx="31">
                  <c:v>546.11373913043383</c:v>
                </c:pt>
                <c:pt idx="32">
                  <c:v>546.11373913043383</c:v>
                </c:pt>
                <c:pt idx="33">
                  <c:v>546.11373913043383</c:v>
                </c:pt>
                <c:pt idx="34">
                  <c:v>546.11373913043383</c:v>
                </c:pt>
                <c:pt idx="35">
                  <c:v>546.11373913043383</c:v>
                </c:pt>
                <c:pt idx="36">
                  <c:v>546.11373913043383</c:v>
                </c:pt>
                <c:pt idx="37">
                  <c:v>546.11373913043383</c:v>
                </c:pt>
                <c:pt idx="38">
                  <c:v>546.11373913043383</c:v>
                </c:pt>
                <c:pt idx="39">
                  <c:v>546.11373913043383</c:v>
                </c:pt>
                <c:pt idx="40">
                  <c:v>546.11373913043383</c:v>
                </c:pt>
                <c:pt idx="41">
                  <c:v>546.11373913043383</c:v>
                </c:pt>
                <c:pt idx="42">
                  <c:v>546.11373913043383</c:v>
                </c:pt>
                <c:pt idx="43">
                  <c:v>546.11373913043383</c:v>
                </c:pt>
                <c:pt idx="44">
                  <c:v>546.11373913043383</c:v>
                </c:pt>
                <c:pt idx="45">
                  <c:v>546.11373913043383</c:v>
                </c:pt>
                <c:pt idx="46">
                  <c:v>546.11373913043383</c:v>
                </c:pt>
                <c:pt idx="47">
                  <c:v>546.11373913043383</c:v>
                </c:pt>
                <c:pt idx="48">
                  <c:v>546.11373913043383</c:v>
                </c:pt>
                <c:pt idx="49">
                  <c:v>546.11373913043383</c:v>
                </c:pt>
                <c:pt idx="50">
                  <c:v>546.11373913043383</c:v>
                </c:pt>
                <c:pt idx="51">
                  <c:v>546.11373913043383</c:v>
                </c:pt>
                <c:pt idx="52">
                  <c:v>546.11373913043383</c:v>
                </c:pt>
                <c:pt idx="53">
                  <c:v>546.11373913043383</c:v>
                </c:pt>
                <c:pt idx="54">
                  <c:v>546.11373913043383</c:v>
                </c:pt>
                <c:pt idx="55">
                  <c:v>546.11373913043383</c:v>
                </c:pt>
                <c:pt idx="56">
                  <c:v>546.11373913043383</c:v>
                </c:pt>
                <c:pt idx="57">
                  <c:v>546.11373913043383</c:v>
                </c:pt>
                <c:pt idx="58">
                  <c:v>546.11373913043383</c:v>
                </c:pt>
                <c:pt idx="59">
                  <c:v>546.11373913043383</c:v>
                </c:pt>
                <c:pt idx="60">
                  <c:v>546.11373913043383</c:v>
                </c:pt>
                <c:pt idx="61">
                  <c:v>546.11373913043383</c:v>
                </c:pt>
                <c:pt idx="62">
                  <c:v>546.11373913043383</c:v>
                </c:pt>
                <c:pt idx="63">
                  <c:v>546.11373913043383</c:v>
                </c:pt>
                <c:pt idx="64">
                  <c:v>546.11373913043383</c:v>
                </c:pt>
                <c:pt idx="65">
                  <c:v>546.11373913043383</c:v>
                </c:pt>
                <c:pt idx="66">
                  <c:v>546.11373913043383</c:v>
                </c:pt>
                <c:pt idx="67">
                  <c:v>546.11373913043383</c:v>
                </c:pt>
                <c:pt idx="68">
                  <c:v>546.11373913043383</c:v>
                </c:pt>
                <c:pt idx="69">
                  <c:v>546.11373913043383</c:v>
                </c:pt>
                <c:pt idx="70">
                  <c:v>546.11373913043383</c:v>
                </c:pt>
                <c:pt idx="71">
                  <c:v>546.11373913043383</c:v>
                </c:pt>
                <c:pt idx="72">
                  <c:v>546.11373913043383</c:v>
                </c:pt>
                <c:pt idx="73">
                  <c:v>546.11373913043383</c:v>
                </c:pt>
                <c:pt idx="74">
                  <c:v>546.11373913043383</c:v>
                </c:pt>
                <c:pt idx="75">
                  <c:v>546.11373913043383</c:v>
                </c:pt>
                <c:pt idx="76">
                  <c:v>546.11373913043383</c:v>
                </c:pt>
                <c:pt idx="77">
                  <c:v>546.11373913043383</c:v>
                </c:pt>
                <c:pt idx="78">
                  <c:v>546.11373913043383</c:v>
                </c:pt>
                <c:pt idx="79">
                  <c:v>546.11373913043383</c:v>
                </c:pt>
                <c:pt idx="80">
                  <c:v>546.11373913043383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8-4373-9F21-3E4B3D29020A}"/>
            </c:ext>
          </c:extLst>
        </c:ser>
        <c:ser>
          <c:idx val="1"/>
          <c:order val="1"/>
          <c:tx>
            <c:strRef>
              <c:f>'20. Wessex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'20. Wessex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8-4373-9F21-3E4B3D29020A}"/>
            </c:ext>
          </c:extLst>
        </c:ser>
        <c:ser>
          <c:idx val="2"/>
          <c:order val="2"/>
          <c:tx>
            <c:strRef>
              <c:f>'20. Wessex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'20. Wessex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Water'!$H$129:$CJ$129</c:f>
              <c:numCache>
                <c:formatCode>0.00</c:formatCode>
                <c:ptCount val="81"/>
                <c:pt idx="0">
                  <c:v>3.92</c:v>
                </c:pt>
                <c:pt idx="1">
                  <c:v>7.84</c:v>
                </c:pt>
                <c:pt idx="2">
                  <c:v>11.76</c:v>
                </c:pt>
                <c:pt idx="3">
                  <c:v>15.68</c:v>
                </c:pt>
                <c:pt idx="4">
                  <c:v>172.48</c:v>
                </c:pt>
                <c:pt idx="5">
                  <c:v>172.48</c:v>
                </c:pt>
                <c:pt idx="6">
                  <c:v>172.48</c:v>
                </c:pt>
                <c:pt idx="7">
                  <c:v>172.48</c:v>
                </c:pt>
                <c:pt idx="8">
                  <c:v>172.48</c:v>
                </c:pt>
                <c:pt idx="9">
                  <c:v>172.48</c:v>
                </c:pt>
                <c:pt idx="10">
                  <c:v>172.48</c:v>
                </c:pt>
                <c:pt idx="11">
                  <c:v>172.48</c:v>
                </c:pt>
                <c:pt idx="12">
                  <c:v>172.48</c:v>
                </c:pt>
                <c:pt idx="13">
                  <c:v>172.48</c:v>
                </c:pt>
                <c:pt idx="14">
                  <c:v>172.48</c:v>
                </c:pt>
                <c:pt idx="15">
                  <c:v>172.48</c:v>
                </c:pt>
                <c:pt idx="16">
                  <c:v>172.48</c:v>
                </c:pt>
                <c:pt idx="17">
                  <c:v>172.48</c:v>
                </c:pt>
                <c:pt idx="18">
                  <c:v>172.48</c:v>
                </c:pt>
                <c:pt idx="19">
                  <c:v>172.48</c:v>
                </c:pt>
                <c:pt idx="20">
                  <c:v>172.48</c:v>
                </c:pt>
                <c:pt idx="21">
                  <c:v>172.48</c:v>
                </c:pt>
                <c:pt idx="22">
                  <c:v>172.48</c:v>
                </c:pt>
                <c:pt idx="23">
                  <c:v>172.48</c:v>
                </c:pt>
                <c:pt idx="24">
                  <c:v>172.48</c:v>
                </c:pt>
                <c:pt idx="25">
                  <c:v>172.48</c:v>
                </c:pt>
                <c:pt idx="26">
                  <c:v>172.48</c:v>
                </c:pt>
                <c:pt idx="27">
                  <c:v>172.48</c:v>
                </c:pt>
                <c:pt idx="28">
                  <c:v>172.48</c:v>
                </c:pt>
                <c:pt idx="29">
                  <c:v>172.48</c:v>
                </c:pt>
                <c:pt idx="30">
                  <c:v>172.48</c:v>
                </c:pt>
                <c:pt idx="31">
                  <c:v>172.48</c:v>
                </c:pt>
                <c:pt idx="32">
                  <c:v>172.48</c:v>
                </c:pt>
                <c:pt idx="33">
                  <c:v>172.48</c:v>
                </c:pt>
                <c:pt idx="34">
                  <c:v>172.48</c:v>
                </c:pt>
                <c:pt idx="35">
                  <c:v>172.48</c:v>
                </c:pt>
                <c:pt idx="36">
                  <c:v>172.48</c:v>
                </c:pt>
                <c:pt idx="37">
                  <c:v>172.48</c:v>
                </c:pt>
                <c:pt idx="38">
                  <c:v>172.48</c:v>
                </c:pt>
                <c:pt idx="39">
                  <c:v>172.48</c:v>
                </c:pt>
                <c:pt idx="40">
                  <c:v>172.48</c:v>
                </c:pt>
                <c:pt idx="41">
                  <c:v>172.48</c:v>
                </c:pt>
                <c:pt idx="42">
                  <c:v>172.48</c:v>
                </c:pt>
                <c:pt idx="43">
                  <c:v>172.48</c:v>
                </c:pt>
                <c:pt idx="44">
                  <c:v>172.48</c:v>
                </c:pt>
                <c:pt idx="45">
                  <c:v>172.48</c:v>
                </c:pt>
                <c:pt idx="46">
                  <c:v>172.48</c:v>
                </c:pt>
                <c:pt idx="47">
                  <c:v>172.48</c:v>
                </c:pt>
                <c:pt idx="48">
                  <c:v>172.48</c:v>
                </c:pt>
                <c:pt idx="49">
                  <c:v>172.48</c:v>
                </c:pt>
                <c:pt idx="50">
                  <c:v>172.48</c:v>
                </c:pt>
                <c:pt idx="51">
                  <c:v>172.48</c:v>
                </c:pt>
                <c:pt idx="52">
                  <c:v>172.48</c:v>
                </c:pt>
                <c:pt idx="53">
                  <c:v>172.48</c:v>
                </c:pt>
                <c:pt idx="54">
                  <c:v>172.48</c:v>
                </c:pt>
                <c:pt idx="55">
                  <c:v>172.48</c:v>
                </c:pt>
                <c:pt idx="56">
                  <c:v>172.48</c:v>
                </c:pt>
                <c:pt idx="57">
                  <c:v>172.48</c:v>
                </c:pt>
                <c:pt idx="58">
                  <c:v>172.48</c:v>
                </c:pt>
                <c:pt idx="59">
                  <c:v>172.48</c:v>
                </c:pt>
                <c:pt idx="60">
                  <c:v>172.48</c:v>
                </c:pt>
                <c:pt idx="61">
                  <c:v>172.48</c:v>
                </c:pt>
                <c:pt idx="62">
                  <c:v>172.48</c:v>
                </c:pt>
                <c:pt idx="63">
                  <c:v>172.48</c:v>
                </c:pt>
                <c:pt idx="64">
                  <c:v>172.48</c:v>
                </c:pt>
                <c:pt idx="65">
                  <c:v>172.48</c:v>
                </c:pt>
                <c:pt idx="66">
                  <c:v>172.48</c:v>
                </c:pt>
                <c:pt idx="67">
                  <c:v>172.48</c:v>
                </c:pt>
                <c:pt idx="68">
                  <c:v>172.48</c:v>
                </c:pt>
                <c:pt idx="69">
                  <c:v>172.48</c:v>
                </c:pt>
                <c:pt idx="70">
                  <c:v>172.48</c:v>
                </c:pt>
                <c:pt idx="71">
                  <c:v>172.48</c:v>
                </c:pt>
                <c:pt idx="72">
                  <c:v>172.48</c:v>
                </c:pt>
                <c:pt idx="73">
                  <c:v>172.48</c:v>
                </c:pt>
                <c:pt idx="74">
                  <c:v>172.48</c:v>
                </c:pt>
                <c:pt idx="75">
                  <c:v>172.48</c:v>
                </c:pt>
                <c:pt idx="76">
                  <c:v>172.48</c:v>
                </c:pt>
                <c:pt idx="77">
                  <c:v>172.48</c:v>
                </c:pt>
                <c:pt idx="78">
                  <c:v>172.48</c:v>
                </c:pt>
                <c:pt idx="79">
                  <c:v>172.48</c:v>
                </c:pt>
                <c:pt idx="80">
                  <c:v>172.48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F8-4373-9F21-3E4B3D29020A}"/>
            </c:ext>
          </c:extLst>
        </c:ser>
        <c:ser>
          <c:idx val="3"/>
          <c:order val="3"/>
          <c:tx>
            <c:strRef>
              <c:f>'20. Wessex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'20. Wessex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Water'!$H$130:$CJ$130</c:f>
              <c:numCache>
                <c:formatCode>0.00</c:formatCode>
                <c:ptCount val="81"/>
                <c:pt idx="0">
                  <c:v>0.52811243985609013</c:v>
                </c:pt>
                <c:pt idx="1">
                  <c:v>1.0564589142137721</c:v>
                </c:pt>
                <c:pt idx="2">
                  <c:v>1.585039423073046</c:v>
                </c:pt>
                <c:pt idx="3">
                  <c:v>2.1138539664339118</c:v>
                </c:pt>
                <c:pt idx="4">
                  <c:v>18.093752656086647</c:v>
                </c:pt>
                <c:pt idx="5">
                  <c:v>25.829820049565129</c:v>
                </c:pt>
                <c:pt idx="6">
                  <c:v>33.567992119604227</c:v>
                </c:pt>
                <c:pt idx="7">
                  <c:v>33.544929144428245</c:v>
                </c:pt>
                <c:pt idx="8">
                  <c:v>33.52186616925227</c:v>
                </c:pt>
                <c:pt idx="9">
                  <c:v>33.498803194076295</c:v>
                </c:pt>
                <c:pt idx="10">
                  <c:v>33.47574021890032</c:v>
                </c:pt>
                <c:pt idx="11">
                  <c:v>33.452677243724352</c:v>
                </c:pt>
                <c:pt idx="12">
                  <c:v>33.42961426854837</c:v>
                </c:pt>
                <c:pt idx="13">
                  <c:v>33.406551293372388</c:v>
                </c:pt>
                <c:pt idx="14">
                  <c:v>33.383488318196427</c:v>
                </c:pt>
                <c:pt idx="15">
                  <c:v>33.360425343020445</c:v>
                </c:pt>
                <c:pt idx="16">
                  <c:v>33.337362367844477</c:v>
                </c:pt>
                <c:pt idx="17">
                  <c:v>33.314299392668502</c:v>
                </c:pt>
                <c:pt idx="18">
                  <c:v>33.29123641749252</c:v>
                </c:pt>
                <c:pt idx="19">
                  <c:v>33.268173442316552</c:v>
                </c:pt>
                <c:pt idx="20">
                  <c:v>33.24511046714057</c:v>
                </c:pt>
                <c:pt idx="21">
                  <c:v>33.222047491964602</c:v>
                </c:pt>
                <c:pt idx="22">
                  <c:v>33.198984516788627</c:v>
                </c:pt>
                <c:pt idx="23">
                  <c:v>33.175921541612645</c:v>
                </c:pt>
                <c:pt idx="24">
                  <c:v>33.15285856643667</c:v>
                </c:pt>
                <c:pt idx="25">
                  <c:v>33.129795591260702</c:v>
                </c:pt>
                <c:pt idx="26">
                  <c:v>33.106732616084727</c:v>
                </c:pt>
                <c:pt idx="27">
                  <c:v>33.083669640908745</c:v>
                </c:pt>
                <c:pt idx="28">
                  <c:v>33.06060666573277</c:v>
                </c:pt>
                <c:pt idx="29">
                  <c:v>33.037543690556802</c:v>
                </c:pt>
                <c:pt idx="30">
                  <c:v>33.01448071538082</c:v>
                </c:pt>
                <c:pt idx="31">
                  <c:v>33.01448071538082</c:v>
                </c:pt>
                <c:pt idx="32">
                  <c:v>33.01448071538082</c:v>
                </c:pt>
                <c:pt idx="33">
                  <c:v>33.01448071538082</c:v>
                </c:pt>
                <c:pt idx="34">
                  <c:v>33.01448071538082</c:v>
                </c:pt>
                <c:pt idx="35">
                  <c:v>33.01448071538082</c:v>
                </c:pt>
                <c:pt idx="36">
                  <c:v>33.01448071538082</c:v>
                </c:pt>
                <c:pt idx="37">
                  <c:v>33.01448071538082</c:v>
                </c:pt>
                <c:pt idx="38">
                  <c:v>33.01448071538082</c:v>
                </c:pt>
                <c:pt idx="39">
                  <c:v>33.01448071538082</c:v>
                </c:pt>
                <c:pt idx="40">
                  <c:v>33.01448071538082</c:v>
                </c:pt>
                <c:pt idx="41">
                  <c:v>33.01448071538082</c:v>
                </c:pt>
                <c:pt idx="42">
                  <c:v>33.01448071538082</c:v>
                </c:pt>
                <c:pt idx="43">
                  <c:v>33.01448071538082</c:v>
                </c:pt>
                <c:pt idx="44">
                  <c:v>33.01448071538082</c:v>
                </c:pt>
                <c:pt idx="45">
                  <c:v>33.01448071538082</c:v>
                </c:pt>
                <c:pt idx="46">
                  <c:v>33.01448071538082</c:v>
                </c:pt>
                <c:pt idx="47">
                  <c:v>33.01448071538082</c:v>
                </c:pt>
                <c:pt idx="48">
                  <c:v>33.01448071538082</c:v>
                </c:pt>
                <c:pt idx="49">
                  <c:v>33.01448071538082</c:v>
                </c:pt>
                <c:pt idx="50">
                  <c:v>33.01448071538082</c:v>
                </c:pt>
                <c:pt idx="51">
                  <c:v>33.01448071538082</c:v>
                </c:pt>
                <c:pt idx="52">
                  <c:v>33.01448071538082</c:v>
                </c:pt>
                <c:pt idx="53">
                  <c:v>33.01448071538082</c:v>
                </c:pt>
                <c:pt idx="54">
                  <c:v>33.01448071538082</c:v>
                </c:pt>
                <c:pt idx="55">
                  <c:v>33.01448071538082</c:v>
                </c:pt>
                <c:pt idx="56">
                  <c:v>33.01448071538082</c:v>
                </c:pt>
                <c:pt idx="57">
                  <c:v>33.01448071538082</c:v>
                </c:pt>
                <c:pt idx="58">
                  <c:v>33.01448071538082</c:v>
                </c:pt>
                <c:pt idx="59">
                  <c:v>33.01448071538082</c:v>
                </c:pt>
                <c:pt idx="60">
                  <c:v>33.01448071538082</c:v>
                </c:pt>
                <c:pt idx="61">
                  <c:v>33.01448071538082</c:v>
                </c:pt>
                <c:pt idx="62">
                  <c:v>33.01448071538082</c:v>
                </c:pt>
                <c:pt idx="63">
                  <c:v>33.01448071538082</c:v>
                </c:pt>
                <c:pt idx="64">
                  <c:v>33.01448071538082</c:v>
                </c:pt>
                <c:pt idx="65">
                  <c:v>33.01448071538082</c:v>
                </c:pt>
                <c:pt idx="66">
                  <c:v>33.01448071538082</c:v>
                </c:pt>
                <c:pt idx="67">
                  <c:v>33.01448071538082</c:v>
                </c:pt>
                <c:pt idx="68">
                  <c:v>33.01448071538082</c:v>
                </c:pt>
                <c:pt idx="69">
                  <c:v>33.01448071538082</c:v>
                </c:pt>
                <c:pt idx="70">
                  <c:v>33.01448071538082</c:v>
                </c:pt>
                <c:pt idx="71">
                  <c:v>33.01448071538082</c:v>
                </c:pt>
                <c:pt idx="72">
                  <c:v>33.01448071538082</c:v>
                </c:pt>
                <c:pt idx="73">
                  <c:v>33.01448071538082</c:v>
                </c:pt>
                <c:pt idx="74">
                  <c:v>33.01448071538082</c:v>
                </c:pt>
                <c:pt idx="75">
                  <c:v>33.01448071538082</c:v>
                </c:pt>
                <c:pt idx="76">
                  <c:v>33.01448071538082</c:v>
                </c:pt>
                <c:pt idx="77">
                  <c:v>33.01448071538082</c:v>
                </c:pt>
                <c:pt idx="78">
                  <c:v>33.01448071538082</c:v>
                </c:pt>
                <c:pt idx="79">
                  <c:v>33.01448071538082</c:v>
                </c:pt>
                <c:pt idx="80">
                  <c:v>33.01448071538082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F8-4373-9F21-3E4B3D290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'20. Wessex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'20. Wessex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Water'!$H$131:$CJ$131</c:f>
              <c:numCache>
                <c:formatCode>0.00</c:formatCode>
                <c:ptCount val="81"/>
                <c:pt idx="0">
                  <c:v>1375.3214794520547</c:v>
                </c:pt>
                <c:pt idx="1">
                  <c:v>1375.3214794520547</c:v>
                </c:pt>
                <c:pt idx="2">
                  <c:v>1375.3214794520547</c:v>
                </c:pt>
                <c:pt idx="3">
                  <c:v>1375.3214794520547</c:v>
                </c:pt>
                <c:pt idx="4">
                  <c:v>2666.0826986301372</c:v>
                </c:pt>
                <c:pt idx="5">
                  <c:v>2666.0826986301372</c:v>
                </c:pt>
                <c:pt idx="6">
                  <c:v>2666.0826986301372</c:v>
                </c:pt>
                <c:pt idx="7">
                  <c:v>2666.0826986301372</c:v>
                </c:pt>
                <c:pt idx="8">
                  <c:v>2666.0826986301372</c:v>
                </c:pt>
                <c:pt idx="9">
                  <c:v>2666.0826986301372</c:v>
                </c:pt>
                <c:pt idx="10">
                  <c:v>2666.0826986301372</c:v>
                </c:pt>
                <c:pt idx="11">
                  <c:v>2666.0826986301372</c:v>
                </c:pt>
                <c:pt idx="12">
                  <c:v>2666.0826986301372</c:v>
                </c:pt>
                <c:pt idx="13">
                  <c:v>2666.0826986301372</c:v>
                </c:pt>
                <c:pt idx="14">
                  <c:v>2666.0826986301372</c:v>
                </c:pt>
                <c:pt idx="15">
                  <c:v>2666.0826986301372</c:v>
                </c:pt>
                <c:pt idx="16">
                  <c:v>2666.0826986301372</c:v>
                </c:pt>
                <c:pt idx="17">
                  <c:v>2666.0826986301372</c:v>
                </c:pt>
                <c:pt idx="18">
                  <c:v>2666.0826986301372</c:v>
                </c:pt>
                <c:pt idx="19">
                  <c:v>2666.0826986301372</c:v>
                </c:pt>
                <c:pt idx="20">
                  <c:v>2666.0826986301372</c:v>
                </c:pt>
                <c:pt idx="21">
                  <c:v>2666.0826986301372</c:v>
                </c:pt>
                <c:pt idx="22">
                  <c:v>2666.0826986301372</c:v>
                </c:pt>
                <c:pt idx="23">
                  <c:v>2666.0826986301372</c:v>
                </c:pt>
                <c:pt idx="24">
                  <c:v>2666.0826986301372</c:v>
                </c:pt>
                <c:pt idx="25">
                  <c:v>2666.0826986301372</c:v>
                </c:pt>
                <c:pt idx="26">
                  <c:v>2666.0826986301372</c:v>
                </c:pt>
                <c:pt idx="27">
                  <c:v>2666.0826986301372</c:v>
                </c:pt>
                <c:pt idx="28">
                  <c:v>2666.0826986301372</c:v>
                </c:pt>
                <c:pt idx="29">
                  <c:v>2666.0826986301372</c:v>
                </c:pt>
                <c:pt idx="30">
                  <c:v>2666.0826986301372</c:v>
                </c:pt>
                <c:pt idx="31">
                  <c:v>2666.0826986301372</c:v>
                </c:pt>
                <c:pt idx="32">
                  <c:v>2666.0826986301372</c:v>
                </c:pt>
                <c:pt idx="33">
                  <c:v>2666.0826986301372</c:v>
                </c:pt>
                <c:pt idx="34">
                  <c:v>2666.0826986301372</c:v>
                </c:pt>
                <c:pt idx="35">
                  <c:v>2666.0826986301372</c:v>
                </c:pt>
                <c:pt idx="36">
                  <c:v>2666.0826986301372</c:v>
                </c:pt>
                <c:pt idx="37">
                  <c:v>2666.0826986301372</c:v>
                </c:pt>
                <c:pt idx="38">
                  <c:v>2666.0826986301372</c:v>
                </c:pt>
                <c:pt idx="39">
                  <c:v>2666.0826986301372</c:v>
                </c:pt>
                <c:pt idx="40">
                  <c:v>2666.0826986301372</c:v>
                </c:pt>
                <c:pt idx="41">
                  <c:v>2666.0826986301372</c:v>
                </c:pt>
                <c:pt idx="42">
                  <c:v>2666.0826986301372</c:v>
                </c:pt>
                <c:pt idx="43">
                  <c:v>2666.0826986301372</c:v>
                </c:pt>
                <c:pt idx="44">
                  <c:v>2666.0826986301372</c:v>
                </c:pt>
                <c:pt idx="45">
                  <c:v>2666.0826986301372</c:v>
                </c:pt>
                <c:pt idx="46">
                  <c:v>2666.0826986301372</c:v>
                </c:pt>
                <c:pt idx="47">
                  <c:v>2666.0826986301372</c:v>
                </c:pt>
                <c:pt idx="48">
                  <c:v>2666.0826986301372</c:v>
                </c:pt>
                <c:pt idx="49">
                  <c:v>2666.0826986301372</c:v>
                </c:pt>
                <c:pt idx="50">
                  <c:v>2666.0826986301372</c:v>
                </c:pt>
                <c:pt idx="51">
                  <c:v>2666.0826986301372</c:v>
                </c:pt>
                <c:pt idx="52">
                  <c:v>2666.0826986301372</c:v>
                </c:pt>
                <c:pt idx="53">
                  <c:v>2666.0826986301372</c:v>
                </c:pt>
                <c:pt idx="54">
                  <c:v>2666.0826986301372</c:v>
                </c:pt>
                <c:pt idx="55">
                  <c:v>2666.0826986301372</c:v>
                </c:pt>
                <c:pt idx="56">
                  <c:v>2666.0826986301372</c:v>
                </c:pt>
                <c:pt idx="57">
                  <c:v>2666.0826986301372</c:v>
                </c:pt>
                <c:pt idx="58">
                  <c:v>2666.0826986301372</c:v>
                </c:pt>
                <c:pt idx="59">
                  <c:v>2666.0826986301372</c:v>
                </c:pt>
                <c:pt idx="60">
                  <c:v>2666.0826986301372</c:v>
                </c:pt>
                <c:pt idx="61">
                  <c:v>2666.0826986301372</c:v>
                </c:pt>
                <c:pt idx="62">
                  <c:v>2666.0826986301372</c:v>
                </c:pt>
                <c:pt idx="63">
                  <c:v>2666.0826986301372</c:v>
                </c:pt>
                <c:pt idx="64">
                  <c:v>2666.0826986301372</c:v>
                </c:pt>
                <c:pt idx="65">
                  <c:v>2666.0826986301372</c:v>
                </c:pt>
                <c:pt idx="66">
                  <c:v>2666.0826986301372</c:v>
                </c:pt>
                <c:pt idx="67">
                  <c:v>2666.0826986301372</c:v>
                </c:pt>
                <c:pt idx="68">
                  <c:v>2666.0826986301372</c:v>
                </c:pt>
                <c:pt idx="69">
                  <c:v>2666.0826986301372</c:v>
                </c:pt>
                <c:pt idx="70">
                  <c:v>2666.0826986301372</c:v>
                </c:pt>
                <c:pt idx="71">
                  <c:v>2666.0826986301372</c:v>
                </c:pt>
                <c:pt idx="72">
                  <c:v>2666.0826986301372</c:v>
                </c:pt>
                <c:pt idx="73">
                  <c:v>2666.0826986301372</c:v>
                </c:pt>
                <c:pt idx="74">
                  <c:v>2666.0826986301372</c:v>
                </c:pt>
                <c:pt idx="75">
                  <c:v>2666.0826986301372</c:v>
                </c:pt>
                <c:pt idx="76">
                  <c:v>2666.0826986301372</c:v>
                </c:pt>
                <c:pt idx="77">
                  <c:v>2666.0826986301372</c:v>
                </c:pt>
                <c:pt idx="78">
                  <c:v>2666.0826986301372</c:v>
                </c:pt>
                <c:pt idx="79">
                  <c:v>2666.0826986301372</c:v>
                </c:pt>
                <c:pt idx="80">
                  <c:v>2666.0826986301372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F8-4373-9F21-3E4B3D29020A}"/>
            </c:ext>
          </c:extLst>
        </c:ser>
        <c:ser>
          <c:idx val="4"/>
          <c:order val="5"/>
          <c:tx>
            <c:strRef>
              <c:f>'20. Wessex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'20. Wessex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Water'!$H$132:$CJ$132</c:f>
              <c:numCache>
                <c:formatCode>0.00</c:formatCode>
                <c:ptCount val="81"/>
                <c:pt idx="0">
                  <c:v>1375.3214794520547</c:v>
                </c:pt>
                <c:pt idx="1">
                  <c:v>1375.3214794520547</c:v>
                </c:pt>
                <c:pt idx="2">
                  <c:v>1375.3214794520547</c:v>
                </c:pt>
                <c:pt idx="3">
                  <c:v>1375.3214794520547</c:v>
                </c:pt>
                <c:pt idx="4">
                  <c:v>2666.0826986301372</c:v>
                </c:pt>
                <c:pt idx="5">
                  <c:v>2666.0826986301372</c:v>
                </c:pt>
                <c:pt idx="6">
                  <c:v>2666.0826986301372</c:v>
                </c:pt>
                <c:pt idx="7">
                  <c:v>2666.0826986301372</c:v>
                </c:pt>
                <c:pt idx="8">
                  <c:v>2666.0826986301372</c:v>
                </c:pt>
                <c:pt idx="9">
                  <c:v>2666.0826986301372</c:v>
                </c:pt>
                <c:pt idx="10">
                  <c:v>2666.0826986301372</c:v>
                </c:pt>
                <c:pt idx="11">
                  <c:v>2666.0826986301372</c:v>
                </c:pt>
                <c:pt idx="12">
                  <c:v>2666.0826986301372</c:v>
                </c:pt>
                <c:pt idx="13">
                  <c:v>2666.0826986301372</c:v>
                </c:pt>
                <c:pt idx="14">
                  <c:v>2666.0826986301372</c:v>
                </c:pt>
                <c:pt idx="15">
                  <c:v>2666.0826986301372</c:v>
                </c:pt>
                <c:pt idx="16">
                  <c:v>2666.0826986301372</c:v>
                </c:pt>
                <c:pt idx="17">
                  <c:v>2666.0826986301372</c:v>
                </c:pt>
                <c:pt idx="18">
                  <c:v>2666.0826986301372</c:v>
                </c:pt>
                <c:pt idx="19">
                  <c:v>2666.0826986301372</c:v>
                </c:pt>
                <c:pt idx="20">
                  <c:v>2666.0826986301372</c:v>
                </c:pt>
                <c:pt idx="21">
                  <c:v>2666.0826986301372</c:v>
                </c:pt>
                <c:pt idx="22">
                  <c:v>2666.0826986301372</c:v>
                </c:pt>
                <c:pt idx="23">
                  <c:v>2666.0826986301372</c:v>
                </c:pt>
                <c:pt idx="24">
                  <c:v>2666.0826986301372</c:v>
                </c:pt>
                <c:pt idx="25">
                  <c:v>2666.0826986301372</c:v>
                </c:pt>
                <c:pt idx="26">
                  <c:v>2666.0826986301372</c:v>
                </c:pt>
                <c:pt idx="27">
                  <c:v>2666.0826986301372</c:v>
                </c:pt>
                <c:pt idx="28">
                  <c:v>2666.0826986301372</c:v>
                </c:pt>
                <c:pt idx="29">
                  <c:v>2666.0826986301372</c:v>
                </c:pt>
                <c:pt idx="30">
                  <c:v>2666.0826986301372</c:v>
                </c:pt>
                <c:pt idx="31">
                  <c:v>2666.0826986301372</c:v>
                </c:pt>
                <c:pt idx="32">
                  <c:v>2666.0826986301372</c:v>
                </c:pt>
                <c:pt idx="33">
                  <c:v>2666.0826986301372</c:v>
                </c:pt>
                <c:pt idx="34">
                  <c:v>2666.0826986301372</c:v>
                </c:pt>
                <c:pt idx="35">
                  <c:v>2666.0826986301372</c:v>
                </c:pt>
                <c:pt idx="36">
                  <c:v>2666.0826986301372</c:v>
                </c:pt>
                <c:pt idx="37">
                  <c:v>2666.0826986301372</c:v>
                </c:pt>
                <c:pt idx="38">
                  <c:v>2666.0826986301372</c:v>
                </c:pt>
                <c:pt idx="39">
                  <c:v>2666.0826986301372</c:v>
                </c:pt>
                <c:pt idx="40">
                  <c:v>2666.0826986301372</c:v>
                </c:pt>
                <c:pt idx="41">
                  <c:v>2666.0826986301372</c:v>
                </c:pt>
                <c:pt idx="42">
                  <c:v>2666.0826986301372</c:v>
                </c:pt>
                <c:pt idx="43">
                  <c:v>2666.0826986301372</c:v>
                </c:pt>
                <c:pt idx="44">
                  <c:v>2666.0826986301372</c:v>
                </c:pt>
                <c:pt idx="45">
                  <c:v>2666.0826986301372</c:v>
                </c:pt>
                <c:pt idx="46">
                  <c:v>2666.0826986301372</c:v>
                </c:pt>
                <c:pt idx="47">
                  <c:v>2666.0826986301372</c:v>
                </c:pt>
                <c:pt idx="48">
                  <c:v>2666.0826986301372</c:v>
                </c:pt>
                <c:pt idx="49">
                  <c:v>2666.0826986301372</c:v>
                </c:pt>
                <c:pt idx="50">
                  <c:v>2666.0826986301372</c:v>
                </c:pt>
                <c:pt idx="51">
                  <c:v>2666.0826986301372</c:v>
                </c:pt>
                <c:pt idx="52">
                  <c:v>2666.0826986301372</c:v>
                </c:pt>
                <c:pt idx="53">
                  <c:v>2666.0826986301372</c:v>
                </c:pt>
                <c:pt idx="54">
                  <c:v>2666.0826986301372</c:v>
                </c:pt>
                <c:pt idx="55">
                  <c:v>2666.0826986301372</c:v>
                </c:pt>
                <c:pt idx="56">
                  <c:v>2666.0826986301372</c:v>
                </c:pt>
                <c:pt idx="57">
                  <c:v>2666.0826986301372</c:v>
                </c:pt>
                <c:pt idx="58">
                  <c:v>2666.0826986301372</c:v>
                </c:pt>
                <c:pt idx="59">
                  <c:v>2666.0826986301372</c:v>
                </c:pt>
                <c:pt idx="60">
                  <c:v>2666.0826986301372</c:v>
                </c:pt>
                <c:pt idx="61">
                  <c:v>2666.0826986301372</c:v>
                </c:pt>
                <c:pt idx="62">
                  <c:v>2666.0826986301372</c:v>
                </c:pt>
                <c:pt idx="63">
                  <c:v>2666.0826986301372</c:v>
                </c:pt>
                <c:pt idx="64">
                  <c:v>2666.0826986301372</c:v>
                </c:pt>
                <c:pt idx="65">
                  <c:v>2666.0826986301372</c:v>
                </c:pt>
                <c:pt idx="66">
                  <c:v>2666.0826986301372</c:v>
                </c:pt>
                <c:pt idx="67">
                  <c:v>2666.0826986301372</c:v>
                </c:pt>
                <c:pt idx="68">
                  <c:v>2666.0826986301372</c:v>
                </c:pt>
                <c:pt idx="69">
                  <c:v>2666.0826986301372</c:v>
                </c:pt>
                <c:pt idx="70">
                  <c:v>2666.0826986301372</c:v>
                </c:pt>
                <c:pt idx="71">
                  <c:v>2666.0826986301372</c:v>
                </c:pt>
                <c:pt idx="72">
                  <c:v>2666.0826986301372</c:v>
                </c:pt>
                <c:pt idx="73">
                  <c:v>2666.0826986301372</c:v>
                </c:pt>
                <c:pt idx="74">
                  <c:v>2666.0826986301372</c:v>
                </c:pt>
                <c:pt idx="75">
                  <c:v>2666.0826986301372</c:v>
                </c:pt>
                <c:pt idx="76">
                  <c:v>2666.0826986301372</c:v>
                </c:pt>
                <c:pt idx="77">
                  <c:v>2666.0826986301372</c:v>
                </c:pt>
                <c:pt idx="78">
                  <c:v>2666.0826986301372</c:v>
                </c:pt>
                <c:pt idx="79">
                  <c:v>2666.0826986301372</c:v>
                </c:pt>
                <c:pt idx="80">
                  <c:v>2666.0826986301372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F8-4373-9F21-3E4B3D29020A}"/>
            </c:ext>
          </c:extLst>
        </c:ser>
        <c:ser>
          <c:idx val="5"/>
          <c:order val="6"/>
          <c:tx>
            <c:strRef>
              <c:f>'20. Wessex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'20. Wessex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Water'!$H$133:$CJ$133</c:f>
              <c:numCache>
                <c:formatCode>0.00</c:formatCode>
                <c:ptCount val="81"/>
                <c:pt idx="0">
                  <c:v>17.778533272773672</c:v>
                </c:pt>
                <c:pt idx="1">
                  <c:v>30.042546385960616</c:v>
                </c:pt>
                <c:pt idx="2">
                  <c:v>42.318572357670163</c:v>
                </c:pt>
                <c:pt idx="3">
                  <c:v>54.606617809360181</c:v>
                </c:pt>
                <c:pt idx="4">
                  <c:v>576.61531382888063</c:v>
                </c:pt>
                <c:pt idx="5">
                  <c:v>762.09125104032682</c:v>
                </c:pt>
                <c:pt idx="6">
                  <c:v>947.62935767597696</c:v>
                </c:pt>
                <c:pt idx="7">
                  <c:v>948.26235176695764</c:v>
                </c:pt>
                <c:pt idx="8">
                  <c:v>948.89534585793831</c:v>
                </c:pt>
                <c:pt idx="9">
                  <c:v>949.5283399489191</c:v>
                </c:pt>
                <c:pt idx="10">
                  <c:v>950.16133403989977</c:v>
                </c:pt>
                <c:pt idx="11">
                  <c:v>950.79432813088033</c:v>
                </c:pt>
                <c:pt idx="12">
                  <c:v>951.427322221861</c:v>
                </c:pt>
                <c:pt idx="13">
                  <c:v>952.06031631284168</c:v>
                </c:pt>
                <c:pt idx="14">
                  <c:v>952.69331040382235</c:v>
                </c:pt>
                <c:pt idx="15">
                  <c:v>953.32630449480303</c:v>
                </c:pt>
                <c:pt idx="16">
                  <c:v>953.9592985857837</c:v>
                </c:pt>
                <c:pt idx="17">
                  <c:v>954.59229267676449</c:v>
                </c:pt>
                <c:pt idx="18">
                  <c:v>955.22528676774505</c:v>
                </c:pt>
                <c:pt idx="19">
                  <c:v>955.85828085872572</c:v>
                </c:pt>
                <c:pt idx="20">
                  <c:v>956.49127494970639</c:v>
                </c:pt>
                <c:pt idx="21">
                  <c:v>957.12426904068718</c:v>
                </c:pt>
                <c:pt idx="22">
                  <c:v>957.75726313166786</c:v>
                </c:pt>
                <c:pt idx="23">
                  <c:v>958.39025722264842</c:v>
                </c:pt>
                <c:pt idx="24">
                  <c:v>959.02325131362909</c:v>
                </c:pt>
                <c:pt idx="25">
                  <c:v>959.65624540460999</c:v>
                </c:pt>
                <c:pt idx="26">
                  <c:v>960.28923949559066</c:v>
                </c:pt>
                <c:pt idx="27">
                  <c:v>960.92223358657122</c:v>
                </c:pt>
                <c:pt idx="28">
                  <c:v>961.5552276775519</c:v>
                </c:pt>
                <c:pt idx="29">
                  <c:v>962.18822176853269</c:v>
                </c:pt>
                <c:pt idx="30">
                  <c:v>962.82121585951336</c:v>
                </c:pt>
                <c:pt idx="31">
                  <c:v>964.006141503349</c:v>
                </c:pt>
                <c:pt idx="32">
                  <c:v>965.19106714718453</c:v>
                </c:pt>
                <c:pt idx="33">
                  <c:v>966.37599279102017</c:v>
                </c:pt>
                <c:pt idx="34">
                  <c:v>967.56091843485581</c:v>
                </c:pt>
                <c:pt idx="35">
                  <c:v>968.74584407869145</c:v>
                </c:pt>
                <c:pt idx="36">
                  <c:v>969.93076972252697</c:v>
                </c:pt>
                <c:pt idx="37">
                  <c:v>971.11569536636262</c:v>
                </c:pt>
                <c:pt idx="38">
                  <c:v>972.30062101019826</c:v>
                </c:pt>
                <c:pt idx="39">
                  <c:v>973.4855466540339</c:v>
                </c:pt>
                <c:pt idx="40">
                  <c:v>974.67047229786942</c:v>
                </c:pt>
                <c:pt idx="41">
                  <c:v>975.85539794170506</c:v>
                </c:pt>
                <c:pt idx="42">
                  <c:v>977.0403235855407</c:v>
                </c:pt>
                <c:pt idx="43">
                  <c:v>978.22524922937623</c:v>
                </c:pt>
                <c:pt idx="44">
                  <c:v>979.41017487321187</c:v>
                </c:pt>
                <c:pt idx="45">
                  <c:v>980.59510051704751</c:v>
                </c:pt>
                <c:pt idx="46">
                  <c:v>981.78002616088315</c:v>
                </c:pt>
                <c:pt idx="47">
                  <c:v>982.96495180471879</c:v>
                </c:pt>
                <c:pt idx="48">
                  <c:v>984.14987744855443</c:v>
                </c:pt>
                <c:pt idx="49">
                  <c:v>985.33480309238996</c:v>
                </c:pt>
                <c:pt idx="50">
                  <c:v>986.5197287362256</c:v>
                </c:pt>
                <c:pt idx="51">
                  <c:v>987.70465438006124</c:v>
                </c:pt>
                <c:pt idx="52">
                  <c:v>988.88958002389677</c:v>
                </c:pt>
                <c:pt idx="53">
                  <c:v>990.07450566773241</c:v>
                </c:pt>
                <c:pt idx="54">
                  <c:v>991.25943131156805</c:v>
                </c:pt>
                <c:pt idx="55">
                  <c:v>992.44435695540369</c:v>
                </c:pt>
                <c:pt idx="56">
                  <c:v>993.62928259923922</c:v>
                </c:pt>
                <c:pt idx="57">
                  <c:v>994.81420824307486</c:v>
                </c:pt>
                <c:pt idx="58">
                  <c:v>995.9991338869105</c:v>
                </c:pt>
                <c:pt idx="59">
                  <c:v>997.18405953074614</c:v>
                </c:pt>
                <c:pt idx="60">
                  <c:v>998.36898517458167</c:v>
                </c:pt>
                <c:pt idx="61">
                  <c:v>999.55391081841731</c:v>
                </c:pt>
                <c:pt idx="62">
                  <c:v>1000.7388364622529</c:v>
                </c:pt>
                <c:pt idx="63">
                  <c:v>1001.9237621060886</c:v>
                </c:pt>
                <c:pt idx="64">
                  <c:v>1003.1086877499242</c:v>
                </c:pt>
                <c:pt idx="65">
                  <c:v>1004.2936133937598</c:v>
                </c:pt>
                <c:pt idx="66">
                  <c:v>1005.4785390375954</c:v>
                </c:pt>
                <c:pt idx="67">
                  <c:v>1006.6634646814309</c:v>
                </c:pt>
                <c:pt idx="68">
                  <c:v>1007.8483903252666</c:v>
                </c:pt>
                <c:pt idx="69">
                  <c:v>1009.0333159691022</c:v>
                </c:pt>
                <c:pt idx="70">
                  <c:v>1010.2182416129378</c:v>
                </c:pt>
                <c:pt idx="71">
                  <c:v>1011.4031672567735</c:v>
                </c:pt>
                <c:pt idx="72">
                  <c:v>1012.5880929006091</c:v>
                </c:pt>
                <c:pt idx="73">
                  <c:v>1013.7730185444448</c:v>
                </c:pt>
                <c:pt idx="74">
                  <c:v>1014.9579441882803</c:v>
                </c:pt>
                <c:pt idx="75">
                  <c:v>1016.1428698321158</c:v>
                </c:pt>
                <c:pt idx="76">
                  <c:v>1017.3277954759515</c:v>
                </c:pt>
                <c:pt idx="77">
                  <c:v>1018.5127211197871</c:v>
                </c:pt>
                <c:pt idx="78">
                  <c:v>1019.6976467636227</c:v>
                </c:pt>
                <c:pt idx="79">
                  <c:v>1020.8825724074584</c:v>
                </c:pt>
                <c:pt idx="80">
                  <c:v>1022.067498051294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F8-4373-9F21-3E4B3D290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'20. Wessex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1-486D-94C6-03BF2C848BAE}"/>
            </c:ext>
          </c:extLst>
        </c:ser>
        <c:ser>
          <c:idx val="1"/>
          <c:order val="1"/>
          <c:tx>
            <c:v>Non-potable water consumptions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'20. Wessex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B1-486D-94C6-03BF2C848BAE}"/>
            </c:ext>
          </c:extLst>
        </c:ser>
        <c:ser>
          <c:idx val="2"/>
          <c:order val="2"/>
          <c:tx>
            <c:v>Available non-potable water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'20. Wessex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1-486D-94C6-03BF2C848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 Affinity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25-42B5-9CEB-DDA2C11454F8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 Affinity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25-42B5-9CEB-DDA2C11454F8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 Affinity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'2. Affinity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25-42B5-9CEB-DDA2C1145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'20. Wessex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A-4B19-9370-0D943E1794AC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'20. Wessex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1A-4B19-9370-0D943E1794AC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'20. Wessex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'20. Wessex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A-4B19-9370-0D943E179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'21. Yorkshire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'21. Yorkshire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Water'!$H$118:$CJ$118</c:f>
              <c:numCache>
                <c:formatCode>0.00</c:formatCode>
                <c:ptCount val="81"/>
                <c:pt idx="0">
                  <c:v>304.48973201390783</c:v>
                </c:pt>
                <c:pt idx="1">
                  <c:v>609.18699446155051</c:v>
                </c:pt>
                <c:pt idx="2">
                  <c:v>914.09178734292789</c:v>
                </c:pt>
                <c:pt idx="3">
                  <c:v>1219.2041106580402</c:v>
                </c:pt>
                <c:pt idx="4">
                  <c:v>2297.8864674335446</c:v>
                </c:pt>
                <c:pt idx="5">
                  <c:v>3381.2454408956837</c:v>
                </c:pt>
                <c:pt idx="6">
                  <c:v>3364.5366057950678</c:v>
                </c:pt>
                <c:pt idx="7">
                  <c:v>3347.8277706944518</c:v>
                </c:pt>
                <c:pt idx="8">
                  <c:v>3331.1189355938359</c:v>
                </c:pt>
                <c:pt idx="9">
                  <c:v>3314.4101004932199</c:v>
                </c:pt>
                <c:pt idx="10">
                  <c:v>3297.701265392604</c:v>
                </c:pt>
                <c:pt idx="11">
                  <c:v>3280.9924302919881</c:v>
                </c:pt>
                <c:pt idx="12">
                  <c:v>3264.2835951913721</c:v>
                </c:pt>
                <c:pt idx="13">
                  <c:v>3247.5747600907562</c:v>
                </c:pt>
                <c:pt idx="14">
                  <c:v>3230.8659249901402</c:v>
                </c:pt>
                <c:pt idx="15">
                  <c:v>3214.1570898895243</c:v>
                </c:pt>
                <c:pt idx="16">
                  <c:v>3197.4482547889083</c:v>
                </c:pt>
                <c:pt idx="17">
                  <c:v>3180.7394196882924</c:v>
                </c:pt>
                <c:pt idx="18">
                  <c:v>3164.0305845876765</c:v>
                </c:pt>
                <c:pt idx="19">
                  <c:v>3147.3217494870605</c:v>
                </c:pt>
                <c:pt idx="20">
                  <c:v>3130.6129143864446</c:v>
                </c:pt>
                <c:pt idx="21">
                  <c:v>3113.9040792858286</c:v>
                </c:pt>
                <c:pt idx="22">
                  <c:v>3097.1952441852127</c:v>
                </c:pt>
                <c:pt idx="23">
                  <c:v>3080.4864090845967</c:v>
                </c:pt>
                <c:pt idx="24">
                  <c:v>3063.7775739839808</c:v>
                </c:pt>
                <c:pt idx="25">
                  <c:v>3047.0687388833649</c:v>
                </c:pt>
                <c:pt idx="26">
                  <c:v>3030.3599037827489</c:v>
                </c:pt>
                <c:pt idx="27">
                  <c:v>3013.651068682133</c:v>
                </c:pt>
                <c:pt idx="28">
                  <c:v>2996.942233581517</c:v>
                </c:pt>
                <c:pt idx="29">
                  <c:v>2980.2333984809011</c:v>
                </c:pt>
                <c:pt idx="30">
                  <c:v>2963.5245633802851</c:v>
                </c:pt>
                <c:pt idx="31">
                  <c:v>2963.5245633802851</c:v>
                </c:pt>
                <c:pt idx="32">
                  <c:v>2963.5245633802851</c:v>
                </c:pt>
                <c:pt idx="33">
                  <c:v>2963.5245633802851</c:v>
                </c:pt>
                <c:pt idx="34">
                  <c:v>2963.5245633802851</c:v>
                </c:pt>
                <c:pt idx="35">
                  <c:v>2963.5245633802851</c:v>
                </c:pt>
                <c:pt idx="36">
                  <c:v>2963.5245633802851</c:v>
                </c:pt>
                <c:pt idx="37">
                  <c:v>2963.5245633802851</c:v>
                </c:pt>
                <c:pt idx="38">
                  <c:v>2963.5245633802851</c:v>
                </c:pt>
                <c:pt idx="39">
                  <c:v>2963.5245633802851</c:v>
                </c:pt>
                <c:pt idx="40">
                  <c:v>2963.5245633802851</c:v>
                </c:pt>
                <c:pt idx="41">
                  <c:v>2963.5245633802851</c:v>
                </c:pt>
                <c:pt idx="42">
                  <c:v>2963.5245633802851</c:v>
                </c:pt>
                <c:pt idx="43">
                  <c:v>2963.5245633802851</c:v>
                </c:pt>
                <c:pt idx="44">
                  <c:v>2963.5245633802851</c:v>
                </c:pt>
                <c:pt idx="45">
                  <c:v>2963.5245633802851</c:v>
                </c:pt>
                <c:pt idx="46">
                  <c:v>2963.5245633802851</c:v>
                </c:pt>
                <c:pt idx="47">
                  <c:v>2963.5245633802851</c:v>
                </c:pt>
                <c:pt idx="48">
                  <c:v>2963.5245633802851</c:v>
                </c:pt>
                <c:pt idx="49">
                  <c:v>2963.5245633802851</c:v>
                </c:pt>
                <c:pt idx="50">
                  <c:v>2963.5245633802851</c:v>
                </c:pt>
                <c:pt idx="51">
                  <c:v>2963.5245633802851</c:v>
                </c:pt>
                <c:pt idx="52">
                  <c:v>2963.5245633802851</c:v>
                </c:pt>
                <c:pt idx="53">
                  <c:v>2963.5245633802851</c:v>
                </c:pt>
                <c:pt idx="54">
                  <c:v>2963.5245633802851</c:v>
                </c:pt>
                <c:pt idx="55">
                  <c:v>2963.5245633802851</c:v>
                </c:pt>
                <c:pt idx="56">
                  <c:v>2963.5245633802851</c:v>
                </c:pt>
                <c:pt idx="57">
                  <c:v>2963.5245633802851</c:v>
                </c:pt>
                <c:pt idx="58">
                  <c:v>2963.5245633802851</c:v>
                </c:pt>
                <c:pt idx="59">
                  <c:v>2963.5245633802851</c:v>
                </c:pt>
                <c:pt idx="60">
                  <c:v>2963.5245633802851</c:v>
                </c:pt>
                <c:pt idx="61">
                  <c:v>2963.5245633802851</c:v>
                </c:pt>
                <c:pt idx="62">
                  <c:v>2963.5245633802851</c:v>
                </c:pt>
                <c:pt idx="63">
                  <c:v>2963.5245633802851</c:v>
                </c:pt>
                <c:pt idx="64">
                  <c:v>2963.5245633802851</c:v>
                </c:pt>
                <c:pt idx="65">
                  <c:v>2963.5245633802851</c:v>
                </c:pt>
                <c:pt idx="66">
                  <c:v>2963.5245633802851</c:v>
                </c:pt>
                <c:pt idx="67">
                  <c:v>2963.5245633802851</c:v>
                </c:pt>
                <c:pt idx="68">
                  <c:v>2963.5245633802851</c:v>
                </c:pt>
                <c:pt idx="69">
                  <c:v>2963.5245633802851</c:v>
                </c:pt>
                <c:pt idx="70">
                  <c:v>2963.5245633802851</c:v>
                </c:pt>
                <c:pt idx="71">
                  <c:v>2963.5245633802851</c:v>
                </c:pt>
                <c:pt idx="72">
                  <c:v>2963.5245633802851</c:v>
                </c:pt>
                <c:pt idx="73">
                  <c:v>2963.5245633802851</c:v>
                </c:pt>
                <c:pt idx="74">
                  <c:v>2963.5245633802851</c:v>
                </c:pt>
                <c:pt idx="75">
                  <c:v>2963.5245633802851</c:v>
                </c:pt>
                <c:pt idx="76">
                  <c:v>2963.5245633802851</c:v>
                </c:pt>
                <c:pt idx="77">
                  <c:v>2963.5245633802851</c:v>
                </c:pt>
                <c:pt idx="78">
                  <c:v>2963.5245633802851</c:v>
                </c:pt>
                <c:pt idx="79">
                  <c:v>2963.5245633802851</c:v>
                </c:pt>
                <c:pt idx="80">
                  <c:v>2963.5245633802851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3-407F-BDFA-CE6B93775B0D}"/>
            </c:ext>
          </c:extLst>
        </c:ser>
        <c:ser>
          <c:idx val="1"/>
          <c:order val="1"/>
          <c:tx>
            <c:strRef>
              <c:f>'21. Yorkshire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'21. Yorkshire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3-407F-BDFA-CE6B93775B0D}"/>
            </c:ext>
          </c:extLst>
        </c:ser>
        <c:ser>
          <c:idx val="2"/>
          <c:order val="2"/>
          <c:tx>
            <c:strRef>
              <c:f>'21. Yorkshire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'21. Yorkshire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Water'!$H$120:$CJ$120</c:f>
              <c:numCache>
                <c:formatCode>0.00</c:formatCode>
                <c:ptCount val="81"/>
                <c:pt idx="0">
                  <c:v>64.679999999999993</c:v>
                </c:pt>
                <c:pt idx="1">
                  <c:v>129.35999999999999</c:v>
                </c:pt>
                <c:pt idx="2">
                  <c:v>194.04</c:v>
                </c:pt>
                <c:pt idx="3">
                  <c:v>258.71999999999997</c:v>
                </c:pt>
                <c:pt idx="4">
                  <c:v>258.71999999999997</c:v>
                </c:pt>
                <c:pt idx="5">
                  <c:v>258.71999999999997</c:v>
                </c:pt>
                <c:pt idx="6">
                  <c:v>258.71999999999997</c:v>
                </c:pt>
                <c:pt idx="7">
                  <c:v>258.71999999999997</c:v>
                </c:pt>
                <c:pt idx="8">
                  <c:v>258.71999999999997</c:v>
                </c:pt>
                <c:pt idx="9">
                  <c:v>258.71999999999997</c:v>
                </c:pt>
                <c:pt idx="10">
                  <c:v>258.71999999999997</c:v>
                </c:pt>
                <c:pt idx="11">
                  <c:v>258.71999999999997</c:v>
                </c:pt>
                <c:pt idx="12">
                  <c:v>258.71999999999997</c:v>
                </c:pt>
                <c:pt idx="13">
                  <c:v>258.71999999999997</c:v>
                </c:pt>
                <c:pt idx="14">
                  <c:v>258.71999999999997</c:v>
                </c:pt>
                <c:pt idx="15">
                  <c:v>258.71999999999997</c:v>
                </c:pt>
                <c:pt idx="16">
                  <c:v>258.71999999999997</c:v>
                </c:pt>
                <c:pt idx="17">
                  <c:v>258.71999999999997</c:v>
                </c:pt>
                <c:pt idx="18">
                  <c:v>258.71999999999997</c:v>
                </c:pt>
                <c:pt idx="19">
                  <c:v>258.71999999999997</c:v>
                </c:pt>
                <c:pt idx="20">
                  <c:v>258.71999999999997</c:v>
                </c:pt>
                <c:pt idx="21">
                  <c:v>258.71999999999997</c:v>
                </c:pt>
                <c:pt idx="22">
                  <c:v>258.71999999999997</c:v>
                </c:pt>
                <c:pt idx="23">
                  <c:v>258.71999999999997</c:v>
                </c:pt>
                <c:pt idx="24">
                  <c:v>258.71999999999997</c:v>
                </c:pt>
                <c:pt idx="25">
                  <c:v>258.71999999999997</c:v>
                </c:pt>
                <c:pt idx="26">
                  <c:v>258.71999999999997</c:v>
                </c:pt>
                <c:pt idx="27">
                  <c:v>258.71999999999997</c:v>
                </c:pt>
                <c:pt idx="28">
                  <c:v>258.71999999999997</c:v>
                </c:pt>
                <c:pt idx="29">
                  <c:v>258.71999999999997</c:v>
                </c:pt>
                <c:pt idx="30">
                  <c:v>258.71999999999997</c:v>
                </c:pt>
                <c:pt idx="31">
                  <c:v>258.71999999999997</c:v>
                </c:pt>
                <c:pt idx="32">
                  <c:v>258.71999999999997</c:v>
                </c:pt>
                <c:pt idx="33">
                  <c:v>258.71999999999997</c:v>
                </c:pt>
                <c:pt idx="34">
                  <c:v>258.71999999999997</c:v>
                </c:pt>
                <c:pt idx="35">
                  <c:v>258.71999999999997</c:v>
                </c:pt>
                <c:pt idx="36">
                  <c:v>258.71999999999997</c:v>
                </c:pt>
                <c:pt idx="37">
                  <c:v>258.71999999999997</c:v>
                </c:pt>
                <c:pt idx="38">
                  <c:v>258.71999999999997</c:v>
                </c:pt>
                <c:pt idx="39">
                  <c:v>258.71999999999997</c:v>
                </c:pt>
                <c:pt idx="40">
                  <c:v>258.71999999999997</c:v>
                </c:pt>
                <c:pt idx="41">
                  <c:v>258.71999999999997</c:v>
                </c:pt>
                <c:pt idx="42">
                  <c:v>258.71999999999997</c:v>
                </c:pt>
                <c:pt idx="43">
                  <c:v>258.71999999999997</c:v>
                </c:pt>
                <c:pt idx="44">
                  <c:v>258.71999999999997</c:v>
                </c:pt>
                <c:pt idx="45">
                  <c:v>258.71999999999997</c:v>
                </c:pt>
                <c:pt idx="46">
                  <c:v>258.71999999999997</c:v>
                </c:pt>
                <c:pt idx="47">
                  <c:v>258.71999999999997</c:v>
                </c:pt>
                <c:pt idx="48">
                  <c:v>258.71999999999997</c:v>
                </c:pt>
                <c:pt idx="49">
                  <c:v>258.71999999999997</c:v>
                </c:pt>
                <c:pt idx="50">
                  <c:v>258.71999999999997</c:v>
                </c:pt>
                <c:pt idx="51">
                  <c:v>258.71999999999997</c:v>
                </c:pt>
                <c:pt idx="52">
                  <c:v>258.71999999999997</c:v>
                </c:pt>
                <c:pt idx="53">
                  <c:v>258.71999999999997</c:v>
                </c:pt>
                <c:pt idx="54">
                  <c:v>258.71999999999997</c:v>
                </c:pt>
                <c:pt idx="55">
                  <c:v>258.71999999999997</c:v>
                </c:pt>
                <c:pt idx="56">
                  <c:v>258.71999999999997</c:v>
                </c:pt>
                <c:pt idx="57">
                  <c:v>258.71999999999997</c:v>
                </c:pt>
                <c:pt idx="58">
                  <c:v>258.71999999999997</c:v>
                </c:pt>
                <c:pt idx="59">
                  <c:v>258.71999999999997</c:v>
                </c:pt>
                <c:pt idx="60">
                  <c:v>258.71999999999997</c:v>
                </c:pt>
                <c:pt idx="61">
                  <c:v>258.71999999999997</c:v>
                </c:pt>
                <c:pt idx="62">
                  <c:v>258.71999999999997</c:v>
                </c:pt>
                <c:pt idx="63">
                  <c:v>258.71999999999997</c:v>
                </c:pt>
                <c:pt idx="64">
                  <c:v>258.71999999999997</c:v>
                </c:pt>
                <c:pt idx="65">
                  <c:v>258.71999999999997</c:v>
                </c:pt>
                <c:pt idx="66">
                  <c:v>258.71999999999997</c:v>
                </c:pt>
                <c:pt idx="67">
                  <c:v>258.71999999999997</c:v>
                </c:pt>
                <c:pt idx="68">
                  <c:v>258.71999999999997</c:v>
                </c:pt>
                <c:pt idx="69">
                  <c:v>258.71999999999997</c:v>
                </c:pt>
                <c:pt idx="70">
                  <c:v>258.71999999999997</c:v>
                </c:pt>
                <c:pt idx="71">
                  <c:v>258.71999999999997</c:v>
                </c:pt>
                <c:pt idx="72">
                  <c:v>258.71999999999997</c:v>
                </c:pt>
                <c:pt idx="73">
                  <c:v>258.71999999999997</c:v>
                </c:pt>
                <c:pt idx="74">
                  <c:v>258.71999999999997</c:v>
                </c:pt>
                <c:pt idx="75">
                  <c:v>258.71999999999997</c:v>
                </c:pt>
                <c:pt idx="76">
                  <c:v>258.71999999999997</c:v>
                </c:pt>
                <c:pt idx="77">
                  <c:v>258.71999999999997</c:v>
                </c:pt>
                <c:pt idx="78">
                  <c:v>258.71999999999997</c:v>
                </c:pt>
                <c:pt idx="79">
                  <c:v>258.71999999999997</c:v>
                </c:pt>
                <c:pt idx="80">
                  <c:v>258.71999999999997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93-407F-BDFA-CE6B93775B0D}"/>
            </c:ext>
          </c:extLst>
        </c:ser>
        <c:ser>
          <c:idx val="3"/>
          <c:order val="3"/>
          <c:tx>
            <c:strRef>
              <c:f>'21. Yorkshire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'21. Yorkshire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Water'!$H$121:$CJ$121</c:f>
              <c:numCache>
                <c:formatCode>0.00</c:formatCode>
                <c:ptCount val="81"/>
                <c:pt idx="0">
                  <c:v>19.418327903931552</c:v>
                </c:pt>
                <c:pt idx="1">
                  <c:v>38.847571908677558</c:v>
                </c:pt>
                <c:pt idx="2">
                  <c:v>58.287732014238017</c:v>
                </c:pt>
                <c:pt idx="3">
                  <c:v>77.738808220612924</c:v>
                </c:pt>
                <c:pt idx="4">
                  <c:v>134.47750018700444</c:v>
                </c:pt>
                <c:pt idx="5">
                  <c:v>191.46218219111299</c:v>
                </c:pt>
                <c:pt idx="6">
                  <c:v>190.58329746482059</c:v>
                </c:pt>
                <c:pt idx="7">
                  <c:v>189.70441273852816</c:v>
                </c:pt>
                <c:pt idx="8">
                  <c:v>188.82552801223579</c:v>
                </c:pt>
                <c:pt idx="9">
                  <c:v>187.94664328594337</c:v>
                </c:pt>
                <c:pt idx="10">
                  <c:v>187.06775855965097</c:v>
                </c:pt>
                <c:pt idx="11">
                  <c:v>186.1888738333586</c:v>
                </c:pt>
                <c:pt idx="12">
                  <c:v>185.30998910706617</c:v>
                </c:pt>
                <c:pt idx="13">
                  <c:v>184.4311043807738</c:v>
                </c:pt>
                <c:pt idx="14">
                  <c:v>183.55221965448138</c:v>
                </c:pt>
                <c:pt idx="15">
                  <c:v>182.67333492818898</c:v>
                </c:pt>
                <c:pt idx="16">
                  <c:v>181.79445020189661</c:v>
                </c:pt>
                <c:pt idx="17">
                  <c:v>180.91556547560418</c:v>
                </c:pt>
                <c:pt idx="18">
                  <c:v>180.03668074931178</c:v>
                </c:pt>
                <c:pt idx="19">
                  <c:v>179.15779602301939</c:v>
                </c:pt>
                <c:pt idx="20">
                  <c:v>178.27891129672699</c:v>
                </c:pt>
                <c:pt idx="21">
                  <c:v>177.40002657043462</c:v>
                </c:pt>
                <c:pt idx="22">
                  <c:v>176.52114184414219</c:v>
                </c:pt>
                <c:pt idx="23">
                  <c:v>175.64225711784979</c:v>
                </c:pt>
                <c:pt idx="24">
                  <c:v>174.7633723915574</c:v>
                </c:pt>
                <c:pt idx="25">
                  <c:v>173.884487665265</c:v>
                </c:pt>
                <c:pt idx="26">
                  <c:v>173.0056029389726</c:v>
                </c:pt>
                <c:pt idx="27">
                  <c:v>172.1267182126802</c:v>
                </c:pt>
                <c:pt idx="28">
                  <c:v>171.2478334863878</c:v>
                </c:pt>
                <c:pt idx="29">
                  <c:v>170.36894876009541</c:v>
                </c:pt>
                <c:pt idx="30">
                  <c:v>169.49006403380301</c:v>
                </c:pt>
                <c:pt idx="31">
                  <c:v>169.49006403380301</c:v>
                </c:pt>
                <c:pt idx="32">
                  <c:v>169.49006403380301</c:v>
                </c:pt>
                <c:pt idx="33">
                  <c:v>169.49006403380301</c:v>
                </c:pt>
                <c:pt idx="34">
                  <c:v>169.49006403380301</c:v>
                </c:pt>
                <c:pt idx="35">
                  <c:v>169.49006403380301</c:v>
                </c:pt>
                <c:pt idx="36">
                  <c:v>169.49006403380301</c:v>
                </c:pt>
                <c:pt idx="37">
                  <c:v>169.49006403380301</c:v>
                </c:pt>
                <c:pt idx="38">
                  <c:v>169.49006403380301</c:v>
                </c:pt>
                <c:pt idx="39">
                  <c:v>169.49006403380301</c:v>
                </c:pt>
                <c:pt idx="40">
                  <c:v>169.49006403380301</c:v>
                </c:pt>
                <c:pt idx="41">
                  <c:v>169.49006403380301</c:v>
                </c:pt>
                <c:pt idx="42">
                  <c:v>169.49006403380301</c:v>
                </c:pt>
                <c:pt idx="43">
                  <c:v>169.49006403380301</c:v>
                </c:pt>
                <c:pt idx="44">
                  <c:v>169.49006403380301</c:v>
                </c:pt>
                <c:pt idx="45">
                  <c:v>169.49006403380301</c:v>
                </c:pt>
                <c:pt idx="46">
                  <c:v>169.49006403380301</c:v>
                </c:pt>
                <c:pt idx="47">
                  <c:v>169.49006403380301</c:v>
                </c:pt>
                <c:pt idx="48">
                  <c:v>169.49006403380301</c:v>
                </c:pt>
                <c:pt idx="49">
                  <c:v>169.49006403380301</c:v>
                </c:pt>
                <c:pt idx="50">
                  <c:v>169.49006403380301</c:v>
                </c:pt>
                <c:pt idx="51">
                  <c:v>169.49006403380301</c:v>
                </c:pt>
                <c:pt idx="52">
                  <c:v>169.49006403380301</c:v>
                </c:pt>
                <c:pt idx="53">
                  <c:v>169.49006403380301</c:v>
                </c:pt>
                <c:pt idx="54">
                  <c:v>169.49006403380301</c:v>
                </c:pt>
                <c:pt idx="55">
                  <c:v>169.49006403380301</c:v>
                </c:pt>
                <c:pt idx="56">
                  <c:v>169.49006403380301</c:v>
                </c:pt>
                <c:pt idx="57">
                  <c:v>169.49006403380301</c:v>
                </c:pt>
                <c:pt idx="58">
                  <c:v>169.49006403380301</c:v>
                </c:pt>
                <c:pt idx="59">
                  <c:v>169.49006403380301</c:v>
                </c:pt>
                <c:pt idx="60">
                  <c:v>169.49006403380301</c:v>
                </c:pt>
                <c:pt idx="61">
                  <c:v>169.49006403380301</c:v>
                </c:pt>
                <c:pt idx="62">
                  <c:v>169.49006403380301</c:v>
                </c:pt>
                <c:pt idx="63">
                  <c:v>169.49006403380301</c:v>
                </c:pt>
                <c:pt idx="64">
                  <c:v>169.49006403380301</c:v>
                </c:pt>
                <c:pt idx="65">
                  <c:v>169.49006403380301</c:v>
                </c:pt>
                <c:pt idx="66">
                  <c:v>169.49006403380301</c:v>
                </c:pt>
                <c:pt idx="67">
                  <c:v>169.49006403380301</c:v>
                </c:pt>
                <c:pt idx="68">
                  <c:v>169.49006403380301</c:v>
                </c:pt>
                <c:pt idx="69">
                  <c:v>169.49006403380301</c:v>
                </c:pt>
                <c:pt idx="70">
                  <c:v>169.49006403380301</c:v>
                </c:pt>
                <c:pt idx="71">
                  <c:v>169.49006403380301</c:v>
                </c:pt>
                <c:pt idx="72">
                  <c:v>169.49006403380301</c:v>
                </c:pt>
                <c:pt idx="73">
                  <c:v>169.49006403380301</c:v>
                </c:pt>
                <c:pt idx="74">
                  <c:v>169.49006403380301</c:v>
                </c:pt>
                <c:pt idx="75">
                  <c:v>169.49006403380301</c:v>
                </c:pt>
                <c:pt idx="76">
                  <c:v>169.49006403380301</c:v>
                </c:pt>
                <c:pt idx="77">
                  <c:v>169.49006403380301</c:v>
                </c:pt>
                <c:pt idx="78">
                  <c:v>169.49006403380301</c:v>
                </c:pt>
                <c:pt idx="79">
                  <c:v>169.49006403380301</c:v>
                </c:pt>
                <c:pt idx="80">
                  <c:v>169.49006403380301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93-407F-BDFA-CE6B93775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'21. Yorkshire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'21. Yorkshire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Water'!$H$122:$CJ$122</c:f>
              <c:numCache>
                <c:formatCode>0.00</c:formatCode>
                <c:ptCount val="81"/>
                <c:pt idx="0">
                  <c:v>5715.94</c:v>
                </c:pt>
                <c:pt idx="1">
                  <c:v>5715.94</c:v>
                </c:pt>
                <c:pt idx="2">
                  <c:v>5715.94</c:v>
                </c:pt>
                <c:pt idx="3">
                  <c:v>5715.94</c:v>
                </c:pt>
                <c:pt idx="4">
                  <c:v>6784.3456164383533</c:v>
                </c:pt>
                <c:pt idx="5">
                  <c:v>6784.3456164383533</c:v>
                </c:pt>
                <c:pt idx="6">
                  <c:v>6784.3456164383533</c:v>
                </c:pt>
                <c:pt idx="7">
                  <c:v>6784.3456164383533</c:v>
                </c:pt>
                <c:pt idx="8">
                  <c:v>6784.3456164383533</c:v>
                </c:pt>
                <c:pt idx="9">
                  <c:v>6784.3456164383533</c:v>
                </c:pt>
                <c:pt idx="10">
                  <c:v>6784.3456164383533</c:v>
                </c:pt>
                <c:pt idx="11">
                  <c:v>6784.3456164383533</c:v>
                </c:pt>
                <c:pt idx="12">
                  <c:v>6784.3456164383533</c:v>
                </c:pt>
                <c:pt idx="13">
                  <c:v>6784.3456164383533</c:v>
                </c:pt>
                <c:pt idx="14">
                  <c:v>6784.3456164383533</c:v>
                </c:pt>
                <c:pt idx="15">
                  <c:v>6784.3456164383533</c:v>
                </c:pt>
                <c:pt idx="16">
                  <c:v>6784.3456164383533</c:v>
                </c:pt>
                <c:pt idx="17">
                  <c:v>6784.3456164383533</c:v>
                </c:pt>
                <c:pt idx="18">
                  <c:v>6784.3456164383533</c:v>
                </c:pt>
                <c:pt idx="19">
                  <c:v>6784.3456164383533</c:v>
                </c:pt>
                <c:pt idx="20">
                  <c:v>6784.3456164383533</c:v>
                </c:pt>
                <c:pt idx="21">
                  <c:v>6784.3456164383533</c:v>
                </c:pt>
                <c:pt idx="22">
                  <c:v>6784.3456164383533</c:v>
                </c:pt>
                <c:pt idx="23">
                  <c:v>6784.3456164383533</c:v>
                </c:pt>
                <c:pt idx="24">
                  <c:v>6784.3456164383533</c:v>
                </c:pt>
                <c:pt idx="25">
                  <c:v>6784.3456164383533</c:v>
                </c:pt>
                <c:pt idx="26">
                  <c:v>6784.3456164383533</c:v>
                </c:pt>
                <c:pt idx="27">
                  <c:v>6784.3456164383533</c:v>
                </c:pt>
                <c:pt idx="28">
                  <c:v>6784.3456164383533</c:v>
                </c:pt>
                <c:pt idx="29">
                  <c:v>6784.3456164383533</c:v>
                </c:pt>
                <c:pt idx="30">
                  <c:v>6784.3456164383533</c:v>
                </c:pt>
                <c:pt idx="31">
                  <c:v>6784.3456164383533</c:v>
                </c:pt>
                <c:pt idx="32">
                  <c:v>6784.3456164383533</c:v>
                </c:pt>
                <c:pt idx="33">
                  <c:v>6784.3456164383533</c:v>
                </c:pt>
                <c:pt idx="34">
                  <c:v>6784.3456164383533</c:v>
                </c:pt>
                <c:pt idx="35">
                  <c:v>6784.3456164383533</c:v>
                </c:pt>
                <c:pt idx="36">
                  <c:v>6784.3456164383533</c:v>
                </c:pt>
                <c:pt idx="37">
                  <c:v>6784.3456164383533</c:v>
                </c:pt>
                <c:pt idx="38">
                  <c:v>6784.3456164383533</c:v>
                </c:pt>
                <c:pt idx="39">
                  <c:v>6784.3456164383533</c:v>
                </c:pt>
                <c:pt idx="40">
                  <c:v>6784.3456164383533</c:v>
                </c:pt>
                <c:pt idx="41">
                  <c:v>6784.3456164383533</c:v>
                </c:pt>
                <c:pt idx="42">
                  <c:v>6784.3456164383533</c:v>
                </c:pt>
                <c:pt idx="43">
                  <c:v>6784.3456164383533</c:v>
                </c:pt>
                <c:pt idx="44">
                  <c:v>6784.3456164383533</c:v>
                </c:pt>
                <c:pt idx="45">
                  <c:v>6784.3456164383533</c:v>
                </c:pt>
                <c:pt idx="46">
                  <c:v>6784.3456164383533</c:v>
                </c:pt>
                <c:pt idx="47">
                  <c:v>6784.3456164383533</c:v>
                </c:pt>
                <c:pt idx="48">
                  <c:v>6784.3456164383533</c:v>
                </c:pt>
                <c:pt idx="49">
                  <c:v>6784.3456164383533</c:v>
                </c:pt>
                <c:pt idx="50">
                  <c:v>6784.3456164383533</c:v>
                </c:pt>
                <c:pt idx="51">
                  <c:v>6784.3456164383533</c:v>
                </c:pt>
                <c:pt idx="52">
                  <c:v>6784.3456164383533</c:v>
                </c:pt>
                <c:pt idx="53">
                  <c:v>6784.3456164383533</c:v>
                </c:pt>
                <c:pt idx="54">
                  <c:v>6784.3456164383533</c:v>
                </c:pt>
                <c:pt idx="55">
                  <c:v>6784.3456164383533</c:v>
                </c:pt>
                <c:pt idx="56">
                  <c:v>6784.3456164383533</c:v>
                </c:pt>
                <c:pt idx="57">
                  <c:v>6784.3456164383533</c:v>
                </c:pt>
                <c:pt idx="58">
                  <c:v>6784.3456164383533</c:v>
                </c:pt>
                <c:pt idx="59">
                  <c:v>6784.3456164383533</c:v>
                </c:pt>
                <c:pt idx="60">
                  <c:v>6784.3456164383533</c:v>
                </c:pt>
                <c:pt idx="61">
                  <c:v>6784.3456164383533</c:v>
                </c:pt>
                <c:pt idx="62">
                  <c:v>6784.3456164383533</c:v>
                </c:pt>
                <c:pt idx="63">
                  <c:v>6784.3456164383533</c:v>
                </c:pt>
                <c:pt idx="64">
                  <c:v>6784.3456164383533</c:v>
                </c:pt>
                <c:pt idx="65">
                  <c:v>6784.3456164383533</c:v>
                </c:pt>
                <c:pt idx="66">
                  <c:v>6784.3456164383533</c:v>
                </c:pt>
                <c:pt idx="67">
                  <c:v>6784.3456164383533</c:v>
                </c:pt>
                <c:pt idx="68">
                  <c:v>6784.3456164383533</c:v>
                </c:pt>
                <c:pt idx="69">
                  <c:v>6784.3456164383533</c:v>
                </c:pt>
                <c:pt idx="70">
                  <c:v>6784.3456164383533</c:v>
                </c:pt>
                <c:pt idx="71">
                  <c:v>6784.3456164383533</c:v>
                </c:pt>
                <c:pt idx="72">
                  <c:v>6784.3456164383533</c:v>
                </c:pt>
                <c:pt idx="73">
                  <c:v>6784.3456164383533</c:v>
                </c:pt>
                <c:pt idx="74">
                  <c:v>6784.3456164383533</c:v>
                </c:pt>
                <c:pt idx="75">
                  <c:v>6784.3456164383533</c:v>
                </c:pt>
                <c:pt idx="76">
                  <c:v>6784.3456164383533</c:v>
                </c:pt>
                <c:pt idx="77">
                  <c:v>6784.3456164383533</c:v>
                </c:pt>
                <c:pt idx="78">
                  <c:v>6784.3456164383533</c:v>
                </c:pt>
                <c:pt idx="79">
                  <c:v>6784.3456164383533</c:v>
                </c:pt>
                <c:pt idx="80">
                  <c:v>6784.3456164383533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93-407F-BDFA-CE6B93775B0D}"/>
            </c:ext>
          </c:extLst>
        </c:ser>
        <c:ser>
          <c:idx val="4"/>
          <c:order val="5"/>
          <c:tx>
            <c:strRef>
              <c:f>'21. Yorkshire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'21. Yorkshire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Water'!$H$123:$CJ$123</c:f>
              <c:numCache>
                <c:formatCode>0.00</c:formatCode>
                <c:ptCount val="81"/>
                <c:pt idx="0">
                  <c:v>5715.94</c:v>
                </c:pt>
                <c:pt idx="1">
                  <c:v>5715.94</c:v>
                </c:pt>
                <c:pt idx="2">
                  <c:v>5715.94</c:v>
                </c:pt>
                <c:pt idx="3">
                  <c:v>5715.94</c:v>
                </c:pt>
                <c:pt idx="4">
                  <c:v>6784.3456164383533</c:v>
                </c:pt>
                <c:pt idx="5">
                  <c:v>6784.3456164383533</c:v>
                </c:pt>
                <c:pt idx="6">
                  <c:v>6784.3456164383533</c:v>
                </c:pt>
                <c:pt idx="7">
                  <c:v>6784.3456164383533</c:v>
                </c:pt>
                <c:pt idx="8">
                  <c:v>6784.3456164383533</c:v>
                </c:pt>
                <c:pt idx="9">
                  <c:v>6784.3456164383533</c:v>
                </c:pt>
                <c:pt idx="10">
                  <c:v>6784.3456164383533</c:v>
                </c:pt>
                <c:pt idx="11">
                  <c:v>6784.3456164383533</c:v>
                </c:pt>
                <c:pt idx="12">
                  <c:v>6784.3456164383533</c:v>
                </c:pt>
                <c:pt idx="13">
                  <c:v>6784.3456164383533</c:v>
                </c:pt>
                <c:pt idx="14">
                  <c:v>6784.3456164383533</c:v>
                </c:pt>
                <c:pt idx="15">
                  <c:v>6784.3456164383533</c:v>
                </c:pt>
                <c:pt idx="16">
                  <c:v>6784.3456164383533</c:v>
                </c:pt>
                <c:pt idx="17">
                  <c:v>6784.3456164383533</c:v>
                </c:pt>
                <c:pt idx="18">
                  <c:v>6784.3456164383533</c:v>
                </c:pt>
                <c:pt idx="19">
                  <c:v>6784.3456164383533</c:v>
                </c:pt>
                <c:pt idx="20">
                  <c:v>6784.3456164383533</c:v>
                </c:pt>
                <c:pt idx="21">
                  <c:v>6784.3456164383533</c:v>
                </c:pt>
                <c:pt idx="22">
                  <c:v>6784.3456164383533</c:v>
                </c:pt>
                <c:pt idx="23">
                  <c:v>6784.3456164383533</c:v>
                </c:pt>
                <c:pt idx="24">
                  <c:v>6784.3456164383533</c:v>
                </c:pt>
                <c:pt idx="25">
                  <c:v>6784.3456164383533</c:v>
                </c:pt>
                <c:pt idx="26">
                  <c:v>6784.3456164383533</c:v>
                </c:pt>
                <c:pt idx="27">
                  <c:v>6784.3456164383533</c:v>
                </c:pt>
                <c:pt idx="28">
                  <c:v>6784.3456164383533</c:v>
                </c:pt>
                <c:pt idx="29">
                  <c:v>6784.3456164383533</c:v>
                </c:pt>
                <c:pt idx="30">
                  <c:v>6784.3456164383533</c:v>
                </c:pt>
                <c:pt idx="31">
                  <c:v>6784.3456164383533</c:v>
                </c:pt>
                <c:pt idx="32">
                  <c:v>6784.3456164383533</c:v>
                </c:pt>
                <c:pt idx="33">
                  <c:v>6784.3456164383533</c:v>
                </c:pt>
                <c:pt idx="34">
                  <c:v>6784.3456164383533</c:v>
                </c:pt>
                <c:pt idx="35">
                  <c:v>6784.3456164383533</c:v>
                </c:pt>
                <c:pt idx="36">
                  <c:v>6784.3456164383533</c:v>
                </c:pt>
                <c:pt idx="37">
                  <c:v>6784.3456164383533</c:v>
                </c:pt>
                <c:pt idx="38">
                  <c:v>6784.3456164383533</c:v>
                </c:pt>
                <c:pt idx="39">
                  <c:v>6784.3456164383533</c:v>
                </c:pt>
                <c:pt idx="40">
                  <c:v>6784.3456164383533</c:v>
                </c:pt>
                <c:pt idx="41">
                  <c:v>6784.3456164383533</c:v>
                </c:pt>
                <c:pt idx="42">
                  <c:v>6784.3456164383533</c:v>
                </c:pt>
                <c:pt idx="43">
                  <c:v>6784.3456164383533</c:v>
                </c:pt>
                <c:pt idx="44">
                  <c:v>6784.3456164383533</c:v>
                </c:pt>
                <c:pt idx="45">
                  <c:v>6784.3456164383533</c:v>
                </c:pt>
                <c:pt idx="46">
                  <c:v>6784.3456164383533</c:v>
                </c:pt>
                <c:pt idx="47">
                  <c:v>6784.3456164383533</c:v>
                </c:pt>
                <c:pt idx="48">
                  <c:v>6784.3456164383533</c:v>
                </c:pt>
                <c:pt idx="49">
                  <c:v>6784.3456164383533</c:v>
                </c:pt>
                <c:pt idx="50">
                  <c:v>6784.3456164383533</c:v>
                </c:pt>
                <c:pt idx="51">
                  <c:v>6784.3456164383533</c:v>
                </c:pt>
                <c:pt idx="52">
                  <c:v>6784.3456164383533</c:v>
                </c:pt>
                <c:pt idx="53">
                  <c:v>6784.3456164383533</c:v>
                </c:pt>
                <c:pt idx="54">
                  <c:v>6784.3456164383533</c:v>
                </c:pt>
                <c:pt idx="55">
                  <c:v>6784.3456164383533</c:v>
                </c:pt>
                <c:pt idx="56">
                  <c:v>6784.3456164383533</c:v>
                </c:pt>
                <c:pt idx="57">
                  <c:v>6784.3456164383533</c:v>
                </c:pt>
                <c:pt idx="58">
                  <c:v>6784.3456164383533</c:v>
                </c:pt>
                <c:pt idx="59">
                  <c:v>6784.3456164383533</c:v>
                </c:pt>
                <c:pt idx="60">
                  <c:v>6784.3456164383533</c:v>
                </c:pt>
                <c:pt idx="61">
                  <c:v>6784.3456164383533</c:v>
                </c:pt>
                <c:pt idx="62">
                  <c:v>6784.3456164383533</c:v>
                </c:pt>
                <c:pt idx="63">
                  <c:v>6784.3456164383533</c:v>
                </c:pt>
                <c:pt idx="64">
                  <c:v>6784.3456164383533</c:v>
                </c:pt>
                <c:pt idx="65">
                  <c:v>6784.3456164383533</c:v>
                </c:pt>
                <c:pt idx="66">
                  <c:v>6784.3456164383533</c:v>
                </c:pt>
                <c:pt idx="67">
                  <c:v>6784.3456164383533</c:v>
                </c:pt>
                <c:pt idx="68">
                  <c:v>6784.3456164383533</c:v>
                </c:pt>
                <c:pt idx="69">
                  <c:v>6784.3456164383533</c:v>
                </c:pt>
                <c:pt idx="70">
                  <c:v>6784.3456164383533</c:v>
                </c:pt>
                <c:pt idx="71">
                  <c:v>6784.3456164383533</c:v>
                </c:pt>
                <c:pt idx="72">
                  <c:v>6784.3456164383533</c:v>
                </c:pt>
                <c:pt idx="73">
                  <c:v>6784.3456164383533</c:v>
                </c:pt>
                <c:pt idx="74">
                  <c:v>6784.3456164383533</c:v>
                </c:pt>
                <c:pt idx="75">
                  <c:v>6784.3456164383533</c:v>
                </c:pt>
                <c:pt idx="76">
                  <c:v>6784.3456164383533</c:v>
                </c:pt>
                <c:pt idx="77">
                  <c:v>6784.3456164383533</c:v>
                </c:pt>
                <c:pt idx="78">
                  <c:v>6784.3456164383533</c:v>
                </c:pt>
                <c:pt idx="79">
                  <c:v>6784.3456164383533</c:v>
                </c:pt>
                <c:pt idx="80">
                  <c:v>6784.3456164383533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93-407F-BDFA-CE6B93775B0D}"/>
            </c:ext>
          </c:extLst>
        </c:ser>
        <c:ser>
          <c:idx val="5"/>
          <c:order val="6"/>
          <c:tx>
            <c:strRef>
              <c:f>'21. Yorkshire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'21. Yorkshire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Water'!$H$124:$CJ$124</c:f>
              <c:numCache>
                <c:formatCode>0.00</c:formatCode>
                <c:ptCount val="81"/>
                <c:pt idx="0">
                  <c:v>431.74309014942241</c:v>
                </c:pt>
                <c:pt idx="1">
                  <c:v>845.34271800284421</c:v>
                </c:pt>
                <c:pt idx="2">
                  <c:v>1259.5029861563992</c:v>
                </c:pt>
                <c:pt idx="3">
                  <c:v>1674.2241713173325</c:v>
                </c:pt>
                <c:pt idx="4">
                  <c:v>3150.1580209995436</c:v>
                </c:pt>
                <c:pt idx="5">
                  <c:v>4293.5169411842089</c:v>
                </c:pt>
                <c:pt idx="6">
                  <c:v>4278.9444860757176</c:v>
                </c:pt>
                <c:pt idx="7">
                  <c:v>4264.3720309672262</c:v>
                </c:pt>
                <c:pt idx="8">
                  <c:v>4249.7995758587349</c:v>
                </c:pt>
                <c:pt idx="9">
                  <c:v>4235.2271207502436</c:v>
                </c:pt>
                <c:pt idx="10">
                  <c:v>4220.6546656417522</c:v>
                </c:pt>
                <c:pt idx="11">
                  <c:v>4206.0822105332609</c:v>
                </c:pt>
                <c:pt idx="12">
                  <c:v>4191.5097554247695</c:v>
                </c:pt>
                <c:pt idx="13">
                  <c:v>4176.9373003162782</c:v>
                </c:pt>
                <c:pt idx="14">
                  <c:v>4162.3648452077869</c:v>
                </c:pt>
                <c:pt idx="15">
                  <c:v>4147.7923900992955</c:v>
                </c:pt>
                <c:pt idx="16">
                  <c:v>4133.2199349908042</c:v>
                </c:pt>
                <c:pt idx="17">
                  <c:v>4118.6474798823128</c:v>
                </c:pt>
                <c:pt idx="18">
                  <c:v>4104.0750247738215</c:v>
                </c:pt>
                <c:pt idx="19">
                  <c:v>4089.5025696653302</c:v>
                </c:pt>
                <c:pt idx="20">
                  <c:v>4074.9301145568393</c:v>
                </c:pt>
                <c:pt idx="21">
                  <c:v>4060.3576594483475</c:v>
                </c:pt>
                <c:pt idx="22">
                  <c:v>4045.7852043398566</c:v>
                </c:pt>
                <c:pt idx="23">
                  <c:v>4031.2127492313648</c:v>
                </c:pt>
                <c:pt idx="24">
                  <c:v>4016.6402941228739</c:v>
                </c:pt>
                <c:pt idx="25">
                  <c:v>4002.067839014383</c:v>
                </c:pt>
                <c:pt idx="26">
                  <c:v>3987.4953839058917</c:v>
                </c:pt>
                <c:pt idx="27">
                  <c:v>3972.9229287974003</c:v>
                </c:pt>
                <c:pt idx="28">
                  <c:v>3958.350473688909</c:v>
                </c:pt>
                <c:pt idx="29">
                  <c:v>3943.7780185804177</c:v>
                </c:pt>
                <c:pt idx="30">
                  <c:v>3929.2055634719263</c:v>
                </c:pt>
                <c:pt idx="31">
                  <c:v>3932.2208281903431</c:v>
                </c:pt>
                <c:pt idx="32">
                  <c:v>3935.2360929087604</c:v>
                </c:pt>
                <c:pt idx="33">
                  <c:v>3938.2513576271772</c:v>
                </c:pt>
                <c:pt idx="34">
                  <c:v>3941.2666223455944</c:v>
                </c:pt>
                <c:pt idx="35">
                  <c:v>3944.2818870640112</c:v>
                </c:pt>
                <c:pt idx="36">
                  <c:v>3947.2971517824285</c:v>
                </c:pt>
                <c:pt idx="37">
                  <c:v>3950.3124165008458</c:v>
                </c:pt>
                <c:pt idx="38">
                  <c:v>3953.3276812192626</c:v>
                </c:pt>
                <c:pt idx="39">
                  <c:v>3956.3429459376794</c:v>
                </c:pt>
                <c:pt idx="40">
                  <c:v>3959.3582106560966</c:v>
                </c:pt>
                <c:pt idx="41">
                  <c:v>3962.3734753745134</c:v>
                </c:pt>
                <c:pt idx="42">
                  <c:v>3965.3887400929307</c:v>
                </c:pt>
                <c:pt idx="43">
                  <c:v>3968.4040048113475</c:v>
                </c:pt>
                <c:pt idx="44">
                  <c:v>3971.4192695297647</c:v>
                </c:pt>
                <c:pt idx="45">
                  <c:v>3974.4345342481815</c:v>
                </c:pt>
                <c:pt idx="46">
                  <c:v>3977.4497989665988</c:v>
                </c:pt>
                <c:pt idx="47">
                  <c:v>3980.4650636850156</c:v>
                </c:pt>
                <c:pt idx="48">
                  <c:v>3983.4803284034328</c:v>
                </c:pt>
                <c:pt idx="49">
                  <c:v>3986.4955931218501</c:v>
                </c:pt>
                <c:pt idx="50">
                  <c:v>3989.5108578402669</c:v>
                </c:pt>
                <c:pt idx="51">
                  <c:v>3992.5261225586837</c:v>
                </c:pt>
                <c:pt idx="52">
                  <c:v>3995.541387277101</c:v>
                </c:pt>
                <c:pt idx="53">
                  <c:v>3998.5566519955182</c:v>
                </c:pt>
                <c:pt idx="54">
                  <c:v>4001.571916713935</c:v>
                </c:pt>
                <c:pt idx="55">
                  <c:v>4004.5871814323518</c:v>
                </c:pt>
                <c:pt idx="56">
                  <c:v>4007.6024461507691</c:v>
                </c:pt>
                <c:pt idx="57">
                  <c:v>4010.6177108691863</c:v>
                </c:pt>
                <c:pt idx="58">
                  <c:v>4013.6329755876031</c:v>
                </c:pt>
                <c:pt idx="59">
                  <c:v>4016.6482403060204</c:v>
                </c:pt>
                <c:pt idx="60">
                  <c:v>4019.6635050244372</c:v>
                </c:pt>
                <c:pt idx="61">
                  <c:v>4022.6787697428545</c:v>
                </c:pt>
                <c:pt idx="62">
                  <c:v>4025.6940344612713</c:v>
                </c:pt>
                <c:pt idx="63">
                  <c:v>4028.7092991796885</c:v>
                </c:pt>
                <c:pt idx="64">
                  <c:v>4031.7245638981053</c:v>
                </c:pt>
                <c:pt idx="65">
                  <c:v>4034.7398286165226</c:v>
                </c:pt>
                <c:pt idx="66">
                  <c:v>4037.7550933349394</c:v>
                </c:pt>
                <c:pt idx="67">
                  <c:v>4040.7703580533566</c:v>
                </c:pt>
                <c:pt idx="68">
                  <c:v>4043.7856227717734</c:v>
                </c:pt>
                <c:pt idx="69">
                  <c:v>4046.8008874901907</c:v>
                </c:pt>
                <c:pt idx="70">
                  <c:v>4049.8161522086075</c:v>
                </c:pt>
                <c:pt idx="71">
                  <c:v>4052.8314169270247</c:v>
                </c:pt>
                <c:pt idx="72">
                  <c:v>4055.846681645442</c:v>
                </c:pt>
                <c:pt idx="73">
                  <c:v>4058.8619463638588</c:v>
                </c:pt>
                <c:pt idx="74">
                  <c:v>4061.8772110822756</c:v>
                </c:pt>
                <c:pt idx="75">
                  <c:v>4064.8924758006929</c:v>
                </c:pt>
                <c:pt idx="76">
                  <c:v>4067.9077405191097</c:v>
                </c:pt>
                <c:pt idx="77">
                  <c:v>4070.9230052375269</c:v>
                </c:pt>
                <c:pt idx="78">
                  <c:v>4073.9382699559437</c:v>
                </c:pt>
                <c:pt idx="79">
                  <c:v>4076.953534674361</c:v>
                </c:pt>
                <c:pt idx="80">
                  <c:v>4079.9687993927778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93-407F-BDFA-CE6B93775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'21. Yorkshire Water'!$C$127:$E$127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 w="25400">
              <a:noFill/>
            </a:ln>
            <a:effectLst/>
          </c:spPr>
          <c:cat>
            <c:strRef>
              <c:f>'21. Yorkshire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Water'!$H$127:$CJ$127</c:f>
              <c:numCache>
                <c:formatCode>0.00</c:formatCode>
                <c:ptCount val="81"/>
                <c:pt idx="0">
                  <c:v>304.48973201390783</c:v>
                </c:pt>
                <c:pt idx="1">
                  <c:v>609.18699446155051</c:v>
                </c:pt>
                <c:pt idx="2">
                  <c:v>914.09178734292789</c:v>
                </c:pt>
                <c:pt idx="3">
                  <c:v>1219.2041106580402</c:v>
                </c:pt>
                <c:pt idx="4">
                  <c:v>2297.8864674335446</c:v>
                </c:pt>
                <c:pt idx="5">
                  <c:v>3381.2454408956837</c:v>
                </c:pt>
                <c:pt idx="6">
                  <c:v>3364.5366057950678</c:v>
                </c:pt>
                <c:pt idx="7">
                  <c:v>3347.8277706944518</c:v>
                </c:pt>
                <c:pt idx="8">
                  <c:v>3331.1189355938359</c:v>
                </c:pt>
                <c:pt idx="9">
                  <c:v>3314.4101004932199</c:v>
                </c:pt>
                <c:pt idx="10">
                  <c:v>3297.701265392604</c:v>
                </c:pt>
                <c:pt idx="11">
                  <c:v>3280.9924302919881</c:v>
                </c:pt>
                <c:pt idx="12">
                  <c:v>3264.2835951913721</c:v>
                </c:pt>
                <c:pt idx="13">
                  <c:v>3247.5747600907562</c:v>
                </c:pt>
                <c:pt idx="14">
                  <c:v>3230.8659249901402</c:v>
                </c:pt>
                <c:pt idx="15">
                  <c:v>3214.1570898895243</c:v>
                </c:pt>
                <c:pt idx="16">
                  <c:v>3197.4482547889083</c:v>
                </c:pt>
                <c:pt idx="17">
                  <c:v>3180.7394196882924</c:v>
                </c:pt>
                <c:pt idx="18">
                  <c:v>3164.0305845876765</c:v>
                </c:pt>
                <c:pt idx="19">
                  <c:v>3147.3217494870605</c:v>
                </c:pt>
                <c:pt idx="20">
                  <c:v>3130.6129143864446</c:v>
                </c:pt>
                <c:pt idx="21">
                  <c:v>3113.9040792858286</c:v>
                </c:pt>
                <c:pt idx="22">
                  <c:v>3097.1952441852127</c:v>
                </c:pt>
                <c:pt idx="23">
                  <c:v>3080.4864090845967</c:v>
                </c:pt>
                <c:pt idx="24">
                  <c:v>3063.7775739839808</c:v>
                </c:pt>
                <c:pt idx="25">
                  <c:v>3047.0687388833649</c:v>
                </c:pt>
                <c:pt idx="26">
                  <c:v>3030.3599037827489</c:v>
                </c:pt>
                <c:pt idx="27">
                  <c:v>3013.651068682133</c:v>
                </c:pt>
                <c:pt idx="28">
                  <c:v>2996.942233581517</c:v>
                </c:pt>
                <c:pt idx="29">
                  <c:v>2980.2333984809011</c:v>
                </c:pt>
                <c:pt idx="30">
                  <c:v>2963.5245633802851</c:v>
                </c:pt>
                <c:pt idx="31">
                  <c:v>2963.5245633802851</c:v>
                </c:pt>
                <c:pt idx="32">
                  <c:v>2963.5245633802851</c:v>
                </c:pt>
                <c:pt idx="33">
                  <c:v>2963.5245633802851</c:v>
                </c:pt>
                <c:pt idx="34">
                  <c:v>2963.5245633802851</c:v>
                </c:pt>
                <c:pt idx="35">
                  <c:v>2963.5245633802851</c:v>
                </c:pt>
                <c:pt idx="36">
                  <c:v>2963.5245633802851</c:v>
                </c:pt>
                <c:pt idx="37">
                  <c:v>2963.5245633802851</c:v>
                </c:pt>
                <c:pt idx="38">
                  <c:v>2963.5245633802851</c:v>
                </c:pt>
                <c:pt idx="39">
                  <c:v>2963.5245633802851</c:v>
                </c:pt>
                <c:pt idx="40">
                  <c:v>2963.5245633802851</c:v>
                </c:pt>
                <c:pt idx="41">
                  <c:v>2963.5245633802851</c:v>
                </c:pt>
                <c:pt idx="42">
                  <c:v>2963.5245633802851</c:v>
                </c:pt>
                <c:pt idx="43">
                  <c:v>2963.5245633802851</c:v>
                </c:pt>
                <c:pt idx="44">
                  <c:v>2963.5245633802851</c:v>
                </c:pt>
                <c:pt idx="45">
                  <c:v>2963.5245633802851</c:v>
                </c:pt>
                <c:pt idx="46">
                  <c:v>2963.5245633802851</c:v>
                </c:pt>
                <c:pt idx="47">
                  <c:v>2963.5245633802851</c:v>
                </c:pt>
                <c:pt idx="48">
                  <c:v>2963.5245633802851</c:v>
                </c:pt>
                <c:pt idx="49">
                  <c:v>2963.5245633802851</c:v>
                </c:pt>
                <c:pt idx="50">
                  <c:v>2963.5245633802851</c:v>
                </c:pt>
                <c:pt idx="51">
                  <c:v>2963.5245633802851</c:v>
                </c:pt>
                <c:pt idx="52">
                  <c:v>2963.5245633802851</c:v>
                </c:pt>
                <c:pt idx="53">
                  <c:v>2963.5245633802851</c:v>
                </c:pt>
                <c:pt idx="54">
                  <c:v>2963.5245633802851</c:v>
                </c:pt>
                <c:pt idx="55">
                  <c:v>2963.5245633802851</c:v>
                </c:pt>
                <c:pt idx="56">
                  <c:v>2963.5245633802851</c:v>
                </c:pt>
                <c:pt idx="57">
                  <c:v>2963.5245633802851</c:v>
                </c:pt>
                <c:pt idx="58">
                  <c:v>2963.5245633802851</c:v>
                </c:pt>
                <c:pt idx="59">
                  <c:v>2963.5245633802851</c:v>
                </c:pt>
                <c:pt idx="60">
                  <c:v>2963.5245633802851</c:v>
                </c:pt>
                <c:pt idx="61">
                  <c:v>2963.5245633802851</c:v>
                </c:pt>
                <c:pt idx="62">
                  <c:v>2963.5245633802851</c:v>
                </c:pt>
                <c:pt idx="63">
                  <c:v>2963.5245633802851</c:v>
                </c:pt>
                <c:pt idx="64">
                  <c:v>2963.5245633802851</c:v>
                </c:pt>
                <c:pt idx="65">
                  <c:v>2963.5245633802851</c:v>
                </c:pt>
                <c:pt idx="66">
                  <c:v>2963.5245633802851</c:v>
                </c:pt>
                <c:pt idx="67">
                  <c:v>2963.5245633802851</c:v>
                </c:pt>
                <c:pt idx="68">
                  <c:v>2963.5245633802851</c:v>
                </c:pt>
                <c:pt idx="69">
                  <c:v>2963.5245633802851</c:v>
                </c:pt>
                <c:pt idx="70">
                  <c:v>2963.5245633802851</c:v>
                </c:pt>
                <c:pt idx="71">
                  <c:v>2963.5245633802851</c:v>
                </c:pt>
                <c:pt idx="72">
                  <c:v>2963.5245633802851</c:v>
                </c:pt>
                <c:pt idx="73">
                  <c:v>2963.5245633802851</c:v>
                </c:pt>
                <c:pt idx="74">
                  <c:v>2963.5245633802851</c:v>
                </c:pt>
                <c:pt idx="75">
                  <c:v>2963.5245633802851</c:v>
                </c:pt>
                <c:pt idx="76">
                  <c:v>2963.5245633802851</c:v>
                </c:pt>
                <c:pt idx="77">
                  <c:v>2963.5245633802851</c:v>
                </c:pt>
                <c:pt idx="78">
                  <c:v>2963.5245633802851</c:v>
                </c:pt>
                <c:pt idx="79">
                  <c:v>2963.5245633802851</c:v>
                </c:pt>
                <c:pt idx="80">
                  <c:v>2963.5245633802851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9-4BE1-A4DC-333D604DEBEB}"/>
            </c:ext>
          </c:extLst>
        </c:ser>
        <c:ser>
          <c:idx val="1"/>
          <c:order val="1"/>
          <c:tx>
            <c:strRef>
              <c:f>'21. Yorkshire Water'!$C$128:$E$128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 w="25400">
              <a:noFill/>
            </a:ln>
            <a:effectLst/>
          </c:spPr>
          <c:cat>
            <c:strRef>
              <c:f>'21. Yorkshire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Water'!$H$128:$CJ$128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9-4BE1-A4DC-333D604DEBEB}"/>
            </c:ext>
          </c:extLst>
        </c:ser>
        <c:ser>
          <c:idx val="2"/>
          <c:order val="2"/>
          <c:tx>
            <c:strRef>
              <c:f>'21. Yorkshire Water'!$C$129:$E$129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 w="25400">
              <a:noFill/>
            </a:ln>
            <a:effectLst/>
          </c:spPr>
          <c:cat>
            <c:strRef>
              <c:f>'21. Yorkshire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Water'!$H$129:$CJ$129</c:f>
              <c:numCache>
                <c:formatCode>0.00</c:formatCode>
                <c:ptCount val="81"/>
                <c:pt idx="0">
                  <c:v>64.679999999999993</c:v>
                </c:pt>
                <c:pt idx="1">
                  <c:v>129.35999999999999</c:v>
                </c:pt>
                <c:pt idx="2">
                  <c:v>194.04</c:v>
                </c:pt>
                <c:pt idx="3">
                  <c:v>258.71999999999997</c:v>
                </c:pt>
                <c:pt idx="4">
                  <c:v>258.71999999999997</c:v>
                </c:pt>
                <c:pt idx="5">
                  <c:v>258.71999999999997</c:v>
                </c:pt>
                <c:pt idx="6">
                  <c:v>258.71999999999997</c:v>
                </c:pt>
                <c:pt idx="7">
                  <c:v>258.71999999999997</c:v>
                </c:pt>
                <c:pt idx="8">
                  <c:v>258.71999999999997</c:v>
                </c:pt>
                <c:pt idx="9">
                  <c:v>258.71999999999997</c:v>
                </c:pt>
                <c:pt idx="10">
                  <c:v>258.71999999999997</c:v>
                </c:pt>
                <c:pt idx="11">
                  <c:v>258.71999999999997</c:v>
                </c:pt>
                <c:pt idx="12">
                  <c:v>258.71999999999997</c:v>
                </c:pt>
                <c:pt idx="13">
                  <c:v>258.71999999999997</c:v>
                </c:pt>
                <c:pt idx="14">
                  <c:v>258.71999999999997</c:v>
                </c:pt>
                <c:pt idx="15">
                  <c:v>258.71999999999997</c:v>
                </c:pt>
                <c:pt idx="16">
                  <c:v>258.71999999999997</c:v>
                </c:pt>
                <c:pt idx="17">
                  <c:v>258.71999999999997</c:v>
                </c:pt>
                <c:pt idx="18">
                  <c:v>258.71999999999997</c:v>
                </c:pt>
                <c:pt idx="19">
                  <c:v>258.71999999999997</c:v>
                </c:pt>
                <c:pt idx="20">
                  <c:v>258.71999999999997</c:v>
                </c:pt>
                <c:pt idx="21">
                  <c:v>258.71999999999997</c:v>
                </c:pt>
                <c:pt idx="22">
                  <c:v>258.71999999999997</c:v>
                </c:pt>
                <c:pt idx="23">
                  <c:v>258.71999999999997</c:v>
                </c:pt>
                <c:pt idx="24">
                  <c:v>258.71999999999997</c:v>
                </c:pt>
                <c:pt idx="25">
                  <c:v>258.71999999999997</c:v>
                </c:pt>
                <c:pt idx="26">
                  <c:v>258.71999999999997</c:v>
                </c:pt>
                <c:pt idx="27">
                  <c:v>258.71999999999997</c:v>
                </c:pt>
                <c:pt idx="28">
                  <c:v>258.71999999999997</c:v>
                </c:pt>
                <c:pt idx="29">
                  <c:v>258.71999999999997</c:v>
                </c:pt>
                <c:pt idx="30">
                  <c:v>258.71999999999997</c:v>
                </c:pt>
                <c:pt idx="31">
                  <c:v>258.71999999999997</c:v>
                </c:pt>
                <c:pt idx="32">
                  <c:v>258.71999999999997</c:v>
                </c:pt>
                <c:pt idx="33">
                  <c:v>258.71999999999997</c:v>
                </c:pt>
                <c:pt idx="34">
                  <c:v>258.71999999999997</c:v>
                </c:pt>
                <c:pt idx="35">
                  <c:v>258.71999999999997</c:v>
                </c:pt>
                <c:pt idx="36">
                  <c:v>258.71999999999997</c:v>
                </c:pt>
                <c:pt idx="37">
                  <c:v>258.71999999999997</c:v>
                </c:pt>
                <c:pt idx="38">
                  <c:v>258.71999999999997</c:v>
                </c:pt>
                <c:pt idx="39">
                  <c:v>258.71999999999997</c:v>
                </c:pt>
                <c:pt idx="40">
                  <c:v>258.71999999999997</c:v>
                </c:pt>
                <c:pt idx="41">
                  <c:v>258.71999999999997</c:v>
                </c:pt>
                <c:pt idx="42">
                  <c:v>258.71999999999997</c:v>
                </c:pt>
                <c:pt idx="43">
                  <c:v>258.71999999999997</c:v>
                </c:pt>
                <c:pt idx="44">
                  <c:v>258.71999999999997</c:v>
                </c:pt>
                <c:pt idx="45">
                  <c:v>258.71999999999997</c:v>
                </c:pt>
                <c:pt idx="46">
                  <c:v>258.71999999999997</c:v>
                </c:pt>
                <c:pt idx="47">
                  <c:v>258.71999999999997</c:v>
                </c:pt>
                <c:pt idx="48">
                  <c:v>258.71999999999997</c:v>
                </c:pt>
                <c:pt idx="49">
                  <c:v>258.71999999999997</c:v>
                </c:pt>
                <c:pt idx="50">
                  <c:v>258.71999999999997</c:v>
                </c:pt>
                <c:pt idx="51">
                  <c:v>258.71999999999997</c:v>
                </c:pt>
                <c:pt idx="52">
                  <c:v>258.71999999999997</c:v>
                </c:pt>
                <c:pt idx="53">
                  <c:v>258.71999999999997</c:v>
                </c:pt>
                <c:pt idx="54">
                  <c:v>258.71999999999997</c:v>
                </c:pt>
                <c:pt idx="55">
                  <c:v>258.71999999999997</c:v>
                </c:pt>
                <c:pt idx="56">
                  <c:v>258.71999999999997</c:v>
                </c:pt>
                <c:pt idx="57">
                  <c:v>258.71999999999997</c:v>
                </c:pt>
                <c:pt idx="58">
                  <c:v>258.71999999999997</c:v>
                </c:pt>
                <c:pt idx="59">
                  <c:v>258.71999999999997</c:v>
                </c:pt>
                <c:pt idx="60">
                  <c:v>258.71999999999997</c:v>
                </c:pt>
                <c:pt idx="61">
                  <c:v>258.71999999999997</c:v>
                </c:pt>
                <c:pt idx="62">
                  <c:v>258.71999999999997</c:v>
                </c:pt>
                <c:pt idx="63">
                  <c:v>258.71999999999997</c:v>
                </c:pt>
                <c:pt idx="64">
                  <c:v>258.71999999999997</c:v>
                </c:pt>
                <c:pt idx="65">
                  <c:v>258.71999999999997</c:v>
                </c:pt>
                <c:pt idx="66">
                  <c:v>258.71999999999997</c:v>
                </c:pt>
                <c:pt idx="67">
                  <c:v>258.71999999999997</c:v>
                </c:pt>
                <c:pt idx="68">
                  <c:v>258.71999999999997</c:v>
                </c:pt>
                <c:pt idx="69">
                  <c:v>258.71999999999997</c:v>
                </c:pt>
                <c:pt idx="70">
                  <c:v>258.71999999999997</c:v>
                </c:pt>
                <c:pt idx="71">
                  <c:v>258.71999999999997</c:v>
                </c:pt>
                <c:pt idx="72">
                  <c:v>258.71999999999997</c:v>
                </c:pt>
                <c:pt idx="73">
                  <c:v>258.71999999999997</c:v>
                </c:pt>
                <c:pt idx="74">
                  <c:v>258.71999999999997</c:v>
                </c:pt>
                <c:pt idx="75">
                  <c:v>258.71999999999997</c:v>
                </c:pt>
                <c:pt idx="76">
                  <c:v>258.71999999999997</c:v>
                </c:pt>
                <c:pt idx="77">
                  <c:v>258.71999999999997</c:v>
                </c:pt>
                <c:pt idx="78">
                  <c:v>258.71999999999997</c:v>
                </c:pt>
                <c:pt idx="79">
                  <c:v>258.71999999999997</c:v>
                </c:pt>
                <c:pt idx="80">
                  <c:v>258.71999999999997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49-4BE1-A4DC-333D604DEBEB}"/>
            </c:ext>
          </c:extLst>
        </c:ser>
        <c:ser>
          <c:idx val="3"/>
          <c:order val="3"/>
          <c:tx>
            <c:strRef>
              <c:f>'21. Yorkshire Water'!$C$130:$E$130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 w="25400">
              <a:noFill/>
            </a:ln>
            <a:effectLst/>
          </c:spPr>
          <c:cat>
            <c:strRef>
              <c:f>'21. Yorkshire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Water'!$H$130:$CJ$130</c:f>
              <c:numCache>
                <c:formatCode>0.00</c:formatCode>
                <c:ptCount val="81"/>
                <c:pt idx="0">
                  <c:v>17.397669992358786</c:v>
                </c:pt>
                <c:pt idx="1">
                  <c:v>34.805120163552374</c:v>
                </c:pt>
                <c:pt idx="2">
                  <c:v>52.222350513580757</c:v>
                </c:pt>
                <c:pt idx="3">
                  <c:v>69.649361042443928</c:v>
                </c:pt>
                <c:pt idx="4">
                  <c:v>120.33097870152031</c:v>
                </c:pt>
                <c:pt idx="5">
                  <c:v>171.25446525685993</c:v>
                </c:pt>
                <c:pt idx="6">
                  <c:v>164.31026394034484</c:v>
                </c:pt>
                <c:pt idx="7">
                  <c:v>163.56286984167892</c:v>
                </c:pt>
                <c:pt idx="8">
                  <c:v>162.81547574301302</c:v>
                </c:pt>
                <c:pt idx="9">
                  <c:v>162.0680816443471</c:v>
                </c:pt>
                <c:pt idx="10">
                  <c:v>161.32068754568118</c:v>
                </c:pt>
                <c:pt idx="11">
                  <c:v>160.57329344701532</c:v>
                </c:pt>
                <c:pt idx="12">
                  <c:v>159.82589934834937</c:v>
                </c:pt>
                <c:pt idx="13">
                  <c:v>159.07850524968347</c:v>
                </c:pt>
                <c:pt idx="14">
                  <c:v>158.33111115101755</c:v>
                </c:pt>
                <c:pt idx="15">
                  <c:v>157.58371705235163</c:v>
                </c:pt>
                <c:pt idx="16">
                  <c:v>156.83632295368577</c:v>
                </c:pt>
                <c:pt idx="17">
                  <c:v>156.08892885501982</c:v>
                </c:pt>
                <c:pt idx="18">
                  <c:v>155.34153475635392</c:v>
                </c:pt>
                <c:pt idx="19">
                  <c:v>154.594140657688</c:v>
                </c:pt>
                <c:pt idx="20">
                  <c:v>153.84674655902211</c:v>
                </c:pt>
                <c:pt idx="21">
                  <c:v>153.09935246035622</c:v>
                </c:pt>
                <c:pt idx="22">
                  <c:v>152.35195836169027</c:v>
                </c:pt>
                <c:pt idx="23">
                  <c:v>151.60456426302437</c:v>
                </c:pt>
                <c:pt idx="24">
                  <c:v>150.85717016435845</c:v>
                </c:pt>
                <c:pt idx="25">
                  <c:v>150.10977606569256</c:v>
                </c:pt>
                <c:pt idx="26">
                  <c:v>149.36238196702664</c:v>
                </c:pt>
                <c:pt idx="27">
                  <c:v>148.61498786836074</c:v>
                </c:pt>
                <c:pt idx="28">
                  <c:v>147.86759376969482</c:v>
                </c:pt>
                <c:pt idx="29">
                  <c:v>147.1201996710289</c:v>
                </c:pt>
                <c:pt idx="30">
                  <c:v>146.37280557236301</c:v>
                </c:pt>
                <c:pt idx="31">
                  <c:v>146.37280557236301</c:v>
                </c:pt>
                <c:pt idx="32">
                  <c:v>146.37280557236301</c:v>
                </c:pt>
                <c:pt idx="33">
                  <c:v>146.37280557236301</c:v>
                </c:pt>
                <c:pt idx="34">
                  <c:v>146.37280557236301</c:v>
                </c:pt>
                <c:pt idx="35">
                  <c:v>146.37280557236301</c:v>
                </c:pt>
                <c:pt idx="36">
                  <c:v>146.37280557236301</c:v>
                </c:pt>
                <c:pt idx="37">
                  <c:v>146.37280557236301</c:v>
                </c:pt>
                <c:pt idx="38">
                  <c:v>146.37280557236301</c:v>
                </c:pt>
                <c:pt idx="39">
                  <c:v>146.37280557236301</c:v>
                </c:pt>
                <c:pt idx="40">
                  <c:v>146.37280557236301</c:v>
                </c:pt>
                <c:pt idx="41">
                  <c:v>146.37280557236301</c:v>
                </c:pt>
                <c:pt idx="42">
                  <c:v>146.37280557236301</c:v>
                </c:pt>
                <c:pt idx="43">
                  <c:v>146.37280557236301</c:v>
                </c:pt>
                <c:pt idx="44">
                  <c:v>146.37280557236301</c:v>
                </c:pt>
                <c:pt idx="45">
                  <c:v>146.37280557236301</c:v>
                </c:pt>
                <c:pt idx="46">
                  <c:v>146.37280557236301</c:v>
                </c:pt>
                <c:pt idx="47">
                  <c:v>146.37280557236301</c:v>
                </c:pt>
                <c:pt idx="48">
                  <c:v>146.37280557236301</c:v>
                </c:pt>
                <c:pt idx="49">
                  <c:v>146.37280557236301</c:v>
                </c:pt>
                <c:pt idx="50">
                  <c:v>146.37280557236301</c:v>
                </c:pt>
                <c:pt idx="51">
                  <c:v>146.37280557236301</c:v>
                </c:pt>
                <c:pt idx="52">
                  <c:v>146.37280557236301</c:v>
                </c:pt>
                <c:pt idx="53">
                  <c:v>146.37280557236301</c:v>
                </c:pt>
                <c:pt idx="54">
                  <c:v>146.37280557236301</c:v>
                </c:pt>
                <c:pt idx="55">
                  <c:v>146.37280557236301</c:v>
                </c:pt>
                <c:pt idx="56">
                  <c:v>146.37280557236301</c:v>
                </c:pt>
                <c:pt idx="57">
                  <c:v>146.37280557236301</c:v>
                </c:pt>
                <c:pt idx="58">
                  <c:v>146.37280557236301</c:v>
                </c:pt>
                <c:pt idx="59">
                  <c:v>146.37280557236301</c:v>
                </c:pt>
                <c:pt idx="60">
                  <c:v>146.37280557236301</c:v>
                </c:pt>
                <c:pt idx="61">
                  <c:v>146.37280557236301</c:v>
                </c:pt>
                <c:pt idx="62">
                  <c:v>146.37280557236301</c:v>
                </c:pt>
                <c:pt idx="63">
                  <c:v>146.37280557236301</c:v>
                </c:pt>
                <c:pt idx="64">
                  <c:v>146.37280557236301</c:v>
                </c:pt>
                <c:pt idx="65">
                  <c:v>146.37280557236301</c:v>
                </c:pt>
                <c:pt idx="66">
                  <c:v>146.37280557236301</c:v>
                </c:pt>
                <c:pt idx="67">
                  <c:v>146.37280557236301</c:v>
                </c:pt>
                <c:pt idx="68">
                  <c:v>146.37280557236301</c:v>
                </c:pt>
                <c:pt idx="69">
                  <c:v>146.37280557236301</c:v>
                </c:pt>
                <c:pt idx="70">
                  <c:v>146.37280557236301</c:v>
                </c:pt>
                <c:pt idx="71">
                  <c:v>146.37280557236301</c:v>
                </c:pt>
                <c:pt idx="72">
                  <c:v>146.37280557236301</c:v>
                </c:pt>
                <c:pt idx="73">
                  <c:v>146.37280557236301</c:v>
                </c:pt>
                <c:pt idx="74">
                  <c:v>146.37280557236301</c:v>
                </c:pt>
                <c:pt idx="75">
                  <c:v>146.37280557236301</c:v>
                </c:pt>
                <c:pt idx="76">
                  <c:v>146.37280557236301</c:v>
                </c:pt>
                <c:pt idx="77">
                  <c:v>146.37280557236301</c:v>
                </c:pt>
                <c:pt idx="78">
                  <c:v>146.37280557236301</c:v>
                </c:pt>
                <c:pt idx="79">
                  <c:v>146.37280557236301</c:v>
                </c:pt>
                <c:pt idx="80">
                  <c:v>146.37280557236301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49-4BE1-A4DC-333D604D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'21. Yorkshire Water'!$C$131:$E$131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'21. Yorkshire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Water'!$H$131:$CJ$131</c:f>
              <c:numCache>
                <c:formatCode>0.00</c:formatCode>
                <c:ptCount val="81"/>
                <c:pt idx="0">
                  <c:v>5715.94</c:v>
                </c:pt>
                <c:pt idx="1">
                  <c:v>5715.94</c:v>
                </c:pt>
                <c:pt idx="2">
                  <c:v>5715.94</c:v>
                </c:pt>
                <c:pt idx="3">
                  <c:v>5715.94</c:v>
                </c:pt>
                <c:pt idx="4">
                  <c:v>6784.3456164383533</c:v>
                </c:pt>
                <c:pt idx="5">
                  <c:v>6784.3456164383533</c:v>
                </c:pt>
                <c:pt idx="6">
                  <c:v>6784.3456164383533</c:v>
                </c:pt>
                <c:pt idx="7">
                  <c:v>6784.3456164383533</c:v>
                </c:pt>
                <c:pt idx="8">
                  <c:v>6784.3456164383533</c:v>
                </c:pt>
                <c:pt idx="9">
                  <c:v>6784.3456164383533</c:v>
                </c:pt>
                <c:pt idx="10">
                  <c:v>6784.3456164383533</c:v>
                </c:pt>
                <c:pt idx="11">
                  <c:v>6784.3456164383533</c:v>
                </c:pt>
                <c:pt idx="12">
                  <c:v>6784.3456164383533</c:v>
                </c:pt>
                <c:pt idx="13">
                  <c:v>6784.3456164383533</c:v>
                </c:pt>
                <c:pt idx="14">
                  <c:v>6784.3456164383533</c:v>
                </c:pt>
                <c:pt idx="15">
                  <c:v>6784.3456164383533</c:v>
                </c:pt>
                <c:pt idx="16">
                  <c:v>6784.3456164383533</c:v>
                </c:pt>
                <c:pt idx="17">
                  <c:v>6784.3456164383533</c:v>
                </c:pt>
                <c:pt idx="18">
                  <c:v>6784.3456164383533</c:v>
                </c:pt>
                <c:pt idx="19">
                  <c:v>6784.3456164383533</c:v>
                </c:pt>
                <c:pt idx="20">
                  <c:v>6784.3456164383533</c:v>
                </c:pt>
                <c:pt idx="21">
                  <c:v>6784.3456164383533</c:v>
                </c:pt>
                <c:pt idx="22">
                  <c:v>6784.3456164383533</c:v>
                </c:pt>
                <c:pt idx="23">
                  <c:v>6784.3456164383533</c:v>
                </c:pt>
                <c:pt idx="24">
                  <c:v>6784.3456164383533</c:v>
                </c:pt>
                <c:pt idx="25">
                  <c:v>6784.3456164383533</c:v>
                </c:pt>
                <c:pt idx="26">
                  <c:v>6784.3456164383533</c:v>
                </c:pt>
                <c:pt idx="27">
                  <c:v>6784.3456164383533</c:v>
                </c:pt>
                <c:pt idx="28">
                  <c:v>6784.3456164383533</c:v>
                </c:pt>
                <c:pt idx="29">
                  <c:v>6784.3456164383533</c:v>
                </c:pt>
                <c:pt idx="30">
                  <c:v>6784.3456164383533</c:v>
                </c:pt>
                <c:pt idx="31">
                  <c:v>6784.3456164383533</c:v>
                </c:pt>
                <c:pt idx="32">
                  <c:v>6784.3456164383533</c:v>
                </c:pt>
                <c:pt idx="33">
                  <c:v>6784.3456164383533</c:v>
                </c:pt>
                <c:pt idx="34">
                  <c:v>6784.3456164383533</c:v>
                </c:pt>
                <c:pt idx="35">
                  <c:v>6784.3456164383533</c:v>
                </c:pt>
                <c:pt idx="36">
                  <c:v>6784.3456164383533</c:v>
                </c:pt>
                <c:pt idx="37">
                  <c:v>6784.3456164383533</c:v>
                </c:pt>
                <c:pt idx="38">
                  <c:v>6784.3456164383533</c:v>
                </c:pt>
                <c:pt idx="39">
                  <c:v>6784.3456164383533</c:v>
                </c:pt>
                <c:pt idx="40">
                  <c:v>6784.3456164383533</c:v>
                </c:pt>
                <c:pt idx="41">
                  <c:v>6784.3456164383533</c:v>
                </c:pt>
                <c:pt idx="42">
                  <c:v>6784.3456164383533</c:v>
                </c:pt>
                <c:pt idx="43">
                  <c:v>6784.3456164383533</c:v>
                </c:pt>
                <c:pt idx="44">
                  <c:v>6784.3456164383533</c:v>
                </c:pt>
                <c:pt idx="45">
                  <c:v>6784.3456164383533</c:v>
                </c:pt>
                <c:pt idx="46">
                  <c:v>6784.3456164383533</c:v>
                </c:pt>
                <c:pt idx="47">
                  <c:v>6784.3456164383533</c:v>
                </c:pt>
                <c:pt idx="48">
                  <c:v>6784.3456164383533</c:v>
                </c:pt>
                <c:pt idx="49">
                  <c:v>6784.3456164383533</c:v>
                </c:pt>
                <c:pt idx="50">
                  <c:v>6784.3456164383533</c:v>
                </c:pt>
                <c:pt idx="51">
                  <c:v>6784.3456164383533</c:v>
                </c:pt>
                <c:pt idx="52">
                  <c:v>6784.3456164383533</c:v>
                </c:pt>
                <c:pt idx="53">
                  <c:v>6784.3456164383533</c:v>
                </c:pt>
                <c:pt idx="54">
                  <c:v>6784.3456164383533</c:v>
                </c:pt>
                <c:pt idx="55">
                  <c:v>6784.3456164383533</c:v>
                </c:pt>
                <c:pt idx="56">
                  <c:v>6784.3456164383533</c:v>
                </c:pt>
                <c:pt idx="57">
                  <c:v>6784.3456164383533</c:v>
                </c:pt>
                <c:pt idx="58">
                  <c:v>6784.3456164383533</c:v>
                </c:pt>
                <c:pt idx="59">
                  <c:v>6784.3456164383533</c:v>
                </c:pt>
                <c:pt idx="60">
                  <c:v>6784.3456164383533</c:v>
                </c:pt>
                <c:pt idx="61">
                  <c:v>6784.3456164383533</c:v>
                </c:pt>
                <c:pt idx="62">
                  <c:v>6784.3456164383533</c:v>
                </c:pt>
                <c:pt idx="63">
                  <c:v>6784.3456164383533</c:v>
                </c:pt>
                <c:pt idx="64">
                  <c:v>6784.3456164383533</c:v>
                </c:pt>
                <c:pt idx="65">
                  <c:v>6784.3456164383533</c:v>
                </c:pt>
                <c:pt idx="66">
                  <c:v>6784.3456164383533</c:v>
                </c:pt>
                <c:pt idx="67">
                  <c:v>6784.3456164383533</c:v>
                </c:pt>
                <c:pt idx="68">
                  <c:v>6784.3456164383533</c:v>
                </c:pt>
                <c:pt idx="69">
                  <c:v>6784.3456164383533</c:v>
                </c:pt>
                <c:pt idx="70">
                  <c:v>6784.3456164383533</c:v>
                </c:pt>
                <c:pt idx="71">
                  <c:v>6784.3456164383533</c:v>
                </c:pt>
                <c:pt idx="72">
                  <c:v>6784.3456164383533</c:v>
                </c:pt>
                <c:pt idx="73">
                  <c:v>6784.3456164383533</c:v>
                </c:pt>
                <c:pt idx="74">
                  <c:v>6784.3456164383533</c:v>
                </c:pt>
                <c:pt idx="75">
                  <c:v>6784.3456164383533</c:v>
                </c:pt>
                <c:pt idx="76">
                  <c:v>6784.3456164383533</c:v>
                </c:pt>
                <c:pt idx="77">
                  <c:v>6784.3456164383533</c:v>
                </c:pt>
                <c:pt idx="78">
                  <c:v>6784.3456164383533</c:v>
                </c:pt>
                <c:pt idx="79">
                  <c:v>6784.3456164383533</c:v>
                </c:pt>
                <c:pt idx="80">
                  <c:v>6784.3456164383533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49-4BE1-A4DC-333D604DEBEB}"/>
            </c:ext>
          </c:extLst>
        </c:ser>
        <c:ser>
          <c:idx val="4"/>
          <c:order val="5"/>
          <c:tx>
            <c:strRef>
              <c:f>'21. Yorkshire Water'!$C$132:$E$132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'21. Yorkshire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Water'!$H$132:$CJ$132</c:f>
              <c:numCache>
                <c:formatCode>0.00</c:formatCode>
                <c:ptCount val="81"/>
                <c:pt idx="0">
                  <c:v>5715.94</c:v>
                </c:pt>
                <c:pt idx="1">
                  <c:v>5715.94</c:v>
                </c:pt>
                <c:pt idx="2">
                  <c:v>5715.94</c:v>
                </c:pt>
                <c:pt idx="3">
                  <c:v>5715.94</c:v>
                </c:pt>
                <c:pt idx="4">
                  <c:v>6784.3456164383533</c:v>
                </c:pt>
                <c:pt idx="5">
                  <c:v>6784.3456164383533</c:v>
                </c:pt>
                <c:pt idx="6">
                  <c:v>6784.3456164383533</c:v>
                </c:pt>
                <c:pt idx="7">
                  <c:v>6784.3456164383533</c:v>
                </c:pt>
                <c:pt idx="8">
                  <c:v>6784.3456164383533</c:v>
                </c:pt>
                <c:pt idx="9">
                  <c:v>6784.3456164383533</c:v>
                </c:pt>
                <c:pt idx="10">
                  <c:v>6784.3456164383533</c:v>
                </c:pt>
                <c:pt idx="11">
                  <c:v>6784.3456164383533</c:v>
                </c:pt>
                <c:pt idx="12">
                  <c:v>6784.3456164383533</c:v>
                </c:pt>
                <c:pt idx="13">
                  <c:v>6784.3456164383533</c:v>
                </c:pt>
                <c:pt idx="14">
                  <c:v>6784.3456164383533</c:v>
                </c:pt>
                <c:pt idx="15">
                  <c:v>6784.3456164383533</c:v>
                </c:pt>
                <c:pt idx="16">
                  <c:v>6784.3456164383533</c:v>
                </c:pt>
                <c:pt idx="17">
                  <c:v>6784.3456164383533</c:v>
                </c:pt>
                <c:pt idx="18">
                  <c:v>6784.3456164383533</c:v>
                </c:pt>
                <c:pt idx="19">
                  <c:v>6784.3456164383533</c:v>
                </c:pt>
                <c:pt idx="20">
                  <c:v>6784.3456164383533</c:v>
                </c:pt>
                <c:pt idx="21">
                  <c:v>6784.3456164383533</c:v>
                </c:pt>
                <c:pt idx="22">
                  <c:v>6784.3456164383533</c:v>
                </c:pt>
                <c:pt idx="23">
                  <c:v>6784.3456164383533</c:v>
                </c:pt>
                <c:pt idx="24">
                  <c:v>6784.3456164383533</c:v>
                </c:pt>
                <c:pt idx="25">
                  <c:v>6784.3456164383533</c:v>
                </c:pt>
                <c:pt idx="26">
                  <c:v>6784.3456164383533</c:v>
                </c:pt>
                <c:pt idx="27">
                  <c:v>6784.3456164383533</c:v>
                </c:pt>
                <c:pt idx="28">
                  <c:v>6784.3456164383533</c:v>
                </c:pt>
                <c:pt idx="29">
                  <c:v>6784.3456164383533</c:v>
                </c:pt>
                <c:pt idx="30">
                  <c:v>6784.3456164383533</c:v>
                </c:pt>
                <c:pt idx="31">
                  <c:v>6784.3456164383533</c:v>
                </c:pt>
                <c:pt idx="32">
                  <c:v>6784.3456164383533</c:v>
                </c:pt>
                <c:pt idx="33">
                  <c:v>6784.3456164383533</c:v>
                </c:pt>
                <c:pt idx="34">
                  <c:v>6784.3456164383533</c:v>
                </c:pt>
                <c:pt idx="35">
                  <c:v>6784.3456164383533</c:v>
                </c:pt>
                <c:pt idx="36">
                  <c:v>6784.3456164383533</c:v>
                </c:pt>
                <c:pt idx="37">
                  <c:v>6784.3456164383533</c:v>
                </c:pt>
                <c:pt idx="38">
                  <c:v>6784.3456164383533</c:v>
                </c:pt>
                <c:pt idx="39">
                  <c:v>6784.3456164383533</c:v>
                </c:pt>
                <c:pt idx="40">
                  <c:v>6784.3456164383533</c:v>
                </c:pt>
                <c:pt idx="41">
                  <c:v>6784.3456164383533</c:v>
                </c:pt>
                <c:pt idx="42">
                  <c:v>6784.3456164383533</c:v>
                </c:pt>
                <c:pt idx="43">
                  <c:v>6784.3456164383533</c:v>
                </c:pt>
                <c:pt idx="44">
                  <c:v>6784.3456164383533</c:v>
                </c:pt>
                <c:pt idx="45">
                  <c:v>6784.3456164383533</c:v>
                </c:pt>
                <c:pt idx="46">
                  <c:v>6784.3456164383533</c:v>
                </c:pt>
                <c:pt idx="47">
                  <c:v>6784.3456164383533</c:v>
                </c:pt>
                <c:pt idx="48">
                  <c:v>6784.3456164383533</c:v>
                </c:pt>
                <c:pt idx="49">
                  <c:v>6784.3456164383533</c:v>
                </c:pt>
                <c:pt idx="50">
                  <c:v>6784.3456164383533</c:v>
                </c:pt>
                <c:pt idx="51">
                  <c:v>6784.3456164383533</c:v>
                </c:pt>
                <c:pt idx="52">
                  <c:v>6784.3456164383533</c:v>
                </c:pt>
                <c:pt idx="53">
                  <c:v>6784.3456164383533</c:v>
                </c:pt>
                <c:pt idx="54">
                  <c:v>6784.3456164383533</c:v>
                </c:pt>
                <c:pt idx="55">
                  <c:v>6784.3456164383533</c:v>
                </c:pt>
                <c:pt idx="56">
                  <c:v>6784.3456164383533</c:v>
                </c:pt>
                <c:pt idx="57">
                  <c:v>6784.3456164383533</c:v>
                </c:pt>
                <c:pt idx="58">
                  <c:v>6784.3456164383533</c:v>
                </c:pt>
                <c:pt idx="59">
                  <c:v>6784.3456164383533</c:v>
                </c:pt>
                <c:pt idx="60">
                  <c:v>6784.3456164383533</c:v>
                </c:pt>
                <c:pt idx="61">
                  <c:v>6784.3456164383533</c:v>
                </c:pt>
                <c:pt idx="62">
                  <c:v>6784.3456164383533</c:v>
                </c:pt>
                <c:pt idx="63">
                  <c:v>6784.3456164383533</c:v>
                </c:pt>
                <c:pt idx="64">
                  <c:v>6784.3456164383533</c:v>
                </c:pt>
                <c:pt idx="65">
                  <c:v>6784.3456164383533</c:v>
                </c:pt>
                <c:pt idx="66">
                  <c:v>6784.3456164383533</c:v>
                </c:pt>
                <c:pt idx="67">
                  <c:v>6784.3456164383533</c:v>
                </c:pt>
                <c:pt idx="68">
                  <c:v>6784.3456164383533</c:v>
                </c:pt>
                <c:pt idx="69">
                  <c:v>6784.3456164383533</c:v>
                </c:pt>
                <c:pt idx="70">
                  <c:v>6784.3456164383533</c:v>
                </c:pt>
                <c:pt idx="71">
                  <c:v>6784.3456164383533</c:v>
                </c:pt>
                <c:pt idx="72">
                  <c:v>6784.3456164383533</c:v>
                </c:pt>
                <c:pt idx="73">
                  <c:v>6784.3456164383533</c:v>
                </c:pt>
                <c:pt idx="74">
                  <c:v>6784.3456164383533</c:v>
                </c:pt>
                <c:pt idx="75">
                  <c:v>6784.3456164383533</c:v>
                </c:pt>
                <c:pt idx="76">
                  <c:v>6784.3456164383533</c:v>
                </c:pt>
                <c:pt idx="77">
                  <c:v>6784.3456164383533</c:v>
                </c:pt>
                <c:pt idx="78">
                  <c:v>6784.3456164383533</c:v>
                </c:pt>
                <c:pt idx="79">
                  <c:v>6784.3456164383533</c:v>
                </c:pt>
                <c:pt idx="80">
                  <c:v>6784.3456164383533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49-4BE1-A4DC-333D604DEBEB}"/>
            </c:ext>
          </c:extLst>
        </c:ser>
        <c:ser>
          <c:idx val="5"/>
          <c:order val="6"/>
          <c:tx>
            <c:strRef>
              <c:f>'21. Yorkshire Water'!$C$133:$E$133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'21. Yorkshire Water'!$H$126:$CJ$126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Water'!$H$133:$CJ$133</c:f>
              <c:numCache>
                <c:formatCode>0.00</c:formatCode>
                <c:ptCount val="81"/>
                <c:pt idx="0">
                  <c:v>429.72243223784966</c:v>
                </c:pt>
                <c:pt idx="1">
                  <c:v>841.30026625771904</c:v>
                </c:pt>
                <c:pt idx="2">
                  <c:v>1253.437604655742</c:v>
                </c:pt>
                <c:pt idx="3">
                  <c:v>1666.1347241391634</c:v>
                </c:pt>
                <c:pt idx="4">
                  <c:v>3136.0114995140602</c:v>
                </c:pt>
                <c:pt idx="5">
                  <c:v>4273.3092242499552</c:v>
                </c:pt>
                <c:pt idx="6">
                  <c:v>4252.6714525512416</c:v>
                </c:pt>
                <c:pt idx="7">
                  <c:v>4238.2304880703769</c:v>
                </c:pt>
                <c:pt idx="8">
                  <c:v>4223.7895235895121</c:v>
                </c:pt>
                <c:pt idx="9">
                  <c:v>4209.3485591086474</c:v>
                </c:pt>
                <c:pt idx="10">
                  <c:v>4194.9075946277826</c:v>
                </c:pt>
                <c:pt idx="11">
                  <c:v>4180.4666301469179</c:v>
                </c:pt>
                <c:pt idx="12">
                  <c:v>4166.0256656660522</c:v>
                </c:pt>
                <c:pt idx="13">
                  <c:v>4151.5847011851884</c:v>
                </c:pt>
                <c:pt idx="14">
                  <c:v>4137.1437367043227</c:v>
                </c:pt>
                <c:pt idx="15">
                  <c:v>4122.7027722234579</c:v>
                </c:pt>
                <c:pt idx="16">
                  <c:v>4108.2618077425932</c:v>
                </c:pt>
                <c:pt idx="17">
                  <c:v>4093.8208432617284</c:v>
                </c:pt>
                <c:pt idx="18">
                  <c:v>4079.3798787808641</c:v>
                </c:pt>
                <c:pt idx="19">
                  <c:v>4064.9389142999989</c:v>
                </c:pt>
                <c:pt idx="20">
                  <c:v>4050.4979498191342</c:v>
                </c:pt>
                <c:pt idx="21">
                  <c:v>4036.0569853382694</c:v>
                </c:pt>
                <c:pt idx="22">
                  <c:v>4021.6160208574047</c:v>
                </c:pt>
                <c:pt idx="23">
                  <c:v>4007.1750563765399</c:v>
                </c:pt>
                <c:pt idx="24">
                  <c:v>3992.7340918956752</c:v>
                </c:pt>
                <c:pt idx="25">
                  <c:v>3978.2931274148104</c:v>
                </c:pt>
                <c:pt idx="26">
                  <c:v>3963.8521629339457</c:v>
                </c:pt>
                <c:pt idx="27">
                  <c:v>3949.4111984530809</c:v>
                </c:pt>
                <c:pt idx="28">
                  <c:v>3934.9702339722162</c:v>
                </c:pt>
                <c:pt idx="29">
                  <c:v>3920.529269491351</c:v>
                </c:pt>
                <c:pt idx="30">
                  <c:v>3906.0883050104867</c:v>
                </c:pt>
                <c:pt idx="31">
                  <c:v>3909.1035697289035</c:v>
                </c:pt>
                <c:pt idx="32">
                  <c:v>3912.1188344473208</c:v>
                </c:pt>
                <c:pt idx="33">
                  <c:v>3915.1340991657376</c:v>
                </c:pt>
                <c:pt idx="34">
                  <c:v>3918.1493638841548</c:v>
                </c:pt>
                <c:pt idx="35">
                  <c:v>3921.1646286025716</c:v>
                </c:pt>
                <c:pt idx="36">
                  <c:v>3924.1798933209889</c:v>
                </c:pt>
                <c:pt idx="37">
                  <c:v>3927.1951580394061</c:v>
                </c:pt>
                <c:pt idx="38">
                  <c:v>3930.2104227578229</c:v>
                </c:pt>
                <c:pt idx="39">
                  <c:v>3933.2256874762397</c:v>
                </c:pt>
                <c:pt idx="40">
                  <c:v>3936.240952194657</c:v>
                </c:pt>
                <c:pt idx="41">
                  <c:v>3939.2562169130738</c:v>
                </c:pt>
                <c:pt idx="42">
                  <c:v>3942.271481631491</c:v>
                </c:pt>
                <c:pt idx="43">
                  <c:v>3945.2867463499078</c:v>
                </c:pt>
                <c:pt idx="44">
                  <c:v>3948.3020110683251</c:v>
                </c:pt>
                <c:pt idx="45">
                  <c:v>3951.3172757867419</c:v>
                </c:pt>
                <c:pt idx="46">
                  <c:v>3954.3325405051592</c:v>
                </c:pt>
                <c:pt idx="47">
                  <c:v>3957.347805223576</c:v>
                </c:pt>
                <c:pt idx="48">
                  <c:v>3960.3630699419932</c:v>
                </c:pt>
                <c:pt idx="49">
                  <c:v>3963.3783346604105</c:v>
                </c:pt>
                <c:pt idx="50">
                  <c:v>3966.3935993788273</c:v>
                </c:pt>
                <c:pt idx="51">
                  <c:v>3969.4088640972441</c:v>
                </c:pt>
                <c:pt idx="52">
                  <c:v>3972.4241288156613</c:v>
                </c:pt>
                <c:pt idx="53">
                  <c:v>3975.4393935340786</c:v>
                </c:pt>
                <c:pt idx="54">
                  <c:v>3978.4546582524954</c:v>
                </c:pt>
                <c:pt idx="55">
                  <c:v>3981.4699229709122</c:v>
                </c:pt>
                <c:pt idx="56">
                  <c:v>3984.4851876893295</c:v>
                </c:pt>
                <c:pt idx="57">
                  <c:v>3987.5004524077467</c:v>
                </c:pt>
                <c:pt idx="58">
                  <c:v>3990.5157171261635</c:v>
                </c:pt>
                <c:pt idx="59">
                  <c:v>3993.5309818445808</c:v>
                </c:pt>
                <c:pt idx="60">
                  <c:v>3996.5462465629976</c:v>
                </c:pt>
                <c:pt idx="61">
                  <c:v>3999.5615112814148</c:v>
                </c:pt>
                <c:pt idx="62">
                  <c:v>4002.5767759998316</c:v>
                </c:pt>
                <c:pt idx="63">
                  <c:v>4005.5920407182489</c:v>
                </c:pt>
                <c:pt idx="64">
                  <c:v>4008.6073054366657</c:v>
                </c:pt>
                <c:pt idx="65">
                  <c:v>4011.6225701550829</c:v>
                </c:pt>
                <c:pt idx="66">
                  <c:v>4014.6378348734997</c:v>
                </c:pt>
                <c:pt idx="67">
                  <c:v>4017.653099591917</c:v>
                </c:pt>
                <c:pt idx="68">
                  <c:v>4020.6683643103338</c:v>
                </c:pt>
                <c:pt idx="69">
                  <c:v>4023.6836290287511</c:v>
                </c:pt>
                <c:pt idx="70">
                  <c:v>4026.6988937471679</c:v>
                </c:pt>
                <c:pt idx="71">
                  <c:v>4029.7141584655851</c:v>
                </c:pt>
                <c:pt idx="72">
                  <c:v>4032.7294231840024</c:v>
                </c:pt>
                <c:pt idx="73">
                  <c:v>4035.7446879024192</c:v>
                </c:pt>
                <c:pt idx="74">
                  <c:v>4038.759952620836</c:v>
                </c:pt>
                <c:pt idx="75">
                  <c:v>4041.7752173392532</c:v>
                </c:pt>
                <c:pt idx="76">
                  <c:v>4044.79048205767</c:v>
                </c:pt>
                <c:pt idx="77">
                  <c:v>4047.8057467760873</c:v>
                </c:pt>
                <c:pt idx="78">
                  <c:v>4050.8210114945041</c:v>
                </c:pt>
                <c:pt idx="79">
                  <c:v>4053.8362762129213</c:v>
                </c:pt>
                <c:pt idx="80">
                  <c:v>4056.8515409313381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49-4BE1-A4DC-333D604D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'21. Yorkshire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Water'!$H$136:$CJ$136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8E-4788-87C1-C84603A9DECC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'21. Yorkshire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Water'!$H$137:$CJ$137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8E-4788-87C1-C84603A9DECC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'21. Yorkshire Water'!$H$135:$CJ$135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Water'!$H$138:$CJ$138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8E-4788-87C1-C84603A9D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Final Plan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NAV Incumbent Non-Potable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Water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Non-potable water imported m³/day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'21. Yorkshire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Water'!$H$141:$CJ$141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4D-4A76-8E69-F7BF8858D168}"/>
            </c:ext>
          </c:extLst>
        </c:ser>
        <c:ser>
          <c:idx val="1"/>
          <c:order val="1"/>
          <c:tx>
            <c:v>Non-potable water consumption m³/day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'21. Yorkshire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Water'!$H$142:$CJ$142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4D-4A76-8E69-F7BF8858D168}"/>
            </c:ext>
          </c:extLst>
        </c:ser>
        <c:ser>
          <c:idx val="2"/>
          <c:order val="2"/>
          <c:tx>
            <c:v>Available non-potable balance m³/day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'21. Yorkshire Water'!$H$140:$CJ$140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'21. Yorkshire Water'!$H$143:$CJ$143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4D-4A76-8E69-F7BF8858D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between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GB" sz="12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Baseline NAV Incumbent Supply-Demand</a:t>
            </a:r>
            <a:r>
              <a:rPr lang="en-GB" sz="12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Balance and Components of Demand</a:t>
            </a:r>
            <a:endPara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'3. Anglian Water'!$C$118:$E$118</c:f>
              <c:strCache>
                <c:ptCount val="3"/>
                <c:pt idx="0">
                  <c:v>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97B9E0"/>
            </a:solidFill>
            <a:ln>
              <a:noFill/>
            </a:ln>
            <a:effectLst/>
          </c:spPr>
          <c:cat>
            <c:strRef>
              <c:f>'3. Anglian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Water'!$H$118:$CJ$118</c:f>
              <c:numCache>
                <c:formatCode>0.00</c:formatCode>
                <c:ptCount val="81"/>
                <c:pt idx="0">
                  <c:v>806.72608430580101</c:v>
                </c:pt>
                <c:pt idx="1">
                  <c:v>1614.2877724599266</c:v>
                </c:pt>
                <c:pt idx="2">
                  <c:v>2422.3994939365293</c:v>
                </c:pt>
                <c:pt idx="3">
                  <c:v>3231.0612487356084</c:v>
                </c:pt>
                <c:pt idx="4">
                  <c:v>5794.3131097778314</c:v>
                </c:pt>
                <c:pt idx="5">
                  <c:v>8433.4523519573759</c:v>
                </c:pt>
                <c:pt idx="6">
                  <c:v>11073.489440602329</c:v>
                </c:pt>
                <c:pt idx="7">
                  <c:v>11047.845524950904</c:v>
                </c:pt>
                <c:pt idx="8">
                  <c:v>11022.20160929948</c:v>
                </c:pt>
                <c:pt idx="9">
                  <c:v>10996.557693648056</c:v>
                </c:pt>
                <c:pt idx="10">
                  <c:v>10970.913777996631</c:v>
                </c:pt>
                <c:pt idx="11">
                  <c:v>10945.269862345207</c:v>
                </c:pt>
                <c:pt idx="12">
                  <c:v>10919.625946693783</c:v>
                </c:pt>
                <c:pt idx="13">
                  <c:v>10893.982031042358</c:v>
                </c:pt>
                <c:pt idx="14">
                  <c:v>10868.338115390934</c:v>
                </c:pt>
                <c:pt idx="15">
                  <c:v>10842.69419973951</c:v>
                </c:pt>
                <c:pt idx="16">
                  <c:v>10817.050284088085</c:v>
                </c:pt>
                <c:pt idx="17">
                  <c:v>10791.406368436661</c:v>
                </c:pt>
                <c:pt idx="18">
                  <c:v>10765.762452785237</c:v>
                </c:pt>
                <c:pt idx="19">
                  <c:v>10740.118537133812</c:v>
                </c:pt>
                <c:pt idx="20">
                  <c:v>10714.474621482388</c:v>
                </c:pt>
                <c:pt idx="21">
                  <c:v>10688.830705830964</c:v>
                </c:pt>
                <c:pt idx="22">
                  <c:v>10663.186790179539</c:v>
                </c:pt>
                <c:pt idx="23">
                  <c:v>10637.542874528115</c:v>
                </c:pt>
                <c:pt idx="24">
                  <c:v>10611.898958876691</c:v>
                </c:pt>
                <c:pt idx="25">
                  <c:v>10586.255043225266</c:v>
                </c:pt>
                <c:pt idx="26">
                  <c:v>10560.611127573842</c:v>
                </c:pt>
                <c:pt idx="27">
                  <c:v>10534.967211922418</c:v>
                </c:pt>
                <c:pt idx="28">
                  <c:v>10509.323296270994</c:v>
                </c:pt>
                <c:pt idx="29">
                  <c:v>10483.679380619569</c:v>
                </c:pt>
                <c:pt idx="30">
                  <c:v>10458.035464968145</c:v>
                </c:pt>
                <c:pt idx="31">
                  <c:v>10458.035464968145</c:v>
                </c:pt>
                <c:pt idx="32">
                  <c:v>10458.035464968145</c:v>
                </c:pt>
                <c:pt idx="33">
                  <c:v>10458.035464968145</c:v>
                </c:pt>
                <c:pt idx="34">
                  <c:v>10458.035464968145</c:v>
                </c:pt>
                <c:pt idx="35">
                  <c:v>10458.035464968145</c:v>
                </c:pt>
                <c:pt idx="36">
                  <c:v>10458.035464968145</c:v>
                </c:pt>
                <c:pt idx="37">
                  <c:v>10458.035464968145</c:v>
                </c:pt>
                <c:pt idx="38">
                  <c:v>10458.035464968145</c:v>
                </c:pt>
                <c:pt idx="39">
                  <c:v>10458.035464968145</c:v>
                </c:pt>
                <c:pt idx="40">
                  <c:v>10458.035464968145</c:v>
                </c:pt>
                <c:pt idx="41">
                  <c:v>10458.035464968145</c:v>
                </c:pt>
                <c:pt idx="42">
                  <c:v>10458.035464968145</c:v>
                </c:pt>
                <c:pt idx="43">
                  <c:v>10458.035464968145</c:v>
                </c:pt>
                <c:pt idx="44">
                  <c:v>10458.035464968145</c:v>
                </c:pt>
                <c:pt idx="45">
                  <c:v>10458.035464968145</c:v>
                </c:pt>
                <c:pt idx="46">
                  <c:v>10458.035464968145</c:v>
                </c:pt>
                <c:pt idx="47">
                  <c:v>10458.035464968145</c:v>
                </c:pt>
                <c:pt idx="48">
                  <c:v>10458.035464968145</c:v>
                </c:pt>
                <c:pt idx="49">
                  <c:v>10458.035464968145</c:v>
                </c:pt>
                <c:pt idx="50">
                  <c:v>10458.035464968145</c:v>
                </c:pt>
                <c:pt idx="51">
                  <c:v>10458.035464968145</c:v>
                </c:pt>
                <c:pt idx="52">
                  <c:v>10458.035464968145</c:v>
                </c:pt>
                <c:pt idx="53">
                  <c:v>10458.035464968145</c:v>
                </c:pt>
                <c:pt idx="54">
                  <c:v>10458.035464968145</c:v>
                </c:pt>
                <c:pt idx="55">
                  <c:v>10458.035464968145</c:v>
                </c:pt>
                <c:pt idx="56">
                  <c:v>10458.035464968145</c:v>
                </c:pt>
                <c:pt idx="57">
                  <c:v>10458.035464968145</c:v>
                </c:pt>
                <c:pt idx="58">
                  <c:v>10458.035464968145</c:v>
                </c:pt>
                <c:pt idx="59">
                  <c:v>10458.035464968145</c:v>
                </c:pt>
                <c:pt idx="60">
                  <c:v>10458.035464968145</c:v>
                </c:pt>
                <c:pt idx="61">
                  <c:v>10458.035464968145</c:v>
                </c:pt>
                <c:pt idx="62">
                  <c:v>10458.035464968145</c:v>
                </c:pt>
                <c:pt idx="63">
                  <c:v>10458.035464968145</c:v>
                </c:pt>
                <c:pt idx="64">
                  <c:v>10458.035464968145</c:v>
                </c:pt>
                <c:pt idx="65">
                  <c:v>10458.035464968145</c:v>
                </c:pt>
                <c:pt idx="66">
                  <c:v>10458.035464968145</c:v>
                </c:pt>
                <c:pt idx="67">
                  <c:v>10458.035464968145</c:v>
                </c:pt>
                <c:pt idx="68">
                  <c:v>10458.035464968145</c:v>
                </c:pt>
                <c:pt idx="69">
                  <c:v>10458.035464968145</c:v>
                </c:pt>
                <c:pt idx="70">
                  <c:v>10458.035464968145</c:v>
                </c:pt>
                <c:pt idx="71">
                  <c:v>10458.035464968145</c:v>
                </c:pt>
                <c:pt idx="72">
                  <c:v>10458.035464968145</c:v>
                </c:pt>
                <c:pt idx="73">
                  <c:v>10458.035464968145</c:v>
                </c:pt>
                <c:pt idx="74">
                  <c:v>10458.035464968145</c:v>
                </c:pt>
                <c:pt idx="75">
                  <c:v>10458.035464968145</c:v>
                </c:pt>
                <c:pt idx="76">
                  <c:v>10458.035464968145</c:v>
                </c:pt>
                <c:pt idx="77">
                  <c:v>10458.035464968145</c:v>
                </c:pt>
                <c:pt idx="78">
                  <c:v>10458.035464968145</c:v>
                </c:pt>
                <c:pt idx="79">
                  <c:v>10458.035464968145</c:v>
                </c:pt>
                <c:pt idx="80">
                  <c:v>10458.035464968145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5-4DBA-8B7A-7A76F5C29ABB}"/>
            </c:ext>
          </c:extLst>
        </c:ser>
        <c:ser>
          <c:idx val="1"/>
          <c:order val="1"/>
          <c:tx>
            <c:strRef>
              <c:f>'3. Anglian Water'!$C$119:$E$119</c:f>
              <c:strCache>
                <c:ptCount val="3"/>
                <c:pt idx="0">
                  <c:v>Unmeasured 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5089BC"/>
            </a:solidFill>
            <a:ln>
              <a:noFill/>
            </a:ln>
            <a:effectLst/>
          </c:spPr>
          <c:cat>
            <c:strRef>
              <c:f>'3. Anglian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Water'!$H$119:$CJ$119</c:f>
              <c:numCache>
                <c:formatCode>0.00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5-4DBA-8B7A-7A76F5C29ABB}"/>
            </c:ext>
          </c:extLst>
        </c:ser>
        <c:ser>
          <c:idx val="2"/>
          <c:order val="2"/>
          <c:tx>
            <c:strRef>
              <c:f>'3. Anglian Water'!$C$120:$E$120</c:f>
              <c:strCache>
                <c:ptCount val="3"/>
                <c:pt idx="0">
                  <c:v>Non-HH consumption</c:v>
                </c:pt>
                <c:pt idx="2">
                  <c:v>m³/day</c:v>
                </c:pt>
              </c:strCache>
            </c:strRef>
          </c:tx>
          <c:spPr>
            <a:solidFill>
              <a:srgbClr val="D26E2A"/>
            </a:solidFill>
            <a:ln>
              <a:noFill/>
            </a:ln>
            <a:effectLst/>
          </c:spPr>
          <c:cat>
            <c:strRef>
              <c:f>'3. Anglian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Water'!$H$120:$CJ$120</c:f>
              <c:numCache>
                <c:formatCode>0.00</c:formatCode>
                <c:ptCount val="81"/>
                <c:pt idx="0">
                  <c:v>248.92</c:v>
                </c:pt>
                <c:pt idx="1">
                  <c:v>497.84</c:v>
                </c:pt>
                <c:pt idx="2">
                  <c:v>746.76</c:v>
                </c:pt>
                <c:pt idx="3">
                  <c:v>995.68</c:v>
                </c:pt>
                <c:pt idx="4">
                  <c:v>1121.1199999999999</c:v>
                </c:pt>
                <c:pt idx="5">
                  <c:v>1121.1199999999999</c:v>
                </c:pt>
                <c:pt idx="6">
                  <c:v>1121.1199999999999</c:v>
                </c:pt>
                <c:pt idx="7">
                  <c:v>1121.1199999999999</c:v>
                </c:pt>
                <c:pt idx="8">
                  <c:v>1121.1199999999999</c:v>
                </c:pt>
                <c:pt idx="9">
                  <c:v>1121.1199999999999</c:v>
                </c:pt>
                <c:pt idx="10">
                  <c:v>1121.1199999999999</c:v>
                </c:pt>
                <c:pt idx="11">
                  <c:v>1121.1199999999999</c:v>
                </c:pt>
                <c:pt idx="12">
                  <c:v>1121.1199999999999</c:v>
                </c:pt>
                <c:pt idx="13">
                  <c:v>1121.1199999999999</c:v>
                </c:pt>
                <c:pt idx="14">
                  <c:v>1121.1199999999999</c:v>
                </c:pt>
                <c:pt idx="15">
                  <c:v>1121.1199999999999</c:v>
                </c:pt>
                <c:pt idx="16">
                  <c:v>1121.1199999999999</c:v>
                </c:pt>
                <c:pt idx="17">
                  <c:v>1121.1199999999999</c:v>
                </c:pt>
                <c:pt idx="18">
                  <c:v>1121.1199999999999</c:v>
                </c:pt>
                <c:pt idx="19">
                  <c:v>1121.1199999999999</c:v>
                </c:pt>
                <c:pt idx="20">
                  <c:v>1121.1199999999999</c:v>
                </c:pt>
                <c:pt idx="21">
                  <c:v>1121.1199999999999</c:v>
                </c:pt>
                <c:pt idx="22">
                  <c:v>1121.1199999999999</c:v>
                </c:pt>
                <c:pt idx="23">
                  <c:v>1121.1199999999999</c:v>
                </c:pt>
                <c:pt idx="24">
                  <c:v>1121.1199999999999</c:v>
                </c:pt>
                <c:pt idx="25">
                  <c:v>1121.1199999999999</c:v>
                </c:pt>
                <c:pt idx="26">
                  <c:v>1121.1199999999999</c:v>
                </c:pt>
                <c:pt idx="27">
                  <c:v>1121.1199999999999</c:v>
                </c:pt>
                <c:pt idx="28">
                  <c:v>1121.1199999999999</c:v>
                </c:pt>
                <c:pt idx="29">
                  <c:v>1121.1199999999999</c:v>
                </c:pt>
                <c:pt idx="30">
                  <c:v>1121.1199999999999</c:v>
                </c:pt>
                <c:pt idx="31">
                  <c:v>1121.1199999999999</c:v>
                </c:pt>
                <c:pt idx="32">
                  <c:v>1121.1199999999999</c:v>
                </c:pt>
                <c:pt idx="33">
                  <c:v>1121.1199999999999</c:v>
                </c:pt>
                <c:pt idx="34">
                  <c:v>1121.1199999999999</c:v>
                </c:pt>
                <c:pt idx="35">
                  <c:v>1121.1199999999999</c:v>
                </c:pt>
                <c:pt idx="36">
                  <c:v>1121.1199999999999</c:v>
                </c:pt>
                <c:pt idx="37">
                  <c:v>1121.1199999999999</c:v>
                </c:pt>
                <c:pt idx="38">
                  <c:v>1121.1199999999999</c:v>
                </c:pt>
                <c:pt idx="39">
                  <c:v>1121.1199999999999</c:v>
                </c:pt>
                <c:pt idx="40">
                  <c:v>1121.1199999999999</c:v>
                </c:pt>
                <c:pt idx="41">
                  <c:v>1121.1199999999999</c:v>
                </c:pt>
                <c:pt idx="42">
                  <c:v>1121.1199999999999</c:v>
                </c:pt>
                <c:pt idx="43">
                  <c:v>1121.1199999999999</c:v>
                </c:pt>
                <c:pt idx="44">
                  <c:v>1121.1199999999999</c:v>
                </c:pt>
                <c:pt idx="45">
                  <c:v>1121.1199999999999</c:v>
                </c:pt>
                <c:pt idx="46">
                  <c:v>1121.1199999999999</c:v>
                </c:pt>
                <c:pt idx="47">
                  <c:v>1121.1199999999999</c:v>
                </c:pt>
                <c:pt idx="48">
                  <c:v>1121.1199999999999</c:v>
                </c:pt>
                <c:pt idx="49">
                  <c:v>1121.1199999999999</c:v>
                </c:pt>
                <c:pt idx="50">
                  <c:v>1121.1199999999999</c:v>
                </c:pt>
                <c:pt idx="51">
                  <c:v>1121.1199999999999</c:v>
                </c:pt>
                <c:pt idx="52">
                  <c:v>1121.1199999999999</c:v>
                </c:pt>
                <c:pt idx="53">
                  <c:v>1121.1199999999999</c:v>
                </c:pt>
                <c:pt idx="54">
                  <c:v>1121.1199999999999</c:v>
                </c:pt>
                <c:pt idx="55">
                  <c:v>1121.1199999999999</c:v>
                </c:pt>
                <c:pt idx="56">
                  <c:v>1121.1199999999999</c:v>
                </c:pt>
                <c:pt idx="57">
                  <c:v>1121.1199999999999</c:v>
                </c:pt>
                <c:pt idx="58">
                  <c:v>1121.1199999999999</c:v>
                </c:pt>
                <c:pt idx="59">
                  <c:v>1121.1199999999999</c:v>
                </c:pt>
                <c:pt idx="60">
                  <c:v>1121.1199999999999</c:v>
                </c:pt>
                <c:pt idx="61">
                  <c:v>1121.1199999999999</c:v>
                </c:pt>
                <c:pt idx="62">
                  <c:v>1121.1199999999999</c:v>
                </c:pt>
                <c:pt idx="63">
                  <c:v>1121.1199999999999</c:v>
                </c:pt>
                <c:pt idx="64">
                  <c:v>1121.1199999999999</c:v>
                </c:pt>
                <c:pt idx="65">
                  <c:v>1121.1199999999999</c:v>
                </c:pt>
                <c:pt idx="66">
                  <c:v>1121.1199999999999</c:v>
                </c:pt>
                <c:pt idx="67">
                  <c:v>1121.1199999999999</c:v>
                </c:pt>
                <c:pt idx="68">
                  <c:v>1121.1199999999999</c:v>
                </c:pt>
                <c:pt idx="69">
                  <c:v>1121.1199999999999</c:v>
                </c:pt>
                <c:pt idx="70">
                  <c:v>1121.1199999999999</c:v>
                </c:pt>
                <c:pt idx="71">
                  <c:v>1121.1199999999999</c:v>
                </c:pt>
                <c:pt idx="72">
                  <c:v>1121.1199999999999</c:v>
                </c:pt>
                <c:pt idx="73">
                  <c:v>1121.1199999999999</c:v>
                </c:pt>
                <c:pt idx="74">
                  <c:v>1121.1199999999999</c:v>
                </c:pt>
                <c:pt idx="75">
                  <c:v>1121.1199999999999</c:v>
                </c:pt>
                <c:pt idx="76">
                  <c:v>1121.1199999999999</c:v>
                </c:pt>
                <c:pt idx="77">
                  <c:v>1121.1199999999999</c:v>
                </c:pt>
                <c:pt idx="78">
                  <c:v>1121.1199999999999</c:v>
                </c:pt>
                <c:pt idx="79">
                  <c:v>1121.1199999999999</c:v>
                </c:pt>
                <c:pt idx="80">
                  <c:v>1121.1199999999999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55-4DBA-8B7A-7A76F5C29ABB}"/>
            </c:ext>
          </c:extLst>
        </c:ser>
        <c:ser>
          <c:idx val="3"/>
          <c:order val="3"/>
          <c:tx>
            <c:strRef>
              <c:f>'3. Anglian Water'!$C$121:$E$121</c:f>
              <c:strCache>
                <c:ptCount val="3"/>
                <c:pt idx="0">
                  <c:v>Total Leakage</c:v>
                </c:pt>
                <c:pt idx="2">
                  <c:v>m³/day</c:v>
                </c:pt>
              </c:strCache>
            </c:strRef>
          </c:tx>
          <c:spPr>
            <a:solidFill>
              <a:srgbClr val="929292"/>
            </a:solidFill>
            <a:ln>
              <a:noFill/>
            </a:ln>
            <a:effectLst/>
          </c:spPr>
          <c:cat>
            <c:strRef>
              <c:f>'3. Anglian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Water'!$H$121:$CJ$121</c:f>
              <c:numCache>
                <c:formatCode>0.00</c:formatCode>
                <c:ptCount val="81"/>
                <c:pt idx="0">
                  <c:v>55.526984034485139</c:v>
                </c:pt>
                <c:pt idx="1">
                  <c:v>111.09792083139216</c:v>
                </c:pt>
                <c:pt idx="2">
                  <c:v>166.69778938106145</c:v>
                </c:pt>
                <c:pt idx="3">
                  <c:v>222.32658968349304</c:v>
                </c:pt>
                <c:pt idx="4">
                  <c:v>363.75178157431401</c:v>
                </c:pt>
                <c:pt idx="5">
                  <c:v>502.57050571295804</c:v>
                </c:pt>
                <c:pt idx="6">
                  <c:v>641.43645657568266</c:v>
                </c:pt>
                <c:pt idx="7">
                  <c:v>640.08758661241768</c:v>
                </c:pt>
                <c:pt idx="8">
                  <c:v>638.73871664915271</c:v>
                </c:pt>
                <c:pt idx="9">
                  <c:v>637.38984668588785</c:v>
                </c:pt>
                <c:pt idx="10">
                  <c:v>636.04097672262287</c:v>
                </c:pt>
                <c:pt idx="11">
                  <c:v>634.69210675935801</c:v>
                </c:pt>
                <c:pt idx="12">
                  <c:v>633.34323679609315</c:v>
                </c:pt>
                <c:pt idx="13">
                  <c:v>631.99436683282806</c:v>
                </c:pt>
                <c:pt idx="14">
                  <c:v>630.6454968695632</c:v>
                </c:pt>
                <c:pt idx="15">
                  <c:v>629.29662690629834</c:v>
                </c:pt>
                <c:pt idx="16">
                  <c:v>627.94775694303337</c:v>
                </c:pt>
                <c:pt idx="17">
                  <c:v>626.59888697976851</c:v>
                </c:pt>
                <c:pt idx="18">
                  <c:v>625.25001701650353</c:v>
                </c:pt>
                <c:pt idx="19">
                  <c:v>623.90114705323856</c:v>
                </c:pt>
                <c:pt idx="20">
                  <c:v>622.5522770899737</c:v>
                </c:pt>
                <c:pt idx="21">
                  <c:v>621.20340712670884</c:v>
                </c:pt>
                <c:pt idx="22">
                  <c:v>619.85453716344387</c:v>
                </c:pt>
                <c:pt idx="23">
                  <c:v>618.50566720017889</c:v>
                </c:pt>
                <c:pt idx="24">
                  <c:v>617.15679723691403</c:v>
                </c:pt>
                <c:pt idx="25">
                  <c:v>615.80792727364906</c:v>
                </c:pt>
                <c:pt idx="26">
                  <c:v>614.4590573103842</c:v>
                </c:pt>
                <c:pt idx="27">
                  <c:v>613.11018734711934</c:v>
                </c:pt>
                <c:pt idx="28">
                  <c:v>611.76131738385425</c:v>
                </c:pt>
                <c:pt idx="29">
                  <c:v>610.41244742058939</c:v>
                </c:pt>
                <c:pt idx="30">
                  <c:v>609.06357745732453</c:v>
                </c:pt>
                <c:pt idx="31">
                  <c:v>609.06357745732453</c:v>
                </c:pt>
                <c:pt idx="32">
                  <c:v>609.06357745732453</c:v>
                </c:pt>
                <c:pt idx="33">
                  <c:v>609.06357745732453</c:v>
                </c:pt>
                <c:pt idx="34">
                  <c:v>609.06357745732453</c:v>
                </c:pt>
                <c:pt idx="35">
                  <c:v>609.06357745732453</c:v>
                </c:pt>
                <c:pt idx="36">
                  <c:v>609.06357745732453</c:v>
                </c:pt>
                <c:pt idx="37">
                  <c:v>609.06357745732453</c:v>
                </c:pt>
                <c:pt idx="38">
                  <c:v>609.06357745732453</c:v>
                </c:pt>
                <c:pt idx="39">
                  <c:v>609.06357745732453</c:v>
                </c:pt>
                <c:pt idx="40">
                  <c:v>609.06357745732453</c:v>
                </c:pt>
                <c:pt idx="41">
                  <c:v>609.06357745732453</c:v>
                </c:pt>
                <c:pt idx="42">
                  <c:v>609.06357745732453</c:v>
                </c:pt>
                <c:pt idx="43">
                  <c:v>609.06357745732453</c:v>
                </c:pt>
                <c:pt idx="44">
                  <c:v>609.06357745732453</c:v>
                </c:pt>
                <c:pt idx="45">
                  <c:v>609.06357745732453</c:v>
                </c:pt>
                <c:pt idx="46">
                  <c:v>609.06357745732453</c:v>
                </c:pt>
                <c:pt idx="47">
                  <c:v>609.06357745732453</c:v>
                </c:pt>
                <c:pt idx="48">
                  <c:v>609.06357745732453</c:v>
                </c:pt>
                <c:pt idx="49">
                  <c:v>609.06357745732453</c:v>
                </c:pt>
                <c:pt idx="50">
                  <c:v>609.06357745732453</c:v>
                </c:pt>
                <c:pt idx="51">
                  <c:v>609.06357745732453</c:v>
                </c:pt>
                <c:pt idx="52">
                  <c:v>609.06357745732453</c:v>
                </c:pt>
                <c:pt idx="53">
                  <c:v>609.06357745732453</c:v>
                </c:pt>
                <c:pt idx="54">
                  <c:v>609.06357745732453</c:v>
                </c:pt>
                <c:pt idx="55">
                  <c:v>609.06357745732453</c:v>
                </c:pt>
                <c:pt idx="56">
                  <c:v>609.06357745732453</c:v>
                </c:pt>
                <c:pt idx="57">
                  <c:v>609.06357745732453</c:v>
                </c:pt>
                <c:pt idx="58">
                  <c:v>609.06357745732453</c:v>
                </c:pt>
                <c:pt idx="59">
                  <c:v>609.06357745732453</c:v>
                </c:pt>
                <c:pt idx="60">
                  <c:v>609.06357745732453</c:v>
                </c:pt>
                <c:pt idx="61">
                  <c:v>609.06357745732453</c:v>
                </c:pt>
                <c:pt idx="62">
                  <c:v>609.06357745732453</c:v>
                </c:pt>
                <c:pt idx="63">
                  <c:v>609.06357745732453</c:v>
                </c:pt>
                <c:pt idx="64">
                  <c:v>609.06357745732453</c:v>
                </c:pt>
                <c:pt idx="65">
                  <c:v>609.06357745732453</c:v>
                </c:pt>
                <c:pt idx="66">
                  <c:v>609.06357745732453</c:v>
                </c:pt>
                <c:pt idx="67">
                  <c:v>609.06357745732453</c:v>
                </c:pt>
                <c:pt idx="68">
                  <c:v>609.06357745732453</c:v>
                </c:pt>
                <c:pt idx="69">
                  <c:v>609.06357745732453</c:v>
                </c:pt>
                <c:pt idx="70">
                  <c:v>609.06357745732453</c:v>
                </c:pt>
                <c:pt idx="71">
                  <c:v>609.06357745732453</c:v>
                </c:pt>
                <c:pt idx="72">
                  <c:v>609.06357745732453</c:v>
                </c:pt>
                <c:pt idx="73">
                  <c:v>609.06357745732453</c:v>
                </c:pt>
                <c:pt idx="74">
                  <c:v>609.06357745732453</c:v>
                </c:pt>
                <c:pt idx="75">
                  <c:v>609.06357745732453</c:v>
                </c:pt>
                <c:pt idx="76">
                  <c:v>609.06357745732453</c:v>
                </c:pt>
                <c:pt idx="77">
                  <c:v>609.06357745732453</c:v>
                </c:pt>
                <c:pt idx="78">
                  <c:v>609.06357745732453</c:v>
                </c:pt>
                <c:pt idx="79">
                  <c:v>609.06357745732453</c:v>
                </c:pt>
                <c:pt idx="80">
                  <c:v>609.06357745732453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55-4DBA-8B7A-7A76F5C29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5488207"/>
        <c:axId val="835488623"/>
      </c:areaChart>
      <c:lineChart>
        <c:grouping val="standard"/>
        <c:varyColors val="0"/>
        <c:ser>
          <c:idx val="6"/>
          <c:order val="4"/>
          <c:tx>
            <c:strRef>
              <c:f>'3. Anglian Water'!$C$122:$E$122</c:f>
              <c:strCache>
                <c:ptCount val="3"/>
                <c:pt idx="0">
                  <c:v>Water Available for Use excl. Own Sources</c:v>
                </c:pt>
                <c:pt idx="2">
                  <c:v>m³/day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'3. Anglian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Water'!$H$122:$CJ$122</c:f>
              <c:numCache>
                <c:formatCode>0.00</c:formatCode>
                <c:ptCount val="81"/>
                <c:pt idx="0">
                  <c:v>20865.79</c:v>
                </c:pt>
                <c:pt idx="1">
                  <c:v>20865.79</c:v>
                </c:pt>
                <c:pt idx="2">
                  <c:v>20865.79</c:v>
                </c:pt>
                <c:pt idx="3">
                  <c:v>20865.79</c:v>
                </c:pt>
                <c:pt idx="4">
                  <c:v>24902.227150684932</c:v>
                </c:pt>
                <c:pt idx="5">
                  <c:v>24902.227150684932</c:v>
                </c:pt>
                <c:pt idx="6">
                  <c:v>24902.227150684932</c:v>
                </c:pt>
                <c:pt idx="7">
                  <c:v>24902.227150684932</c:v>
                </c:pt>
                <c:pt idx="8">
                  <c:v>24902.227150684932</c:v>
                </c:pt>
                <c:pt idx="9">
                  <c:v>24902.227150684932</c:v>
                </c:pt>
                <c:pt idx="10">
                  <c:v>24902.227150684932</c:v>
                </c:pt>
                <c:pt idx="11">
                  <c:v>24902.227150684932</c:v>
                </c:pt>
                <c:pt idx="12">
                  <c:v>24902.227150684932</c:v>
                </c:pt>
                <c:pt idx="13">
                  <c:v>24902.227150684932</c:v>
                </c:pt>
                <c:pt idx="14">
                  <c:v>24902.227150684932</c:v>
                </c:pt>
                <c:pt idx="15">
                  <c:v>24902.227150684932</c:v>
                </c:pt>
                <c:pt idx="16">
                  <c:v>24902.227150684932</c:v>
                </c:pt>
                <c:pt idx="17">
                  <c:v>24902.227150684932</c:v>
                </c:pt>
                <c:pt idx="18">
                  <c:v>24902.227150684932</c:v>
                </c:pt>
                <c:pt idx="19">
                  <c:v>24902.227150684932</c:v>
                </c:pt>
                <c:pt idx="20">
                  <c:v>24902.227150684932</c:v>
                </c:pt>
                <c:pt idx="21">
                  <c:v>24902.227150684932</c:v>
                </c:pt>
                <c:pt idx="22">
                  <c:v>24902.227150684932</c:v>
                </c:pt>
                <c:pt idx="23">
                  <c:v>24902.227150684932</c:v>
                </c:pt>
                <c:pt idx="24">
                  <c:v>24902.227150684932</c:v>
                </c:pt>
                <c:pt idx="25">
                  <c:v>24902.227150684932</c:v>
                </c:pt>
                <c:pt idx="26">
                  <c:v>24902.227150684932</c:v>
                </c:pt>
                <c:pt idx="27">
                  <c:v>24902.227150684932</c:v>
                </c:pt>
                <c:pt idx="28">
                  <c:v>24902.227150684932</c:v>
                </c:pt>
                <c:pt idx="29">
                  <c:v>24902.227150684932</c:v>
                </c:pt>
                <c:pt idx="30">
                  <c:v>24902.227150684932</c:v>
                </c:pt>
                <c:pt idx="31">
                  <c:v>24902.227150684932</c:v>
                </c:pt>
                <c:pt idx="32">
                  <c:v>24902.227150684932</c:v>
                </c:pt>
                <c:pt idx="33">
                  <c:v>24902.227150684932</c:v>
                </c:pt>
                <c:pt idx="34">
                  <c:v>24902.227150684932</c:v>
                </c:pt>
                <c:pt idx="35">
                  <c:v>24902.227150684932</c:v>
                </c:pt>
                <c:pt idx="36">
                  <c:v>24902.227150684932</c:v>
                </c:pt>
                <c:pt idx="37">
                  <c:v>24902.227150684932</c:v>
                </c:pt>
                <c:pt idx="38">
                  <c:v>24902.227150684932</c:v>
                </c:pt>
                <c:pt idx="39">
                  <c:v>24902.227150684932</c:v>
                </c:pt>
                <c:pt idx="40">
                  <c:v>24902.227150684932</c:v>
                </c:pt>
                <c:pt idx="41">
                  <c:v>24902.227150684932</c:v>
                </c:pt>
                <c:pt idx="42">
                  <c:v>24902.227150684932</c:v>
                </c:pt>
                <c:pt idx="43">
                  <c:v>24902.227150684932</c:v>
                </c:pt>
                <c:pt idx="44">
                  <c:v>24902.227150684932</c:v>
                </c:pt>
                <c:pt idx="45">
                  <c:v>24902.227150684932</c:v>
                </c:pt>
                <c:pt idx="46">
                  <c:v>24902.227150684932</c:v>
                </c:pt>
                <c:pt idx="47">
                  <c:v>24902.227150684932</c:v>
                </c:pt>
                <c:pt idx="48">
                  <c:v>24902.227150684932</c:v>
                </c:pt>
                <c:pt idx="49">
                  <c:v>24902.227150684932</c:v>
                </c:pt>
                <c:pt idx="50">
                  <c:v>24902.227150684932</c:v>
                </c:pt>
                <c:pt idx="51">
                  <c:v>24902.227150684932</c:v>
                </c:pt>
                <c:pt idx="52">
                  <c:v>24902.227150684932</c:v>
                </c:pt>
                <c:pt idx="53">
                  <c:v>24902.227150684932</c:v>
                </c:pt>
                <c:pt idx="54">
                  <c:v>24902.227150684932</c:v>
                </c:pt>
                <c:pt idx="55">
                  <c:v>24902.227150684932</c:v>
                </c:pt>
                <c:pt idx="56">
                  <c:v>24902.227150684932</c:v>
                </c:pt>
                <c:pt idx="57">
                  <c:v>24902.227150684932</c:v>
                </c:pt>
                <c:pt idx="58">
                  <c:v>24902.227150684932</c:v>
                </c:pt>
                <c:pt idx="59">
                  <c:v>24902.227150684932</c:v>
                </c:pt>
                <c:pt idx="60">
                  <c:v>24902.227150684932</c:v>
                </c:pt>
                <c:pt idx="61">
                  <c:v>24902.227150684932</c:v>
                </c:pt>
                <c:pt idx="62">
                  <c:v>24902.227150684932</c:v>
                </c:pt>
                <c:pt idx="63">
                  <c:v>24902.227150684932</c:v>
                </c:pt>
                <c:pt idx="64">
                  <c:v>24902.227150684932</c:v>
                </c:pt>
                <c:pt idx="65">
                  <c:v>24902.227150684932</c:v>
                </c:pt>
                <c:pt idx="66">
                  <c:v>24902.227150684932</c:v>
                </c:pt>
                <c:pt idx="67">
                  <c:v>24902.227150684932</c:v>
                </c:pt>
                <c:pt idx="68">
                  <c:v>24902.227150684932</c:v>
                </c:pt>
                <c:pt idx="69">
                  <c:v>24902.227150684932</c:v>
                </c:pt>
                <c:pt idx="70">
                  <c:v>24902.227150684932</c:v>
                </c:pt>
                <c:pt idx="71">
                  <c:v>24902.227150684932</c:v>
                </c:pt>
                <c:pt idx="72">
                  <c:v>24902.227150684932</c:v>
                </c:pt>
                <c:pt idx="73">
                  <c:v>24902.227150684932</c:v>
                </c:pt>
                <c:pt idx="74">
                  <c:v>24902.227150684932</c:v>
                </c:pt>
                <c:pt idx="75">
                  <c:v>24902.227150684932</c:v>
                </c:pt>
                <c:pt idx="76">
                  <c:v>24902.227150684932</c:v>
                </c:pt>
                <c:pt idx="77">
                  <c:v>24902.227150684932</c:v>
                </c:pt>
                <c:pt idx="78">
                  <c:v>24902.227150684932</c:v>
                </c:pt>
                <c:pt idx="79">
                  <c:v>24902.227150684932</c:v>
                </c:pt>
                <c:pt idx="80">
                  <c:v>24902.227150684932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55-4DBA-8B7A-7A76F5C29ABB}"/>
            </c:ext>
          </c:extLst>
        </c:ser>
        <c:ser>
          <c:idx val="4"/>
          <c:order val="5"/>
          <c:tx>
            <c:strRef>
              <c:f>'3. Anglian Water'!$C$123:$E$123</c:f>
              <c:strCache>
                <c:ptCount val="3"/>
                <c:pt idx="0">
                  <c:v>Total Water Available for use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3B64AD"/>
              </a:solidFill>
              <a:round/>
            </a:ln>
            <a:effectLst/>
          </c:spPr>
          <c:marker>
            <c:symbol val="none"/>
          </c:marker>
          <c:cat>
            <c:strRef>
              <c:f>'3. Anglian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Water'!$H$123:$CJ$123</c:f>
              <c:numCache>
                <c:formatCode>0.00</c:formatCode>
                <c:ptCount val="81"/>
                <c:pt idx="0">
                  <c:v>20865.79</c:v>
                </c:pt>
                <c:pt idx="1">
                  <c:v>20865.79</c:v>
                </c:pt>
                <c:pt idx="2">
                  <c:v>20865.79</c:v>
                </c:pt>
                <c:pt idx="3">
                  <c:v>20865.79</c:v>
                </c:pt>
                <c:pt idx="4">
                  <c:v>24902.227150684932</c:v>
                </c:pt>
                <c:pt idx="5">
                  <c:v>24902.227150684932</c:v>
                </c:pt>
                <c:pt idx="6">
                  <c:v>24902.227150684932</c:v>
                </c:pt>
                <c:pt idx="7">
                  <c:v>24902.227150684932</c:v>
                </c:pt>
                <c:pt idx="8">
                  <c:v>24902.227150684932</c:v>
                </c:pt>
                <c:pt idx="9">
                  <c:v>24902.227150684932</c:v>
                </c:pt>
                <c:pt idx="10">
                  <c:v>24902.227150684932</c:v>
                </c:pt>
                <c:pt idx="11">
                  <c:v>24902.227150684932</c:v>
                </c:pt>
                <c:pt idx="12">
                  <c:v>24902.227150684932</c:v>
                </c:pt>
                <c:pt idx="13">
                  <c:v>24902.227150684932</c:v>
                </c:pt>
                <c:pt idx="14">
                  <c:v>24902.227150684932</c:v>
                </c:pt>
                <c:pt idx="15">
                  <c:v>24902.227150684932</c:v>
                </c:pt>
                <c:pt idx="16">
                  <c:v>24902.227150684932</c:v>
                </c:pt>
                <c:pt idx="17">
                  <c:v>24902.227150684932</c:v>
                </c:pt>
                <c:pt idx="18">
                  <c:v>24902.227150684932</c:v>
                </c:pt>
                <c:pt idx="19">
                  <c:v>24902.227150684932</c:v>
                </c:pt>
                <c:pt idx="20">
                  <c:v>24902.227150684932</c:v>
                </c:pt>
                <c:pt idx="21">
                  <c:v>24902.227150684932</c:v>
                </c:pt>
                <c:pt idx="22">
                  <c:v>24902.227150684932</c:v>
                </c:pt>
                <c:pt idx="23">
                  <c:v>24902.227150684932</c:v>
                </c:pt>
                <c:pt idx="24">
                  <c:v>24902.227150684932</c:v>
                </c:pt>
                <c:pt idx="25">
                  <c:v>24902.227150684932</c:v>
                </c:pt>
                <c:pt idx="26">
                  <c:v>24902.227150684932</c:v>
                </c:pt>
                <c:pt idx="27">
                  <c:v>24902.227150684932</c:v>
                </c:pt>
                <c:pt idx="28">
                  <c:v>24902.227150684932</c:v>
                </c:pt>
                <c:pt idx="29">
                  <c:v>24902.227150684932</c:v>
                </c:pt>
                <c:pt idx="30">
                  <c:v>24902.227150684932</c:v>
                </c:pt>
                <c:pt idx="31">
                  <c:v>24902.227150684932</c:v>
                </c:pt>
                <c:pt idx="32">
                  <c:v>24902.227150684932</c:v>
                </c:pt>
                <c:pt idx="33">
                  <c:v>24902.227150684932</c:v>
                </c:pt>
                <c:pt idx="34">
                  <c:v>24902.227150684932</c:v>
                </c:pt>
                <c:pt idx="35">
                  <c:v>24902.227150684932</c:v>
                </c:pt>
                <c:pt idx="36">
                  <c:v>24902.227150684932</c:v>
                </c:pt>
                <c:pt idx="37">
                  <c:v>24902.227150684932</c:v>
                </c:pt>
                <c:pt idx="38">
                  <c:v>24902.227150684932</c:v>
                </c:pt>
                <c:pt idx="39">
                  <c:v>24902.227150684932</c:v>
                </c:pt>
                <c:pt idx="40">
                  <c:v>24902.227150684932</c:v>
                </c:pt>
                <c:pt idx="41">
                  <c:v>24902.227150684932</c:v>
                </c:pt>
                <c:pt idx="42">
                  <c:v>24902.227150684932</c:v>
                </c:pt>
                <c:pt idx="43">
                  <c:v>24902.227150684932</c:v>
                </c:pt>
                <c:pt idx="44">
                  <c:v>24902.227150684932</c:v>
                </c:pt>
                <c:pt idx="45">
                  <c:v>24902.227150684932</c:v>
                </c:pt>
                <c:pt idx="46">
                  <c:v>24902.227150684932</c:v>
                </c:pt>
                <c:pt idx="47">
                  <c:v>24902.227150684932</c:v>
                </c:pt>
                <c:pt idx="48">
                  <c:v>24902.227150684932</c:v>
                </c:pt>
                <c:pt idx="49">
                  <c:v>24902.227150684932</c:v>
                </c:pt>
                <c:pt idx="50">
                  <c:v>24902.227150684932</c:v>
                </c:pt>
                <c:pt idx="51">
                  <c:v>24902.227150684932</c:v>
                </c:pt>
                <c:pt idx="52">
                  <c:v>24902.227150684932</c:v>
                </c:pt>
                <c:pt idx="53">
                  <c:v>24902.227150684932</c:v>
                </c:pt>
                <c:pt idx="54">
                  <c:v>24902.227150684932</c:v>
                </c:pt>
                <c:pt idx="55">
                  <c:v>24902.227150684932</c:v>
                </c:pt>
                <c:pt idx="56">
                  <c:v>24902.227150684932</c:v>
                </c:pt>
                <c:pt idx="57">
                  <c:v>24902.227150684932</c:v>
                </c:pt>
                <c:pt idx="58">
                  <c:v>24902.227150684932</c:v>
                </c:pt>
                <c:pt idx="59">
                  <c:v>24902.227150684932</c:v>
                </c:pt>
                <c:pt idx="60">
                  <c:v>24902.227150684932</c:v>
                </c:pt>
                <c:pt idx="61">
                  <c:v>24902.227150684932</c:v>
                </c:pt>
                <c:pt idx="62">
                  <c:v>24902.227150684932</c:v>
                </c:pt>
                <c:pt idx="63">
                  <c:v>24902.227150684932</c:v>
                </c:pt>
                <c:pt idx="64">
                  <c:v>24902.227150684932</c:v>
                </c:pt>
                <c:pt idx="65">
                  <c:v>24902.227150684932</c:v>
                </c:pt>
                <c:pt idx="66">
                  <c:v>24902.227150684932</c:v>
                </c:pt>
                <c:pt idx="67">
                  <c:v>24902.227150684932</c:v>
                </c:pt>
                <c:pt idx="68">
                  <c:v>24902.227150684932</c:v>
                </c:pt>
                <c:pt idx="69">
                  <c:v>24902.227150684932</c:v>
                </c:pt>
                <c:pt idx="70">
                  <c:v>24902.227150684932</c:v>
                </c:pt>
                <c:pt idx="71">
                  <c:v>24902.227150684932</c:v>
                </c:pt>
                <c:pt idx="72">
                  <c:v>24902.227150684932</c:v>
                </c:pt>
                <c:pt idx="73">
                  <c:v>24902.227150684932</c:v>
                </c:pt>
                <c:pt idx="74">
                  <c:v>24902.227150684932</c:v>
                </c:pt>
                <c:pt idx="75">
                  <c:v>24902.227150684932</c:v>
                </c:pt>
                <c:pt idx="76">
                  <c:v>24902.227150684932</c:v>
                </c:pt>
                <c:pt idx="77">
                  <c:v>24902.227150684932</c:v>
                </c:pt>
                <c:pt idx="78">
                  <c:v>24902.227150684932</c:v>
                </c:pt>
                <c:pt idx="79">
                  <c:v>24902.227150684932</c:v>
                </c:pt>
                <c:pt idx="80">
                  <c:v>24902.227150684932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55-4DBA-8B7A-7A76F5C29ABB}"/>
            </c:ext>
          </c:extLst>
        </c:ser>
        <c:ser>
          <c:idx val="5"/>
          <c:order val="6"/>
          <c:tx>
            <c:strRef>
              <c:f>'3. Anglian Water'!$C$124:$E$124</c:f>
              <c:strCache>
                <c:ptCount val="3"/>
                <c:pt idx="0">
                  <c:v>Total Demand + Target Headroom</c:v>
                </c:pt>
                <c:pt idx="2">
                  <c:v>m³/day</c:v>
                </c:pt>
              </c:strCache>
            </c:strRef>
          </c:tx>
          <c:spPr>
            <a:ln w="31750" cap="rnd">
              <a:solidFill>
                <a:srgbClr val="62993E"/>
              </a:solidFill>
              <a:round/>
            </a:ln>
            <a:effectLst/>
          </c:spPr>
          <c:marker>
            <c:symbol val="none"/>
          </c:marker>
          <c:cat>
            <c:strRef>
              <c:f>'3. Anglian Water'!$H$117:$CJ$117</c:f>
              <c:strCache>
                <c:ptCount val="81"/>
                <c:pt idx="0">
                  <c:v>2019-20</c:v>
                </c:pt>
                <c:pt idx="1">
                  <c:v>2020-21</c:v>
                </c:pt>
                <c:pt idx="2">
                  <c:v>2021-22</c:v>
                </c:pt>
                <c:pt idx="3">
                  <c:v>2022-23</c:v>
                </c:pt>
                <c:pt idx="4">
                  <c:v>2023-24</c:v>
                </c:pt>
                <c:pt idx="5">
                  <c:v>2024-25</c:v>
                </c:pt>
                <c:pt idx="6">
                  <c:v>2025-26</c:v>
                </c:pt>
                <c:pt idx="7">
                  <c:v>2026-27</c:v>
                </c:pt>
                <c:pt idx="8">
                  <c:v>2027-28</c:v>
                </c:pt>
                <c:pt idx="9">
                  <c:v>2028-29</c:v>
                </c:pt>
                <c:pt idx="10">
                  <c:v>2029-30</c:v>
                </c:pt>
                <c:pt idx="11">
                  <c:v>2030-31</c:v>
                </c:pt>
                <c:pt idx="12">
                  <c:v>2031-32</c:v>
                </c:pt>
                <c:pt idx="13">
                  <c:v>2032-33</c:v>
                </c:pt>
                <c:pt idx="14">
                  <c:v>2033-34</c:v>
                </c:pt>
                <c:pt idx="15">
                  <c:v>2034-35</c:v>
                </c:pt>
                <c:pt idx="16">
                  <c:v>2035-36</c:v>
                </c:pt>
                <c:pt idx="17">
                  <c:v>2036-37</c:v>
                </c:pt>
                <c:pt idx="18">
                  <c:v>2037-38</c:v>
                </c:pt>
                <c:pt idx="19">
                  <c:v>2038-39</c:v>
                </c:pt>
                <c:pt idx="20">
                  <c:v>2039-40</c:v>
                </c:pt>
                <c:pt idx="21">
                  <c:v>2040-41</c:v>
                </c:pt>
                <c:pt idx="22">
                  <c:v>2041-42</c:v>
                </c:pt>
                <c:pt idx="23">
                  <c:v>2042-43</c:v>
                </c:pt>
                <c:pt idx="24">
                  <c:v>2043-44</c:v>
                </c:pt>
                <c:pt idx="25">
                  <c:v>2044-45</c:v>
                </c:pt>
                <c:pt idx="26">
                  <c:v>2045-46</c:v>
                </c:pt>
                <c:pt idx="27">
                  <c:v>2046-47</c:v>
                </c:pt>
                <c:pt idx="28">
                  <c:v>2047-48</c:v>
                </c:pt>
                <c:pt idx="29">
                  <c:v>2048-49</c:v>
                </c:pt>
                <c:pt idx="30">
                  <c:v>2049-50</c:v>
                </c:pt>
                <c:pt idx="31">
                  <c:v>2050-51</c:v>
                </c:pt>
                <c:pt idx="32">
                  <c:v>2051-52</c:v>
                </c:pt>
                <c:pt idx="33">
                  <c:v>2052-53</c:v>
                </c:pt>
                <c:pt idx="34">
                  <c:v>2053-54</c:v>
                </c:pt>
                <c:pt idx="35">
                  <c:v>2054-55</c:v>
                </c:pt>
                <c:pt idx="36">
                  <c:v>2055-56</c:v>
                </c:pt>
                <c:pt idx="37">
                  <c:v>2056-57</c:v>
                </c:pt>
                <c:pt idx="38">
                  <c:v>2057-58</c:v>
                </c:pt>
                <c:pt idx="39">
                  <c:v>2058-59</c:v>
                </c:pt>
                <c:pt idx="40">
                  <c:v>2059-60</c:v>
                </c:pt>
                <c:pt idx="41">
                  <c:v>2060-61</c:v>
                </c:pt>
                <c:pt idx="42">
                  <c:v>2061-62</c:v>
                </c:pt>
                <c:pt idx="43">
                  <c:v>2062-63</c:v>
                </c:pt>
                <c:pt idx="44">
                  <c:v>2063-64</c:v>
                </c:pt>
                <c:pt idx="45">
                  <c:v>2064-65</c:v>
                </c:pt>
                <c:pt idx="46">
                  <c:v>2065-66</c:v>
                </c:pt>
                <c:pt idx="47">
                  <c:v>2066-67</c:v>
                </c:pt>
                <c:pt idx="48">
                  <c:v>2067-68</c:v>
                </c:pt>
                <c:pt idx="49">
                  <c:v>2068-69</c:v>
                </c:pt>
                <c:pt idx="50">
                  <c:v>2069-70</c:v>
                </c:pt>
                <c:pt idx="51">
                  <c:v>2070-71</c:v>
                </c:pt>
                <c:pt idx="52">
                  <c:v>2071-72</c:v>
                </c:pt>
                <c:pt idx="53">
                  <c:v>2072-73</c:v>
                </c:pt>
                <c:pt idx="54">
                  <c:v>2073-74</c:v>
                </c:pt>
                <c:pt idx="55">
                  <c:v>2074-75</c:v>
                </c:pt>
                <c:pt idx="56">
                  <c:v>2075-76</c:v>
                </c:pt>
                <c:pt idx="57">
                  <c:v>2076-77</c:v>
                </c:pt>
                <c:pt idx="58">
                  <c:v>2077-78</c:v>
                </c:pt>
                <c:pt idx="59">
                  <c:v>2078-79</c:v>
                </c:pt>
                <c:pt idx="60">
                  <c:v>2079-80</c:v>
                </c:pt>
                <c:pt idx="61">
                  <c:v>2080-81</c:v>
                </c:pt>
                <c:pt idx="62">
                  <c:v>2081-82</c:v>
                </c:pt>
                <c:pt idx="63">
                  <c:v>2082-83</c:v>
                </c:pt>
                <c:pt idx="64">
                  <c:v>2083-84</c:v>
                </c:pt>
                <c:pt idx="65">
                  <c:v>2084-85</c:v>
                </c:pt>
                <c:pt idx="66">
                  <c:v>2085-86</c:v>
                </c:pt>
                <c:pt idx="67">
                  <c:v>2086-87</c:v>
                </c:pt>
                <c:pt idx="68">
                  <c:v>2087-88</c:v>
                </c:pt>
                <c:pt idx="69">
                  <c:v>2088-89</c:v>
                </c:pt>
                <c:pt idx="70">
                  <c:v>2089-90</c:v>
                </c:pt>
                <c:pt idx="71">
                  <c:v>2090-91</c:v>
                </c:pt>
                <c:pt idx="72">
                  <c:v>2091-92</c:v>
                </c:pt>
                <c:pt idx="73">
                  <c:v>2092-93</c:v>
                </c:pt>
                <c:pt idx="74">
                  <c:v>2093-94</c:v>
                </c:pt>
                <c:pt idx="75">
                  <c:v>2094-95</c:v>
                </c:pt>
                <c:pt idx="76">
                  <c:v>2095-96</c:v>
                </c:pt>
                <c:pt idx="77">
                  <c:v>2096-97</c:v>
                </c:pt>
                <c:pt idx="78">
                  <c:v>2097-98</c:v>
                </c:pt>
                <c:pt idx="79">
                  <c:v>2098-99</c:v>
                </c:pt>
                <c:pt idx="80">
                  <c:v>2099-100</c:v>
                </c:pt>
              </c:strCache>
            </c:strRef>
          </c:cat>
          <c:val>
            <c:numRef>
              <c:f>'3. Anglian Water'!$H$124:$CJ$124</c:f>
              <c:numCache>
                <c:formatCode>0.00</c:formatCode>
                <c:ptCount val="81"/>
                <c:pt idx="0">
                  <c:v>1295.6006805625084</c:v>
                </c:pt>
                <c:pt idx="1">
                  <c:v>2461.0015066246519</c:v>
                </c:pt>
                <c:pt idx="2">
                  <c:v>3627.7155710953684</c:v>
                </c:pt>
                <c:pt idx="3">
                  <c:v>4795.742921752435</c:v>
                </c:pt>
                <c:pt idx="4">
                  <c:v>7788.2398713521452</c:v>
                </c:pt>
                <c:pt idx="5">
                  <c:v>10730.79035322589</c:v>
                </c:pt>
                <c:pt idx="6">
                  <c:v>13676.500673844677</c:v>
                </c:pt>
                <c:pt idx="7">
                  <c:v>13818.532081563322</c:v>
                </c:pt>
                <c:pt idx="8">
                  <c:v>13794.940187059745</c:v>
                </c:pt>
                <c:pt idx="9">
                  <c:v>13771.308594778389</c:v>
                </c:pt>
                <c:pt idx="10">
                  <c:v>13747.637304719256</c:v>
                </c:pt>
                <c:pt idx="11">
                  <c:v>13723.925609104565</c:v>
                </c:pt>
                <c:pt idx="12">
                  <c:v>13700.17491904543</c:v>
                </c:pt>
                <c:pt idx="13">
                  <c:v>13676.384531208521</c:v>
                </c:pt>
                <c:pt idx="14">
                  <c:v>13652.554445593831</c:v>
                </c:pt>
                <c:pt idx="15">
                  <c:v>13628.684662201364</c:v>
                </c:pt>
                <c:pt idx="16">
                  <c:v>13604.775181031118</c:v>
                </c:pt>
                <c:pt idx="17">
                  <c:v>13580.826002083097</c:v>
                </c:pt>
                <c:pt idx="18">
                  <c:v>13556.836386468407</c:v>
                </c:pt>
                <c:pt idx="19">
                  <c:v>13532.807807520385</c:v>
                </c:pt>
                <c:pt idx="20">
                  <c:v>13508.739530794584</c:v>
                </c:pt>
                <c:pt idx="21">
                  <c:v>13484.631556291006</c:v>
                </c:pt>
                <c:pt idx="22">
                  <c:v>13460.483884009651</c:v>
                </c:pt>
                <c:pt idx="23">
                  <c:v>13436.296513950518</c:v>
                </c:pt>
                <c:pt idx="24">
                  <c:v>13412.06868055805</c:v>
                </c:pt>
                <c:pt idx="25">
                  <c:v>13387.801910498916</c:v>
                </c:pt>
                <c:pt idx="26">
                  <c:v>13363.495442662006</c:v>
                </c:pt>
                <c:pt idx="27">
                  <c:v>13339.149277047316</c:v>
                </c:pt>
                <c:pt idx="28">
                  <c:v>13314.763413654848</c:v>
                </c:pt>
                <c:pt idx="29">
                  <c:v>13290.337852484603</c:v>
                </c:pt>
                <c:pt idx="30">
                  <c:v>13265.871801314359</c:v>
                </c:pt>
                <c:pt idx="31">
                  <c:v>13271.917539092135</c:v>
                </c:pt>
                <c:pt idx="32">
                  <c:v>13277.963276869914</c:v>
                </c:pt>
                <c:pt idx="33">
                  <c:v>13284.009014647692</c:v>
                </c:pt>
                <c:pt idx="34">
                  <c:v>13290.054752425469</c:v>
                </c:pt>
                <c:pt idx="35">
                  <c:v>13296.100490203247</c:v>
                </c:pt>
                <c:pt idx="36">
                  <c:v>13302.146227981026</c:v>
                </c:pt>
                <c:pt idx="37">
                  <c:v>13308.191965758802</c:v>
                </c:pt>
                <c:pt idx="38">
                  <c:v>13314.237703536581</c:v>
                </c:pt>
                <c:pt idx="39">
                  <c:v>13320.283441314357</c:v>
                </c:pt>
                <c:pt idx="40">
                  <c:v>13326.329179092136</c:v>
                </c:pt>
                <c:pt idx="41">
                  <c:v>13332.374916869914</c:v>
                </c:pt>
                <c:pt idx="42">
                  <c:v>13338.420654647691</c:v>
                </c:pt>
                <c:pt idx="43">
                  <c:v>13344.466392425469</c:v>
                </c:pt>
                <c:pt idx="44">
                  <c:v>13350.512130203248</c:v>
                </c:pt>
                <c:pt idx="45">
                  <c:v>13356.557867981024</c:v>
                </c:pt>
                <c:pt idx="46">
                  <c:v>13362.603605758803</c:v>
                </c:pt>
                <c:pt idx="47">
                  <c:v>13368.649343536581</c:v>
                </c:pt>
                <c:pt idx="48">
                  <c:v>13374.695081314358</c:v>
                </c:pt>
                <c:pt idx="49">
                  <c:v>13380.740819092136</c:v>
                </c:pt>
                <c:pt idx="50">
                  <c:v>13386.786556869913</c:v>
                </c:pt>
                <c:pt idx="51">
                  <c:v>13392.832294647691</c:v>
                </c:pt>
                <c:pt idx="52">
                  <c:v>13398.878032425469</c:v>
                </c:pt>
                <c:pt idx="53">
                  <c:v>13404.923770203246</c:v>
                </c:pt>
                <c:pt idx="54">
                  <c:v>13410.969507981024</c:v>
                </c:pt>
                <c:pt idx="55">
                  <c:v>13417.015245758803</c:v>
                </c:pt>
                <c:pt idx="56">
                  <c:v>13423.060983536579</c:v>
                </c:pt>
                <c:pt idx="57">
                  <c:v>13429.106721314358</c:v>
                </c:pt>
                <c:pt idx="58">
                  <c:v>13435.152459092136</c:v>
                </c:pt>
                <c:pt idx="59">
                  <c:v>13441.198196869913</c:v>
                </c:pt>
                <c:pt idx="60">
                  <c:v>13447.243934647691</c:v>
                </c:pt>
                <c:pt idx="61">
                  <c:v>13453.28967242547</c:v>
                </c:pt>
                <c:pt idx="62">
                  <c:v>13459.335410203246</c:v>
                </c:pt>
                <c:pt idx="63">
                  <c:v>13465.381147981025</c:v>
                </c:pt>
                <c:pt idx="64">
                  <c:v>13471.426885758803</c:v>
                </c:pt>
                <c:pt idx="65">
                  <c:v>13477.47262353658</c:v>
                </c:pt>
                <c:pt idx="66">
                  <c:v>13483.518361314358</c:v>
                </c:pt>
                <c:pt idx="67">
                  <c:v>13489.564099092135</c:v>
                </c:pt>
                <c:pt idx="68">
                  <c:v>13495.609836869913</c:v>
                </c:pt>
                <c:pt idx="69">
                  <c:v>13501.655574647692</c:v>
                </c:pt>
                <c:pt idx="70">
                  <c:v>13507.701312425468</c:v>
                </c:pt>
                <c:pt idx="71">
                  <c:v>13513.747050203247</c:v>
                </c:pt>
                <c:pt idx="72">
                  <c:v>13519.792787981025</c:v>
                </c:pt>
                <c:pt idx="73">
                  <c:v>13525.838525758802</c:v>
                </c:pt>
                <c:pt idx="74">
                  <c:v>13531.88426353658</c:v>
                </c:pt>
                <c:pt idx="75">
                  <c:v>13537.930001314358</c:v>
                </c:pt>
                <c:pt idx="76">
                  <c:v>13543.975739092135</c:v>
                </c:pt>
                <c:pt idx="77">
                  <c:v>13550.021476869913</c:v>
                </c:pt>
                <c:pt idx="78">
                  <c:v>13556.06721464769</c:v>
                </c:pt>
                <c:pt idx="79">
                  <c:v>13562.112952425468</c:v>
                </c:pt>
                <c:pt idx="80">
                  <c:v>13568.158690203247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55-4DBA-8B7A-7A76F5C29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5488207"/>
        <c:axId val="835488623"/>
      </c:lineChart>
      <c:catAx>
        <c:axId val="835488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623"/>
        <c:crosses val="autoZero"/>
        <c:auto val="1"/>
        <c:lblAlgn val="ctr"/>
        <c:lblOffset val="100"/>
        <c:tickLblSkip val="2"/>
        <c:noMultiLvlLbl val="0"/>
      </c:catAx>
      <c:valAx>
        <c:axId val="83548862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m</a:t>
                </a:r>
                <a:r>
                  <a:rPr lang="en-GB" sz="1200" b="1" i="0" u="none" strike="noStrike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³</a:t>
                </a:r>
                <a:r>
                  <a:rPr lang="en-GB" sz="1200" b="1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/day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5488207"/>
        <c:crosses val="autoZero"/>
        <c:crossBetween val="midCat"/>
      </c:valAx>
      <c:spPr>
        <a:solidFill>
          <a:schemeClr val="bg1"/>
        </a:solidFill>
        <a:ln w="12700" cmpd="sng">
          <a:solidFill>
            <a:srgbClr val="808080"/>
          </a:solidFill>
        </a:ln>
        <a:effectLst>
          <a:glow>
            <a:schemeClr val="accent1"/>
          </a:glow>
        </a:effectLst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/>
    </a:solidFill>
    <a:ln w="3175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4" Type="http://schemas.openxmlformats.org/officeDocument/2006/relationships/chart" Target="../charts/chart60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4" Type="http://schemas.openxmlformats.org/officeDocument/2006/relationships/chart" Target="../charts/chart6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4" Type="http://schemas.openxmlformats.org/officeDocument/2006/relationships/chart" Target="../charts/chart68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4" Type="http://schemas.openxmlformats.org/officeDocument/2006/relationships/chart" Target="../charts/chart7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4" Type="http://schemas.openxmlformats.org/officeDocument/2006/relationships/chart" Target="../charts/chart7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4" Type="http://schemas.openxmlformats.org/officeDocument/2006/relationships/chart" Target="../charts/chart80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4" Type="http://schemas.openxmlformats.org/officeDocument/2006/relationships/chart" Target="../charts/chart8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4</xdr:row>
      <xdr:rowOff>0</xdr:rowOff>
    </xdr:from>
    <xdr:to>
      <xdr:col>21</xdr:col>
      <xdr:colOff>47624</xdr:colOff>
      <xdr:row>25</xdr:row>
      <xdr:rowOff>154781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FDA205-B73C-41C7-936B-5576DAD71FBE}"/>
            </a:ext>
            <a:ext uri="{147F2762-F138-4A5C-976F-8EAC2B608ADB}">
              <a16:predDERef xmlns:a16="http://schemas.microsoft.com/office/drawing/2014/main" pred="{21A2850D-5CCB-4332-A542-D837EF534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547688</xdr:colOff>
      <xdr:row>4</xdr:row>
      <xdr:rowOff>0</xdr:rowOff>
    </xdr:from>
    <xdr:to>
      <xdr:col>7</xdr:col>
      <xdr:colOff>71437</xdr:colOff>
      <xdr:row>25</xdr:row>
      <xdr:rowOff>154781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F050EB-A52E-4867-ADFE-959FC49F7BC3}"/>
            </a:ext>
            <a:ext uri="{147F2762-F138-4A5C-976F-8EAC2B608ADB}">
              <a16:predDERef xmlns:a16="http://schemas.microsoft.com/office/drawing/2014/main" pred="{21A2850D-5CCB-4332-A542-D837EF534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381001</xdr:colOff>
      <xdr:row>4</xdr:row>
      <xdr:rowOff>0</xdr:rowOff>
    </xdr:from>
    <xdr:to>
      <xdr:col>36</xdr:col>
      <xdr:colOff>244738</xdr:colOff>
      <xdr:row>25</xdr:row>
      <xdr:rowOff>169333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FEF91D-0CC6-4490-BB40-50E8947D5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559013</xdr:colOff>
      <xdr:row>4</xdr:row>
      <xdr:rowOff>0</xdr:rowOff>
    </xdr:from>
    <xdr:to>
      <xdr:col>51</xdr:col>
      <xdr:colOff>417035</xdr:colOff>
      <xdr:row>25</xdr:row>
      <xdr:rowOff>165684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AB3BF9-F0E9-4E8B-8AB2-FCFC256F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51892C74-789D-456B-88C4-AE138D4A3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553DE3D-FF09-4257-B13E-3B8BE990A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C22AB0-9D4E-4376-97EB-726632395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A4C9678-DBEB-4ABA-A2D8-A2BA7C2E4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788DF945-1F19-430E-872D-709025FE8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142084F-646B-4965-9113-7A08DF6E4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CAEE720-EED4-403A-B462-8627DEBE9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13049F7-66AA-4B9D-BD56-CBCDC745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44DF1FD4-760C-48AE-A3F3-5DCD81338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A8059AE-241D-4CFD-8918-B9C13ACB1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BA1DD2-DA5C-4A7B-A73C-6ADC6BCF1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29C2814-A262-4EC3-915B-E9D25D86F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BC9B3F57-0619-4585-9EC9-CE2662784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9FB379-AC8D-4C68-A826-13D51BABB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158396-5AB4-43CC-A7AD-2C5974A23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F26D4E2-2618-4E48-A618-FB81531A2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E5182E5B-595F-4A74-A55A-E46629007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1CBC19-92E1-4C98-BD47-28ECAB6F2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13726A-FAE3-4BBF-9715-FC28C36C9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D9EB28-8FBF-4D7A-988F-339475DFA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20781504-F5D6-4527-AE7C-2AC4F84A9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20DA09-D2BC-4680-BF81-5C3DEEFBF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2349B49-442F-44A2-BD8E-AC353740B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04B6C0E-1ACD-463E-9453-2C504065A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57745331-EDC2-40BC-9AEC-9954FAC74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681C053-666E-47D8-A729-7A1D61651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D2146F8-17D6-4C47-BAE3-030C58AAE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DD1F81A-3035-4728-BCBD-F07BA2957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207305D4-C658-46BA-9159-886BA2076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870D07-AB3F-419B-A045-5EF976E07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2D708A-6244-4F2D-9235-2AD66D7D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F0381AC-B4B6-4089-8D07-09C2A500C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64DF9B2-296B-4AB2-A09B-FDF1B6AF8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E254A05-5327-45BD-8D27-24FBA6AD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F32A48-A2CE-4119-9615-8AEEDBB67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6514D7-22E8-4F81-8E39-2C5F762ED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D6666A36-458F-460B-A489-BDDDC1169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DD2719-770A-464D-8BFE-CD65ADAD0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381E0E-C4D7-4E7B-888F-D1F1A4122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B0A40C-3DE9-473B-A1A2-CC68C546B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644AA091-9AE3-47CD-AEEC-068B6AD9A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DEA17D-A8E7-4E64-AA77-7182A6092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FB7A76-E4E8-4549-8224-61E01B223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22C2EBD-B834-46B5-8B53-789D8E0BE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76C02110-79EB-4202-BD89-666984745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102969-5E41-4C12-B9AE-B425242ED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554617</xdr:colOff>
      <xdr:row>25</xdr:row>
      <xdr:rowOff>160234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9E08D81-DDC0-4D1C-A902-18E4970D8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89700A-72F2-4892-A7D2-79BF27A96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4E125706-DC32-46E9-A4B3-E2B463F74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202409-0A0B-42C0-A926-91C37694B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554617</xdr:colOff>
      <xdr:row>25</xdr:row>
      <xdr:rowOff>160234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F6D848B-7D39-4D6B-AB78-B26481262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544034</xdr:colOff>
      <xdr:row>25</xdr:row>
      <xdr:rowOff>158329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87B2E4C-B311-490D-A96B-A2CA49708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89DB021-001A-4C33-919A-6A3E5AC2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0B1065-B6CD-4F11-B723-300D4D682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90292FB-EC98-42C8-879C-043F23839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C0953D-5039-4819-94B3-7120B6D5E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2FB98BB6-1DDE-431A-8669-135A0CC38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7B0747-8E5C-4918-B9E1-2FB98CE95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C3340A-6D86-45A0-A3B2-AAB6ECE89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E2E744-051A-4517-ABEE-C83AF85E8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A9B2B083-6B2A-41C4-B5F8-5514A37ED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DB1847-6F4B-4CF5-A71D-71C519A36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DFE20C-E54F-4837-8556-7E2AB6551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EA6DFE-7DAC-4709-8072-B2F547CFD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D0FCF335-DCA9-4D69-BF69-7D0446582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701871-AE01-4BB2-B23D-B5EA71638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860994C-B471-4BFA-B713-3C69A1ABA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7B9395-3A22-440E-896F-18C1B462B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2890B3F1-7733-4ED0-A268-8ECFB6A83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1598D3-5A06-4589-ADA2-2A955F5F8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68D5CD-1BAA-4C0E-9E4D-BC34A656C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4D1AE73-BBF0-4A00-96C7-FEFB7BCDF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102942B4-39B0-41C6-A34F-F7038A8D5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4239AF-13DC-4AA6-B8AF-896477A8B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7716C6-EB83-4B6E-A226-ADB871C80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F6EF2B6-D034-4ECB-859A-2E16DAA1B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15876</xdr:colOff>
      <xdr:row>2</xdr:row>
      <xdr:rowOff>108742</xdr:rowOff>
    </xdr:from>
    <xdr:to>
      <xdr:col>5</xdr:col>
      <xdr:colOff>726281</xdr:colOff>
      <xdr:row>25</xdr:row>
      <xdr:rowOff>92869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7F773B50-D618-4B86-8AB5-E0A357738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909205</xdr:colOff>
      <xdr:row>2</xdr:row>
      <xdr:rowOff>129886</xdr:rowOff>
    </xdr:from>
    <xdr:to>
      <xdr:col>19</xdr:col>
      <xdr:colOff>286109</xdr:colOff>
      <xdr:row>25</xdr:row>
      <xdr:rowOff>114013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358D77-34C2-4B66-BB4B-9CDD3E1ED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</xdr:row>
      <xdr:rowOff>0</xdr:rowOff>
    </xdr:from>
    <xdr:to>
      <xdr:col>33</xdr:col>
      <xdr:colOff>558427</xdr:colOff>
      <xdr:row>25</xdr:row>
      <xdr:rowOff>158329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D36D341-D8FB-4696-A530-281E57273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0</xdr:rowOff>
    </xdr:from>
    <xdr:to>
      <xdr:col>47</xdr:col>
      <xdr:colOff>542129</xdr:colOff>
      <xdr:row>25</xdr:row>
      <xdr:rowOff>156424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AECFFF-F8CF-439F-A25E-D91E18BEF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oss, Simon" id="{90D45619-0CF4-4149-83F3-F334FD870BF0}" userId="S::simon.ross@environment-agency.gov.uk::99b8d055-5d16-4b4f-99e5-2b42cf4ab39b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6E4EEFD-E18E-4CC8-B637-DE9E1002EF77}" name="Table43" displayName="Table43" ref="B5:N806" totalsRowShown="0" headerRowDxfId="54" dataDxfId="53" tableBorderDxfId="52" headerRowCellStyle="Normal 2" dataCellStyle="Normal 2">
  <autoFilter ref="B5:N806" xr:uid="{36E4EEFD-E18E-4CC8-B637-DE9E1002EF77}"/>
  <tableColumns count="13">
    <tableColumn id="1" xr3:uid="{564854E6-B128-44F2-ADD4-902D81BFCEBC}" name="Incumbent and Water Resource Zone" dataDxfId="51" dataCellStyle="Normal 2"/>
    <tableColumn id="2" xr3:uid="{74914FFC-61D7-4139-A9D4-6C8570A67685}" name="Inset appointment" dataDxfId="50" dataCellStyle="Normal 2"/>
    <tableColumn id="3" xr3:uid="{33CB11F2-11B9-4AFD-977B-1E02BC8ECCB8}" name="Inset Ref" dataDxfId="49" dataCellStyle="Normal 2"/>
    <tableColumn id="4" xr3:uid="{168F0136-A38E-4646-9513-2BC4812B4B9F}" name="Year Licence Granted" dataDxfId="48" dataCellStyle="Normal 2"/>
    <tableColumn id="5" xr3:uid="{A044DA5F-C51F-43EB-A923-173D370EDF3B}" name="First WRMP of Inset Area" dataDxfId="47" dataCellStyle="Normal 2"/>
    <tableColumn id="6" xr3:uid="{BCF623D6-4EE0-4370-84B4-55CB779D113C}" name="Risk categorisation - Infrastructure Age Ranking" dataDxfId="46" dataCellStyle="Normal 2"/>
    <tableColumn id="7" xr3:uid="{8C411294-4CBC-4208-A028-8B6BE93E419B}" name="WAFU (m³/d) - Contractual Bulk Supply " dataDxfId="45" dataCellStyle="Normal 2"/>
    <tableColumn id="8" xr3:uid="{3D1B2116-FEFD-4FE3-AE3D-EA869926B885}" name="WAFU (m³/d) - Bulk Supply Variations" dataDxfId="44" dataCellStyle="Normal 2"/>
    <tableColumn id="9" xr3:uid="{212C66E2-4C2E-4F87-839D-67FAED2A5945}" name="WAFU (Own Sources) m³/d"/>
    <tableColumn id="10" xr3:uid="{996E221E-71DE-4E16-89C6-1CA002EA5FA5}" name="Annual maximum quantity (m³/annum)" dataDxfId="43" dataCellStyle="Normal 2"/>
    <tableColumn id="11" xr3:uid="{342FC5F5-60B1-4C6B-93BA-29636EC7963D}" name="Bulk supply expiry date" dataDxfId="42" dataCellStyle="Normal 2"/>
    <tableColumn id="12" xr3:uid="{162FA6B2-BC75-4E38-8C0F-3F62062393FD}" name="Assumed SDB" dataDxfId="41" dataCellStyle="Normal 2"/>
    <tableColumn id="13" xr3:uid="{ED53499F-AEAD-4C6C-A0BF-95E4A97ADC0E}" name="Additional notes (if desired)" dataDxfId="40" dataCellStyle="Normal 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9" dT="2022-07-19T11:03:16.20" personId="{90D45619-0CF4-4149-83F3-F334FD870BF0}" id="{44242991-C35B-4516-9862-FF6E46086B02}">
    <text>To update once sorted what Tabs are - with links across to them.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Consult_OCS@environment-agency.gov.uk" TargetMode="External"/><Relationship Id="rId1" Type="http://schemas.openxmlformats.org/officeDocument/2006/relationships/hyperlink" Target="mailto:Consult_OCS@environment-agency.gov.uk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6753-66F5-4375-B72A-5C13CBCD823B}">
  <dimension ref="A1:Q52"/>
  <sheetViews>
    <sheetView tabSelected="1" zoomScale="70" zoomScaleNormal="70" workbookViewId="0">
      <selection activeCell="E18" sqref="E18"/>
    </sheetView>
  </sheetViews>
  <sheetFormatPr defaultRowHeight="14.5" x14ac:dyDescent="0.35"/>
  <cols>
    <col min="3" max="3" width="40.453125" customWidth="1"/>
    <col min="4" max="4" width="46.453125" customWidth="1"/>
    <col min="5" max="5" width="22" customWidth="1"/>
    <col min="6" max="6" width="12.1796875" customWidth="1"/>
    <col min="9" max="9" width="11.54296875" bestFit="1" customWidth="1"/>
    <col min="11" max="11" width="38.54296875" customWidth="1"/>
    <col min="14" max="14" width="22" customWidth="1"/>
    <col min="15" max="15" width="67" customWidth="1"/>
    <col min="16" max="16" width="56" customWidth="1"/>
    <col min="17" max="17" width="49.54296875" customWidth="1"/>
  </cols>
  <sheetData>
    <row r="1" spans="1:17" ht="15" thickBot="1" x14ac:dyDescent="0.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7" ht="25.5" thickBot="1" x14ac:dyDescent="0.55000000000000004">
      <c r="A2" s="2"/>
      <c r="B2" s="1118" t="s">
        <v>0</v>
      </c>
      <c r="C2" s="1119"/>
      <c r="D2" s="1119"/>
      <c r="E2" s="1119"/>
      <c r="F2" s="1119"/>
      <c r="G2" s="1119"/>
      <c r="H2" s="1119"/>
      <c r="I2" s="1119"/>
      <c r="J2" s="1119"/>
      <c r="K2" s="1120"/>
      <c r="L2" s="2"/>
      <c r="M2" s="1130"/>
      <c r="N2" s="1131"/>
      <c r="O2" s="539"/>
      <c r="P2" s="539"/>
      <c r="Q2" s="540"/>
    </row>
    <row r="3" spans="1:17" ht="25" x14ac:dyDescent="0.5">
      <c r="A3" s="2"/>
      <c r="B3" s="46"/>
      <c r="C3" s="3"/>
      <c r="D3" s="3"/>
      <c r="E3" s="44"/>
      <c r="F3" s="3"/>
      <c r="G3" s="3"/>
      <c r="H3" s="3"/>
      <c r="I3" s="3"/>
      <c r="J3" s="3"/>
      <c r="K3" s="4"/>
      <c r="L3" s="2"/>
      <c r="M3" s="541"/>
      <c r="N3" s="542" t="s">
        <v>1</v>
      </c>
      <c r="O3" s="542"/>
      <c r="P3" s="542"/>
      <c r="Q3" s="543"/>
    </row>
    <row r="4" spans="1:17" ht="16" thickBot="1" x14ac:dyDescent="0.4">
      <c r="A4" s="2"/>
      <c r="B4" s="1121" t="s">
        <v>558</v>
      </c>
      <c r="C4" s="1122"/>
      <c r="D4" s="1123"/>
      <c r="E4" s="22"/>
      <c r="F4" s="2"/>
      <c r="G4" s="2"/>
      <c r="H4" s="2"/>
      <c r="I4" s="1"/>
      <c r="J4" s="2"/>
      <c r="K4" s="5"/>
      <c r="L4" s="2"/>
      <c r="M4" s="1132"/>
      <c r="N4" s="1133"/>
      <c r="O4" s="544"/>
      <c r="P4" s="544"/>
      <c r="Q4" s="543"/>
    </row>
    <row r="5" spans="1:17" ht="16" thickBot="1" x14ac:dyDescent="0.4">
      <c r="A5" s="2"/>
      <c r="B5" s="1124" t="s">
        <v>2</v>
      </c>
      <c r="C5" s="1125"/>
      <c r="D5" s="1126"/>
      <c r="E5" s="43"/>
      <c r="F5" s="6"/>
      <c r="G5" s="6"/>
      <c r="H5" s="6"/>
      <c r="I5" s="6"/>
      <c r="J5" s="2"/>
      <c r="K5" s="5"/>
      <c r="L5" s="2"/>
      <c r="M5" s="541"/>
      <c r="N5" s="545" t="s">
        <v>3</v>
      </c>
      <c r="O5" s="546" t="s">
        <v>4</v>
      </c>
      <c r="P5" s="545" t="s">
        <v>5</v>
      </c>
      <c r="Q5" s="543"/>
    </row>
    <row r="6" spans="1:17" ht="16" thickBot="1" x14ac:dyDescent="0.4">
      <c r="A6" s="2"/>
      <c r="B6" s="1127" t="s">
        <v>559</v>
      </c>
      <c r="C6" s="1128"/>
      <c r="D6" s="1129"/>
      <c r="E6" s="43"/>
      <c r="F6" s="6"/>
      <c r="G6" s="6"/>
      <c r="H6" s="6"/>
      <c r="I6" s="6"/>
      <c r="J6" s="2"/>
      <c r="K6" s="5"/>
      <c r="L6" s="2"/>
      <c r="M6" s="1134"/>
      <c r="N6" s="557" t="s">
        <v>6</v>
      </c>
      <c r="O6" s="558" t="s">
        <v>7</v>
      </c>
      <c r="P6" s="563">
        <v>44792</v>
      </c>
      <c r="Q6" s="1115"/>
    </row>
    <row r="7" spans="1:17" ht="16" thickBot="1" x14ac:dyDescent="0.4">
      <c r="A7" s="2"/>
      <c r="B7" s="47"/>
      <c r="C7" s="6"/>
      <c r="D7" s="6"/>
      <c r="E7" s="45"/>
      <c r="F7" s="6"/>
      <c r="G7" s="6"/>
      <c r="H7" s="6"/>
      <c r="I7" s="6"/>
      <c r="J7" s="2"/>
      <c r="K7" s="5"/>
      <c r="L7" s="2"/>
      <c r="M7" s="1134"/>
      <c r="N7" s="557"/>
      <c r="O7" s="558"/>
      <c r="P7" s="557"/>
      <c r="Q7" s="1115"/>
    </row>
    <row r="8" spans="1:17" ht="16" thickBot="1" x14ac:dyDescent="0.4">
      <c r="A8" s="2"/>
      <c r="B8" s="7" t="s">
        <v>8</v>
      </c>
      <c r="C8" s="3"/>
      <c r="D8" s="3"/>
      <c r="E8" s="3"/>
      <c r="F8" s="3"/>
      <c r="G8" s="3"/>
      <c r="H8" s="3"/>
      <c r="I8" s="3"/>
      <c r="J8" s="3"/>
      <c r="K8" s="4"/>
      <c r="L8" s="2"/>
      <c r="M8" s="1134"/>
      <c r="N8" s="557"/>
      <c r="O8" s="558"/>
      <c r="P8" s="557"/>
      <c r="Q8" s="1115"/>
    </row>
    <row r="9" spans="1:17" ht="16" thickBot="1" x14ac:dyDescent="0.4">
      <c r="A9" s="8"/>
      <c r="B9" s="9" t="s">
        <v>9</v>
      </c>
      <c r="C9" s="10"/>
      <c r="D9" s="50" t="s">
        <v>2190</v>
      </c>
      <c r="E9" s="11"/>
      <c r="F9" s="12"/>
      <c r="G9" s="12"/>
      <c r="H9" s="12"/>
      <c r="I9" s="12"/>
      <c r="J9" s="12"/>
      <c r="K9" s="13"/>
      <c r="L9" s="11"/>
      <c r="M9" s="1134"/>
      <c r="N9" s="557"/>
      <c r="O9" s="558"/>
      <c r="P9" s="557"/>
      <c r="Q9" s="1115"/>
    </row>
    <row r="10" spans="1:17" ht="16" thickBot="1" x14ac:dyDescent="0.4">
      <c r="A10" s="8"/>
      <c r="B10" s="9" t="s">
        <v>10</v>
      </c>
      <c r="C10" s="10"/>
      <c r="D10" s="51">
        <v>752</v>
      </c>
      <c r="E10" s="11"/>
      <c r="F10" s="12"/>
      <c r="G10" s="12"/>
      <c r="H10" s="12"/>
      <c r="I10" s="12"/>
      <c r="J10" s="12"/>
      <c r="K10" s="13"/>
      <c r="L10" s="42" t="s">
        <v>11</v>
      </c>
      <c r="M10" s="1134"/>
      <c r="N10" s="557"/>
      <c r="O10" s="558"/>
      <c r="P10" s="557"/>
      <c r="Q10" s="1115"/>
    </row>
    <row r="11" spans="1:17" ht="15.5" x14ac:dyDescent="0.35">
      <c r="A11" s="8"/>
      <c r="B11" s="36" t="s">
        <v>12</v>
      </c>
      <c r="C11" s="407"/>
      <c r="D11" s="408"/>
      <c r="E11" s="11"/>
      <c r="F11" s="12"/>
      <c r="G11" s="12"/>
      <c r="H11" s="12"/>
      <c r="I11" s="12"/>
      <c r="J11" s="12"/>
      <c r="K11" s="13"/>
      <c r="L11" s="42"/>
      <c r="M11" s="541"/>
      <c r="N11" s="559"/>
      <c r="O11" s="561"/>
      <c r="P11" s="556"/>
      <c r="Q11" s="543"/>
    </row>
    <row r="12" spans="1:17" ht="15.5" x14ac:dyDescent="0.35">
      <c r="A12" s="8"/>
      <c r="B12" s="9" t="s">
        <v>13</v>
      </c>
      <c r="C12" s="14"/>
      <c r="D12" s="52" t="s">
        <v>62</v>
      </c>
      <c r="E12" s="11"/>
      <c r="F12" s="12"/>
      <c r="G12" s="12"/>
      <c r="H12" s="12"/>
      <c r="I12" s="12"/>
      <c r="J12" s="12"/>
      <c r="K12" s="13"/>
      <c r="L12" s="42"/>
      <c r="M12" s="541"/>
      <c r="N12" s="560"/>
      <c r="O12" s="562"/>
      <c r="P12" s="547"/>
      <c r="Q12" s="543"/>
    </row>
    <row r="13" spans="1:17" ht="15.5" x14ac:dyDescent="0.35">
      <c r="A13" s="12"/>
      <c r="B13" s="9" t="s">
        <v>14</v>
      </c>
      <c r="C13" s="14"/>
      <c r="D13" s="49" t="s">
        <v>2191</v>
      </c>
      <c r="E13" s="14" t="s">
        <v>15</v>
      </c>
      <c r="F13" s="1114" t="s">
        <v>2192</v>
      </c>
      <c r="G13" s="15"/>
      <c r="H13" s="14" t="s">
        <v>16</v>
      </c>
      <c r="I13" s="16">
        <v>45583</v>
      </c>
      <c r="J13" s="12"/>
      <c r="K13" s="13"/>
      <c r="L13" s="1"/>
      <c r="M13" s="541"/>
      <c r="N13" s="547"/>
      <c r="O13" s="548"/>
      <c r="P13" s="547"/>
      <c r="Q13" s="543"/>
    </row>
    <row r="14" spans="1:17" ht="15.5" x14ac:dyDescent="0.35">
      <c r="A14" s="12"/>
      <c r="B14" s="9"/>
      <c r="C14" s="14"/>
      <c r="D14" s="48"/>
      <c r="E14" s="15"/>
      <c r="F14" s="15"/>
      <c r="G14" s="15"/>
      <c r="H14" s="14"/>
      <c r="I14" s="15"/>
      <c r="J14" s="12"/>
      <c r="K14" s="13"/>
      <c r="L14" s="41"/>
      <c r="M14" s="541"/>
      <c r="N14" s="547"/>
      <c r="O14" s="548"/>
      <c r="P14" s="547"/>
      <c r="Q14" s="543"/>
    </row>
    <row r="15" spans="1:17" ht="15.5" x14ac:dyDescent="0.35">
      <c r="A15" s="12"/>
      <c r="B15" s="9" t="s">
        <v>17</v>
      </c>
      <c r="C15" s="12"/>
      <c r="D15" s="49" t="s">
        <v>2193</v>
      </c>
      <c r="E15" s="12"/>
      <c r="F15" s="17" t="s">
        <v>18</v>
      </c>
      <c r="G15" s="12"/>
      <c r="H15" s="12"/>
      <c r="I15" s="12"/>
      <c r="J15" s="12"/>
      <c r="K15" s="13"/>
      <c r="L15" s="41"/>
      <c r="M15" s="541"/>
      <c r="N15" s="547"/>
      <c r="O15" s="548"/>
      <c r="P15" s="547"/>
      <c r="Q15" s="543"/>
    </row>
    <row r="16" spans="1:17" ht="15" thickBot="1" x14ac:dyDescent="0.4">
      <c r="A16" s="2"/>
      <c r="B16" s="18"/>
      <c r="C16" s="2"/>
      <c r="D16" s="2"/>
      <c r="E16" s="2"/>
      <c r="F16" s="2"/>
      <c r="G16" s="2"/>
      <c r="H16" s="2"/>
      <c r="I16" s="2"/>
      <c r="J16" s="2"/>
      <c r="K16" s="5"/>
      <c r="L16" s="19"/>
      <c r="M16" s="549"/>
      <c r="N16" s="547"/>
      <c r="O16" s="548"/>
      <c r="P16" s="547"/>
      <c r="Q16" s="543"/>
    </row>
    <row r="17" spans="1:17" ht="25" x14ac:dyDescent="0.5">
      <c r="A17" s="20"/>
      <c r="B17" s="7" t="s">
        <v>19</v>
      </c>
      <c r="C17" s="21"/>
      <c r="D17" s="21"/>
      <c r="E17" s="3"/>
      <c r="F17" s="3"/>
      <c r="G17" s="21"/>
      <c r="H17" s="21"/>
      <c r="I17" s="21"/>
      <c r="J17" s="3"/>
      <c r="K17" s="4"/>
      <c r="L17" s="2"/>
      <c r="M17" s="550"/>
      <c r="N17" s="547"/>
      <c r="O17" s="548"/>
      <c r="P17" s="547"/>
      <c r="Q17" s="543"/>
    </row>
    <row r="18" spans="1:17" ht="25" x14ac:dyDescent="0.5">
      <c r="A18" s="20"/>
      <c r="B18" s="22"/>
      <c r="C18" s="2"/>
      <c r="D18" s="2"/>
      <c r="E18" s="2"/>
      <c r="F18" s="2"/>
      <c r="G18" s="2"/>
      <c r="H18" s="2"/>
      <c r="I18" s="2"/>
      <c r="J18" s="2"/>
      <c r="K18" s="5"/>
      <c r="L18" s="2"/>
      <c r="M18" s="550"/>
      <c r="N18" s="547"/>
      <c r="O18" s="548"/>
      <c r="P18" s="547"/>
      <c r="Q18" s="543"/>
    </row>
    <row r="19" spans="1:17" ht="15.5" x14ac:dyDescent="0.35">
      <c r="A19" s="2"/>
      <c r="B19" s="23"/>
      <c r="C19" s="12" t="s">
        <v>20</v>
      </c>
      <c r="D19" s="12"/>
      <c r="E19" s="12"/>
      <c r="F19" s="2"/>
      <c r="G19" s="2"/>
      <c r="H19" s="2"/>
      <c r="I19" s="2"/>
      <c r="J19" s="2"/>
      <c r="K19" s="5"/>
      <c r="L19" s="2"/>
      <c r="M19" s="550"/>
      <c r="N19" s="547"/>
      <c r="O19" s="548"/>
      <c r="P19" s="547"/>
      <c r="Q19" s="543"/>
    </row>
    <row r="20" spans="1:17" ht="25" x14ac:dyDescent="0.5">
      <c r="A20" s="20"/>
      <c r="B20" s="22"/>
      <c r="C20" s="2"/>
      <c r="D20" s="2"/>
      <c r="E20" s="2"/>
      <c r="F20" s="2"/>
      <c r="G20" s="2"/>
      <c r="H20" s="2"/>
      <c r="I20" s="2"/>
      <c r="J20" s="2"/>
      <c r="K20" s="5"/>
      <c r="L20" s="2"/>
      <c r="M20" s="551"/>
      <c r="N20" s="547"/>
      <c r="O20" s="548"/>
      <c r="P20" s="547"/>
      <c r="Q20" s="543"/>
    </row>
    <row r="21" spans="1:17" ht="17.5" x14ac:dyDescent="0.35">
      <c r="A21" s="24"/>
      <c r="B21" s="25"/>
      <c r="C21" s="12" t="s">
        <v>21</v>
      </c>
      <c r="D21" s="12"/>
      <c r="E21" s="12"/>
      <c r="F21" s="2"/>
      <c r="G21" s="2"/>
      <c r="H21" s="2"/>
      <c r="I21" s="2"/>
      <c r="J21" s="2"/>
      <c r="K21" s="5"/>
      <c r="L21" s="2"/>
      <c r="M21" s="552"/>
      <c r="N21" s="547"/>
      <c r="O21" s="548"/>
      <c r="P21" s="547"/>
      <c r="Q21" s="543"/>
    </row>
    <row r="22" spans="1:17" ht="15.5" x14ac:dyDescent="0.35">
      <c r="A22" s="2"/>
      <c r="B22" s="26"/>
      <c r="C22" s="12"/>
      <c r="D22" s="12"/>
      <c r="E22" s="12"/>
      <c r="F22" s="2"/>
      <c r="G22" s="2"/>
      <c r="H22" s="2"/>
      <c r="I22" s="2"/>
      <c r="J22" s="2"/>
      <c r="K22" s="5"/>
      <c r="L22" s="2"/>
      <c r="M22" s="552"/>
      <c r="N22" s="547"/>
      <c r="O22" s="548"/>
      <c r="P22" s="547"/>
      <c r="Q22" s="543"/>
    </row>
    <row r="23" spans="1:17" ht="15.5" x14ac:dyDescent="0.35">
      <c r="A23" s="2"/>
      <c r="B23" s="27"/>
      <c r="C23" s="12" t="s">
        <v>22</v>
      </c>
      <c r="D23" s="12"/>
      <c r="E23" s="12"/>
      <c r="F23" s="2"/>
      <c r="G23" s="2"/>
      <c r="H23" s="2"/>
      <c r="I23" s="2"/>
      <c r="J23" s="2"/>
      <c r="K23" s="5"/>
      <c r="L23" s="2"/>
      <c r="M23" s="552"/>
      <c r="N23" s="547"/>
      <c r="O23" s="548"/>
      <c r="P23" s="547"/>
      <c r="Q23" s="543"/>
    </row>
    <row r="24" spans="1:17" ht="15.5" x14ac:dyDescent="0.35">
      <c r="A24" s="2"/>
      <c r="B24" s="26"/>
      <c r="C24" s="12"/>
      <c r="D24" s="12"/>
      <c r="E24" s="12"/>
      <c r="F24" s="2"/>
      <c r="G24" s="2"/>
      <c r="H24" s="2"/>
      <c r="I24" s="2"/>
      <c r="J24" s="2"/>
      <c r="K24" s="5"/>
      <c r="L24" s="2"/>
      <c r="M24" s="541"/>
      <c r="N24" s="547"/>
      <c r="O24" s="548"/>
      <c r="P24" s="547"/>
      <c r="Q24" s="543"/>
    </row>
    <row r="25" spans="1:17" ht="15.5" x14ac:dyDescent="0.35">
      <c r="A25" s="2"/>
      <c r="B25" s="148"/>
      <c r="C25" s="12" t="s">
        <v>23</v>
      </c>
      <c r="D25" s="12"/>
      <c r="E25" s="12"/>
      <c r="F25" s="2"/>
      <c r="G25" s="2"/>
      <c r="H25" s="2"/>
      <c r="I25" s="2"/>
      <c r="J25" s="2"/>
      <c r="K25" s="5"/>
      <c r="L25" s="2"/>
      <c r="M25" s="541"/>
      <c r="N25" s="547"/>
      <c r="O25" s="548"/>
      <c r="P25" s="547"/>
      <c r="Q25" s="543"/>
    </row>
    <row r="26" spans="1:17" ht="15.5" x14ac:dyDescent="0.35">
      <c r="A26" s="2"/>
      <c r="B26" s="26"/>
      <c r="C26" s="12"/>
      <c r="D26" s="12"/>
      <c r="E26" s="12"/>
      <c r="F26" s="2"/>
      <c r="G26" s="2"/>
      <c r="H26" s="2"/>
      <c r="I26" s="2"/>
      <c r="J26" s="2"/>
      <c r="K26" s="5"/>
      <c r="L26" s="2"/>
      <c r="M26" s="541"/>
      <c r="N26" s="547"/>
      <c r="O26" s="548"/>
      <c r="P26" s="547"/>
      <c r="Q26" s="543"/>
    </row>
    <row r="27" spans="1:17" ht="15.5" x14ac:dyDescent="0.35">
      <c r="A27" s="2"/>
      <c r="B27" s="28"/>
      <c r="C27" s="12" t="s">
        <v>24</v>
      </c>
      <c r="D27" s="12"/>
      <c r="E27" s="12"/>
      <c r="F27" s="2"/>
      <c r="G27" s="2"/>
      <c r="H27" s="2"/>
      <c r="I27" s="2"/>
      <c r="J27" s="2"/>
      <c r="K27" s="5"/>
      <c r="L27" s="2"/>
      <c r="M27" s="541"/>
      <c r="N27" s="547"/>
      <c r="O27" s="548"/>
      <c r="P27" s="547"/>
      <c r="Q27" s="543"/>
    </row>
    <row r="28" spans="1:17" ht="16" thickBot="1" x14ac:dyDescent="0.4">
      <c r="A28" s="2"/>
      <c r="B28" s="29"/>
      <c r="C28" s="30"/>
      <c r="D28" s="30"/>
      <c r="E28" s="30"/>
      <c r="F28" s="30"/>
      <c r="G28" s="31"/>
      <c r="H28" s="31"/>
      <c r="I28" s="31"/>
      <c r="J28" s="31"/>
      <c r="K28" s="32"/>
      <c r="L28" s="2"/>
      <c r="M28" s="541"/>
      <c r="N28" s="547"/>
      <c r="O28" s="548"/>
      <c r="P28" s="547"/>
      <c r="Q28" s="543"/>
    </row>
    <row r="29" spans="1:17" ht="15.5" x14ac:dyDescent="0.35">
      <c r="A29" s="2"/>
      <c r="B29" s="7" t="s">
        <v>25</v>
      </c>
      <c r="C29" s="33"/>
      <c r="D29" s="34" t="s">
        <v>26</v>
      </c>
      <c r="E29" s="3"/>
      <c r="F29" s="3"/>
      <c r="G29" s="3"/>
      <c r="H29" s="3"/>
      <c r="I29" s="35"/>
      <c r="J29" s="3"/>
      <c r="K29" s="4"/>
      <c r="L29" s="19"/>
      <c r="M29" s="541"/>
      <c r="N29" s="547"/>
      <c r="O29" s="548"/>
      <c r="P29" s="547"/>
      <c r="Q29" s="543"/>
    </row>
    <row r="30" spans="1:17" ht="15.5" x14ac:dyDescent="0.35">
      <c r="A30" s="2"/>
      <c r="B30" s="425" t="s">
        <v>27</v>
      </c>
      <c r="C30" s="2"/>
      <c r="D30" s="12" t="s">
        <v>28</v>
      </c>
      <c r="E30" s="12"/>
      <c r="F30" s="12"/>
      <c r="G30" s="12"/>
      <c r="H30" s="12"/>
      <c r="I30" s="37"/>
      <c r="J30" s="12"/>
      <c r="K30" s="13"/>
      <c r="L30" s="19"/>
      <c r="M30" s="541"/>
      <c r="N30" s="547"/>
      <c r="O30" s="548"/>
      <c r="P30" s="547"/>
      <c r="Q30" s="543"/>
    </row>
    <row r="31" spans="1:17" ht="15.5" x14ac:dyDescent="0.35">
      <c r="A31" s="2"/>
      <c r="B31" s="425" t="s">
        <v>29</v>
      </c>
      <c r="C31" s="2"/>
      <c r="D31" s="38" t="s">
        <v>30</v>
      </c>
      <c r="E31" s="12"/>
      <c r="F31" s="2"/>
      <c r="G31" s="12"/>
      <c r="H31" s="12"/>
      <c r="I31" s="39"/>
      <c r="J31" s="12"/>
      <c r="K31" s="13"/>
      <c r="L31" s="19"/>
      <c r="M31" s="541"/>
      <c r="N31" s="547"/>
      <c r="O31" s="548"/>
      <c r="P31" s="547"/>
      <c r="Q31" s="543"/>
    </row>
    <row r="32" spans="1:17" ht="15.5" x14ac:dyDescent="0.35">
      <c r="A32" s="2"/>
      <c r="B32" s="425" t="s">
        <v>31</v>
      </c>
      <c r="C32" s="2"/>
      <c r="D32" s="12" t="s">
        <v>32</v>
      </c>
      <c r="E32" s="12"/>
      <c r="F32" s="2"/>
      <c r="G32" s="12"/>
      <c r="H32" s="12"/>
      <c r="I32" s="39"/>
      <c r="J32" s="12"/>
      <c r="K32" s="13"/>
      <c r="L32" s="2"/>
      <c r="M32" s="541"/>
      <c r="N32" s="547"/>
      <c r="O32" s="548"/>
      <c r="P32" s="547"/>
      <c r="Q32" s="543"/>
    </row>
    <row r="33" spans="1:17" ht="15.5" x14ac:dyDescent="0.35">
      <c r="A33" s="2"/>
      <c r="B33" s="425" t="s">
        <v>33</v>
      </c>
      <c r="C33" s="2"/>
      <c r="D33" s="12" t="s">
        <v>32</v>
      </c>
      <c r="E33" s="12"/>
      <c r="F33" s="2"/>
      <c r="G33" s="12"/>
      <c r="H33" s="12"/>
      <c r="I33" s="39"/>
      <c r="J33" s="12"/>
      <c r="K33" s="13"/>
      <c r="L33" s="2"/>
      <c r="M33" s="541"/>
      <c r="N33" s="547"/>
      <c r="O33" s="548"/>
      <c r="P33" s="547"/>
      <c r="Q33" s="543"/>
    </row>
    <row r="34" spans="1:17" ht="15.5" x14ac:dyDescent="0.35">
      <c r="A34" s="2"/>
      <c r="B34" s="425" t="s">
        <v>34</v>
      </c>
      <c r="C34" s="2"/>
      <c r="D34" s="12" t="s">
        <v>32</v>
      </c>
      <c r="E34" s="12"/>
      <c r="F34" s="2"/>
      <c r="G34" s="12"/>
      <c r="H34" s="12"/>
      <c r="I34" s="39"/>
      <c r="J34" s="12"/>
      <c r="K34" s="13"/>
      <c r="L34" s="2"/>
      <c r="M34" s="541"/>
      <c r="N34" s="547"/>
      <c r="O34" s="548"/>
      <c r="P34" s="547"/>
      <c r="Q34" s="543"/>
    </row>
    <row r="35" spans="1:17" ht="15.5" x14ac:dyDescent="0.35">
      <c r="A35" s="2"/>
      <c r="B35" s="425" t="s">
        <v>35</v>
      </c>
      <c r="C35" s="2"/>
      <c r="D35" s="12" t="s">
        <v>32</v>
      </c>
      <c r="E35" s="12"/>
      <c r="F35" s="2"/>
      <c r="G35" s="12"/>
      <c r="H35" s="12"/>
      <c r="I35" s="39"/>
      <c r="J35" s="12"/>
      <c r="K35" s="13"/>
      <c r="L35" s="2"/>
      <c r="M35" s="541"/>
      <c r="N35" s="547"/>
      <c r="O35" s="548"/>
      <c r="P35" s="547"/>
      <c r="Q35" s="543"/>
    </row>
    <row r="36" spans="1:17" ht="15.5" x14ac:dyDescent="0.35">
      <c r="A36" s="2"/>
      <c r="B36" s="425" t="s">
        <v>36</v>
      </c>
      <c r="C36" s="2"/>
      <c r="D36" s="12" t="s">
        <v>32</v>
      </c>
      <c r="E36" s="12"/>
      <c r="F36" s="2"/>
      <c r="G36" s="12"/>
      <c r="H36" s="12"/>
      <c r="I36" s="39"/>
      <c r="J36" s="12"/>
      <c r="K36" s="13"/>
      <c r="L36" s="2"/>
      <c r="M36" s="541"/>
      <c r="N36" s="547"/>
      <c r="O36" s="548"/>
      <c r="P36" s="547"/>
      <c r="Q36" s="543"/>
    </row>
    <row r="37" spans="1:17" ht="15.5" x14ac:dyDescent="0.35">
      <c r="A37" s="2"/>
      <c r="B37" s="425" t="s">
        <v>37</v>
      </c>
      <c r="C37" s="2"/>
      <c r="D37" s="12" t="s">
        <v>32</v>
      </c>
      <c r="E37" s="12"/>
      <c r="F37" s="2"/>
      <c r="G37" s="12"/>
      <c r="H37" s="12"/>
      <c r="I37" s="39"/>
      <c r="J37" s="12"/>
      <c r="K37" s="13"/>
      <c r="L37" s="2"/>
      <c r="M37" s="541"/>
      <c r="N37" s="547"/>
      <c r="O37" s="548"/>
      <c r="P37" s="547"/>
      <c r="Q37" s="543"/>
    </row>
    <row r="38" spans="1:17" ht="15.5" x14ac:dyDescent="0.35">
      <c r="A38" s="2"/>
      <c r="B38" s="425" t="s">
        <v>38</v>
      </c>
      <c r="C38" s="2"/>
      <c r="D38" s="12" t="s">
        <v>32</v>
      </c>
      <c r="E38" s="12"/>
      <c r="F38" s="2"/>
      <c r="G38" s="12"/>
      <c r="H38" s="12"/>
      <c r="I38" s="39"/>
      <c r="J38" s="12"/>
      <c r="K38" s="13"/>
      <c r="L38" s="2"/>
      <c r="M38" s="541"/>
      <c r="N38" s="547"/>
      <c r="O38" s="548"/>
      <c r="P38" s="547"/>
      <c r="Q38" s="543"/>
    </row>
    <row r="39" spans="1:17" ht="15.5" x14ac:dyDescent="0.35">
      <c r="A39" s="2"/>
      <c r="B39" s="425" t="s">
        <v>39</v>
      </c>
      <c r="C39" s="2"/>
      <c r="D39" s="12" t="s">
        <v>32</v>
      </c>
      <c r="E39" s="12"/>
      <c r="F39" s="2"/>
      <c r="G39" s="12"/>
      <c r="H39" s="12"/>
      <c r="I39" s="39"/>
      <c r="J39" s="12"/>
      <c r="K39" s="13"/>
      <c r="L39" s="2"/>
      <c r="M39" s="541"/>
      <c r="N39" s="547"/>
      <c r="O39" s="548"/>
      <c r="P39" s="547"/>
      <c r="Q39" s="543"/>
    </row>
    <row r="40" spans="1:17" ht="15.5" x14ac:dyDescent="0.35">
      <c r="A40" s="2"/>
      <c r="B40" s="425" t="s">
        <v>40</v>
      </c>
      <c r="C40" s="2"/>
      <c r="D40" s="12" t="s">
        <v>32</v>
      </c>
      <c r="E40" s="12"/>
      <c r="F40" s="2"/>
      <c r="G40" s="12"/>
      <c r="H40" s="12"/>
      <c r="I40" s="39"/>
      <c r="J40" s="12"/>
      <c r="K40" s="13"/>
      <c r="L40" s="2"/>
      <c r="M40" s="541"/>
      <c r="N40" s="547"/>
      <c r="O40" s="548"/>
      <c r="P40" s="547"/>
      <c r="Q40" s="543"/>
    </row>
    <row r="41" spans="1:17" ht="15.5" x14ac:dyDescent="0.35">
      <c r="A41" s="2"/>
      <c r="B41" s="425" t="s">
        <v>41</v>
      </c>
      <c r="C41" s="2"/>
      <c r="D41" s="12" t="s">
        <v>32</v>
      </c>
      <c r="E41" s="12"/>
      <c r="F41" s="2"/>
      <c r="G41" s="12"/>
      <c r="H41" s="12"/>
      <c r="I41" s="39"/>
      <c r="J41" s="12"/>
      <c r="K41" s="13"/>
      <c r="L41" s="2"/>
      <c r="M41" s="541"/>
      <c r="N41" s="547"/>
      <c r="O41" s="548"/>
      <c r="P41" s="547"/>
      <c r="Q41" s="543"/>
    </row>
    <row r="42" spans="1:17" ht="15.5" x14ac:dyDescent="0.35">
      <c r="A42" s="2"/>
      <c r="B42" s="425" t="s">
        <v>42</v>
      </c>
      <c r="C42" s="2"/>
      <c r="D42" s="12" t="s">
        <v>32</v>
      </c>
      <c r="E42" s="12"/>
      <c r="F42" s="2"/>
      <c r="G42" s="12"/>
      <c r="H42" s="12"/>
      <c r="I42" s="39"/>
      <c r="J42" s="12"/>
      <c r="K42" s="13"/>
      <c r="L42" s="2"/>
      <c r="M42" s="541"/>
      <c r="N42" s="547"/>
      <c r="O42" s="548"/>
      <c r="P42" s="547"/>
      <c r="Q42" s="543"/>
    </row>
    <row r="43" spans="1:17" ht="15.5" x14ac:dyDescent="0.35">
      <c r="A43" s="2"/>
      <c r="B43" s="425" t="s">
        <v>43</v>
      </c>
      <c r="C43" s="2"/>
      <c r="D43" s="12" t="s">
        <v>32</v>
      </c>
      <c r="E43" s="12"/>
      <c r="F43" s="2"/>
      <c r="G43" s="12"/>
      <c r="H43" s="12"/>
      <c r="I43" s="39"/>
      <c r="J43" s="12"/>
      <c r="K43" s="13"/>
      <c r="L43" s="2"/>
      <c r="M43" s="551"/>
      <c r="N43" s="547"/>
      <c r="O43" s="548"/>
      <c r="P43" s="547"/>
      <c r="Q43" s="543"/>
    </row>
    <row r="44" spans="1:17" ht="16" thickBot="1" x14ac:dyDescent="0.4">
      <c r="A44" s="2"/>
      <c r="B44" s="425" t="s">
        <v>44</v>
      </c>
      <c r="C44" s="2"/>
      <c r="D44" s="12" t="s">
        <v>32</v>
      </c>
      <c r="E44" s="12"/>
      <c r="F44" s="2"/>
      <c r="G44" s="12"/>
      <c r="H44" s="12"/>
      <c r="I44" s="39"/>
      <c r="J44" s="12"/>
      <c r="K44" s="13"/>
      <c r="L44" s="2"/>
      <c r="M44" s="551"/>
      <c r="N44" s="547"/>
      <c r="O44" s="548"/>
      <c r="P44" s="553"/>
      <c r="Q44" s="543"/>
    </row>
    <row r="45" spans="1:17" ht="16" thickBot="1" x14ac:dyDescent="0.4">
      <c r="A45" s="2"/>
      <c r="B45" s="425" t="s">
        <v>45</v>
      </c>
      <c r="C45" s="2"/>
      <c r="D45" s="12" t="s">
        <v>32</v>
      </c>
      <c r="E45" s="12"/>
      <c r="F45" s="2"/>
      <c r="G45" s="12"/>
      <c r="H45" s="12"/>
      <c r="I45" s="37"/>
      <c r="J45" s="12"/>
      <c r="K45" s="13"/>
      <c r="L45" s="2"/>
      <c r="M45" s="1116"/>
      <c r="N45" s="1117"/>
      <c r="O45" s="554"/>
      <c r="P45" s="554"/>
      <c r="Q45" s="555"/>
    </row>
    <row r="46" spans="1:17" ht="15.5" x14ac:dyDescent="0.35">
      <c r="A46" s="2"/>
      <c r="B46" s="425" t="s">
        <v>46</v>
      </c>
      <c r="C46" s="2"/>
      <c r="D46" s="12" t="s">
        <v>32</v>
      </c>
      <c r="E46" s="12"/>
      <c r="F46" s="2"/>
      <c r="G46" s="12"/>
      <c r="H46" s="12"/>
      <c r="I46" s="37"/>
      <c r="J46" s="12"/>
      <c r="K46" s="13"/>
      <c r="L46" s="2"/>
    </row>
    <row r="47" spans="1:17" ht="15.5" x14ac:dyDescent="0.35">
      <c r="A47" s="2"/>
      <c r="B47" s="425" t="s">
        <v>47</v>
      </c>
      <c r="C47" s="2"/>
      <c r="D47" s="12" t="s">
        <v>32</v>
      </c>
      <c r="E47" s="12"/>
      <c r="F47" s="2"/>
      <c r="G47" s="12"/>
      <c r="H47" s="12"/>
      <c r="I47" s="37"/>
      <c r="J47" s="12"/>
      <c r="K47" s="13"/>
      <c r="L47" s="2"/>
    </row>
    <row r="48" spans="1:17" ht="15.5" x14ac:dyDescent="0.35">
      <c r="A48" s="2"/>
      <c r="B48" s="425" t="s">
        <v>48</v>
      </c>
      <c r="C48" s="2"/>
      <c r="D48" s="12" t="s">
        <v>32</v>
      </c>
      <c r="E48" s="12"/>
      <c r="F48" s="2"/>
      <c r="G48" s="12"/>
      <c r="H48" s="12"/>
      <c r="I48" s="37"/>
      <c r="J48" s="12"/>
      <c r="K48" s="13"/>
      <c r="L48" s="2"/>
    </row>
    <row r="49" spans="1:12" ht="15.5" x14ac:dyDescent="0.35">
      <c r="A49" s="2"/>
      <c r="B49" s="425" t="s">
        <v>49</v>
      </c>
      <c r="C49" s="2"/>
      <c r="D49" s="12" t="s">
        <v>32</v>
      </c>
      <c r="E49" s="12"/>
      <c r="F49" s="2"/>
      <c r="G49" s="12"/>
      <c r="H49" s="12"/>
      <c r="I49" s="37"/>
      <c r="J49" s="12"/>
      <c r="K49" s="13"/>
      <c r="L49" s="2"/>
    </row>
    <row r="50" spans="1:12" ht="15.5" x14ac:dyDescent="0.35">
      <c r="A50" s="2"/>
      <c r="B50" s="425" t="s">
        <v>50</v>
      </c>
      <c r="C50" s="2"/>
      <c r="D50" s="12" t="s">
        <v>32</v>
      </c>
      <c r="E50" s="12"/>
      <c r="F50" s="2"/>
      <c r="G50" s="12"/>
      <c r="H50" s="12"/>
      <c r="I50" s="37"/>
      <c r="J50" s="12"/>
      <c r="K50" s="13"/>
      <c r="L50" s="2"/>
    </row>
    <row r="51" spans="1:12" ht="15.5" x14ac:dyDescent="0.35">
      <c r="A51" s="2"/>
      <c r="B51" s="426" t="s">
        <v>51</v>
      </c>
      <c r="C51" s="294"/>
      <c r="D51" s="295" t="s">
        <v>32</v>
      </c>
      <c r="E51" s="295"/>
      <c r="F51" s="294"/>
      <c r="G51" s="295"/>
      <c r="H51" s="295"/>
      <c r="I51" s="296"/>
      <c r="J51" s="295"/>
      <c r="K51" s="297"/>
      <c r="L51" s="2"/>
    </row>
    <row r="52" spans="1:12" ht="15.5" x14ac:dyDescent="0.35">
      <c r="A52" s="2"/>
      <c r="B52" s="40"/>
      <c r="C52" s="40"/>
      <c r="D52" s="12"/>
      <c r="E52" s="12"/>
      <c r="F52" s="12"/>
      <c r="G52" s="12"/>
      <c r="H52" s="12"/>
      <c r="I52" s="12"/>
      <c r="J52" s="12"/>
      <c r="K52" s="12"/>
      <c r="L52" s="2"/>
    </row>
  </sheetData>
  <mergeCells count="9">
    <mergeCell ref="Q6:Q10"/>
    <mergeCell ref="M45:N45"/>
    <mergeCell ref="B2:K2"/>
    <mergeCell ref="B4:D4"/>
    <mergeCell ref="B5:D5"/>
    <mergeCell ref="B6:D6"/>
    <mergeCell ref="M2:N2"/>
    <mergeCell ref="M4:N4"/>
    <mergeCell ref="M6:M10"/>
  </mergeCells>
  <hyperlinks>
    <hyperlink ref="B30" location="'Whole Company Summary'!A1" display="Whole Company Summary" xr:uid="{CC26C1A0-44C7-4F42-94AA-1C524CFEF3BB}"/>
    <hyperlink ref="B31" location="'1. BL Appointments by incumbent'!A1" display="1. BL Appointments by incumbent" xr:uid="{2DBE495D-23DF-49FB-BD95-ADEC50268FCD}"/>
    <hyperlink ref="B32" location="'2. Affinity Water'!A1" display="2. Affinity Water" xr:uid="{9786D010-B960-451A-A295-44ED0100DCFB}"/>
    <hyperlink ref="B33" location="'3. Anglian Water'!A1" display="3. Anglian Water" xr:uid="{A477896B-1BE3-432F-8698-7C555CAB1D99}"/>
    <hyperlink ref="B34" location="'4. Bristol Water'!A1" display="4. Bristol Water" xr:uid="{A4E7D543-7ECA-4EF8-BF75-0C562C78CA7B}"/>
    <hyperlink ref="B35" location="'5. Cambridge Water'!A1" display="5. Cambridge Water" xr:uid="{251B18C3-7A5B-4570-9664-5218432F0CF4}"/>
    <hyperlink ref="B36" location="'6. Dwr Cymru Welsh Water'!A1" display="6. Dwr Cymru Welsh Water" xr:uid="{1EF4BD52-E476-4827-A1DE-FA4A1D6F348A}"/>
    <hyperlink ref="B37" location="'7. Essex &amp; Suffolk Water'!A1" display="7. Essex &amp; Suffolk Water" xr:uid="{0B0CDDD8-7DF2-408E-8684-160EC5E6AB4E}"/>
    <hyperlink ref="B38" location="'8. Hafren Dyfrdwy'!A1" display="8. Hafren Dyfrdwy" xr:uid="{8B8E2E33-BC97-433E-AE61-0490714BF2C1}"/>
    <hyperlink ref="B39" location="'9. Northumbrian Water'!A1" display="9. Northumbrian Water" xr:uid="{8B0370D2-B6D5-4BEC-9199-11124152C740}"/>
    <hyperlink ref="B40" location="'10. Portsmouth Water'!A1" display="10. Portsmouth Water" xr:uid="{40E1A5DA-8B54-4F89-B3A9-62928F6C99D8}"/>
    <hyperlink ref="B41" location="'11. SES Water'!A1" display="11. SES Water" xr:uid="{8D8CC07B-68CD-44FA-B465-7015FC27F1AA}"/>
    <hyperlink ref="B42" location="'12. Severn Trent Water'!A1" display="12. Severn Trent Water" xr:uid="{6A04248A-BF86-461E-9611-4FA5038534D3}"/>
    <hyperlink ref="B43" location="'13. South East Water'!A1" display="13. South East Water" xr:uid="{4AC3041F-1537-4A98-9A96-6EB6BAA0916A}"/>
    <hyperlink ref="B44" location="'14. South Staffordshire Water'!A1" display="14. South Staffordshire Water" xr:uid="{BAF3480F-FD2F-45C8-B424-1E7B19B096C1}"/>
    <hyperlink ref="B45" location="'15. South West Water'!A1" display="15. South West Water" xr:uid="{8FCF78EF-7379-4535-A1C4-4EC8CBE0C25E}"/>
    <hyperlink ref="B46" location="'16. Southern Water'!A1" display="16. Southern Water" xr:uid="{E56BFCEA-3DB4-40A8-AF4C-C0BFCF8E17B8}"/>
    <hyperlink ref="B47" location="'17. Thames Water'!A1" display="17. Thames Water" xr:uid="{AD592859-231B-4D00-A6B3-3076BB0AEEC9}"/>
    <hyperlink ref="B48" location="'18. United Utilities'!A1" display="18. United Utilities" xr:uid="{8EAAD27A-7B79-4305-931C-B578047EF70D}"/>
    <hyperlink ref="B49" location="'19. Veolia Water Projects'!A1" display="19. Veolia Water Projects" xr:uid="{7B61428F-52B6-4D38-872B-9745DB78A373}"/>
    <hyperlink ref="B50" location="'20. Wessex Water'!A1" display="20. Wessex Water" xr:uid="{6A0C2586-1B19-44BA-9153-40C63DAE9506}"/>
    <hyperlink ref="B51" location="'21. Yorkshire Water'!A1" display="21. Yorkshire Water" xr:uid="{7E665892-FB11-4287-B048-4DBC65B00291}"/>
    <hyperlink ref="B6" r:id="rId1" xr:uid="{84D6E107-7395-4D5E-BCAA-5B203DCA66FA}"/>
    <hyperlink ref="B6:D6" r:id="rId2" display="Consult_OCS@environment-agency.gov.uk" xr:uid="{DA35A35F-0B6C-48EF-88EE-532ED92D3ADB}"/>
  </hyperlinks>
  <pageMargins left="0.7" right="0.7" top="0.75" bottom="0.75" header="0.3" footer="0.3"/>
  <pageSetup paperSize="9" orientation="portrait" horizontalDpi="300" verticalDpi="300"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5A688-C2BA-495D-87EA-95070A99B3ED}">
  <dimension ref="A1:CK144"/>
  <sheetViews>
    <sheetView zoomScale="90" zoomScaleNormal="90" workbookViewId="0">
      <selection sqref="A1:XFD1048576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540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/>
      <c r="I31" s="199"/>
      <c r="J31" s="199"/>
      <c r="K31" s="199"/>
      <c r="L31" s="199"/>
      <c r="M31" s="199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734"/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/>
      <c r="I32" s="199"/>
      <c r="J32" s="199"/>
      <c r="K32" s="199"/>
      <c r="L32" s="199"/>
      <c r="M32" s="199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734"/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598"/>
      <c r="I33" s="599"/>
      <c r="J33" s="712"/>
      <c r="K33" s="725"/>
      <c r="L33" s="725"/>
      <c r="M33" s="725"/>
      <c r="N33" s="726"/>
      <c r="O33" s="453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53"/>
      <c r="AB33" s="453"/>
      <c r="AC33" s="453"/>
      <c r="AD33" s="453"/>
      <c r="AE33" s="84"/>
      <c r="AF33" s="454"/>
      <c r="AG33" s="454"/>
      <c r="AH33" s="453"/>
      <c r="AI33" s="453"/>
      <c r="AJ33" s="453"/>
      <c r="AK33" s="84"/>
      <c r="AL33" s="454"/>
      <c r="AM33" s="727"/>
      <c r="AN33" s="728"/>
      <c r="AO33" s="728"/>
      <c r="AP33" s="728"/>
      <c r="AQ33" s="728"/>
      <c r="AR33" s="728"/>
      <c r="AS33" s="728"/>
      <c r="AT33" s="728"/>
      <c r="AU33" s="728"/>
      <c r="AV33" s="728"/>
      <c r="AW33" s="728"/>
      <c r="AX33" s="728"/>
      <c r="AY33" s="728"/>
      <c r="AZ33" s="728"/>
      <c r="BA33" s="728"/>
      <c r="BB33" s="729"/>
      <c r="BC33" s="729"/>
      <c r="BD33" s="729"/>
      <c r="BE33" s="729"/>
      <c r="BF33" s="729"/>
      <c r="BG33" s="729"/>
      <c r="BH33" s="729"/>
      <c r="BI33" s="729"/>
      <c r="BJ33" s="729"/>
      <c r="BK33" s="729"/>
      <c r="BL33" s="729"/>
      <c r="BM33" s="729"/>
      <c r="BN33" s="729"/>
      <c r="BO33" s="729"/>
      <c r="BP33" s="729"/>
      <c r="BQ33" s="729"/>
      <c r="BR33" s="729"/>
      <c r="BS33" s="729"/>
      <c r="BT33" s="729"/>
      <c r="BU33" s="729"/>
      <c r="BV33" s="729"/>
      <c r="BW33" s="729"/>
      <c r="BX33" s="729"/>
      <c r="BY33" s="729"/>
      <c r="BZ33" s="729"/>
      <c r="CA33" s="729"/>
      <c r="CB33" s="729"/>
      <c r="CC33" s="729"/>
      <c r="CD33" s="729"/>
      <c r="CE33" s="729"/>
      <c r="CF33" s="729"/>
      <c r="CG33" s="729"/>
      <c r="CH33" s="729"/>
      <c r="CI33" s="729"/>
      <c r="CJ33" s="713"/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529"/>
      <c r="I34" s="530"/>
      <c r="J34" s="456"/>
      <c r="K34" s="531"/>
      <c r="L34" s="531"/>
      <c r="M34" s="531"/>
      <c r="N34" s="532"/>
      <c r="O34" s="457"/>
      <c r="P34" s="458"/>
      <c r="Q34" s="458"/>
      <c r="R34" s="458"/>
      <c r="S34" s="458"/>
      <c r="T34" s="458"/>
      <c r="U34" s="458"/>
      <c r="V34" s="458"/>
      <c r="W34" s="458"/>
      <c r="X34" s="458"/>
      <c r="Y34" s="458"/>
      <c r="Z34" s="458"/>
      <c r="AA34" s="458"/>
      <c r="AB34" s="458"/>
      <c r="AC34" s="458"/>
      <c r="AD34" s="458"/>
      <c r="AE34" s="587"/>
      <c r="AF34" s="587"/>
      <c r="AG34" s="587"/>
      <c r="AH34" s="458"/>
      <c r="AI34" s="458"/>
      <c r="AJ34" s="458"/>
      <c r="AK34" s="587"/>
      <c r="AL34" s="472"/>
      <c r="AM34" s="533"/>
      <c r="AN34" s="534"/>
      <c r="AO34" s="534"/>
      <c r="AP34" s="534"/>
      <c r="AQ34" s="534"/>
      <c r="AR34" s="534"/>
      <c r="AS34" s="534"/>
      <c r="AT34" s="534"/>
      <c r="AU34" s="534"/>
      <c r="AV34" s="534"/>
      <c r="AW34" s="534"/>
      <c r="AX34" s="534"/>
      <c r="AY34" s="534"/>
      <c r="AZ34" s="534"/>
      <c r="BA34" s="534"/>
      <c r="BB34" s="535"/>
      <c r="BC34" s="535"/>
      <c r="BD34" s="535"/>
      <c r="BE34" s="535"/>
      <c r="BF34" s="535"/>
      <c r="BG34" s="535"/>
      <c r="BH34" s="535"/>
      <c r="BI34" s="535"/>
      <c r="BJ34" s="535"/>
      <c r="BK34" s="535"/>
      <c r="BL34" s="535"/>
      <c r="BM34" s="535"/>
      <c r="BN34" s="535"/>
      <c r="BO34" s="535"/>
      <c r="BP34" s="535"/>
      <c r="BQ34" s="535"/>
      <c r="BR34" s="535"/>
      <c r="BS34" s="535"/>
      <c r="BT34" s="535"/>
      <c r="BU34" s="535"/>
      <c r="BV34" s="535"/>
      <c r="BW34" s="535"/>
      <c r="BX34" s="535"/>
      <c r="BY34" s="535"/>
      <c r="BZ34" s="535"/>
      <c r="CA34" s="535"/>
      <c r="CB34" s="535"/>
      <c r="CC34" s="535"/>
      <c r="CD34" s="535"/>
      <c r="CE34" s="535"/>
      <c r="CF34" s="535"/>
      <c r="CG34" s="535"/>
      <c r="CH34" s="535"/>
      <c r="CI34" s="535"/>
      <c r="CJ34" s="538"/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/>
      <c r="I37" s="200"/>
      <c r="J37" s="200"/>
      <c r="K37" s="918"/>
      <c r="L37" s="918"/>
      <c r="M37" s="91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919"/>
      <c r="AN37" s="920"/>
      <c r="AO37" s="920"/>
      <c r="AP37" s="920"/>
      <c r="AQ37" s="920"/>
      <c r="AR37" s="920"/>
      <c r="AS37" s="920"/>
      <c r="AT37" s="920"/>
      <c r="AU37" s="920"/>
      <c r="AV37" s="920"/>
      <c r="AW37" s="920"/>
      <c r="AX37" s="920"/>
      <c r="AY37" s="920"/>
      <c r="AZ37" s="920"/>
      <c r="BA37" s="920"/>
      <c r="BB37" s="921"/>
      <c r="BC37" s="921"/>
      <c r="BD37" s="921"/>
      <c r="BE37" s="921"/>
      <c r="BF37" s="921"/>
      <c r="BG37" s="921"/>
      <c r="BH37" s="921"/>
      <c r="BI37" s="921"/>
      <c r="BJ37" s="921"/>
      <c r="BK37" s="921"/>
      <c r="BL37" s="921"/>
      <c r="BM37" s="921"/>
      <c r="BN37" s="921"/>
      <c r="BO37" s="921"/>
      <c r="BP37" s="921"/>
      <c r="BQ37" s="921"/>
      <c r="BR37" s="921"/>
      <c r="BS37" s="921"/>
      <c r="BT37" s="921"/>
      <c r="BU37" s="921"/>
      <c r="BV37" s="921"/>
      <c r="BW37" s="921"/>
      <c r="BX37" s="921"/>
      <c r="BY37" s="921"/>
      <c r="BZ37" s="921"/>
      <c r="CA37" s="921"/>
      <c r="CB37" s="921"/>
      <c r="CC37" s="921"/>
      <c r="CD37" s="921"/>
      <c r="CE37" s="921"/>
      <c r="CF37" s="921"/>
      <c r="CG37" s="921"/>
      <c r="CH37" s="921"/>
      <c r="CI37" s="921"/>
      <c r="CJ37" s="875"/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/>
      <c r="I38" s="198"/>
      <c r="J38" s="198"/>
      <c r="K38" s="111"/>
      <c r="L38" s="111"/>
      <c r="M38" s="111"/>
      <c r="N38" s="462"/>
      <c r="O38" s="462"/>
      <c r="P38" s="462"/>
      <c r="Q38" s="462"/>
      <c r="R38" s="462"/>
      <c r="S38" s="462"/>
      <c r="T38" s="462"/>
      <c r="U38" s="462"/>
      <c r="V38" s="462"/>
      <c r="W38" s="462"/>
      <c r="X38" s="462"/>
      <c r="Y38" s="462"/>
      <c r="Z38" s="462"/>
      <c r="AA38" s="462"/>
      <c r="AB38" s="462"/>
      <c r="AC38" s="462"/>
      <c r="AD38" s="462"/>
      <c r="AE38" s="462"/>
      <c r="AF38" s="462"/>
      <c r="AG38" s="462"/>
      <c r="AH38" s="462"/>
      <c r="AI38" s="462"/>
      <c r="AJ38" s="462"/>
      <c r="AK38" s="462"/>
      <c r="AL38" s="462"/>
      <c r="AM38" s="462"/>
      <c r="AN38" s="462"/>
      <c r="AO38" s="462"/>
      <c r="AP38" s="462"/>
      <c r="AQ38" s="462"/>
      <c r="AR38" s="462"/>
      <c r="AS38" s="462"/>
      <c r="AT38" s="462"/>
      <c r="AU38" s="462"/>
      <c r="AV38" s="462"/>
      <c r="AW38" s="462"/>
      <c r="AX38" s="462"/>
      <c r="AY38" s="462"/>
      <c r="AZ38" s="462"/>
      <c r="BA38" s="463"/>
      <c r="BB38" s="572"/>
      <c r="BC38" s="572"/>
      <c r="BD38" s="572"/>
      <c r="BE38" s="572"/>
      <c r="BF38" s="572"/>
      <c r="BG38" s="572"/>
      <c r="BH38" s="572"/>
      <c r="BI38" s="572"/>
      <c r="BJ38" s="57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3"/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/>
      <c r="I39" s="199"/>
      <c r="J39" s="199"/>
      <c r="K39" s="464"/>
      <c r="L39" s="464"/>
      <c r="M39" s="464"/>
      <c r="N39" s="465"/>
      <c r="O39" s="465"/>
      <c r="P39" s="465"/>
      <c r="Q39" s="465"/>
      <c r="R39" s="465"/>
      <c r="S39" s="465"/>
      <c r="T39" s="465"/>
      <c r="U39" s="465"/>
      <c r="V39" s="465"/>
      <c r="W39" s="465"/>
      <c r="X39" s="465"/>
      <c r="Y39" s="465"/>
      <c r="Z39" s="465"/>
      <c r="AA39" s="465"/>
      <c r="AB39" s="465"/>
      <c r="AC39" s="465"/>
      <c r="AD39" s="465"/>
      <c r="AE39" s="465"/>
      <c r="AF39" s="465"/>
      <c r="AG39" s="465"/>
      <c r="AH39" s="465"/>
      <c r="AI39" s="465"/>
      <c r="AJ39" s="465"/>
      <c r="AK39" s="465"/>
      <c r="AL39" s="465"/>
      <c r="AM39" s="466"/>
      <c r="AN39" s="466"/>
      <c r="AO39" s="466"/>
      <c r="AP39" s="466"/>
      <c r="AQ39" s="466"/>
      <c r="AR39" s="466"/>
      <c r="AS39" s="466"/>
      <c r="AT39" s="466"/>
      <c r="AU39" s="466"/>
      <c r="AV39" s="466"/>
      <c r="AW39" s="466"/>
      <c r="AX39" s="466"/>
      <c r="AY39" s="466"/>
      <c r="AZ39" s="466"/>
      <c r="BA39" s="467"/>
      <c r="BB39" s="508"/>
      <c r="BC39" s="508"/>
      <c r="BD39" s="508"/>
      <c r="BE39" s="508"/>
      <c r="BF39" s="508"/>
      <c r="BG39" s="508"/>
      <c r="BH39" s="508"/>
      <c r="BI39" s="508"/>
      <c r="BJ39" s="508"/>
      <c r="BK39" s="508"/>
      <c r="BL39" s="508"/>
      <c r="BM39" s="508"/>
      <c r="BN39" s="508"/>
      <c r="BO39" s="508"/>
      <c r="BP39" s="508"/>
      <c r="BQ39" s="508"/>
      <c r="BR39" s="508"/>
      <c r="BS39" s="508"/>
      <c r="BT39" s="508"/>
      <c r="BU39" s="508"/>
      <c r="BV39" s="508"/>
      <c r="BW39" s="508"/>
      <c r="BX39" s="508"/>
      <c r="BY39" s="508"/>
      <c r="BZ39" s="508"/>
      <c r="CA39" s="508"/>
      <c r="CB39" s="508"/>
      <c r="CC39" s="508"/>
      <c r="CD39" s="508"/>
      <c r="CE39" s="508"/>
      <c r="CF39" s="508"/>
      <c r="CG39" s="508"/>
      <c r="CH39" s="508"/>
      <c r="CI39" s="508"/>
      <c r="CJ39" s="536"/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/>
      <c r="I40" s="199"/>
      <c r="J40" s="199"/>
      <c r="K40" s="464"/>
      <c r="L40" s="464"/>
      <c r="M40" s="464"/>
      <c r="N40" s="465"/>
      <c r="O40" s="465"/>
      <c r="P40" s="465"/>
      <c r="Q40" s="465"/>
      <c r="R40" s="465"/>
      <c r="S40" s="465"/>
      <c r="T40" s="465"/>
      <c r="U40" s="465"/>
      <c r="V40" s="465"/>
      <c r="W40" s="465"/>
      <c r="X40" s="465"/>
      <c r="Y40" s="465"/>
      <c r="Z40" s="465"/>
      <c r="AA40" s="465"/>
      <c r="AB40" s="465"/>
      <c r="AC40" s="465"/>
      <c r="AD40" s="465"/>
      <c r="AE40" s="465"/>
      <c r="AF40" s="465"/>
      <c r="AG40" s="465"/>
      <c r="AH40" s="465"/>
      <c r="AI40" s="465"/>
      <c r="AJ40" s="465"/>
      <c r="AK40" s="465"/>
      <c r="AL40" s="465"/>
      <c r="AM40" s="466"/>
      <c r="AN40" s="466"/>
      <c r="AO40" s="466"/>
      <c r="AP40" s="466"/>
      <c r="AQ40" s="466"/>
      <c r="AR40" s="466"/>
      <c r="AS40" s="466"/>
      <c r="AT40" s="466"/>
      <c r="AU40" s="466"/>
      <c r="AV40" s="466"/>
      <c r="AW40" s="466"/>
      <c r="AX40" s="466"/>
      <c r="AY40" s="466"/>
      <c r="AZ40" s="466"/>
      <c r="BA40" s="467"/>
      <c r="BB40" s="508"/>
      <c r="BC40" s="508"/>
      <c r="BD40" s="508"/>
      <c r="BE40" s="508"/>
      <c r="BF40" s="508"/>
      <c r="BG40" s="508"/>
      <c r="BH40" s="508"/>
      <c r="BI40" s="508"/>
      <c r="BJ40" s="508"/>
      <c r="BK40" s="508"/>
      <c r="BL40" s="508"/>
      <c r="BM40" s="508"/>
      <c r="BN40" s="508"/>
      <c r="BO40" s="508"/>
      <c r="BP40" s="508"/>
      <c r="BQ40" s="508"/>
      <c r="BR40" s="508"/>
      <c r="BS40" s="508"/>
      <c r="BT40" s="508"/>
      <c r="BU40" s="508"/>
      <c r="BV40" s="508"/>
      <c r="BW40" s="508"/>
      <c r="BX40" s="508"/>
      <c r="BY40" s="508"/>
      <c r="BZ40" s="508"/>
      <c r="CA40" s="508"/>
      <c r="CB40" s="508"/>
      <c r="CC40" s="508"/>
      <c r="CD40" s="508"/>
      <c r="CE40" s="508"/>
      <c r="CF40" s="508"/>
      <c r="CG40" s="508"/>
      <c r="CH40" s="508"/>
      <c r="CI40" s="508"/>
      <c r="CJ40" s="536"/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/>
      <c r="I41" s="199"/>
      <c r="J41" s="199"/>
      <c r="K41" s="464"/>
      <c r="L41" s="464"/>
      <c r="M41" s="464"/>
      <c r="N41" s="465"/>
      <c r="O41" s="465"/>
      <c r="P41" s="465"/>
      <c r="Q41" s="465"/>
      <c r="R41" s="465"/>
      <c r="S41" s="465"/>
      <c r="T41" s="465"/>
      <c r="U41" s="465"/>
      <c r="V41" s="465"/>
      <c r="W41" s="465"/>
      <c r="X41" s="465"/>
      <c r="Y41" s="465"/>
      <c r="Z41" s="465"/>
      <c r="AA41" s="465"/>
      <c r="AB41" s="465"/>
      <c r="AC41" s="465"/>
      <c r="AD41" s="465"/>
      <c r="AE41" s="465"/>
      <c r="AF41" s="465"/>
      <c r="AG41" s="465"/>
      <c r="AH41" s="465"/>
      <c r="AI41" s="465"/>
      <c r="AJ41" s="465"/>
      <c r="AK41" s="465"/>
      <c r="AL41" s="465"/>
      <c r="AM41" s="466"/>
      <c r="AN41" s="466"/>
      <c r="AO41" s="466"/>
      <c r="AP41" s="466"/>
      <c r="AQ41" s="466"/>
      <c r="AR41" s="466"/>
      <c r="AS41" s="466"/>
      <c r="AT41" s="466"/>
      <c r="AU41" s="466"/>
      <c r="AV41" s="466"/>
      <c r="AW41" s="466"/>
      <c r="AX41" s="466"/>
      <c r="AY41" s="466"/>
      <c r="AZ41" s="466"/>
      <c r="BA41" s="467"/>
      <c r="BB41" s="508"/>
      <c r="BC41" s="508"/>
      <c r="BD41" s="508"/>
      <c r="BE41" s="508"/>
      <c r="BF41" s="508"/>
      <c r="BG41" s="508"/>
      <c r="BH41" s="508"/>
      <c r="BI41" s="508"/>
      <c r="BJ41" s="508"/>
      <c r="BK41" s="508"/>
      <c r="BL41" s="508"/>
      <c r="BM41" s="508"/>
      <c r="BN41" s="508"/>
      <c r="BO41" s="508"/>
      <c r="BP41" s="508"/>
      <c r="BQ41" s="508"/>
      <c r="BR41" s="508"/>
      <c r="BS41" s="508"/>
      <c r="BT41" s="508"/>
      <c r="BU41" s="508"/>
      <c r="BV41" s="508"/>
      <c r="BW41" s="508"/>
      <c r="BX41" s="508"/>
      <c r="BY41" s="508"/>
      <c r="BZ41" s="508"/>
      <c r="CA41" s="508"/>
      <c r="CB41" s="508"/>
      <c r="CC41" s="508"/>
      <c r="CD41" s="508"/>
      <c r="CE41" s="508"/>
      <c r="CF41" s="508"/>
      <c r="CG41" s="508"/>
      <c r="CH41" s="508"/>
      <c r="CI41" s="508"/>
      <c r="CJ41" s="536"/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 t="e">
        <v>#DIV/0!</v>
      </c>
      <c r="I42" s="211" t="e">
        <v>#DIV/0!</v>
      </c>
      <c r="J42" s="211" t="e">
        <v>#DIV/0!</v>
      </c>
      <c r="K42" s="211" t="e">
        <v>#DIV/0!</v>
      </c>
      <c r="L42" s="211" t="e">
        <v>#DIV/0!</v>
      </c>
      <c r="M42" s="211" t="e">
        <v>#DIV/0!</v>
      </c>
      <c r="N42" s="211" t="e">
        <v>#DIV/0!</v>
      </c>
      <c r="O42" s="211" t="e">
        <v>#DIV/0!</v>
      </c>
      <c r="P42" s="211" t="e">
        <v>#DIV/0!</v>
      </c>
      <c r="Q42" s="211" t="e">
        <v>#DIV/0!</v>
      </c>
      <c r="R42" s="211" t="e">
        <v>#DIV/0!</v>
      </c>
      <c r="S42" s="211" t="e">
        <v>#DIV/0!</v>
      </c>
      <c r="T42" s="211" t="e">
        <v>#DIV/0!</v>
      </c>
      <c r="U42" s="211" t="e">
        <v>#DIV/0!</v>
      </c>
      <c r="V42" s="211" t="e">
        <v>#DIV/0!</v>
      </c>
      <c r="W42" s="211" t="e">
        <v>#DIV/0!</v>
      </c>
      <c r="X42" s="211" t="e">
        <v>#DIV/0!</v>
      </c>
      <c r="Y42" s="211" t="e">
        <v>#DIV/0!</v>
      </c>
      <c r="Z42" s="211" t="e">
        <v>#DIV/0!</v>
      </c>
      <c r="AA42" s="211" t="e">
        <v>#DIV/0!</v>
      </c>
      <c r="AB42" s="211" t="e">
        <v>#DIV/0!</v>
      </c>
      <c r="AC42" s="211" t="e">
        <v>#DIV/0!</v>
      </c>
      <c r="AD42" s="211" t="e">
        <v>#DIV/0!</v>
      </c>
      <c r="AE42" s="211" t="e">
        <v>#DIV/0!</v>
      </c>
      <c r="AF42" s="211" t="e">
        <v>#DIV/0!</v>
      </c>
      <c r="AG42" s="211" t="e">
        <v>#DIV/0!</v>
      </c>
      <c r="AH42" s="211" t="e">
        <v>#DIV/0!</v>
      </c>
      <c r="AI42" s="211" t="e">
        <v>#DIV/0!</v>
      </c>
      <c r="AJ42" s="211" t="e">
        <v>#DIV/0!</v>
      </c>
      <c r="AK42" s="211" t="e">
        <v>#DIV/0!</v>
      </c>
      <c r="AL42" s="211" t="e">
        <v>#DIV/0!</v>
      </c>
      <c r="AM42" s="211" t="e">
        <v>#DIV/0!</v>
      </c>
      <c r="AN42" s="211" t="e">
        <v>#DIV/0!</v>
      </c>
      <c r="AO42" s="211" t="e">
        <v>#DIV/0!</v>
      </c>
      <c r="AP42" s="211" t="e">
        <v>#DIV/0!</v>
      </c>
      <c r="AQ42" s="211" t="e">
        <v>#DIV/0!</v>
      </c>
      <c r="AR42" s="211" t="e">
        <v>#DIV/0!</v>
      </c>
      <c r="AS42" s="211" t="e">
        <v>#DIV/0!</v>
      </c>
      <c r="AT42" s="211" t="e">
        <v>#DIV/0!</v>
      </c>
      <c r="AU42" s="211" t="e">
        <v>#DIV/0!</v>
      </c>
      <c r="AV42" s="211" t="e">
        <v>#DIV/0!</v>
      </c>
      <c r="AW42" s="211" t="e">
        <v>#DIV/0!</v>
      </c>
      <c r="AX42" s="211" t="e">
        <v>#DIV/0!</v>
      </c>
      <c r="AY42" s="211" t="e">
        <v>#DIV/0!</v>
      </c>
      <c r="AZ42" s="211" t="e">
        <v>#DIV/0!</v>
      </c>
      <c r="BA42" s="211" t="e">
        <v>#DIV/0!</v>
      </c>
      <c r="BB42" s="211" t="e">
        <v>#DIV/0!</v>
      </c>
      <c r="BC42" s="211" t="e">
        <v>#DIV/0!</v>
      </c>
      <c r="BD42" s="211" t="e">
        <v>#DIV/0!</v>
      </c>
      <c r="BE42" s="211" t="e">
        <v>#DIV/0!</v>
      </c>
      <c r="BF42" s="211" t="e">
        <v>#DIV/0!</v>
      </c>
      <c r="BG42" s="211" t="e">
        <v>#DIV/0!</v>
      </c>
      <c r="BH42" s="211" t="e">
        <v>#DIV/0!</v>
      </c>
      <c r="BI42" s="211" t="e">
        <v>#DIV/0!</v>
      </c>
      <c r="BJ42" s="211" t="e">
        <v>#DIV/0!</v>
      </c>
      <c r="BK42" s="211" t="e">
        <v>#DIV/0!</v>
      </c>
      <c r="BL42" s="211" t="e">
        <v>#DIV/0!</v>
      </c>
      <c r="BM42" s="211" t="e">
        <v>#DIV/0!</v>
      </c>
      <c r="BN42" s="211" t="e">
        <v>#DIV/0!</v>
      </c>
      <c r="BO42" s="211" t="e">
        <v>#DIV/0!</v>
      </c>
      <c r="BP42" s="211" t="e">
        <v>#DIV/0!</v>
      </c>
      <c r="BQ42" s="211" t="e">
        <v>#DIV/0!</v>
      </c>
      <c r="BR42" s="211" t="e">
        <v>#DIV/0!</v>
      </c>
      <c r="BS42" s="211" t="e">
        <v>#DIV/0!</v>
      </c>
      <c r="BT42" s="211" t="e">
        <v>#DIV/0!</v>
      </c>
      <c r="BU42" s="211" t="e">
        <v>#DIV/0!</v>
      </c>
      <c r="BV42" s="211" t="e">
        <v>#DIV/0!</v>
      </c>
      <c r="BW42" s="211" t="e">
        <v>#DIV/0!</v>
      </c>
      <c r="BX42" s="211" t="e">
        <v>#DIV/0!</v>
      </c>
      <c r="BY42" s="211" t="e">
        <v>#DIV/0!</v>
      </c>
      <c r="BZ42" s="211" t="e">
        <v>#DIV/0!</v>
      </c>
      <c r="CA42" s="211" t="e">
        <v>#DIV/0!</v>
      </c>
      <c r="CB42" s="211" t="e">
        <v>#DIV/0!</v>
      </c>
      <c r="CC42" s="211" t="e">
        <v>#DIV/0!</v>
      </c>
      <c r="CD42" s="211" t="e">
        <v>#DIV/0!</v>
      </c>
      <c r="CE42" s="211" t="e">
        <v>#DIV/0!</v>
      </c>
      <c r="CF42" s="211" t="e">
        <v>#DIV/0!</v>
      </c>
      <c r="CG42" s="211" t="e">
        <v>#DIV/0!</v>
      </c>
      <c r="CH42" s="211" t="e">
        <v>#DIV/0!</v>
      </c>
      <c r="CI42" s="211" t="e">
        <v>#DIV/0!</v>
      </c>
      <c r="CJ42" s="605" t="e">
        <v>#DIV/0!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 t="e">
        <v>#DIV/0!</v>
      </c>
      <c r="I44" s="212" t="e">
        <v>#DIV/0!</v>
      </c>
      <c r="J44" s="212" t="e">
        <v>#DIV/0!</v>
      </c>
      <c r="K44" s="212" t="e">
        <v>#DIV/0!</v>
      </c>
      <c r="L44" s="212" t="e">
        <v>#DIV/0!</v>
      </c>
      <c r="M44" s="212" t="e">
        <v>#DIV/0!</v>
      </c>
      <c r="N44" s="212" t="e">
        <v>#DIV/0!</v>
      </c>
      <c r="O44" s="212" t="e">
        <v>#DIV/0!</v>
      </c>
      <c r="P44" s="212" t="e">
        <v>#DIV/0!</v>
      </c>
      <c r="Q44" s="212" t="e">
        <v>#DIV/0!</v>
      </c>
      <c r="R44" s="212" t="e">
        <v>#DIV/0!</v>
      </c>
      <c r="S44" s="212" t="e">
        <v>#DIV/0!</v>
      </c>
      <c r="T44" s="212" t="e">
        <v>#DIV/0!</v>
      </c>
      <c r="U44" s="212" t="e">
        <v>#DIV/0!</v>
      </c>
      <c r="V44" s="212" t="e">
        <v>#DIV/0!</v>
      </c>
      <c r="W44" s="212" t="e">
        <v>#DIV/0!</v>
      </c>
      <c r="X44" s="212" t="e">
        <v>#DIV/0!</v>
      </c>
      <c r="Y44" s="212" t="e">
        <v>#DIV/0!</v>
      </c>
      <c r="Z44" s="212" t="e">
        <v>#DIV/0!</v>
      </c>
      <c r="AA44" s="212" t="e">
        <v>#DIV/0!</v>
      </c>
      <c r="AB44" s="212" t="e">
        <v>#DIV/0!</v>
      </c>
      <c r="AC44" s="212" t="e">
        <v>#DIV/0!</v>
      </c>
      <c r="AD44" s="212" t="e">
        <v>#DIV/0!</v>
      </c>
      <c r="AE44" s="212" t="e">
        <v>#DIV/0!</v>
      </c>
      <c r="AF44" s="212" t="e">
        <v>#DIV/0!</v>
      </c>
      <c r="AG44" s="212" t="e">
        <v>#DIV/0!</v>
      </c>
      <c r="AH44" s="212" t="e">
        <v>#DIV/0!</v>
      </c>
      <c r="AI44" s="212" t="e">
        <v>#DIV/0!</v>
      </c>
      <c r="AJ44" s="212" t="e">
        <v>#DIV/0!</v>
      </c>
      <c r="AK44" s="212" t="e">
        <v>#DIV/0!</v>
      </c>
      <c r="AL44" s="212" t="e">
        <v>#DIV/0!</v>
      </c>
      <c r="AM44" s="212" t="e">
        <v>#DIV/0!</v>
      </c>
      <c r="AN44" s="212" t="e">
        <v>#DIV/0!</v>
      </c>
      <c r="AO44" s="212" t="e">
        <v>#DIV/0!</v>
      </c>
      <c r="AP44" s="212" t="e">
        <v>#DIV/0!</v>
      </c>
      <c r="AQ44" s="212" t="e">
        <v>#DIV/0!</v>
      </c>
      <c r="AR44" s="212" t="e">
        <v>#DIV/0!</v>
      </c>
      <c r="AS44" s="212" t="e">
        <v>#DIV/0!</v>
      </c>
      <c r="AT44" s="212" t="e">
        <v>#DIV/0!</v>
      </c>
      <c r="AU44" s="212" t="e">
        <v>#DIV/0!</v>
      </c>
      <c r="AV44" s="212" t="e">
        <v>#DIV/0!</v>
      </c>
      <c r="AW44" s="212" t="e">
        <v>#DIV/0!</v>
      </c>
      <c r="AX44" s="212" t="e">
        <v>#DIV/0!</v>
      </c>
      <c r="AY44" s="212" t="e">
        <v>#DIV/0!</v>
      </c>
      <c r="AZ44" s="212" t="e">
        <v>#DIV/0!</v>
      </c>
      <c r="BA44" s="212" t="e">
        <v>#DIV/0!</v>
      </c>
      <c r="BB44" s="212" t="e">
        <v>#DIV/0!</v>
      </c>
      <c r="BC44" s="212" t="e">
        <v>#DIV/0!</v>
      </c>
      <c r="BD44" s="212" t="e">
        <v>#DIV/0!</v>
      </c>
      <c r="BE44" s="212" t="e">
        <v>#DIV/0!</v>
      </c>
      <c r="BF44" s="212" t="e">
        <v>#DIV/0!</v>
      </c>
      <c r="BG44" s="212" t="e">
        <v>#DIV/0!</v>
      </c>
      <c r="BH44" s="212" t="e">
        <v>#DIV/0!</v>
      </c>
      <c r="BI44" s="212" t="e">
        <v>#DIV/0!</v>
      </c>
      <c r="BJ44" s="212" t="e">
        <v>#DIV/0!</v>
      </c>
      <c r="BK44" s="212" t="e">
        <v>#DIV/0!</v>
      </c>
      <c r="BL44" s="212" t="e">
        <v>#DIV/0!</v>
      </c>
      <c r="BM44" s="212" t="e">
        <v>#DIV/0!</v>
      </c>
      <c r="BN44" s="212" t="e">
        <v>#DIV/0!</v>
      </c>
      <c r="BO44" s="212" t="e">
        <v>#DIV/0!</v>
      </c>
      <c r="BP44" s="212" t="e">
        <v>#DIV/0!</v>
      </c>
      <c r="BQ44" s="212" t="e">
        <v>#DIV/0!</v>
      </c>
      <c r="BR44" s="212" t="e">
        <v>#DIV/0!</v>
      </c>
      <c r="BS44" s="212" t="e">
        <v>#DIV/0!</v>
      </c>
      <c r="BT44" s="212" t="e">
        <v>#DIV/0!</v>
      </c>
      <c r="BU44" s="212" t="e">
        <v>#DIV/0!</v>
      </c>
      <c r="BV44" s="212" t="e">
        <v>#DIV/0!</v>
      </c>
      <c r="BW44" s="212" t="e">
        <v>#DIV/0!</v>
      </c>
      <c r="BX44" s="212" t="e">
        <v>#DIV/0!</v>
      </c>
      <c r="BY44" s="212" t="e">
        <v>#DIV/0!</v>
      </c>
      <c r="BZ44" s="212" t="e">
        <v>#DIV/0!</v>
      </c>
      <c r="CA44" s="212" t="e">
        <v>#DIV/0!</v>
      </c>
      <c r="CB44" s="212" t="e">
        <v>#DIV/0!</v>
      </c>
      <c r="CC44" s="212" t="e">
        <v>#DIV/0!</v>
      </c>
      <c r="CD44" s="212" t="e">
        <v>#DIV/0!</v>
      </c>
      <c r="CE44" s="212" t="e">
        <v>#DIV/0!</v>
      </c>
      <c r="CF44" s="212" t="e">
        <v>#DIV/0!</v>
      </c>
      <c r="CG44" s="212" t="e">
        <v>#DIV/0!</v>
      </c>
      <c r="CH44" s="212" t="e">
        <v>#DIV/0!</v>
      </c>
      <c r="CI44" s="212" t="e">
        <v>#DIV/0!</v>
      </c>
      <c r="CJ44" s="607" t="e">
        <v>#DIV/0!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/>
      <c r="I45" s="599"/>
      <c r="J45" s="470"/>
      <c r="K45" s="111"/>
      <c r="L45" s="111"/>
      <c r="M45" s="111"/>
      <c r="N45" s="84"/>
      <c r="O45" s="84"/>
      <c r="P45" s="128"/>
      <c r="Q45" s="471"/>
      <c r="R45" s="471"/>
      <c r="S45" s="84"/>
      <c r="T45" s="108"/>
      <c r="U45" s="471"/>
      <c r="V45" s="471"/>
      <c r="W45" s="471"/>
      <c r="X45" s="471"/>
      <c r="Y45" s="471"/>
      <c r="Z45" s="471"/>
      <c r="AA45" s="84"/>
      <c r="AB45" s="128"/>
      <c r="AC45" s="471"/>
      <c r="AD45" s="84"/>
      <c r="AE45" s="84"/>
      <c r="AF45" s="84"/>
      <c r="AG45" s="454"/>
      <c r="AH45" s="128"/>
      <c r="AI45" s="471"/>
      <c r="AJ45" s="84"/>
      <c r="AK45" s="128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459"/>
      <c r="BA45" s="100"/>
      <c r="BB45" s="600"/>
      <c r="BC45" s="600"/>
      <c r="BD45" s="600"/>
      <c r="BE45" s="600"/>
      <c r="BF45" s="600"/>
      <c r="BG45" s="600"/>
      <c r="BH45" s="600"/>
      <c r="BI45" s="600"/>
      <c r="BJ45" s="600"/>
      <c r="BK45" s="600"/>
      <c r="BL45" s="600"/>
      <c r="BM45" s="600"/>
      <c r="BN45" s="600"/>
      <c r="BO45" s="600"/>
      <c r="BP45" s="600"/>
      <c r="BQ45" s="600"/>
      <c r="BR45" s="600"/>
      <c r="BS45" s="600"/>
      <c r="BT45" s="600"/>
      <c r="BU45" s="600"/>
      <c r="BV45" s="600"/>
      <c r="BW45" s="600"/>
      <c r="BX45" s="600"/>
      <c r="BY45" s="600"/>
      <c r="BZ45" s="600"/>
      <c r="CA45" s="600"/>
      <c r="CB45" s="600"/>
      <c r="CC45" s="600"/>
      <c r="CD45" s="600"/>
      <c r="CE45" s="600"/>
      <c r="CF45" s="600"/>
      <c r="CG45" s="600"/>
      <c r="CH45" s="600"/>
      <c r="CI45" s="600"/>
      <c r="CJ45" s="617"/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 t="e">
        <v>#DIV/0!</v>
      </c>
      <c r="I46" s="215" t="e">
        <v>#DIV/0!</v>
      </c>
      <c r="J46" s="215" t="e">
        <v>#DIV/0!</v>
      </c>
      <c r="K46" s="221" t="e">
        <v>#DIV/0!</v>
      </c>
      <c r="L46" s="221" t="e">
        <v>#DIV/0!</v>
      </c>
      <c r="M46" s="236" t="e">
        <v>#DIV/0!</v>
      </c>
      <c r="N46" s="216" t="e">
        <v>#DIV/0!</v>
      </c>
      <c r="O46" s="216" t="e">
        <v>#DIV/0!</v>
      </c>
      <c r="P46" s="216" t="e">
        <v>#DIV/0!</v>
      </c>
      <c r="Q46" s="216" t="e">
        <v>#DIV/0!</v>
      </c>
      <c r="R46" s="216" t="e">
        <v>#DIV/0!</v>
      </c>
      <c r="S46" s="216" t="e">
        <v>#DIV/0!</v>
      </c>
      <c r="T46" s="216" t="e">
        <v>#DIV/0!</v>
      </c>
      <c r="U46" s="216" t="e">
        <v>#DIV/0!</v>
      </c>
      <c r="V46" s="216" t="e">
        <v>#DIV/0!</v>
      </c>
      <c r="W46" s="216" t="e">
        <v>#DIV/0!</v>
      </c>
      <c r="X46" s="216" t="e">
        <v>#DIV/0!</v>
      </c>
      <c r="Y46" s="217" t="e">
        <v>#DIV/0!</v>
      </c>
      <c r="Z46" s="217" t="e">
        <v>#DIV/0!</v>
      </c>
      <c r="AA46" s="217" t="e">
        <v>#DIV/0!</v>
      </c>
      <c r="AB46" s="217" t="e">
        <v>#DIV/0!</v>
      </c>
      <c r="AC46" s="217" t="e">
        <v>#DIV/0!</v>
      </c>
      <c r="AD46" s="217" t="e">
        <v>#DIV/0!</v>
      </c>
      <c r="AE46" s="217" t="e">
        <v>#DIV/0!</v>
      </c>
      <c r="AF46" s="217" t="e">
        <v>#DIV/0!</v>
      </c>
      <c r="AG46" s="217" t="e">
        <v>#DIV/0!</v>
      </c>
      <c r="AH46" s="217" t="e">
        <v>#DIV/0!</v>
      </c>
      <c r="AI46" s="217" t="e">
        <v>#DIV/0!</v>
      </c>
      <c r="AJ46" s="217" t="e">
        <v>#DIV/0!</v>
      </c>
      <c r="AK46" s="217" t="e">
        <v>#DIV/0!</v>
      </c>
      <c r="AL46" s="218" t="e">
        <v>#DIV/0!</v>
      </c>
      <c r="AM46" s="218" t="e">
        <v>#DIV/0!</v>
      </c>
      <c r="AN46" s="218" t="e">
        <v>#DIV/0!</v>
      </c>
      <c r="AO46" s="218" t="e">
        <v>#DIV/0!</v>
      </c>
      <c r="AP46" s="218" t="e">
        <v>#DIV/0!</v>
      </c>
      <c r="AQ46" s="218" t="e">
        <v>#DIV/0!</v>
      </c>
      <c r="AR46" s="218" t="e">
        <v>#DIV/0!</v>
      </c>
      <c r="AS46" s="218" t="e">
        <v>#DIV/0!</v>
      </c>
      <c r="AT46" s="218" t="e">
        <v>#DIV/0!</v>
      </c>
      <c r="AU46" s="218" t="e">
        <v>#DIV/0!</v>
      </c>
      <c r="AV46" s="218" t="e">
        <v>#DIV/0!</v>
      </c>
      <c r="AW46" s="218" t="e">
        <v>#DIV/0!</v>
      </c>
      <c r="AX46" s="218" t="e">
        <v>#DIV/0!</v>
      </c>
      <c r="AY46" s="218" t="e">
        <v>#DIV/0!</v>
      </c>
      <c r="AZ46" s="219" t="e">
        <v>#DIV/0!</v>
      </c>
      <c r="BA46" s="229" t="e">
        <v>#DIV/0!</v>
      </c>
      <c r="BB46" s="229" t="e">
        <v>#DIV/0!</v>
      </c>
      <c r="BC46" s="229" t="e">
        <v>#DIV/0!</v>
      </c>
      <c r="BD46" s="229" t="e">
        <v>#DIV/0!</v>
      </c>
      <c r="BE46" s="229" t="e">
        <v>#DIV/0!</v>
      </c>
      <c r="BF46" s="229" t="e">
        <v>#DIV/0!</v>
      </c>
      <c r="BG46" s="229" t="e">
        <v>#DIV/0!</v>
      </c>
      <c r="BH46" s="229" t="e">
        <v>#DIV/0!</v>
      </c>
      <c r="BI46" s="229" t="e">
        <v>#DIV/0!</v>
      </c>
      <c r="BJ46" s="229" t="e">
        <v>#DIV/0!</v>
      </c>
      <c r="BK46" s="229" t="e">
        <v>#DIV/0!</v>
      </c>
      <c r="BL46" s="229" t="e">
        <v>#DIV/0!</v>
      </c>
      <c r="BM46" s="229" t="e">
        <v>#DIV/0!</v>
      </c>
      <c r="BN46" s="229" t="e">
        <v>#DIV/0!</v>
      </c>
      <c r="BO46" s="229" t="e">
        <v>#DIV/0!</v>
      </c>
      <c r="BP46" s="229" t="e">
        <v>#DIV/0!</v>
      </c>
      <c r="BQ46" s="229" t="e">
        <v>#DIV/0!</v>
      </c>
      <c r="BR46" s="229" t="e">
        <v>#DIV/0!</v>
      </c>
      <c r="BS46" s="229" t="e">
        <v>#DIV/0!</v>
      </c>
      <c r="BT46" s="229" t="e">
        <v>#DIV/0!</v>
      </c>
      <c r="BU46" s="229" t="e">
        <v>#DIV/0!</v>
      </c>
      <c r="BV46" s="229" t="e">
        <v>#DIV/0!</v>
      </c>
      <c r="BW46" s="229" t="e">
        <v>#DIV/0!</v>
      </c>
      <c r="BX46" s="229" t="e">
        <v>#DIV/0!</v>
      </c>
      <c r="BY46" s="229" t="e">
        <v>#DIV/0!</v>
      </c>
      <c r="BZ46" s="229" t="e">
        <v>#DIV/0!</v>
      </c>
      <c r="CA46" s="229" t="e">
        <v>#DIV/0!</v>
      </c>
      <c r="CB46" s="229" t="e">
        <v>#DIV/0!</v>
      </c>
      <c r="CC46" s="229" t="e">
        <v>#DIV/0!</v>
      </c>
      <c r="CD46" s="229" t="e">
        <v>#DIV/0!</v>
      </c>
      <c r="CE46" s="229" t="e">
        <v>#DIV/0!</v>
      </c>
      <c r="CF46" s="229" t="e">
        <v>#DIV/0!</v>
      </c>
      <c r="CG46" s="229" t="e">
        <v>#DIV/0!</v>
      </c>
      <c r="CH46" s="229" t="e">
        <v>#DIV/0!</v>
      </c>
      <c r="CI46" s="229" t="e">
        <v>#DIV/0!</v>
      </c>
      <c r="CJ46" s="618" t="e">
        <v>#DIV/0!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/>
      <c r="I47" s="474"/>
      <c r="J47" s="475"/>
      <c r="K47" s="455"/>
      <c r="L47" s="455"/>
      <c r="M47" s="455"/>
      <c r="N47" s="476"/>
      <c r="O47" s="476"/>
      <c r="P47" s="476"/>
      <c r="Q47" s="476"/>
      <c r="R47" s="476"/>
      <c r="S47" s="476"/>
      <c r="T47" s="476"/>
      <c r="U47" s="476"/>
      <c r="V47" s="476"/>
      <c r="W47" s="476"/>
      <c r="X47" s="476"/>
      <c r="Y47" s="476"/>
      <c r="Z47" s="476"/>
      <c r="AA47" s="476"/>
      <c r="AB47" s="476"/>
      <c r="AC47" s="476"/>
      <c r="AD47" s="476"/>
      <c r="AE47" s="476"/>
      <c r="AF47" s="476"/>
      <c r="AG47" s="476"/>
      <c r="AH47" s="476"/>
      <c r="AI47" s="476"/>
      <c r="AJ47" s="476"/>
      <c r="AK47" s="476"/>
      <c r="AL47" s="476"/>
      <c r="AM47" s="476"/>
      <c r="AN47" s="476"/>
      <c r="AO47" s="476"/>
      <c r="AP47" s="476"/>
      <c r="AQ47" s="476"/>
      <c r="AR47" s="476"/>
      <c r="AS47" s="476"/>
      <c r="AT47" s="476"/>
      <c r="AU47" s="476"/>
      <c r="AV47" s="476"/>
      <c r="AW47" s="476"/>
      <c r="AX47" s="476"/>
      <c r="AY47" s="476"/>
      <c r="AZ47" s="476"/>
      <c r="BA47" s="477"/>
      <c r="BB47" s="508"/>
      <c r="BC47" s="508"/>
      <c r="BD47" s="508"/>
      <c r="BE47" s="508"/>
      <c r="BF47" s="508"/>
      <c r="BG47" s="508"/>
      <c r="BH47" s="508"/>
      <c r="BI47" s="508"/>
      <c r="BJ47" s="508"/>
      <c r="BK47" s="508"/>
      <c r="BL47" s="508"/>
      <c r="BM47" s="508"/>
      <c r="BN47" s="508"/>
      <c r="BO47" s="508"/>
      <c r="BP47" s="508"/>
      <c r="BQ47" s="508"/>
      <c r="BR47" s="508"/>
      <c r="BS47" s="508"/>
      <c r="BT47" s="508"/>
      <c r="BU47" s="508"/>
      <c r="BV47" s="508"/>
      <c r="BW47" s="508"/>
      <c r="BX47" s="508"/>
      <c r="BY47" s="508"/>
      <c r="BZ47" s="508"/>
      <c r="CA47" s="508"/>
      <c r="CB47" s="508"/>
      <c r="CC47" s="508"/>
      <c r="CD47" s="508"/>
      <c r="CE47" s="508"/>
      <c r="CF47" s="508"/>
      <c r="CG47" s="508"/>
      <c r="CH47" s="508"/>
      <c r="CI47" s="508"/>
      <c r="CJ47" s="536"/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/>
      <c r="I48" s="474"/>
      <c r="J48" s="475"/>
      <c r="K48" s="455"/>
      <c r="L48" s="455"/>
      <c r="M48" s="455"/>
      <c r="N48" s="476"/>
      <c r="O48" s="476"/>
      <c r="P48" s="476"/>
      <c r="Q48" s="476"/>
      <c r="R48" s="476"/>
      <c r="S48" s="476"/>
      <c r="T48" s="476"/>
      <c r="U48" s="476"/>
      <c r="V48" s="476"/>
      <c r="W48" s="476"/>
      <c r="X48" s="476"/>
      <c r="Y48" s="476"/>
      <c r="Z48" s="476"/>
      <c r="AA48" s="476"/>
      <c r="AB48" s="476"/>
      <c r="AC48" s="476"/>
      <c r="AD48" s="476"/>
      <c r="AE48" s="476"/>
      <c r="AF48" s="476"/>
      <c r="AG48" s="476"/>
      <c r="AH48" s="476"/>
      <c r="AI48" s="476"/>
      <c r="AJ48" s="476"/>
      <c r="AK48" s="476"/>
      <c r="AL48" s="476"/>
      <c r="AM48" s="476"/>
      <c r="AN48" s="476"/>
      <c r="AO48" s="476"/>
      <c r="AP48" s="476"/>
      <c r="AQ48" s="476"/>
      <c r="AR48" s="476"/>
      <c r="AS48" s="476"/>
      <c r="AT48" s="476"/>
      <c r="AU48" s="476"/>
      <c r="AV48" s="476"/>
      <c r="AW48" s="476"/>
      <c r="AX48" s="476"/>
      <c r="AY48" s="476"/>
      <c r="AZ48" s="476"/>
      <c r="BA48" s="477"/>
      <c r="BB48" s="508"/>
      <c r="BC48" s="508"/>
      <c r="BD48" s="508"/>
      <c r="BE48" s="508"/>
      <c r="BF48" s="508"/>
      <c r="BG48" s="508"/>
      <c r="BH48" s="508"/>
      <c r="BI48" s="508"/>
      <c r="BJ48" s="508"/>
      <c r="BK48" s="508"/>
      <c r="BL48" s="508"/>
      <c r="BM48" s="508"/>
      <c r="BN48" s="508"/>
      <c r="BO48" s="508"/>
      <c r="BP48" s="508"/>
      <c r="BQ48" s="508"/>
      <c r="BR48" s="508"/>
      <c r="BS48" s="508"/>
      <c r="BT48" s="508"/>
      <c r="BU48" s="508"/>
      <c r="BV48" s="508"/>
      <c r="BW48" s="508"/>
      <c r="BX48" s="508"/>
      <c r="BY48" s="508"/>
      <c r="BZ48" s="508"/>
      <c r="CA48" s="508"/>
      <c r="CB48" s="508"/>
      <c r="CC48" s="508"/>
      <c r="CD48" s="508"/>
      <c r="CE48" s="508"/>
      <c r="CF48" s="508"/>
      <c r="CG48" s="508"/>
      <c r="CH48" s="508"/>
      <c r="CI48" s="508"/>
      <c r="CJ48" s="536"/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/>
      <c r="I49" s="474"/>
      <c r="J49" s="475"/>
      <c r="K49" s="455"/>
      <c r="L49" s="455"/>
      <c r="M49" s="455"/>
      <c r="N49" s="476"/>
      <c r="O49" s="476"/>
      <c r="P49" s="476"/>
      <c r="Q49" s="476"/>
      <c r="R49" s="476"/>
      <c r="S49" s="476"/>
      <c r="T49" s="476"/>
      <c r="U49" s="476"/>
      <c r="V49" s="476"/>
      <c r="W49" s="476"/>
      <c r="X49" s="476"/>
      <c r="Y49" s="476"/>
      <c r="Z49" s="476"/>
      <c r="AA49" s="476"/>
      <c r="AB49" s="476"/>
      <c r="AC49" s="476"/>
      <c r="AD49" s="476"/>
      <c r="AE49" s="476"/>
      <c r="AF49" s="476"/>
      <c r="AG49" s="476"/>
      <c r="AH49" s="476"/>
      <c r="AI49" s="476"/>
      <c r="AJ49" s="476"/>
      <c r="AK49" s="476"/>
      <c r="AL49" s="476"/>
      <c r="AM49" s="476"/>
      <c r="AN49" s="476"/>
      <c r="AO49" s="476"/>
      <c r="AP49" s="476"/>
      <c r="AQ49" s="476"/>
      <c r="AR49" s="476"/>
      <c r="AS49" s="476"/>
      <c r="AT49" s="476"/>
      <c r="AU49" s="476"/>
      <c r="AV49" s="476"/>
      <c r="AW49" s="476"/>
      <c r="AX49" s="476"/>
      <c r="AY49" s="476"/>
      <c r="AZ49" s="476"/>
      <c r="BA49" s="477"/>
      <c r="BB49" s="508"/>
      <c r="BC49" s="508"/>
      <c r="BD49" s="508"/>
      <c r="BE49" s="508"/>
      <c r="BF49" s="508"/>
      <c r="BG49" s="508"/>
      <c r="BH49" s="508"/>
      <c r="BI49" s="508"/>
      <c r="BJ49" s="508"/>
      <c r="BK49" s="508"/>
      <c r="BL49" s="508"/>
      <c r="BM49" s="508"/>
      <c r="BN49" s="508"/>
      <c r="BO49" s="508"/>
      <c r="BP49" s="508"/>
      <c r="BQ49" s="508"/>
      <c r="BR49" s="508"/>
      <c r="BS49" s="508"/>
      <c r="BT49" s="508"/>
      <c r="BU49" s="508"/>
      <c r="BV49" s="508"/>
      <c r="BW49" s="508"/>
      <c r="BX49" s="508"/>
      <c r="BY49" s="508"/>
      <c r="BZ49" s="508"/>
      <c r="CA49" s="508"/>
      <c r="CB49" s="508"/>
      <c r="CC49" s="508"/>
      <c r="CD49" s="508"/>
      <c r="CE49" s="508"/>
      <c r="CF49" s="508"/>
      <c r="CG49" s="508"/>
      <c r="CH49" s="508"/>
      <c r="CI49" s="508"/>
      <c r="CJ49" s="536"/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/>
      <c r="I50" s="474"/>
      <c r="J50" s="475"/>
      <c r="K50" s="455"/>
      <c r="L50" s="455"/>
      <c r="M50" s="455"/>
      <c r="N50" s="476"/>
      <c r="O50" s="476"/>
      <c r="P50" s="476"/>
      <c r="Q50" s="476"/>
      <c r="R50" s="476"/>
      <c r="S50" s="476"/>
      <c r="T50" s="476"/>
      <c r="U50" s="476"/>
      <c r="V50" s="476"/>
      <c r="W50" s="476"/>
      <c r="X50" s="476"/>
      <c r="Y50" s="476"/>
      <c r="Z50" s="476"/>
      <c r="AA50" s="476"/>
      <c r="AB50" s="476"/>
      <c r="AC50" s="476"/>
      <c r="AD50" s="476"/>
      <c r="AE50" s="476"/>
      <c r="AF50" s="476"/>
      <c r="AG50" s="476"/>
      <c r="AH50" s="476"/>
      <c r="AI50" s="476"/>
      <c r="AJ50" s="476"/>
      <c r="AK50" s="476"/>
      <c r="AL50" s="476"/>
      <c r="AM50" s="476"/>
      <c r="AN50" s="476"/>
      <c r="AO50" s="476"/>
      <c r="AP50" s="476"/>
      <c r="AQ50" s="476"/>
      <c r="AR50" s="476"/>
      <c r="AS50" s="476"/>
      <c r="AT50" s="476"/>
      <c r="AU50" s="476"/>
      <c r="AV50" s="476"/>
      <c r="AW50" s="476"/>
      <c r="AX50" s="476"/>
      <c r="AY50" s="476"/>
      <c r="AZ50" s="476"/>
      <c r="BA50" s="477"/>
      <c r="BB50" s="508"/>
      <c r="BC50" s="508"/>
      <c r="BD50" s="508"/>
      <c r="BE50" s="508"/>
      <c r="BF50" s="508"/>
      <c r="BG50" s="508"/>
      <c r="BH50" s="508"/>
      <c r="BI50" s="508"/>
      <c r="BJ50" s="508"/>
      <c r="BK50" s="508"/>
      <c r="BL50" s="508"/>
      <c r="BM50" s="508"/>
      <c r="BN50" s="508"/>
      <c r="BO50" s="508"/>
      <c r="BP50" s="508"/>
      <c r="BQ50" s="508"/>
      <c r="BR50" s="508"/>
      <c r="BS50" s="508"/>
      <c r="BT50" s="508"/>
      <c r="BU50" s="508"/>
      <c r="BV50" s="508"/>
      <c r="BW50" s="508"/>
      <c r="BX50" s="508"/>
      <c r="BY50" s="508"/>
      <c r="BZ50" s="508"/>
      <c r="CA50" s="508"/>
      <c r="CB50" s="508"/>
      <c r="CC50" s="508"/>
      <c r="CD50" s="508"/>
      <c r="CE50" s="508"/>
      <c r="CF50" s="508"/>
      <c r="CG50" s="508"/>
      <c r="CH50" s="508"/>
      <c r="CI50" s="508"/>
      <c r="CJ50" s="536"/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/>
      <c r="I51" s="474"/>
      <c r="J51" s="475"/>
      <c r="K51" s="455"/>
      <c r="L51" s="455"/>
      <c r="M51" s="455"/>
      <c r="N51" s="476"/>
      <c r="O51" s="476"/>
      <c r="P51" s="476"/>
      <c r="Q51" s="476"/>
      <c r="R51" s="476"/>
      <c r="S51" s="476"/>
      <c r="T51" s="476"/>
      <c r="U51" s="476"/>
      <c r="V51" s="476"/>
      <c r="W51" s="476"/>
      <c r="X51" s="476"/>
      <c r="Y51" s="476"/>
      <c r="Z51" s="476"/>
      <c r="AA51" s="476"/>
      <c r="AB51" s="476"/>
      <c r="AC51" s="476"/>
      <c r="AD51" s="476"/>
      <c r="AE51" s="476"/>
      <c r="AF51" s="476"/>
      <c r="AG51" s="476"/>
      <c r="AH51" s="476"/>
      <c r="AI51" s="476"/>
      <c r="AJ51" s="476"/>
      <c r="AK51" s="476"/>
      <c r="AL51" s="476"/>
      <c r="AM51" s="476"/>
      <c r="AN51" s="476"/>
      <c r="AO51" s="476"/>
      <c r="AP51" s="476"/>
      <c r="AQ51" s="476"/>
      <c r="AR51" s="476"/>
      <c r="AS51" s="476"/>
      <c r="AT51" s="476"/>
      <c r="AU51" s="476"/>
      <c r="AV51" s="476"/>
      <c r="AW51" s="476"/>
      <c r="AX51" s="476"/>
      <c r="AY51" s="476"/>
      <c r="AZ51" s="476"/>
      <c r="BA51" s="477"/>
      <c r="BB51" s="508"/>
      <c r="BC51" s="508"/>
      <c r="BD51" s="508"/>
      <c r="BE51" s="508"/>
      <c r="BF51" s="508"/>
      <c r="BG51" s="508"/>
      <c r="BH51" s="508"/>
      <c r="BI51" s="508"/>
      <c r="BJ51" s="508"/>
      <c r="BK51" s="508"/>
      <c r="BL51" s="508"/>
      <c r="BM51" s="508"/>
      <c r="BN51" s="508"/>
      <c r="BO51" s="508"/>
      <c r="BP51" s="508"/>
      <c r="BQ51" s="508"/>
      <c r="BR51" s="508"/>
      <c r="BS51" s="508"/>
      <c r="BT51" s="508"/>
      <c r="BU51" s="508"/>
      <c r="BV51" s="508"/>
      <c r="BW51" s="508"/>
      <c r="BX51" s="508"/>
      <c r="BY51" s="508"/>
      <c r="BZ51" s="508"/>
      <c r="CA51" s="508"/>
      <c r="CB51" s="508"/>
      <c r="CC51" s="508"/>
      <c r="CD51" s="508"/>
      <c r="CE51" s="508"/>
      <c r="CF51" s="508"/>
      <c r="CG51" s="508"/>
      <c r="CH51" s="508"/>
      <c r="CI51" s="508"/>
      <c r="CJ51" s="536"/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/>
      <c r="I52" s="478"/>
      <c r="J52" s="479"/>
      <c r="K52" s="480"/>
      <c r="L52" s="480"/>
      <c r="M52" s="480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2"/>
      <c r="BB52" s="508"/>
      <c r="BC52" s="508"/>
      <c r="BD52" s="508"/>
      <c r="BE52" s="508"/>
      <c r="BF52" s="508"/>
      <c r="BG52" s="508"/>
      <c r="BH52" s="508"/>
      <c r="BI52" s="508"/>
      <c r="BJ52" s="508"/>
      <c r="BK52" s="508"/>
      <c r="BL52" s="508"/>
      <c r="BM52" s="508"/>
      <c r="BN52" s="508"/>
      <c r="BO52" s="508"/>
      <c r="BP52" s="508"/>
      <c r="BQ52" s="508"/>
      <c r="BR52" s="508"/>
      <c r="BS52" s="508"/>
      <c r="BT52" s="508"/>
      <c r="BU52" s="508"/>
      <c r="BV52" s="508"/>
      <c r="BW52" s="508"/>
      <c r="BX52" s="508"/>
      <c r="BY52" s="508"/>
      <c r="BZ52" s="508"/>
      <c r="CA52" s="508"/>
      <c r="CB52" s="508"/>
      <c r="CC52" s="508"/>
      <c r="CD52" s="508"/>
      <c r="CE52" s="508"/>
      <c r="CF52" s="508"/>
      <c r="CG52" s="508"/>
      <c r="CH52" s="508"/>
      <c r="CI52" s="508"/>
      <c r="CJ52" s="536"/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0</v>
      </c>
      <c r="I53" s="763">
        <v>0</v>
      </c>
      <c r="J53" s="763">
        <v>0</v>
      </c>
      <c r="K53" s="763">
        <v>0</v>
      </c>
      <c r="L53" s="763">
        <v>0</v>
      </c>
      <c r="M53" s="763">
        <v>0</v>
      </c>
      <c r="N53" s="763">
        <v>0</v>
      </c>
      <c r="O53" s="763">
        <v>0</v>
      </c>
      <c r="P53" s="763">
        <v>0</v>
      </c>
      <c r="Q53" s="763">
        <v>0</v>
      </c>
      <c r="R53" s="763">
        <v>0</v>
      </c>
      <c r="S53" s="763">
        <v>0</v>
      </c>
      <c r="T53" s="763">
        <v>0</v>
      </c>
      <c r="U53" s="763">
        <v>0</v>
      </c>
      <c r="V53" s="763">
        <v>0</v>
      </c>
      <c r="W53" s="763">
        <v>0</v>
      </c>
      <c r="X53" s="763">
        <v>0</v>
      </c>
      <c r="Y53" s="763">
        <v>0</v>
      </c>
      <c r="Z53" s="763">
        <v>0</v>
      </c>
      <c r="AA53" s="763">
        <v>0</v>
      </c>
      <c r="AB53" s="763">
        <v>0</v>
      </c>
      <c r="AC53" s="763">
        <v>0</v>
      </c>
      <c r="AD53" s="763">
        <v>0</v>
      </c>
      <c r="AE53" s="763">
        <v>0</v>
      </c>
      <c r="AF53" s="763">
        <v>0</v>
      </c>
      <c r="AG53" s="763">
        <v>0</v>
      </c>
      <c r="AH53" s="763">
        <v>0</v>
      </c>
      <c r="AI53" s="763">
        <v>0</v>
      </c>
      <c r="AJ53" s="763">
        <v>0</v>
      </c>
      <c r="AK53" s="763">
        <v>0</v>
      </c>
      <c r="AL53" s="763">
        <v>0</v>
      </c>
      <c r="AM53" s="763">
        <v>0</v>
      </c>
      <c r="AN53" s="763">
        <v>0</v>
      </c>
      <c r="AO53" s="763">
        <v>0</v>
      </c>
      <c r="AP53" s="763">
        <v>0</v>
      </c>
      <c r="AQ53" s="763">
        <v>0</v>
      </c>
      <c r="AR53" s="763">
        <v>0</v>
      </c>
      <c r="AS53" s="763">
        <v>0</v>
      </c>
      <c r="AT53" s="763">
        <v>0</v>
      </c>
      <c r="AU53" s="763">
        <v>0</v>
      </c>
      <c r="AV53" s="763">
        <v>0</v>
      </c>
      <c r="AW53" s="763">
        <v>0</v>
      </c>
      <c r="AX53" s="763">
        <v>0</v>
      </c>
      <c r="AY53" s="763">
        <v>0</v>
      </c>
      <c r="AZ53" s="763">
        <v>0</v>
      </c>
      <c r="BA53" s="764">
        <v>0</v>
      </c>
      <c r="BB53" s="764">
        <v>0</v>
      </c>
      <c r="BC53" s="764">
        <v>0</v>
      </c>
      <c r="BD53" s="764">
        <v>0</v>
      </c>
      <c r="BE53" s="764">
        <v>0</v>
      </c>
      <c r="BF53" s="764">
        <v>0</v>
      </c>
      <c r="BG53" s="764">
        <v>0</v>
      </c>
      <c r="BH53" s="764">
        <v>0</v>
      </c>
      <c r="BI53" s="764">
        <v>0</v>
      </c>
      <c r="BJ53" s="764">
        <v>0</v>
      </c>
      <c r="BK53" s="764">
        <v>0</v>
      </c>
      <c r="BL53" s="764">
        <v>0</v>
      </c>
      <c r="BM53" s="764">
        <v>0</v>
      </c>
      <c r="BN53" s="764">
        <v>0</v>
      </c>
      <c r="BO53" s="764">
        <v>0</v>
      </c>
      <c r="BP53" s="764">
        <v>0</v>
      </c>
      <c r="BQ53" s="764">
        <v>0</v>
      </c>
      <c r="BR53" s="764">
        <v>0</v>
      </c>
      <c r="BS53" s="764">
        <v>0</v>
      </c>
      <c r="BT53" s="764">
        <v>0</v>
      </c>
      <c r="BU53" s="764">
        <v>0</v>
      </c>
      <c r="BV53" s="764">
        <v>0</v>
      </c>
      <c r="BW53" s="764">
        <v>0</v>
      </c>
      <c r="BX53" s="764">
        <v>0</v>
      </c>
      <c r="BY53" s="764">
        <v>0</v>
      </c>
      <c r="BZ53" s="764">
        <v>0</v>
      </c>
      <c r="CA53" s="764">
        <v>0</v>
      </c>
      <c r="CB53" s="764">
        <v>0</v>
      </c>
      <c r="CC53" s="764">
        <v>0</v>
      </c>
      <c r="CD53" s="764">
        <v>0</v>
      </c>
      <c r="CE53" s="764">
        <v>0</v>
      </c>
      <c r="CF53" s="764">
        <v>0</v>
      </c>
      <c r="CG53" s="764">
        <v>0</v>
      </c>
      <c r="CH53" s="764">
        <v>0</v>
      </c>
      <c r="CI53" s="764">
        <v>0</v>
      </c>
      <c r="CJ53" s="765">
        <v>0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 t="e">
        <v>#DIV/0!</v>
      </c>
      <c r="I54" s="760" t="e">
        <v>#DIV/0!</v>
      </c>
      <c r="J54" s="760" t="e">
        <v>#DIV/0!</v>
      </c>
      <c r="K54" s="760" t="e">
        <v>#DIV/0!</v>
      </c>
      <c r="L54" s="760" t="e">
        <v>#DIV/0!</v>
      </c>
      <c r="M54" s="760" t="e">
        <v>#DIV/0!</v>
      </c>
      <c r="N54" s="760" t="e">
        <v>#DIV/0!</v>
      </c>
      <c r="O54" s="760" t="e">
        <v>#DIV/0!</v>
      </c>
      <c r="P54" s="760" t="e">
        <v>#DIV/0!</v>
      </c>
      <c r="Q54" s="760" t="e">
        <v>#DIV/0!</v>
      </c>
      <c r="R54" s="760" t="e">
        <v>#DIV/0!</v>
      </c>
      <c r="S54" s="760" t="e">
        <v>#DIV/0!</v>
      </c>
      <c r="T54" s="760" t="e">
        <v>#DIV/0!</v>
      </c>
      <c r="U54" s="760" t="e">
        <v>#DIV/0!</v>
      </c>
      <c r="V54" s="760" t="e">
        <v>#DIV/0!</v>
      </c>
      <c r="W54" s="760" t="e">
        <v>#DIV/0!</v>
      </c>
      <c r="X54" s="760" t="e">
        <v>#DIV/0!</v>
      </c>
      <c r="Y54" s="760" t="e">
        <v>#DIV/0!</v>
      </c>
      <c r="Z54" s="760" t="e">
        <v>#DIV/0!</v>
      </c>
      <c r="AA54" s="760" t="e">
        <v>#DIV/0!</v>
      </c>
      <c r="AB54" s="760" t="e">
        <v>#DIV/0!</v>
      </c>
      <c r="AC54" s="760" t="e">
        <v>#DIV/0!</v>
      </c>
      <c r="AD54" s="760" t="e">
        <v>#DIV/0!</v>
      </c>
      <c r="AE54" s="760" t="e">
        <v>#DIV/0!</v>
      </c>
      <c r="AF54" s="760" t="e">
        <v>#DIV/0!</v>
      </c>
      <c r="AG54" s="760" t="e">
        <v>#DIV/0!</v>
      </c>
      <c r="AH54" s="760" t="e">
        <v>#DIV/0!</v>
      </c>
      <c r="AI54" s="760" t="e">
        <v>#DIV/0!</v>
      </c>
      <c r="AJ54" s="760" t="e">
        <v>#DIV/0!</v>
      </c>
      <c r="AK54" s="760" t="e">
        <v>#DIV/0!</v>
      </c>
      <c r="AL54" s="760" t="e">
        <v>#DIV/0!</v>
      </c>
      <c r="AM54" s="760" t="e">
        <v>#DIV/0!</v>
      </c>
      <c r="AN54" s="760" t="e">
        <v>#DIV/0!</v>
      </c>
      <c r="AO54" s="760" t="e">
        <v>#DIV/0!</v>
      </c>
      <c r="AP54" s="760" t="e">
        <v>#DIV/0!</v>
      </c>
      <c r="AQ54" s="760" t="e">
        <v>#DIV/0!</v>
      </c>
      <c r="AR54" s="760" t="e">
        <v>#DIV/0!</v>
      </c>
      <c r="AS54" s="760" t="e">
        <v>#DIV/0!</v>
      </c>
      <c r="AT54" s="760" t="e">
        <v>#DIV/0!</v>
      </c>
      <c r="AU54" s="760" t="e">
        <v>#DIV/0!</v>
      </c>
      <c r="AV54" s="760" t="e">
        <v>#DIV/0!</v>
      </c>
      <c r="AW54" s="760" t="e">
        <v>#DIV/0!</v>
      </c>
      <c r="AX54" s="760" t="e">
        <v>#DIV/0!</v>
      </c>
      <c r="AY54" s="760" t="e">
        <v>#DIV/0!</v>
      </c>
      <c r="AZ54" s="760" t="e">
        <v>#DIV/0!</v>
      </c>
      <c r="BA54" s="760" t="e">
        <v>#DIV/0!</v>
      </c>
      <c r="BB54" s="760" t="e">
        <v>#DIV/0!</v>
      </c>
      <c r="BC54" s="760" t="e">
        <v>#DIV/0!</v>
      </c>
      <c r="BD54" s="760" t="e">
        <v>#DIV/0!</v>
      </c>
      <c r="BE54" s="760" t="e">
        <v>#DIV/0!</v>
      </c>
      <c r="BF54" s="760" t="e">
        <v>#DIV/0!</v>
      </c>
      <c r="BG54" s="760" t="e">
        <v>#DIV/0!</v>
      </c>
      <c r="BH54" s="760" t="e">
        <v>#DIV/0!</v>
      </c>
      <c r="BI54" s="760" t="e">
        <v>#DIV/0!</v>
      </c>
      <c r="BJ54" s="760" t="e">
        <v>#DIV/0!</v>
      </c>
      <c r="BK54" s="760" t="e">
        <v>#DIV/0!</v>
      </c>
      <c r="BL54" s="760" t="e">
        <v>#DIV/0!</v>
      </c>
      <c r="BM54" s="760" t="e">
        <v>#DIV/0!</v>
      </c>
      <c r="BN54" s="760" t="e">
        <v>#DIV/0!</v>
      </c>
      <c r="BO54" s="760" t="e">
        <v>#DIV/0!</v>
      </c>
      <c r="BP54" s="760" t="e">
        <v>#DIV/0!</v>
      </c>
      <c r="BQ54" s="760" t="e">
        <v>#DIV/0!</v>
      </c>
      <c r="BR54" s="760" t="e">
        <v>#DIV/0!</v>
      </c>
      <c r="BS54" s="760" t="e">
        <v>#DIV/0!</v>
      </c>
      <c r="BT54" s="760" t="e">
        <v>#DIV/0!</v>
      </c>
      <c r="BU54" s="760" t="e">
        <v>#DIV/0!</v>
      </c>
      <c r="BV54" s="760" t="e">
        <v>#DIV/0!</v>
      </c>
      <c r="BW54" s="760" t="e">
        <v>#DIV/0!</v>
      </c>
      <c r="BX54" s="760" t="e">
        <v>#DIV/0!</v>
      </c>
      <c r="BY54" s="760" t="e">
        <v>#DIV/0!</v>
      </c>
      <c r="BZ54" s="760" t="e">
        <v>#DIV/0!</v>
      </c>
      <c r="CA54" s="760" t="e">
        <v>#DIV/0!</v>
      </c>
      <c r="CB54" s="760" t="e">
        <v>#DIV/0!</v>
      </c>
      <c r="CC54" s="760" t="e">
        <v>#DIV/0!</v>
      </c>
      <c r="CD54" s="760" t="e">
        <v>#DIV/0!</v>
      </c>
      <c r="CE54" s="760" t="e">
        <v>#DIV/0!</v>
      </c>
      <c r="CF54" s="760" t="e">
        <v>#DIV/0!</v>
      </c>
      <c r="CG54" s="760" t="e">
        <v>#DIV/0!</v>
      </c>
      <c r="CH54" s="760" t="e">
        <v>#DIV/0!</v>
      </c>
      <c r="CI54" s="760" t="e">
        <v>#DIV/0!</v>
      </c>
      <c r="CJ54" s="852" t="e">
        <v>#DIV/0!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 t="e">
        <v>#DIV/0!</v>
      </c>
      <c r="I55" s="286" t="e">
        <v>#DIV/0!</v>
      </c>
      <c r="J55" s="286" t="e">
        <v>#DIV/0!</v>
      </c>
      <c r="K55" s="286" t="e">
        <v>#DIV/0!</v>
      </c>
      <c r="L55" s="286" t="e">
        <v>#DIV/0!</v>
      </c>
      <c r="M55" s="286" t="e">
        <v>#DIV/0!</v>
      </c>
      <c r="N55" s="286" t="e">
        <v>#DIV/0!</v>
      </c>
      <c r="O55" s="286" t="e">
        <v>#DIV/0!</v>
      </c>
      <c r="P55" s="286" t="e">
        <v>#DIV/0!</v>
      </c>
      <c r="Q55" s="286" t="e">
        <v>#DIV/0!</v>
      </c>
      <c r="R55" s="286" t="e">
        <v>#DIV/0!</v>
      </c>
      <c r="S55" s="286" t="e">
        <v>#DIV/0!</v>
      </c>
      <c r="T55" s="286" t="e">
        <v>#DIV/0!</v>
      </c>
      <c r="U55" s="286" t="e">
        <v>#DIV/0!</v>
      </c>
      <c r="V55" s="286" t="e">
        <v>#DIV/0!</v>
      </c>
      <c r="W55" s="286" t="e">
        <v>#DIV/0!</v>
      </c>
      <c r="X55" s="286" t="e">
        <v>#DIV/0!</v>
      </c>
      <c r="Y55" s="286" t="e">
        <v>#DIV/0!</v>
      </c>
      <c r="Z55" s="286" t="e">
        <v>#DIV/0!</v>
      </c>
      <c r="AA55" s="286" t="e">
        <v>#DIV/0!</v>
      </c>
      <c r="AB55" s="286" t="e">
        <v>#DIV/0!</v>
      </c>
      <c r="AC55" s="286" t="e">
        <v>#DIV/0!</v>
      </c>
      <c r="AD55" s="286" t="e">
        <v>#DIV/0!</v>
      </c>
      <c r="AE55" s="286" t="e">
        <v>#DIV/0!</v>
      </c>
      <c r="AF55" s="286" t="e">
        <v>#DIV/0!</v>
      </c>
      <c r="AG55" s="286" t="e">
        <v>#DIV/0!</v>
      </c>
      <c r="AH55" s="286" t="e">
        <v>#DIV/0!</v>
      </c>
      <c r="AI55" s="286" t="e">
        <v>#DIV/0!</v>
      </c>
      <c r="AJ55" s="286" t="e">
        <v>#DIV/0!</v>
      </c>
      <c r="AK55" s="286" t="e">
        <v>#DIV/0!</v>
      </c>
      <c r="AL55" s="286" t="e">
        <v>#DIV/0!</v>
      </c>
      <c r="AM55" s="286" t="e">
        <v>#DIV/0!</v>
      </c>
      <c r="AN55" s="286" t="e">
        <v>#DIV/0!</v>
      </c>
      <c r="AO55" s="286" t="e">
        <v>#DIV/0!</v>
      </c>
      <c r="AP55" s="286" t="e">
        <v>#DIV/0!</v>
      </c>
      <c r="AQ55" s="286" t="e">
        <v>#DIV/0!</v>
      </c>
      <c r="AR55" s="286" t="e">
        <v>#DIV/0!</v>
      </c>
      <c r="AS55" s="286" t="e">
        <v>#DIV/0!</v>
      </c>
      <c r="AT55" s="286" t="e">
        <v>#DIV/0!</v>
      </c>
      <c r="AU55" s="286" t="e">
        <v>#DIV/0!</v>
      </c>
      <c r="AV55" s="286" t="e">
        <v>#DIV/0!</v>
      </c>
      <c r="AW55" s="286" t="e">
        <v>#DIV/0!</v>
      </c>
      <c r="AX55" s="286" t="e">
        <v>#DIV/0!</v>
      </c>
      <c r="AY55" s="286" t="e">
        <v>#DIV/0!</v>
      </c>
      <c r="AZ55" s="286" t="e">
        <v>#DIV/0!</v>
      </c>
      <c r="BA55" s="286" t="e">
        <v>#DIV/0!</v>
      </c>
      <c r="BB55" s="286" t="e">
        <v>#DIV/0!</v>
      </c>
      <c r="BC55" s="286" t="e">
        <v>#DIV/0!</v>
      </c>
      <c r="BD55" s="286" t="e">
        <v>#DIV/0!</v>
      </c>
      <c r="BE55" s="286" t="e">
        <v>#DIV/0!</v>
      </c>
      <c r="BF55" s="286" t="e">
        <v>#DIV/0!</v>
      </c>
      <c r="BG55" s="286" t="e">
        <v>#DIV/0!</v>
      </c>
      <c r="BH55" s="286" t="e">
        <v>#DIV/0!</v>
      </c>
      <c r="BI55" s="286" t="e">
        <v>#DIV/0!</v>
      </c>
      <c r="BJ55" s="286" t="e">
        <v>#DIV/0!</v>
      </c>
      <c r="BK55" s="286" t="e">
        <v>#DIV/0!</v>
      </c>
      <c r="BL55" s="286" t="e">
        <v>#DIV/0!</v>
      </c>
      <c r="BM55" s="286" t="e">
        <v>#DIV/0!</v>
      </c>
      <c r="BN55" s="286" t="e">
        <v>#DIV/0!</v>
      </c>
      <c r="BO55" s="286" t="e">
        <v>#DIV/0!</v>
      </c>
      <c r="BP55" s="286" t="e">
        <v>#DIV/0!</v>
      </c>
      <c r="BQ55" s="286" t="e">
        <v>#DIV/0!</v>
      </c>
      <c r="BR55" s="286" t="e">
        <v>#DIV/0!</v>
      </c>
      <c r="BS55" s="286" t="e">
        <v>#DIV/0!</v>
      </c>
      <c r="BT55" s="286" t="e">
        <v>#DIV/0!</v>
      </c>
      <c r="BU55" s="286" t="e">
        <v>#DIV/0!</v>
      </c>
      <c r="BV55" s="286" t="e">
        <v>#DIV/0!</v>
      </c>
      <c r="BW55" s="286" t="e">
        <v>#DIV/0!</v>
      </c>
      <c r="BX55" s="286" t="e">
        <v>#DIV/0!</v>
      </c>
      <c r="BY55" s="286" t="e">
        <v>#DIV/0!</v>
      </c>
      <c r="BZ55" s="286" t="e">
        <v>#DIV/0!</v>
      </c>
      <c r="CA55" s="286" t="e">
        <v>#DIV/0!</v>
      </c>
      <c r="CB55" s="286" t="e">
        <v>#DIV/0!</v>
      </c>
      <c r="CC55" s="286" t="e">
        <v>#DIV/0!</v>
      </c>
      <c r="CD55" s="286" t="e">
        <v>#DIV/0!</v>
      </c>
      <c r="CE55" s="286" t="e">
        <v>#DIV/0!</v>
      </c>
      <c r="CF55" s="286" t="e">
        <v>#DIV/0!</v>
      </c>
      <c r="CG55" s="286" t="e">
        <v>#DIV/0!</v>
      </c>
      <c r="CH55" s="286" t="e">
        <v>#DIV/0!</v>
      </c>
      <c r="CI55" s="286" t="e">
        <v>#DIV/0!</v>
      </c>
      <c r="CJ55" s="619" t="e">
        <v>#DIV/0!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/>
      <c r="I56" s="485"/>
      <c r="J56" s="198"/>
      <c r="K56" s="424"/>
      <c r="L56" s="424"/>
      <c r="M56" s="42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128"/>
      <c r="BB56" s="511"/>
      <c r="BC56" s="511"/>
      <c r="BD56" s="511"/>
      <c r="BE56" s="511"/>
      <c r="BF56" s="511"/>
      <c r="BG56" s="511"/>
      <c r="BH56" s="511"/>
      <c r="BI56" s="511"/>
      <c r="BJ56" s="511"/>
      <c r="BK56" s="511"/>
      <c r="BL56" s="511"/>
      <c r="BM56" s="511"/>
      <c r="BN56" s="511"/>
      <c r="BO56" s="511"/>
      <c r="BP56" s="511"/>
      <c r="BQ56" s="511"/>
      <c r="BR56" s="511"/>
      <c r="BS56" s="511"/>
      <c r="BT56" s="511"/>
      <c r="BU56" s="511"/>
      <c r="BV56" s="511"/>
      <c r="BW56" s="511"/>
      <c r="BX56" s="511"/>
      <c r="BY56" s="511"/>
      <c r="BZ56" s="511"/>
      <c r="CA56" s="511"/>
      <c r="CB56" s="511"/>
      <c r="CC56" s="511"/>
      <c r="CD56" s="511"/>
      <c r="CE56" s="511"/>
      <c r="CF56" s="511"/>
      <c r="CG56" s="511"/>
      <c r="CH56" s="511"/>
      <c r="CI56" s="511"/>
      <c r="CJ56" s="620"/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/>
      <c r="I57" s="486"/>
      <c r="J57" s="199"/>
      <c r="K57" s="205"/>
      <c r="L57" s="205"/>
      <c r="M57" s="205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230"/>
      <c r="BB57" s="505"/>
      <c r="BC57" s="505"/>
      <c r="BD57" s="505"/>
      <c r="BE57" s="505"/>
      <c r="BF57" s="505"/>
      <c r="BG57" s="505"/>
      <c r="BH57" s="505"/>
      <c r="BI57" s="505"/>
      <c r="BJ57" s="505"/>
      <c r="BK57" s="505"/>
      <c r="BL57" s="505"/>
      <c r="BM57" s="505"/>
      <c r="BN57" s="505"/>
      <c r="BO57" s="505"/>
      <c r="BP57" s="505"/>
      <c r="BQ57" s="505"/>
      <c r="BR57" s="505"/>
      <c r="BS57" s="505"/>
      <c r="BT57" s="505"/>
      <c r="BU57" s="505"/>
      <c r="BV57" s="505"/>
      <c r="BW57" s="505"/>
      <c r="BX57" s="505"/>
      <c r="BY57" s="505"/>
      <c r="BZ57" s="505"/>
      <c r="CA57" s="505"/>
      <c r="CB57" s="505"/>
      <c r="CC57" s="505"/>
      <c r="CD57" s="505"/>
      <c r="CE57" s="505"/>
      <c r="CF57" s="505"/>
      <c r="CG57" s="505"/>
      <c r="CH57" s="505"/>
      <c r="CI57" s="505"/>
      <c r="CJ57" s="621"/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/>
      <c r="I58" s="490"/>
      <c r="J58" s="198"/>
      <c r="K58" s="205"/>
      <c r="L58" s="205"/>
      <c r="M58" s="205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230"/>
      <c r="BB58" s="505"/>
      <c r="BC58" s="505"/>
      <c r="BD58" s="505"/>
      <c r="BE58" s="505"/>
      <c r="BF58" s="505"/>
      <c r="BG58" s="505"/>
      <c r="BH58" s="505"/>
      <c r="BI58" s="505"/>
      <c r="BJ58" s="505"/>
      <c r="BK58" s="505"/>
      <c r="BL58" s="505"/>
      <c r="BM58" s="505"/>
      <c r="BN58" s="505"/>
      <c r="BO58" s="505"/>
      <c r="BP58" s="505"/>
      <c r="BQ58" s="505"/>
      <c r="BR58" s="505"/>
      <c r="BS58" s="505"/>
      <c r="BT58" s="505"/>
      <c r="BU58" s="505"/>
      <c r="BV58" s="505"/>
      <c r="BW58" s="505"/>
      <c r="BX58" s="505"/>
      <c r="BY58" s="505"/>
      <c r="BZ58" s="505"/>
      <c r="CA58" s="505"/>
      <c r="CB58" s="505"/>
      <c r="CC58" s="505"/>
      <c r="CD58" s="505"/>
      <c r="CE58" s="505"/>
      <c r="CF58" s="505"/>
      <c r="CG58" s="505"/>
      <c r="CH58" s="505"/>
      <c r="CI58" s="505"/>
      <c r="CJ58" s="621"/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/>
      <c r="I59" s="192">
        <v>0</v>
      </c>
      <c r="J59" s="192">
        <v>0</v>
      </c>
      <c r="K59" s="192">
        <v>0</v>
      </c>
      <c r="L59" s="192">
        <v>0</v>
      </c>
      <c r="M59" s="192">
        <v>0</v>
      </c>
      <c r="N59" s="192">
        <v>0</v>
      </c>
      <c r="O59" s="192">
        <v>0</v>
      </c>
      <c r="P59" s="192">
        <v>0</v>
      </c>
      <c r="Q59" s="192">
        <v>0</v>
      </c>
      <c r="R59" s="192">
        <v>0</v>
      </c>
      <c r="S59" s="192">
        <v>0</v>
      </c>
      <c r="T59" s="192">
        <v>0</v>
      </c>
      <c r="U59" s="192">
        <v>0</v>
      </c>
      <c r="V59" s="192">
        <v>0</v>
      </c>
      <c r="W59" s="192">
        <v>0</v>
      </c>
      <c r="X59" s="192">
        <v>0</v>
      </c>
      <c r="Y59" s="192">
        <v>0</v>
      </c>
      <c r="Z59" s="192">
        <v>0</v>
      </c>
      <c r="AA59" s="192">
        <v>0</v>
      </c>
      <c r="AB59" s="192">
        <v>0</v>
      </c>
      <c r="AC59" s="192">
        <v>0</v>
      </c>
      <c r="AD59" s="192">
        <v>0</v>
      </c>
      <c r="AE59" s="192">
        <v>0</v>
      </c>
      <c r="AF59" s="192">
        <v>0</v>
      </c>
      <c r="AG59" s="192">
        <v>0</v>
      </c>
      <c r="AH59" s="192">
        <v>0</v>
      </c>
      <c r="AI59" s="192">
        <v>0</v>
      </c>
      <c r="AJ59" s="192">
        <v>0</v>
      </c>
      <c r="AK59" s="192">
        <v>0</v>
      </c>
      <c r="AL59" s="192">
        <v>0</v>
      </c>
      <c r="AM59" s="192">
        <v>0</v>
      </c>
      <c r="AN59" s="192">
        <v>0</v>
      </c>
      <c r="AO59" s="192">
        <v>0</v>
      </c>
      <c r="AP59" s="192">
        <v>0</v>
      </c>
      <c r="AQ59" s="192">
        <v>0</v>
      </c>
      <c r="AR59" s="192">
        <v>0</v>
      </c>
      <c r="AS59" s="192">
        <v>0</v>
      </c>
      <c r="AT59" s="192">
        <v>0</v>
      </c>
      <c r="AU59" s="192">
        <v>0</v>
      </c>
      <c r="AV59" s="192">
        <v>0</v>
      </c>
      <c r="AW59" s="192">
        <v>0</v>
      </c>
      <c r="AX59" s="192">
        <v>0</v>
      </c>
      <c r="AY59" s="192">
        <v>0</v>
      </c>
      <c r="AZ59" s="192">
        <v>0</v>
      </c>
      <c r="BA59" s="231">
        <v>0</v>
      </c>
      <c r="BB59" s="231">
        <v>0</v>
      </c>
      <c r="BC59" s="231">
        <v>0</v>
      </c>
      <c r="BD59" s="231">
        <v>0</v>
      </c>
      <c r="BE59" s="231">
        <v>0</v>
      </c>
      <c r="BF59" s="231">
        <v>0</v>
      </c>
      <c r="BG59" s="231">
        <v>0</v>
      </c>
      <c r="BH59" s="231">
        <v>0</v>
      </c>
      <c r="BI59" s="231">
        <v>0</v>
      </c>
      <c r="BJ59" s="231">
        <v>0</v>
      </c>
      <c r="BK59" s="231">
        <v>0</v>
      </c>
      <c r="BL59" s="231">
        <v>0</v>
      </c>
      <c r="BM59" s="231">
        <v>0</v>
      </c>
      <c r="BN59" s="231">
        <v>0</v>
      </c>
      <c r="BO59" s="231">
        <v>0</v>
      </c>
      <c r="BP59" s="231">
        <v>0</v>
      </c>
      <c r="BQ59" s="231">
        <v>0</v>
      </c>
      <c r="BR59" s="231">
        <v>0</v>
      </c>
      <c r="BS59" s="231">
        <v>0</v>
      </c>
      <c r="BT59" s="231">
        <v>0</v>
      </c>
      <c r="BU59" s="231">
        <v>0</v>
      </c>
      <c r="BV59" s="231">
        <v>0</v>
      </c>
      <c r="BW59" s="231">
        <v>0</v>
      </c>
      <c r="BX59" s="231">
        <v>0</v>
      </c>
      <c r="BY59" s="231">
        <v>0</v>
      </c>
      <c r="BZ59" s="231">
        <v>0</v>
      </c>
      <c r="CA59" s="231">
        <v>0</v>
      </c>
      <c r="CB59" s="231">
        <v>0</v>
      </c>
      <c r="CC59" s="231">
        <v>0</v>
      </c>
      <c r="CD59" s="231">
        <v>0</v>
      </c>
      <c r="CE59" s="231">
        <v>0</v>
      </c>
      <c r="CF59" s="231">
        <v>0</v>
      </c>
      <c r="CG59" s="231">
        <v>0</v>
      </c>
      <c r="CH59" s="231">
        <v>0</v>
      </c>
      <c r="CI59" s="231">
        <v>0</v>
      </c>
      <c r="CJ59" s="622">
        <v>0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/>
      <c r="I60" s="490"/>
      <c r="J60" s="198"/>
      <c r="K60" s="111"/>
      <c r="L60" s="111"/>
      <c r="M60" s="111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95"/>
      <c r="BB60" s="505"/>
      <c r="BC60" s="505"/>
      <c r="BD60" s="505"/>
      <c r="BE60" s="505"/>
      <c r="BF60" s="505"/>
      <c r="BG60" s="505"/>
      <c r="BH60" s="505"/>
      <c r="BI60" s="505"/>
      <c r="BJ60" s="505"/>
      <c r="BK60" s="505"/>
      <c r="BL60" s="505"/>
      <c r="BM60" s="505"/>
      <c r="BN60" s="505"/>
      <c r="BO60" s="505"/>
      <c r="BP60" s="505"/>
      <c r="BQ60" s="505"/>
      <c r="BR60" s="505"/>
      <c r="BS60" s="505"/>
      <c r="BT60" s="505"/>
      <c r="BU60" s="505"/>
      <c r="BV60" s="505"/>
      <c r="BW60" s="505"/>
      <c r="BX60" s="505"/>
      <c r="BY60" s="505"/>
      <c r="BZ60" s="505"/>
      <c r="CA60" s="505"/>
      <c r="CB60" s="505"/>
      <c r="CC60" s="505"/>
      <c r="CD60" s="505"/>
      <c r="CE60" s="505"/>
      <c r="CF60" s="505"/>
      <c r="CG60" s="505"/>
      <c r="CH60" s="505"/>
      <c r="CI60" s="505"/>
      <c r="CJ60" s="621"/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/>
      <c r="I61" s="489"/>
      <c r="J61" s="198"/>
      <c r="K61" s="111"/>
      <c r="L61" s="111"/>
      <c r="M61" s="111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95"/>
      <c r="BB61" s="505"/>
      <c r="BC61" s="505"/>
      <c r="BD61" s="505"/>
      <c r="BE61" s="505"/>
      <c r="BF61" s="505"/>
      <c r="BG61" s="505"/>
      <c r="BH61" s="505"/>
      <c r="BI61" s="505"/>
      <c r="BJ61" s="505"/>
      <c r="BK61" s="505"/>
      <c r="BL61" s="505"/>
      <c r="BM61" s="505"/>
      <c r="BN61" s="505"/>
      <c r="BO61" s="505"/>
      <c r="BP61" s="505"/>
      <c r="BQ61" s="505"/>
      <c r="BR61" s="505"/>
      <c r="BS61" s="505"/>
      <c r="BT61" s="505"/>
      <c r="BU61" s="505"/>
      <c r="BV61" s="505"/>
      <c r="BW61" s="505"/>
      <c r="BX61" s="505"/>
      <c r="BY61" s="505"/>
      <c r="BZ61" s="505"/>
      <c r="CA61" s="505"/>
      <c r="CB61" s="505"/>
      <c r="CC61" s="505"/>
      <c r="CD61" s="505"/>
      <c r="CE61" s="505"/>
      <c r="CF61" s="505"/>
      <c r="CG61" s="505"/>
      <c r="CH61" s="505"/>
      <c r="CI61" s="505"/>
      <c r="CJ61" s="621"/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/>
      <c r="I62" s="490"/>
      <c r="J62" s="198"/>
      <c r="K62" s="111"/>
      <c r="L62" s="111"/>
      <c r="M62" s="111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95"/>
      <c r="BB62" s="505"/>
      <c r="BC62" s="505"/>
      <c r="BD62" s="505"/>
      <c r="BE62" s="505"/>
      <c r="BF62" s="505"/>
      <c r="BG62" s="505"/>
      <c r="BH62" s="505"/>
      <c r="BI62" s="505"/>
      <c r="BJ62" s="505"/>
      <c r="BK62" s="505"/>
      <c r="BL62" s="505"/>
      <c r="BM62" s="505"/>
      <c r="BN62" s="505"/>
      <c r="BO62" s="505"/>
      <c r="BP62" s="505"/>
      <c r="BQ62" s="505"/>
      <c r="BR62" s="505"/>
      <c r="BS62" s="505"/>
      <c r="BT62" s="505"/>
      <c r="BU62" s="505"/>
      <c r="BV62" s="505"/>
      <c r="BW62" s="505"/>
      <c r="BX62" s="505"/>
      <c r="BY62" s="505"/>
      <c r="BZ62" s="505"/>
      <c r="CA62" s="505"/>
      <c r="CB62" s="505"/>
      <c r="CC62" s="505"/>
      <c r="CD62" s="505"/>
      <c r="CE62" s="505"/>
      <c r="CF62" s="505"/>
      <c r="CG62" s="505"/>
      <c r="CH62" s="505"/>
      <c r="CI62" s="505"/>
      <c r="CJ62" s="621"/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/>
      <c r="I63" s="489"/>
      <c r="J63" s="198"/>
      <c r="K63" s="111"/>
      <c r="L63" s="111"/>
      <c r="M63" s="111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95"/>
      <c r="BB63" s="505"/>
      <c r="BC63" s="505"/>
      <c r="BD63" s="505"/>
      <c r="BE63" s="505"/>
      <c r="BF63" s="505"/>
      <c r="BG63" s="505"/>
      <c r="BH63" s="505"/>
      <c r="BI63" s="505"/>
      <c r="BJ63" s="505"/>
      <c r="BK63" s="505"/>
      <c r="BL63" s="505"/>
      <c r="BM63" s="505"/>
      <c r="BN63" s="505"/>
      <c r="BO63" s="505"/>
      <c r="BP63" s="505"/>
      <c r="BQ63" s="505"/>
      <c r="BR63" s="505"/>
      <c r="BS63" s="505"/>
      <c r="BT63" s="505"/>
      <c r="BU63" s="505"/>
      <c r="BV63" s="505"/>
      <c r="BW63" s="505"/>
      <c r="BX63" s="505"/>
      <c r="BY63" s="505"/>
      <c r="BZ63" s="505"/>
      <c r="CA63" s="505"/>
      <c r="CB63" s="505"/>
      <c r="CC63" s="505"/>
      <c r="CD63" s="505"/>
      <c r="CE63" s="505"/>
      <c r="CF63" s="505"/>
      <c r="CG63" s="505"/>
      <c r="CH63" s="505"/>
      <c r="CI63" s="505"/>
      <c r="CJ63" s="621"/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/>
      <c r="I64" s="490"/>
      <c r="J64" s="198"/>
      <c r="K64" s="111"/>
      <c r="L64" s="111"/>
      <c r="M64" s="111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95"/>
      <c r="BB64" s="505"/>
      <c r="BC64" s="505"/>
      <c r="BD64" s="505"/>
      <c r="BE64" s="505"/>
      <c r="BF64" s="505"/>
      <c r="BG64" s="505"/>
      <c r="BH64" s="505"/>
      <c r="BI64" s="505"/>
      <c r="BJ64" s="505"/>
      <c r="BK64" s="505"/>
      <c r="BL64" s="505"/>
      <c r="BM64" s="505"/>
      <c r="BN64" s="505"/>
      <c r="BO64" s="505"/>
      <c r="BP64" s="505"/>
      <c r="BQ64" s="505"/>
      <c r="BR64" s="505"/>
      <c r="BS64" s="505"/>
      <c r="BT64" s="505"/>
      <c r="BU64" s="505"/>
      <c r="BV64" s="505"/>
      <c r="BW64" s="505"/>
      <c r="BX64" s="505"/>
      <c r="BY64" s="505"/>
      <c r="BZ64" s="505"/>
      <c r="CA64" s="505"/>
      <c r="CB64" s="505"/>
      <c r="CC64" s="505"/>
      <c r="CD64" s="505"/>
      <c r="CE64" s="505"/>
      <c r="CF64" s="505"/>
      <c r="CG64" s="505"/>
      <c r="CH64" s="505"/>
      <c r="CI64" s="505"/>
      <c r="CJ64" s="621"/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/>
      <c r="I65" s="489"/>
      <c r="J65" s="198"/>
      <c r="K65" s="111"/>
      <c r="L65" s="111"/>
      <c r="M65" s="111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95"/>
      <c r="BB65" s="505"/>
      <c r="BC65" s="505"/>
      <c r="BD65" s="505"/>
      <c r="BE65" s="505"/>
      <c r="BF65" s="505"/>
      <c r="BG65" s="505"/>
      <c r="BH65" s="505"/>
      <c r="BI65" s="505"/>
      <c r="BJ65" s="505"/>
      <c r="BK65" s="505"/>
      <c r="BL65" s="505"/>
      <c r="BM65" s="505"/>
      <c r="BN65" s="505"/>
      <c r="BO65" s="505"/>
      <c r="BP65" s="505"/>
      <c r="BQ65" s="505"/>
      <c r="BR65" s="505"/>
      <c r="BS65" s="505"/>
      <c r="BT65" s="505"/>
      <c r="BU65" s="505"/>
      <c r="BV65" s="505"/>
      <c r="BW65" s="505"/>
      <c r="BX65" s="505"/>
      <c r="BY65" s="505"/>
      <c r="BZ65" s="505"/>
      <c r="CA65" s="505"/>
      <c r="CB65" s="505"/>
      <c r="CC65" s="505"/>
      <c r="CD65" s="505"/>
      <c r="CE65" s="505"/>
      <c r="CF65" s="505"/>
      <c r="CG65" s="505"/>
      <c r="CH65" s="505"/>
      <c r="CI65" s="505"/>
      <c r="CJ65" s="621"/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/>
      <c r="I66" s="490"/>
      <c r="J66" s="198"/>
      <c r="K66" s="111"/>
      <c r="L66" s="111"/>
      <c r="M66" s="111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87"/>
      <c r="BB66" s="505"/>
      <c r="BC66" s="505"/>
      <c r="BD66" s="505"/>
      <c r="BE66" s="505"/>
      <c r="BF66" s="505"/>
      <c r="BG66" s="505"/>
      <c r="BH66" s="505"/>
      <c r="BI66" s="505"/>
      <c r="BJ66" s="505"/>
      <c r="BK66" s="505"/>
      <c r="BL66" s="505"/>
      <c r="BM66" s="505"/>
      <c r="BN66" s="505"/>
      <c r="BO66" s="505"/>
      <c r="BP66" s="505"/>
      <c r="BQ66" s="505"/>
      <c r="BR66" s="505"/>
      <c r="BS66" s="505"/>
      <c r="BT66" s="505"/>
      <c r="BU66" s="505"/>
      <c r="BV66" s="505"/>
      <c r="BW66" s="505"/>
      <c r="BX66" s="505"/>
      <c r="BY66" s="505"/>
      <c r="BZ66" s="505"/>
      <c r="CA66" s="505"/>
      <c r="CB66" s="505"/>
      <c r="CC66" s="505"/>
      <c r="CD66" s="505"/>
      <c r="CE66" s="505"/>
      <c r="CF66" s="505"/>
      <c r="CG66" s="505"/>
      <c r="CH66" s="505"/>
      <c r="CI66" s="505"/>
      <c r="CJ66" s="621"/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/>
      <c r="I67" s="866"/>
      <c r="J67" s="461"/>
      <c r="K67" s="867"/>
      <c r="L67" s="867"/>
      <c r="M67" s="867"/>
      <c r="N67" s="862"/>
      <c r="O67" s="862"/>
      <c r="P67" s="862"/>
      <c r="Q67" s="862"/>
      <c r="R67" s="862"/>
      <c r="S67" s="862"/>
      <c r="T67" s="862"/>
      <c r="U67" s="862"/>
      <c r="V67" s="862"/>
      <c r="W67" s="862"/>
      <c r="X67" s="862"/>
      <c r="Y67" s="862"/>
      <c r="Z67" s="862"/>
      <c r="AA67" s="862"/>
      <c r="AB67" s="862"/>
      <c r="AC67" s="862"/>
      <c r="AD67" s="862"/>
      <c r="AE67" s="862"/>
      <c r="AF67" s="862"/>
      <c r="AG67" s="862"/>
      <c r="AH67" s="862"/>
      <c r="AI67" s="862"/>
      <c r="AJ67" s="862"/>
      <c r="AK67" s="862"/>
      <c r="AL67" s="862"/>
      <c r="AM67" s="862"/>
      <c r="AN67" s="862"/>
      <c r="AO67" s="862"/>
      <c r="AP67" s="862"/>
      <c r="AQ67" s="862"/>
      <c r="AR67" s="862"/>
      <c r="AS67" s="862"/>
      <c r="AT67" s="862"/>
      <c r="AU67" s="862"/>
      <c r="AV67" s="862"/>
      <c r="AW67" s="862"/>
      <c r="AX67" s="862"/>
      <c r="AY67" s="862"/>
      <c r="AZ67" s="862"/>
      <c r="BA67" s="868"/>
      <c r="BB67" s="891"/>
      <c r="BC67" s="891"/>
      <c r="BD67" s="891"/>
      <c r="BE67" s="891"/>
      <c r="BF67" s="891"/>
      <c r="BG67" s="891"/>
      <c r="BH67" s="891"/>
      <c r="BI67" s="891"/>
      <c r="BJ67" s="891"/>
      <c r="BK67" s="891"/>
      <c r="BL67" s="891"/>
      <c r="BM67" s="891"/>
      <c r="BN67" s="891"/>
      <c r="BO67" s="891"/>
      <c r="BP67" s="891"/>
      <c r="BQ67" s="891"/>
      <c r="BR67" s="891"/>
      <c r="BS67" s="891"/>
      <c r="BT67" s="891"/>
      <c r="BU67" s="891"/>
      <c r="BV67" s="891"/>
      <c r="BW67" s="891"/>
      <c r="BX67" s="891"/>
      <c r="BY67" s="891"/>
      <c r="BZ67" s="891"/>
      <c r="CA67" s="891"/>
      <c r="CB67" s="891"/>
      <c r="CC67" s="891"/>
      <c r="CD67" s="891"/>
      <c r="CE67" s="891"/>
      <c r="CF67" s="891"/>
      <c r="CG67" s="891"/>
      <c r="CH67" s="891"/>
      <c r="CI67" s="891"/>
      <c r="CJ67" s="621"/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 t="e">
        <v>#DIV/0!</v>
      </c>
      <c r="I68" s="913" t="e">
        <v>#DIV/0!</v>
      </c>
      <c r="J68" s="913" t="e">
        <v>#DIV/0!</v>
      </c>
      <c r="K68" s="913" t="e">
        <v>#DIV/0!</v>
      </c>
      <c r="L68" s="913" t="e">
        <v>#DIV/0!</v>
      </c>
      <c r="M68" s="913" t="e">
        <v>#DIV/0!</v>
      </c>
      <c r="N68" s="913" t="e">
        <v>#DIV/0!</v>
      </c>
      <c r="O68" s="913" t="e">
        <v>#DIV/0!</v>
      </c>
      <c r="P68" s="913" t="e">
        <v>#DIV/0!</v>
      </c>
      <c r="Q68" s="913" t="e">
        <v>#DIV/0!</v>
      </c>
      <c r="R68" s="913" t="e">
        <v>#DIV/0!</v>
      </c>
      <c r="S68" s="913" t="e">
        <v>#DIV/0!</v>
      </c>
      <c r="T68" s="913" t="e">
        <v>#DIV/0!</v>
      </c>
      <c r="U68" s="913" t="e">
        <v>#DIV/0!</v>
      </c>
      <c r="V68" s="913" t="e">
        <v>#DIV/0!</v>
      </c>
      <c r="W68" s="913" t="e">
        <v>#DIV/0!</v>
      </c>
      <c r="X68" s="913" t="e">
        <v>#DIV/0!</v>
      </c>
      <c r="Y68" s="913" t="e">
        <v>#DIV/0!</v>
      </c>
      <c r="Z68" s="913" t="e">
        <v>#DIV/0!</v>
      </c>
      <c r="AA68" s="913" t="e">
        <v>#DIV/0!</v>
      </c>
      <c r="AB68" s="913" t="e">
        <v>#DIV/0!</v>
      </c>
      <c r="AC68" s="913" t="e">
        <v>#DIV/0!</v>
      </c>
      <c r="AD68" s="913" t="e">
        <v>#DIV/0!</v>
      </c>
      <c r="AE68" s="913" t="e">
        <v>#DIV/0!</v>
      </c>
      <c r="AF68" s="913" t="e">
        <v>#DIV/0!</v>
      </c>
      <c r="AG68" s="913" t="e">
        <v>#DIV/0!</v>
      </c>
      <c r="AH68" s="913" t="e">
        <v>#DIV/0!</v>
      </c>
      <c r="AI68" s="913" t="e">
        <v>#DIV/0!</v>
      </c>
      <c r="AJ68" s="913" t="e">
        <v>#DIV/0!</v>
      </c>
      <c r="AK68" s="913" t="e">
        <v>#DIV/0!</v>
      </c>
      <c r="AL68" s="913" t="e">
        <v>#DIV/0!</v>
      </c>
      <c r="AM68" s="913" t="e">
        <v>#DIV/0!</v>
      </c>
      <c r="AN68" s="913" t="e">
        <v>#DIV/0!</v>
      </c>
      <c r="AO68" s="913" t="e">
        <v>#DIV/0!</v>
      </c>
      <c r="AP68" s="913" t="e">
        <v>#DIV/0!</v>
      </c>
      <c r="AQ68" s="913" t="e">
        <v>#DIV/0!</v>
      </c>
      <c r="AR68" s="913" t="e">
        <v>#DIV/0!</v>
      </c>
      <c r="AS68" s="913" t="e">
        <v>#DIV/0!</v>
      </c>
      <c r="AT68" s="913" t="e">
        <v>#DIV/0!</v>
      </c>
      <c r="AU68" s="913" t="e">
        <v>#DIV/0!</v>
      </c>
      <c r="AV68" s="913" t="e">
        <v>#DIV/0!</v>
      </c>
      <c r="AW68" s="913" t="e">
        <v>#DIV/0!</v>
      </c>
      <c r="AX68" s="913" t="e">
        <v>#DIV/0!</v>
      </c>
      <c r="AY68" s="913" t="e">
        <v>#DIV/0!</v>
      </c>
      <c r="AZ68" s="913" t="e">
        <v>#DIV/0!</v>
      </c>
      <c r="BA68" s="913" t="e">
        <v>#DIV/0!</v>
      </c>
      <c r="BB68" s="913" t="e">
        <v>#DIV/0!</v>
      </c>
      <c r="BC68" s="913" t="e">
        <v>#DIV/0!</v>
      </c>
      <c r="BD68" s="913" t="e">
        <v>#DIV/0!</v>
      </c>
      <c r="BE68" s="913" t="e">
        <v>#DIV/0!</v>
      </c>
      <c r="BF68" s="913" t="e">
        <v>#DIV/0!</v>
      </c>
      <c r="BG68" s="913" t="e">
        <v>#DIV/0!</v>
      </c>
      <c r="BH68" s="913" t="e">
        <v>#DIV/0!</v>
      </c>
      <c r="BI68" s="913" t="e">
        <v>#DIV/0!</v>
      </c>
      <c r="BJ68" s="913" t="e">
        <v>#DIV/0!</v>
      </c>
      <c r="BK68" s="913" t="e">
        <v>#DIV/0!</v>
      </c>
      <c r="BL68" s="913" t="e">
        <v>#DIV/0!</v>
      </c>
      <c r="BM68" s="913" t="e">
        <v>#DIV/0!</v>
      </c>
      <c r="BN68" s="913" t="e">
        <v>#DIV/0!</v>
      </c>
      <c r="BO68" s="913" t="e">
        <v>#DIV/0!</v>
      </c>
      <c r="BP68" s="913" t="e">
        <v>#DIV/0!</v>
      </c>
      <c r="BQ68" s="913" t="e">
        <v>#DIV/0!</v>
      </c>
      <c r="BR68" s="913" t="e">
        <v>#DIV/0!</v>
      </c>
      <c r="BS68" s="913" t="e">
        <v>#DIV/0!</v>
      </c>
      <c r="BT68" s="913" t="e">
        <v>#DIV/0!</v>
      </c>
      <c r="BU68" s="913" t="e">
        <v>#DIV/0!</v>
      </c>
      <c r="BV68" s="913" t="e">
        <v>#DIV/0!</v>
      </c>
      <c r="BW68" s="913" t="e">
        <v>#DIV/0!</v>
      </c>
      <c r="BX68" s="913" t="e">
        <v>#DIV/0!</v>
      </c>
      <c r="BY68" s="913" t="e">
        <v>#DIV/0!</v>
      </c>
      <c r="BZ68" s="913" t="e">
        <v>#DIV/0!</v>
      </c>
      <c r="CA68" s="913" t="e">
        <v>#DIV/0!</v>
      </c>
      <c r="CB68" s="913" t="e">
        <v>#DIV/0!</v>
      </c>
      <c r="CC68" s="913" t="e">
        <v>#DIV/0!</v>
      </c>
      <c r="CD68" s="913" t="e">
        <v>#DIV/0!</v>
      </c>
      <c r="CE68" s="913" t="e">
        <v>#DIV/0!</v>
      </c>
      <c r="CF68" s="913" t="e">
        <v>#DIV/0!</v>
      </c>
      <c r="CG68" s="913" t="e">
        <v>#DIV/0!</v>
      </c>
      <c r="CH68" s="913" t="e">
        <v>#DIV/0!</v>
      </c>
      <c r="CI68" s="913" t="e">
        <v>#DIV/0!</v>
      </c>
      <c r="CJ68" s="931" t="e">
        <v>#DIV/0!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0</v>
      </c>
      <c r="I69" s="893">
        <v>0</v>
      </c>
      <c r="J69" s="893">
        <v>0</v>
      </c>
      <c r="K69" s="894">
        <v>0</v>
      </c>
      <c r="L69" s="894">
        <v>0</v>
      </c>
      <c r="M69" s="894">
        <v>0</v>
      </c>
      <c r="N69" s="893">
        <v>0</v>
      </c>
      <c r="O69" s="893">
        <v>0</v>
      </c>
      <c r="P69" s="893">
        <v>0</v>
      </c>
      <c r="Q69" s="893">
        <v>0</v>
      </c>
      <c r="R69" s="893">
        <v>0</v>
      </c>
      <c r="S69" s="893">
        <v>0</v>
      </c>
      <c r="T69" s="893">
        <v>0</v>
      </c>
      <c r="U69" s="893">
        <v>0</v>
      </c>
      <c r="V69" s="893">
        <v>0</v>
      </c>
      <c r="W69" s="893">
        <v>0</v>
      </c>
      <c r="X69" s="893">
        <v>0</v>
      </c>
      <c r="Y69" s="893">
        <v>0</v>
      </c>
      <c r="Z69" s="893">
        <v>0</v>
      </c>
      <c r="AA69" s="893">
        <v>0</v>
      </c>
      <c r="AB69" s="893">
        <v>0</v>
      </c>
      <c r="AC69" s="893">
        <v>0</v>
      </c>
      <c r="AD69" s="893">
        <v>0</v>
      </c>
      <c r="AE69" s="893">
        <v>0</v>
      </c>
      <c r="AF69" s="893">
        <v>0</v>
      </c>
      <c r="AG69" s="893">
        <v>0</v>
      </c>
      <c r="AH69" s="893">
        <v>0</v>
      </c>
      <c r="AI69" s="893">
        <v>0</v>
      </c>
      <c r="AJ69" s="893">
        <v>0</v>
      </c>
      <c r="AK69" s="893">
        <v>0</v>
      </c>
      <c r="AL69" s="893">
        <v>0</v>
      </c>
      <c r="AM69" s="893">
        <v>0</v>
      </c>
      <c r="AN69" s="893">
        <v>0</v>
      </c>
      <c r="AO69" s="893">
        <v>0</v>
      </c>
      <c r="AP69" s="893">
        <v>0</v>
      </c>
      <c r="AQ69" s="893">
        <v>0</v>
      </c>
      <c r="AR69" s="893">
        <v>0</v>
      </c>
      <c r="AS69" s="893">
        <v>0</v>
      </c>
      <c r="AT69" s="893">
        <v>0</v>
      </c>
      <c r="AU69" s="893">
        <v>0</v>
      </c>
      <c r="AV69" s="893">
        <v>0</v>
      </c>
      <c r="AW69" s="893">
        <v>0</v>
      </c>
      <c r="AX69" s="893">
        <v>0</v>
      </c>
      <c r="AY69" s="893">
        <v>0</v>
      </c>
      <c r="AZ69" s="893">
        <v>0</v>
      </c>
      <c r="BA69" s="895">
        <v>0</v>
      </c>
      <c r="BB69" s="895">
        <v>0</v>
      </c>
      <c r="BC69" s="895">
        <v>0</v>
      </c>
      <c r="BD69" s="895">
        <v>0</v>
      </c>
      <c r="BE69" s="895">
        <v>0</v>
      </c>
      <c r="BF69" s="895">
        <v>0</v>
      </c>
      <c r="BG69" s="895">
        <v>0</v>
      </c>
      <c r="BH69" s="895">
        <v>0</v>
      </c>
      <c r="BI69" s="895">
        <v>0</v>
      </c>
      <c r="BJ69" s="895">
        <v>0</v>
      </c>
      <c r="BK69" s="895">
        <v>0</v>
      </c>
      <c r="BL69" s="895">
        <v>0</v>
      </c>
      <c r="BM69" s="895">
        <v>0</v>
      </c>
      <c r="BN69" s="895">
        <v>0</v>
      </c>
      <c r="BO69" s="895">
        <v>0</v>
      </c>
      <c r="BP69" s="895">
        <v>0</v>
      </c>
      <c r="BQ69" s="895">
        <v>0</v>
      </c>
      <c r="BR69" s="895">
        <v>0</v>
      </c>
      <c r="BS69" s="895">
        <v>0</v>
      </c>
      <c r="BT69" s="895">
        <v>0</v>
      </c>
      <c r="BU69" s="895">
        <v>0</v>
      </c>
      <c r="BV69" s="895">
        <v>0</v>
      </c>
      <c r="BW69" s="895">
        <v>0</v>
      </c>
      <c r="BX69" s="895">
        <v>0</v>
      </c>
      <c r="BY69" s="895">
        <v>0</v>
      </c>
      <c r="BZ69" s="895">
        <v>0</v>
      </c>
      <c r="CA69" s="895">
        <v>0</v>
      </c>
      <c r="CB69" s="895">
        <v>0</v>
      </c>
      <c r="CC69" s="895">
        <v>0</v>
      </c>
      <c r="CD69" s="895">
        <v>0</v>
      </c>
      <c r="CE69" s="895">
        <v>0</v>
      </c>
      <c r="CF69" s="895">
        <v>0</v>
      </c>
      <c r="CG69" s="895">
        <v>0</v>
      </c>
      <c r="CH69" s="895">
        <v>0</v>
      </c>
      <c r="CI69" s="895">
        <v>0</v>
      </c>
      <c r="CJ69" s="623">
        <v>0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/>
      <c r="I70" s="485"/>
      <c r="J70" s="200"/>
      <c r="K70" s="220"/>
      <c r="L70" s="220"/>
      <c r="M70" s="220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233"/>
      <c r="BB70" s="505"/>
      <c r="BC70" s="505"/>
      <c r="BD70" s="505"/>
      <c r="BE70" s="505"/>
      <c r="BF70" s="505"/>
      <c r="BG70" s="505"/>
      <c r="BH70" s="505"/>
      <c r="BI70" s="505"/>
      <c r="BJ70" s="505"/>
      <c r="BK70" s="505"/>
      <c r="BL70" s="505"/>
      <c r="BM70" s="505"/>
      <c r="BN70" s="505"/>
      <c r="BO70" s="505"/>
      <c r="BP70" s="505"/>
      <c r="BQ70" s="505"/>
      <c r="BR70" s="505"/>
      <c r="BS70" s="505"/>
      <c r="BT70" s="505"/>
      <c r="BU70" s="505"/>
      <c r="BV70" s="505"/>
      <c r="BW70" s="505"/>
      <c r="BX70" s="505"/>
      <c r="BY70" s="505"/>
      <c r="BZ70" s="505"/>
      <c r="CA70" s="505"/>
      <c r="CB70" s="505"/>
      <c r="CC70" s="505"/>
      <c r="CD70" s="505"/>
      <c r="CE70" s="505"/>
      <c r="CF70" s="505"/>
      <c r="CG70" s="505"/>
      <c r="CH70" s="505"/>
      <c r="CI70" s="505"/>
      <c r="CJ70" s="624"/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/>
      <c r="I71" s="486"/>
      <c r="J71" s="199"/>
      <c r="K71" s="205"/>
      <c r="L71" s="205"/>
      <c r="M71" s="205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230"/>
      <c r="BB71" s="505"/>
      <c r="BC71" s="505"/>
      <c r="BD71" s="505"/>
      <c r="BE71" s="505"/>
      <c r="BF71" s="505"/>
      <c r="BG71" s="505"/>
      <c r="BH71" s="505"/>
      <c r="BI71" s="505"/>
      <c r="BJ71" s="505"/>
      <c r="BK71" s="505"/>
      <c r="BL71" s="505"/>
      <c r="BM71" s="505"/>
      <c r="BN71" s="505"/>
      <c r="BO71" s="505"/>
      <c r="BP71" s="505"/>
      <c r="BQ71" s="505"/>
      <c r="BR71" s="505"/>
      <c r="BS71" s="505"/>
      <c r="BT71" s="505"/>
      <c r="BU71" s="505"/>
      <c r="BV71" s="505"/>
      <c r="BW71" s="505"/>
      <c r="BX71" s="505"/>
      <c r="BY71" s="505"/>
      <c r="BZ71" s="505"/>
      <c r="CA71" s="505"/>
      <c r="CB71" s="505"/>
      <c r="CC71" s="505"/>
      <c r="CD71" s="505"/>
      <c r="CE71" s="505"/>
      <c r="CF71" s="505"/>
      <c r="CG71" s="505"/>
      <c r="CH71" s="505"/>
      <c r="CI71" s="505"/>
      <c r="CJ71" s="621"/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/>
      <c r="I72" s="490"/>
      <c r="J72" s="198"/>
      <c r="K72" s="205"/>
      <c r="L72" s="205"/>
      <c r="M72" s="205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230"/>
      <c r="BB72" s="505"/>
      <c r="BC72" s="505"/>
      <c r="BD72" s="505"/>
      <c r="BE72" s="505"/>
      <c r="BF72" s="505"/>
      <c r="BG72" s="505"/>
      <c r="BH72" s="505"/>
      <c r="BI72" s="505"/>
      <c r="BJ72" s="505"/>
      <c r="BK72" s="505"/>
      <c r="BL72" s="505"/>
      <c r="BM72" s="505"/>
      <c r="BN72" s="505"/>
      <c r="BO72" s="505"/>
      <c r="BP72" s="505"/>
      <c r="BQ72" s="505"/>
      <c r="BR72" s="505"/>
      <c r="BS72" s="505"/>
      <c r="BT72" s="505"/>
      <c r="BU72" s="505"/>
      <c r="BV72" s="505"/>
      <c r="BW72" s="505"/>
      <c r="BX72" s="505"/>
      <c r="BY72" s="505"/>
      <c r="BZ72" s="505"/>
      <c r="CA72" s="505"/>
      <c r="CB72" s="505"/>
      <c r="CC72" s="505"/>
      <c r="CD72" s="505"/>
      <c r="CE72" s="505"/>
      <c r="CF72" s="505"/>
      <c r="CG72" s="505"/>
      <c r="CH72" s="505"/>
      <c r="CI72" s="505"/>
      <c r="CJ72" s="621"/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/>
      <c r="I73" s="486"/>
      <c r="J73" s="199"/>
      <c r="K73" s="205"/>
      <c r="L73" s="205"/>
      <c r="M73" s="205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230"/>
      <c r="BB73" s="505"/>
      <c r="BC73" s="505"/>
      <c r="BD73" s="505"/>
      <c r="BE73" s="505"/>
      <c r="BF73" s="505"/>
      <c r="BG73" s="505"/>
      <c r="BH73" s="505"/>
      <c r="BI73" s="505"/>
      <c r="BJ73" s="505"/>
      <c r="BK73" s="505"/>
      <c r="BL73" s="505"/>
      <c r="BM73" s="505"/>
      <c r="BN73" s="505"/>
      <c r="BO73" s="505"/>
      <c r="BP73" s="505"/>
      <c r="BQ73" s="505"/>
      <c r="BR73" s="505"/>
      <c r="BS73" s="505"/>
      <c r="BT73" s="505"/>
      <c r="BU73" s="505"/>
      <c r="BV73" s="505"/>
      <c r="BW73" s="505"/>
      <c r="BX73" s="505"/>
      <c r="BY73" s="505"/>
      <c r="BZ73" s="505"/>
      <c r="CA73" s="505"/>
      <c r="CB73" s="505"/>
      <c r="CC73" s="505"/>
      <c r="CD73" s="505"/>
      <c r="CE73" s="505"/>
      <c r="CF73" s="505"/>
      <c r="CG73" s="505"/>
      <c r="CH73" s="505"/>
      <c r="CI73" s="505"/>
      <c r="CJ73" s="621"/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0</v>
      </c>
      <c r="I74" s="171">
        <v>0</v>
      </c>
      <c r="J74" s="171">
        <v>0</v>
      </c>
      <c r="K74" s="221">
        <v>0</v>
      </c>
      <c r="L74" s="221">
        <v>0</v>
      </c>
      <c r="M74" s="221">
        <v>0</v>
      </c>
      <c r="N74" s="171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171">
        <v>0</v>
      </c>
      <c r="V74" s="171">
        <v>0</v>
      </c>
      <c r="W74" s="171">
        <v>0</v>
      </c>
      <c r="X74" s="171">
        <v>0</v>
      </c>
      <c r="Y74" s="171">
        <v>0</v>
      </c>
      <c r="Z74" s="171">
        <v>0</v>
      </c>
      <c r="AA74" s="171">
        <v>0</v>
      </c>
      <c r="AB74" s="171">
        <v>0</v>
      </c>
      <c r="AC74" s="171">
        <v>0</v>
      </c>
      <c r="AD74" s="171">
        <v>0</v>
      </c>
      <c r="AE74" s="171">
        <v>0</v>
      </c>
      <c r="AF74" s="171">
        <v>0</v>
      </c>
      <c r="AG74" s="171">
        <v>0</v>
      </c>
      <c r="AH74" s="171">
        <v>0</v>
      </c>
      <c r="AI74" s="171">
        <v>0</v>
      </c>
      <c r="AJ74" s="171">
        <v>0</v>
      </c>
      <c r="AK74" s="171">
        <v>0</v>
      </c>
      <c r="AL74" s="171">
        <v>0</v>
      </c>
      <c r="AM74" s="171">
        <v>0</v>
      </c>
      <c r="AN74" s="171">
        <v>0</v>
      </c>
      <c r="AO74" s="171">
        <v>0</v>
      </c>
      <c r="AP74" s="171">
        <v>0</v>
      </c>
      <c r="AQ74" s="171">
        <v>0</v>
      </c>
      <c r="AR74" s="171">
        <v>0</v>
      </c>
      <c r="AS74" s="171">
        <v>0</v>
      </c>
      <c r="AT74" s="171">
        <v>0</v>
      </c>
      <c r="AU74" s="171">
        <v>0</v>
      </c>
      <c r="AV74" s="171">
        <v>0</v>
      </c>
      <c r="AW74" s="171">
        <v>0</v>
      </c>
      <c r="AX74" s="171">
        <v>0</v>
      </c>
      <c r="AY74" s="171">
        <v>0</v>
      </c>
      <c r="AZ74" s="171">
        <v>0</v>
      </c>
      <c r="BA74" s="635">
        <v>0</v>
      </c>
      <c r="BB74" s="506">
        <v>0</v>
      </c>
      <c r="BC74" s="634">
        <v>0</v>
      </c>
      <c r="BD74" s="506">
        <v>0</v>
      </c>
      <c r="BE74" s="634">
        <v>0</v>
      </c>
      <c r="BF74" s="634">
        <v>0</v>
      </c>
      <c r="BG74" s="634">
        <v>0</v>
      </c>
      <c r="BH74" s="634">
        <v>0</v>
      </c>
      <c r="BI74" s="634">
        <v>0</v>
      </c>
      <c r="BJ74" s="634">
        <v>0</v>
      </c>
      <c r="BK74" s="634">
        <v>0</v>
      </c>
      <c r="BL74" s="634">
        <v>0</v>
      </c>
      <c r="BM74" s="634">
        <v>0</v>
      </c>
      <c r="BN74" s="634">
        <v>0</v>
      </c>
      <c r="BO74" s="633">
        <v>0</v>
      </c>
      <c r="BP74" s="506">
        <v>0</v>
      </c>
      <c r="BQ74" s="634">
        <v>0</v>
      </c>
      <c r="BR74" s="506">
        <v>0</v>
      </c>
      <c r="BS74" s="634">
        <v>0</v>
      </c>
      <c r="BT74" s="506">
        <v>0</v>
      </c>
      <c r="BU74" s="634">
        <v>0</v>
      </c>
      <c r="BV74" s="634">
        <v>0</v>
      </c>
      <c r="BW74" s="634">
        <v>0</v>
      </c>
      <c r="BX74" s="634">
        <v>0</v>
      </c>
      <c r="BY74" s="506">
        <v>0</v>
      </c>
      <c r="BZ74" s="634">
        <v>0</v>
      </c>
      <c r="CA74" s="634">
        <v>0</v>
      </c>
      <c r="CB74" s="506">
        <v>0</v>
      </c>
      <c r="CC74" s="634">
        <v>0</v>
      </c>
      <c r="CD74" s="634">
        <v>0</v>
      </c>
      <c r="CE74" s="634">
        <v>0</v>
      </c>
      <c r="CF74" s="634">
        <v>0</v>
      </c>
      <c r="CG74" s="634">
        <v>0</v>
      </c>
      <c r="CH74" s="634">
        <v>0</v>
      </c>
      <c r="CI74" s="506">
        <v>0</v>
      </c>
      <c r="CJ74" s="632">
        <v>0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 t="e">
        <v>#DIV/0!</v>
      </c>
      <c r="I75" s="628" t="e">
        <v>#DIV/0!</v>
      </c>
      <c r="J75" s="628" t="e">
        <v>#DIV/0!</v>
      </c>
      <c r="K75" s="629" t="e">
        <v>#DIV/0!</v>
      </c>
      <c r="L75" s="629" t="e">
        <v>#DIV/0!</v>
      </c>
      <c r="M75" s="629" t="e">
        <v>#DIV/0!</v>
      </c>
      <c r="N75" s="628" t="e">
        <v>#DIV/0!</v>
      </c>
      <c r="O75" s="628" t="e">
        <v>#DIV/0!</v>
      </c>
      <c r="P75" s="628" t="e">
        <v>#DIV/0!</v>
      </c>
      <c r="Q75" s="628" t="e">
        <v>#DIV/0!</v>
      </c>
      <c r="R75" s="628" t="e">
        <v>#DIV/0!</v>
      </c>
      <c r="S75" s="628" t="e">
        <v>#DIV/0!</v>
      </c>
      <c r="T75" s="628" t="e">
        <v>#DIV/0!</v>
      </c>
      <c r="U75" s="628" t="e">
        <v>#DIV/0!</v>
      </c>
      <c r="V75" s="628" t="e">
        <v>#DIV/0!</v>
      </c>
      <c r="W75" s="628" t="e">
        <v>#DIV/0!</v>
      </c>
      <c r="X75" s="628" t="e">
        <v>#DIV/0!</v>
      </c>
      <c r="Y75" s="628" t="e">
        <v>#DIV/0!</v>
      </c>
      <c r="Z75" s="628" t="e">
        <v>#DIV/0!</v>
      </c>
      <c r="AA75" s="628" t="e">
        <v>#DIV/0!</v>
      </c>
      <c r="AB75" s="628" t="e">
        <v>#DIV/0!</v>
      </c>
      <c r="AC75" s="628" t="e">
        <v>#DIV/0!</v>
      </c>
      <c r="AD75" s="628" t="e">
        <v>#DIV/0!</v>
      </c>
      <c r="AE75" s="628" t="e">
        <v>#DIV/0!</v>
      </c>
      <c r="AF75" s="628" t="e">
        <v>#DIV/0!</v>
      </c>
      <c r="AG75" s="628" t="e">
        <v>#DIV/0!</v>
      </c>
      <c r="AH75" s="628" t="e">
        <v>#DIV/0!</v>
      </c>
      <c r="AI75" s="628" t="e">
        <v>#DIV/0!</v>
      </c>
      <c r="AJ75" s="628" t="e">
        <v>#DIV/0!</v>
      </c>
      <c r="AK75" s="628" t="e">
        <v>#DIV/0!</v>
      </c>
      <c r="AL75" s="628" t="e">
        <v>#DIV/0!</v>
      </c>
      <c r="AM75" s="628" t="e">
        <v>#DIV/0!</v>
      </c>
      <c r="AN75" s="628" t="e">
        <v>#DIV/0!</v>
      </c>
      <c r="AO75" s="628" t="e">
        <v>#DIV/0!</v>
      </c>
      <c r="AP75" s="628" t="e">
        <v>#DIV/0!</v>
      </c>
      <c r="AQ75" s="628" t="e">
        <v>#DIV/0!</v>
      </c>
      <c r="AR75" s="628" t="e">
        <v>#DIV/0!</v>
      </c>
      <c r="AS75" s="628" t="e">
        <v>#DIV/0!</v>
      </c>
      <c r="AT75" s="628" t="e">
        <v>#DIV/0!</v>
      </c>
      <c r="AU75" s="628" t="e">
        <v>#DIV/0!</v>
      </c>
      <c r="AV75" s="628" t="e">
        <v>#DIV/0!</v>
      </c>
      <c r="AW75" s="628" t="e">
        <v>#DIV/0!</v>
      </c>
      <c r="AX75" s="628" t="e">
        <v>#DIV/0!</v>
      </c>
      <c r="AY75" s="628" t="e">
        <v>#DIV/0!</v>
      </c>
      <c r="AZ75" s="628" t="e">
        <v>#DIV/0!</v>
      </c>
      <c r="BA75" s="630" t="e">
        <v>#DIV/0!</v>
      </c>
      <c r="BB75" s="630" t="e">
        <v>#DIV/0!</v>
      </c>
      <c r="BC75" s="630" t="e">
        <v>#DIV/0!</v>
      </c>
      <c r="BD75" s="630" t="e">
        <v>#DIV/0!</v>
      </c>
      <c r="BE75" s="630" t="e">
        <v>#DIV/0!</v>
      </c>
      <c r="BF75" s="630" t="e">
        <v>#DIV/0!</v>
      </c>
      <c r="BG75" s="630" t="e">
        <v>#DIV/0!</v>
      </c>
      <c r="BH75" s="630" t="e">
        <v>#DIV/0!</v>
      </c>
      <c r="BI75" s="630" t="e">
        <v>#DIV/0!</v>
      </c>
      <c r="BJ75" s="630" t="e">
        <v>#DIV/0!</v>
      </c>
      <c r="BK75" s="630" t="e">
        <v>#DIV/0!</v>
      </c>
      <c r="BL75" s="630" t="e">
        <v>#DIV/0!</v>
      </c>
      <c r="BM75" s="630" t="e">
        <v>#DIV/0!</v>
      </c>
      <c r="BN75" s="630" t="e">
        <v>#DIV/0!</v>
      </c>
      <c r="BO75" s="630" t="e">
        <v>#DIV/0!</v>
      </c>
      <c r="BP75" s="630" t="e">
        <v>#DIV/0!</v>
      </c>
      <c r="BQ75" s="630" t="e">
        <v>#DIV/0!</v>
      </c>
      <c r="BR75" s="630" t="e">
        <v>#DIV/0!</v>
      </c>
      <c r="BS75" s="630" t="e">
        <v>#DIV/0!</v>
      </c>
      <c r="BT75" s="630" t="e">
        <v>#DIV/0!</v>
      </c>
      <c r="BU75" s="630" t="e">
        <v>#DIV/0!</v>
      </c>
      <c r="BV75" s="630" t="e">
        <v>#DIV/0!</v>
      </c>
      <c r="BW75" s="630" t="e">
        <v>#DIV/0!</v>
      </c>
      <c r="BX75" s="630" t="e">
        <v>#DIV/0!</v>
      </c>
      <c r="BY75" s="630" t="e">
        <v>#DIV/0!</v>
      </c>
      <c r="BZ75" s="630" t="e">
        <v>#DIV/0!</v>
      </c>
      <c r="CA75" s="630" t="e">
        <v>#DIV/0!</v>
      </c>
      <c r="CB75" s="630" t="e">
        <v>#DIV/0!</v>
      </c>
      <c r="CC75" s="630" t="e">
        <v>#DIV/0!</v>
      </c>
      <c r="CD75" s="630" t="e">
        <v>#DIV/0!</v>
      </c>
      <c r="CE75" s="630" t="e">
        <v>#DIV/0!</v>
      </c>
      <c r="CF75" s="630" t="e">
        <v>#DIV/0!</v>
      </c>
      <c r="CG75" s="630" t="e">
        <v>#DIV/0!</v>
      </c>
      <c r="CH75" s="630" t="e">
        <v>#DIV/0!</v>
      </c>
      <c r="CI75" s="630" t="e">
        <v>#DIV/0!</v>
      </c>
      <c r="CJ75" s="631" t="e">
        <v>#DIV/0!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 t="e">
        <v>#DIV/0!</v>
      </c>
      <c r="I76" s="908" t="e">
        <v>#DIV/0!</v>
      </c>
      <c r="J76" s="908" t="e">
        <v>#DIV/0!</v>
      </c>
      <c r="K76" s="909" t="e">
        <v>#DIV/0!</v>
      </c>
      <c r="L76" s="909" t="e">
        <v>#DIV/0!</v>
      </c>
      <c r="M76" s="909" t="e">
        <v>#DIV/0!</v>
      </c>
      <c r="N76" s="908" t="e">
        <v>#DIV/0!</v>
      </c>
      <c r="O76" s="908" t="e">
        <v>#DIV/0!</v>
      </c>
      <c r="P76" s="908" t="e">
        <v>#DIV/0!</v>
      </c>
      <c r="Q76" s="908" t="e">
        <v>#DIV/0!</v>
      </c>
      <c r="R76" s="908" t="e">
        <v>#DIV/0!</v>
      </c>
      <c r="S76" s="908" t="e">
        <v>#DIV/0!</v>
      </c>
      <c r="T76" s="908" t="e">
        <v>#DIV/0!</v>
      </c>
      <c r="U76" s="908" t="e">
        <v>#DIV/0!</v>
      </c>
      <c r="V76" s="908" t="e">
        <v>#DIV/0!</v>
      </c>
      <c r="W76" s="908" t="e">
        <v>#DIV/0!</v>
      </c>
      <c r="X76" s="908" t="e">
        <v>#DIV/0!</v>
      </c>
      <c r="Y76" s="908" t="e">
        <v>#DIV/0!</v>
      </c>
      <c r="Z76" s="908" t="e">
        <v>#DIV/0!</v>
      </c>
      <c r="AA76" s="908" t="e">
        <v>#DIV/0!</v>
      </c>
      <c r="AB76" s="908" t="e">
        <v>#DIV/0!</v>
      </c>
      <c r="AC76" s="908" t="e">
        <v>#DIV/0!</v>
      </c>
      <c r="AD76" s="908" t="e">
        <v>#DIV/0!</v>
      </c>
      <c r="AE76" s="908" t="e">
        <v>#DIV/0!</v>
      </c>
      <c r="AF76" s="908" t="e">
        <v>#DIV/0!</v>
      </c>
      <c r="AG76" s="908" t="e">
        <v>#DIV/0!</v>
      </c>
      <c r="AH76" s="908" t="e">
        <v>#DIV/0!</v>
      </c>
      <c r="AI76" s="908" t="e">
        <v>#DIV/0!</v>
      </c>
      <c r="AJ76" s="908" t="e">
        <v>#DIV/0!</v>
      </c>
      <c r="AK76" s="908" t="e">
        <v>#DIV/0!</v>
      </c>
      <c r="AL76" s="908" t="e">
        <v>#DIV/0!</v>
      </c>
      <c r="AM76" s="908" t="e">
        <v>#DIV/0!</v>
      </c>
      <c r="AN76" s="908" t="e">
        <v>#DIV/0!</v>
      </c>
      <c r="AO76" s="908" t="e">
        <v>#DIV/0!</v>
      </c>
      <c r="AP76" s="908" t="e">
        <v>#DIV/0!</v>
      </c>
      <c r="AQ76" s="908" t="e">
        <v>#DIV/0!</v>
      </c>
      <c r="AR76" s="908" t="e">
        <v>#DIV/0!</v>
      </c>
      <c r="AS76" s="908" t="e">
        <v>#DIV/0!</v>
      </c>
      <c r="AT76" s="908" t="e">
        <v>#DIV/0!</v>
      </c>
      <c r="AU76" s="908" t="e">
        <v>#DIV/0!</v>
      </c>
      <c r="AV76" s="908" t="e">
        <v>#DIV/0!</v>
      </c>
      <c r="AW76" s="908" t="e">
        <v>#DIV/0!</v>
      </c>
      <c r="AX76" s="908" t="e">
        <v>#DIV/0!</v>
      </c>
      <c r="AY76" s="908" t="e">
        <v>#DIV/0!</v>
      </c>
      <c r="AZ76" s="908" t="e">
        <v>#DIV/0!</v>
      </c>
      <c r="BA76" s="910" t="e">
        <v>#DIV/0!</v>
      </c>
      <c r="BB76" s="910" t="e">
        <v>#DIV/0!</v>
      </c>
      <c r="BC76" s="910" t="e">
        <v>#DIV/0!</v>
      </c>
      <c r="BD76" s="910" t="e">
        <v>#DIV/0!</v>
      </c>
      <c r="BE76" s="910" t="e">
        <v>#DIV/0!</v>
      </c>
      <c r="BF76" s="910" t="e">
        <v>#DIV/0!</v>
      </c>
      <c r="BG76" s="910" t="e">
        <v>#DIV/0!</v>
      </c>
      <c r="BH76" s="910" t="e">
        <v>#DIV/0!</v>
      </c>
      <c r="BI76" s="910" t="e">
        <v>#DIV/0!</v>
      </c>
      <c r="BJ76" s="910" t="e">
        <v>#DIV/0!</v>
      </c>
      <c r="BK76" s="910" t="e">
        <v>#DIV/0!</v>
      </c>
      <c r="BL76" s="910" t="e">
        <v>#DIV/0!</v>
      </c>
      <c r="BM76" s="910" t="e">
        <v>#DIV/0!</v>
      </c>
      <c r="BN76" s="910" t="e">
        <v>#DIV/0!</v>
      </c>
      <c r="BO76" s="910" t="e">
        <v>#DIV/0!</v>
      </c>
      <c r="BP76" s="910" t="e">
        <v>#DIV/0!</v>
      </c>
      <c r="BQ76" s="910" t="e">
        <v>#DIV/0!</v>
      </c>
      <c r="BR76" s="910" t="e">
        <v>#DIV/0!</v>
      </c>
      <c r="BS76" s="910" t="e">
        <v>#DIV/0!</v>
      </c>
      <c r="BT76" s="910" t="e">
        <v>#DIV/0!</v>
      </c>
      <c r="BU76" s="910" t="e">
        <v>#DIV/0!</v>
      </c>
      <c r="BV76" s="910" t="e">
        <v>#DIV/0!</v>
      </c>
      <c r="BW76" s="910" t="e">
        <v>#DIV/0!</v>
      </c>
      <c r="BX76" s="910" t="e">
        <v>#DIV/0!</v>
      </c>
      <c r="BY76" s="910" t="e">
        <v>#DIV/0!</v>
      </c>
      <c r="BZ76" s="910" t="e">
        <v>#DIV/0!</v>
      </c>
      <c r="CA76" s="910" t="e">
        <v>#DIV/0!</v>
      </c>
      <c r="CB76" s="910" t="e">
        <v>#DIV/0!</v>
      </c>
      <c r="CC76" s="910" t="e">
        <v>#DIV/0!</v>
      </c>
      <c r="CD76" s="910" t="e">
        <v>#DIV/0!</v>
      </c>
      <c r="CE76" s="910" t="e">
        <v>#DIV/0!</v>
      </c>
      <c r="CF76" s="910" t="e">
        <v>#DIV/0!</v>
      </c>
      <c r="CG76" s="910" t="e">
        <v>#DIV/0!</v>
      </c>
      <c r="CH76" s="910" t="e">
        <v>#DIV/0!</v>
      </c>
      <c r="CI76" s="910" t="e">
        <v>#DIV/0!</v>
      </c>
      <c r="CJ76" s="911" t="e">
        <v>#DIV/0!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 t="e">
        <v>#DIV/0!</v>
      </c>
      <c r="I77" s="900" t="e">
        <v>#DIV/0!</v>
      </c>
      <c r="J77" s="900" t="e">
        <v>#DIV/0!</v>
      </c>
      <c r="K77" s="901" t="e">
        <v>#DIV/0!</v>
      </c>
      <c r="L77" s="901" t="e">
        <v>#DIV/0!</v>
      </c>
      <c r="M77" s="901" t="e">
        <v>#DIV/0!</v>
      </c>
      <c r="N77" s="900" t="e">
        <v>#DIV/0!</v>
      </c>
      <c r="O77" s="900" t="e">
        <v>#DIV/0!</v>
      </c>
      <c r="P77" s="900" t="e">
        <v>#DIV/0!</v>
      </c>
      <c r="Q77" s="900" t="e">
        <v>#DIV/0!</v>
      </c>
      <c r="R77" s="900" t="e">
        <v>#DIV/0!</v>
      </c>
      <c r="S77" s="900" t="e">
        <v>#DIV/0!</v>
      </c>
      <c r="T77" s="900" t="e">
        <v>#DIV/0!</v>
      </c>
      <c r="U77" s="900" t="e">
        <v>#DIV/0!</v>
      </c>
      <c r="V77" s="900" t="e">
        <v>#DIV/0!</v>
      </c>
      <c r="W77" s="900" t="e">
        <v>#DIV/0!</v>
      </c>
      <c r="X77" s="900" t="e">
        <v>#DIV/0!</v>
      </c>
      <c r="Y77" s="900" t="e">
        <v>#DIV/0!</v>
      </c>
      <c r="Z77" s="900" t="e">
        <v>#DIV/0!</v>
      </c>
      <c r="AA77" s="900" t="e">
        <v>#DIV/0!</v>
      </c>
      <c r="AB77" s="900" t="e">
        <v>#DIV/0!</v>
      </c>
      <c r="AC77" s="900" t="e">
        <v>#DIV/0!</v>
      </c>
      <c r="AD77" s="900" t="e">
        <v>#DIV/0!</v>
      </c>
      <c r="AE77" s="900" t="e">
        <v>#DIV/0!</v>
      </c>
      <c r="AF77" s="900" t="e">
        <v>#DIV/0!</v>
      </c>
      <c r="AG77" s="900" t="e">
        <v>#DIV/0!</v>
      </c>
      <c r="AH77" s="900" t="e">
        <v>#DIV/0!</v>
      </c>
      <c r="AI77" s="900" t="e">
        <v>#DIV/0!</v>
      </c>
      <c r="AJ77" s="900" t="e">
        <v>#DIV/0!</v>
      </c>
      <c r="AK77" s="900" t="e">
        <v>#DIV/0!</v>
      </c>
      <c r="AL77" s="900" t="e">
        <v>#DIV/0!</v>
      </c>
      <c r="AM77" s="900" t="e">
        <v>#DIV/0!</v>
      </c>
      <c r="AN77" s="900" t="e">
        <v>#DIV/0!</v>
      </c>
      <c r="AO77" s="900" t="e">
        <v>#DIV/0!</v>
      </c>
      <c r="AP77" s="900" t="e">
        <v>#DIV/0!</v>
      </c>
      <c r="AQ77" s="900" t="e">
        <v>#DIV/0!</v>
      </c>
      <c r="AR77" s="900" t="e">
        <v>#DIV/0!</v>
      </c>
      <c r="AS77" s="900" t="e">
        <v>#DIV/0!</v>
      </c>
      <c r="AT77" s="900" t="e">
        <v>#DIV/0!</v>
      </c>
      <c r="AU77" s="900" t="e">
        <v>#DIV/0!</v>
      </c>
      <c r="AV77" s="900" t="e">
        <v>#DIV/0!</v>
      </c>
      <c r="AW77" s="900" t="e">
        <v>#DIV/0!</v>
      </c>
      <c r="AX77" s="900" t="e">
        <v>#DIV/0!</v>
      </c>
      <c r="AY77" s="900" t="e">
        <v>#DIV/0!</v>
      </c>
      <c r="AZ77" s="900" t="e">
        <v>#DIV/0!</v>
      </c>
      <c r="BA77" s="902" t="e">
        <v>#DIV/0!</v>
      </c>
      <c r="BB77" s="902" t="e">
        <v>#DIV/0!</v>
      </c>
      <c r="BC77" s="902" t="e">
        <v>#DIV/0!</v>
      </c>
      <c r="BD77" s="902" t="e">
        <v>#DIV/0!</v>
      </c>
      <c r="BE77" s="902" t="e">
        <v>#DIV/0!</v>
      </c>
      <c r="BF77" s="902" t="e">
        <v>#DIV/0!</v>
      </c>
      <c r="BG77" s="902" t="e">
        <v>#DIV/0!</v>
      </c>
      <c r="BH77" s="902" t="e">
        <v>#DIV/0!</v>
      </c>
      <c r="BI77" s="902" t="e">
        <v>#DIV/0!</v>
      </c>
      <c r="BJ77" s="902" t="e">
        <v>#DIV/0!</v>
      </c>
      <c r="BK77" s="902" t="e">
        <v>#DIV/0!</v>
      </c>
      <c r="BL77" s="902" t="e">
        <v>#DIV/0!</v>
      </c>
      <c r="BM77" s="902" t="e">
        <v>#DIV/0!</v>
      </c>
      <c r="BN77" s="902" t="e">
        <v>#DIV/0!</v>
      </c>
      <c r="BO77" s="902" t="e">
        <v>#DIV/0!</v>
      </c>
      <c r="BP77" s="902" t="e">
        <v>#DIV/0!</v>
      </c>
      <c r="BQ77" s="902" t="e">
        <v>#DIV/0!</v>
      </c>
      <c r="BR77" s="902" t="e">
        <v>#DIV/0!</v>
      </c>
      <c r="BS77" s="902" t="e">
        <v>#DIV/0!</v>
      </c>
      <c r="BT77" s="902" t="e">
        <v>#DIV/0!</v>
      </c>
      <c r="BU77" s="902" t="e">
        <v>#DIV/0!</v>
      </c>
      <c r="BV77" s="902" t="e">
        <v>#DIV/0!</v>
      </c>
      <c r="BW77" s="902" t="e">
        <v>#DIV/0!</v>
      </c>
      <c r="BX77" s="902" t="e">
        <v>#DIV/0!</v>
      </c>
      <c r="BY77" s="902" t="e">
        <v>#DIV/0!</v>
      </c>
      <c r="BZ77" s="902" t="e">
        <v>#DIV/0!</v>
      </c>
      <c r="CA77" s="902" t="e">
        <v>#DIV/0!</v>
      </c>
      <c r="CB77" s="902" t="e">
        <v>#DIV/0!</v>
      </c>
      <c r="CC77" s="902" t="e">
        <v>#DIV/0!</v>
      </c>
      <c r="CD77" s="902" t="e">
        <v>#DIV/0!</v>
      </c>
      <c r="CE77" s="902" t="e">
        <v>#DIV/0!</v>
      </c>
      <c r="CF77" s="902" t="e">
        <v>#DIV/0!</v>
      </c>
      <c r="CG77" s="902" t="e">
        <v>#DIV/0!</v>
      </c>
      <c r="CH77" s="902" t="e">
        <v>#DIV/0!</v>
      </c>
      <c r="CI77" s="902" t="e">
        <v>#DIV/0!</v>
      </c>
      <c r="CJ77" s="903" t="e">
        <v>#DIV/0!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 t="e">
        <v>#DIV/0!</v>
      </c>
      <c r="I78" s="935" t="e">
        <v>#DIV/0!</v>
      </c>
      <c r="J78" s="935" t="e">
        <v>#DIV/0!</v>
      </c>
      <c r="K78" s="935" t="e">
        <v>#DIV/0!</v>
      </c>
      <c r="L78" s="935" t="e">
        <v>#DIV/0!</v>
      </c>
      <c r="M78" s="935" t="e">
        <v>#DIV/0!</v>
      </c>
      <c r="N78" s="935" t="e">
        <v>#DIV/0!</v>
      </c>
      <c r="O78" s="935" t="e">
        <v>#DIV/0!</v>
      </c>
      <c r="P78" s="935" t="e">
        <v>#DIV/0!</v>
      </c>
      <c r="Q78" s="935" t="e">
        <v>#DIV/0!</v>
      </c>
      <c r="R78" s="935" t="e">
        <v>#DIV/0!</v>
      </c>
      <c r="S78" s="935" t="e">
        <v>#DIV/0!</v>
      </c>
      <c r="T78" s="935" t="e">
        <v>#DIV/0!</v>
      </c>
      <c r="U78" s="935" t="e">
        <v>#DIV/0!</v>
      </c>
      <c r="V78" s="935" t="e">
        <v>#DIV/0!</v>
      </c>
      <c r="W78" s="935" t="e">
        <v>#DIV/0!</v>
      </c>
      <c r="X78" s="935" t="e">
        <v>#DIV/0!</v>
      </c>
      <c r="Y78" s="935" t="e">
        <v>#DIV/0!</v>
      </c>
      <c r="Z78" s="935" t="e">
        <v>#DIV/0!</v>
      </c>
      <c r="AA78" s="935" t="e">
        <v>#DIV/0!</v>
      </c>
      <c r="AB78" s="935" t="e">
        <v>#DIV/0!</v>
      </c>
      <c r="AC78" s="935" t="e">
        <v>#DIV/0!</v>
      </c>
      <c r="AD78" s="935" t="e">
        <v>#DIV/0!</v>
      </c>
      <c r="AE78" s="935" t="e">
        <v>#DIV/0!</v>
      </c>
      <c r="AF78" s="935" t="e">
        <v>#DIV/0!</v>
      </c>
      <c r="AG78" s="935" t="e">
        <v>#DIV/0!</v>
      </c>
      <c r="AH78" s="935" t="e">
        <v>#DIV/0!</v>
      </c>
      <c r="AI78" s="935" t="e">
        <v>#DIV/0!</v>
      </c>
      <c r="AJ78" s="935" t="e">
        <v>#DIV/0!</v>
      </c>
      <c r="AK78" s="935" t="e">
        <v>#DIV/0!</v>
      </c>
      <c r="AL78" s="935" t="e">
        <v>#DIV/0!</v>
      </c>
      <c r="AM78" s="935" t="e">
        <v>#DIV/0!</v>
      </c>
      <c r="AN78" s="935" t="e">
        <v>#DIV/0!</v>
      </c>
      <c r="AO78" s="935" t="e">
        <v>#DIV/0!</v>
      </c>
      <c r="AP78" s="935" t="e">
        <v>#DIV/0!</v>
      </c>
      <c r="AQ78" s="935" t="e">
        <v>#DIV/0!</v>
      </c>
      <c r="AR78" s="935" t="e">
        <v>#DIV/0!</v>
      </c>
      <c r="AS78" s="935" t="e">
        <v>#DIV/0!</v>
      </c>
      <c r="AT78" s="935" t="e">
        <v>#DIV/0!</v>
      </c>
      <c r="AU78" s="935" t="e">
        <v>#DIV/0!</v>
      </c>
      <c r="AV78" s="935" t="e">
        <v>#DIV/0!</v>
      </c>
      <c r="AW78" s="935" t="e">
        <v>#DIV/0!</v>
      </c>
      <c r="AX78" s="935" t="e">
        <v>#DIV/0!</v>
      </c>
      <c r="AY78" s="935" t="e">
        <v>#DIV/0!</v>
      </c>
      <c r="AZ78" s="935" t="e">
        <v>#DIV/0!</v>
      </c>
      <c r="BA78" s="935" t="e">
        <v>#DIV/0!</v>
      </c>
      <c r="BB78" s="935" t="e">
        <v>#DIV/0!</v>
      </c>
      <c r="BC78" s="935" t="e">
        <v>#DIV/0!</v>
      </c>
      <c r="BD78" s="935" t="e">
        <v>#DIV/0!</v>
      </c>
      <c r="BE78" s="935" t="e">
        <v>#DIV/0!</v>
      </c>
      <c r="BF78" s="935" t="e">
        <v>#DIV/0!</v>
      </c>
      <c r="BG78" s="935" t="e">
        <v>#DIV/0!</v>
      </c>
      <c r="BH78" s="935" t="e">
        <v>#DIV/0!</v>
      </c>
      <c r="BI78" s="935" t="e">
        <v>#DIV/0!</v>
      </c>
      <c r="BJ78" s="935" t="e">
        <v>#DIV/0!</v>
      </c>
      <c r="BK78" s="935" t="e">
        <v>#DIV/0!</v>
      </c>
      <c r="BL78" s="935" t="e">
        <v>#DIV/0!</v>
      </c>
      <c r="BM78" s="935" t="e">
        <v>#DIV/0!</v>
      </c>
      <c r="BN78" s="935" t="e">
        <v>#DIV/0!</v>
      </c>
      <c r="BO78" s="935" t="e">
        <v>#DIV/0!</v>
      </c>
      <c r="BP78" s="935" t="e">
        <v>#DIV/0!</v>
      </c>
      <c r="BQ78" s="935" t="e">
        <v>#DIV/0!</v>
      </c>
      <c r="BR78" s="935" t="e">
        <v>#DIV/0!</v>
      </c>
      <c r="BS78" s="935" t="e">
        <v>#DIV/0!</v>
      </c>
      <c r="BT78" s="935" t="e">
        <v>#DIV/0!</v>
      </c>
      <c r="BU78" s="935" t="e">
        <v>#DIV/0!</v>
      </c>
      <c r="BV78" s="935" t="e">
        <v>#DIV/0!</v>
      </c>
      <c r="BW78" s="935" t="e">
        <v>#DIV/0!</v>
      </c>
      <c r="BX78" s="935" t="e">
        <v>#DIV/0!</v>
      </c>
      <c r="BY78" s="935" t="e">
        <v>#DIV/0!</v>
      </c>
      <c r="BZ78" s="935" t="e">
        <v>#DIV/0!</v>
      </c>
      <c r="CA78" s="935" t="e">
        <v>#DIV/0!</v>
      </c>
      <c r="CB78" s="935" t="e">
        <v>#DIV/0!</v>
      </c>
      <c r="CC78" s="935" t="e">
        <v>#DIV/0!</v>
      </c>
      <c r="CD78" s="935" t="e">
        <v>#DIV/0!</v>
      </c>
      <c r="CE78" s="935" t="e">
        <v>#DIV/0!</v>
      </c>
      <c r="CF78" s="935" t="e">
        <v>#DIV/0!</v>
      </c>
      <c r="CG78" s="935" t="e">
        <v>#DIV/0!</v>
      </c>
      <c r="CH78" s="935" t="e">
        <v>#DIV/0!</v>
      </c>
      <c r="CI78" s="935" t="e">
        <v>#DIV/0!</v>
      </c>
      <c r="CJ78" s="948" t="e">
        <v>#DIV/0!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0</v>
      </c>
      <c r="I83" s="952">
        <v>0</v>
      </c>
      <c r="J83" s="952">
        <v>0</v>
      </c>
      <c r="K83" s="952">
        <v>0</v>
      </c>
      <c r="L83" s="952">
        <v>0</v>
      </c>
      <c r="M83" s="952">
        <v>0</v>
      </c>
      <c r="N83" s="952">
        <v>0</v>
      </c>
      <c r="O83" s="952">
        <v>0</v>
      </c>
      <c r="P83" s="952">
        <v>0</v>
      </c>
      <c r="Q83" s="952">
        <v>0</v>
      </c>
      <c r="R83" s="952">
        <v>0</v>
      </c>
      <c r="S83" s="952">
        <v>0</v>
      </c>
      <c r="T83" s="952">
        <v>0</v>
      </c>
      <c r="U83" s="952">
        <v>0</v>
      </c>
      <c r="V83" s="952">
        <v>0</v>
      </c>
      <c r="W83" s="952">
        <v>0</v>
      </c>
      <c r="X83" s="952">
        <v>0</v>
      </c>
      <c r="Y83" s="952">
        <v>0</v>
      </c>
      <c r="Z83" s="952">
        <v>0</v>
      </c>
      <c r="AA83" s="952">
        <v>0</v>
      </c>
      <c r="AB83" s="952">
        <v>0</v>
      </c>
      <c r="AC83" s="952">
        <v>0</v>
      </c>
      <c r="AD83" s="952">
        <v>0</v>
      </c>
      <c r="AE83" s="952">
        <v>0</v>
      </c>
      <c r="AF83" s="952">
        <v>0</v>
      </c>
      <c r="AG83" s="952">
        <v>0</v>
      </c>
      <c r="AH83" s="952">
        <v>0</v>
      </c>
      <c r="AI83" s="952">
        <v>0</v>
      </c>
      <c r="AJ83" s="952">
        <v>0</v>
      </c>
      <c r="AK83" s="952">
        <v>0</v>
      </c>
      <c r="AL83" s="952">
        <v>0</v>
      </c>
      <c r="AM83" s="952">
        <v>0</v>
      </c>
      <c r="AN83" s="952">
        <v>0</v>
      </c>
      <c r="AO83" s="952">
        <v>0</v>
      </c>
      <c r="AP83" s="952">
        <v>0</v>
      </c>
      <c r="AQ83" s="952">
        <v>0</v>
      </c>
      <c r="AR83" s="952">
        <v>0</v>
      </c>
      <c r="AS83" s="952">
        <v>0</v>
      </c>
      <c r="AT83" s="952">
        <v>0</v>
      </c>
      <c r="AU83" s="952">
        <v>0</v>
      </c>
      <c r="AV83" s="952">
        <v>0</v>
      </c>
      <c r="AW83" s="952">
        <v>0</v>
      </c>
      <c r="AX83" s="952">
        <v>0</v>
      </c>
      <c r="AY83" s="952">
        <v>0</v>
      </c>
      <c r="AZ83" s="952">
        <v>0</v>
      </c>
      <c r="BA83" s="952">
        <v>0</v>
      </c>
      <c r="BB83" s="952">
        <v>0</v>
      </c>
      <c r="BC83" s="952">
        <v>0</v>
      </c>
      <c r="BD83" s="952">
        <v>0</v>
      </c>
      <c r="BE83" s="952">
        <v>0</v>
      </c>
      <c r="BF83" s="952">
        <v>0</v>
      </c>
      <c r="BG83" s="952">
        <v>0</v>
      </c>
      <c r="BH83" s="952">
        <v>0</v>
      </c>
      <c r="BI83" s="952">
        <v>0</v>
      </c>
      <c r="BJ83" s="952">
        <v>0</v>
      </c>
      <c r="BK83" s="952">
        <v>0</v>
      </c>
      <c r="BL83" s="952">
        <v>0</v>
      </c>
      <c r="BM83" s="952">
        <v>0</v>
      </c>
      <c r="BN83" s="952">
        <v>0</v>
      </c>
      <c r="BO83" s="952">
        <v>0</v>
      </c>
      <c r="BP83" s="952">
        <v>0</v>
      </c>
      <c r="BQ83" s="952">
        <v>0</v>
      </c>
      <c r="BR83" s="952">
        <v>0</v>
      </c>
      <c r="BS83" s="952">
        <v>0</v>
      </c>
      <c r="BT83" s="952">
        <v>0</v>
      </c>
      <c r="BU83" s="952">
        <v>0</v>
      </c>
      <c r="BV83" s="952">
        <v>0</v>
      </c>
      <c r="BW83" s="952">
        <v>0</v>
      </c>
      <c r="BX83" s="952">
        <v>0</v>
      </c>
      <c r="BY83" s="952">
        <v>0</v>
      </c>
      <c r="BZ83" s="952">
        <v>0</v>
      </c>
      <c r="CA83" s="952">
        <v>0</v>
      </c>
      <c r="CB83" s="952">
        <v>0</v>
      </c>
      <c r="CC83" s="952">
        <v>0</v>
      </c>
      <c r="CD83" s="952">
        <v>0</v>
      </c>
      <c r="CE83" s="952">
        <v>0</v>
      </c>
      <c r="CF83" s="952">
        <v>0</v>
      </c>
      <c r="CG83" s="952">
        <v>0</v>
      </c>
      <c r="CH83" s="952">
        <v>0</v>
      </c>
      <c r="CI83" s="952">
        <v>0</v>
      </c>
      <c r="CJ83" s="953">
        <v>0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2">
        <v>0</v>
      </c>
      <c r="AA85" s="142">
        <v>0</v>
      </c>
      <c r="AB85" s="142">
        <v>0</v>
      </c>
      <c r="AC85" s="142">
        <v>0</v>
      </c>
      <c r="AD85" s="142">
        <v>0</v>
      </c>
      <c r="AE85" s="142">
        <v>0</v>
      </c>
      <c r="AF85" s="142">
        <v>0</v>
      </c>
      <c r="AG85" s="142">
        <v>0</v>
      </c>
      <c r="AH85" s="142">
        <v>0</v>
      </c>
      <c r="AI85" s="142">
        <v>0</v>
      </c>
      <c r="AJ85" s="142">
        <v>0</v>
      </c>
      <c r="AK85" s="142">
        <v>0</v>
      </c>
      <c r="AL85" s="142">
        <v>0</v>
      </c>
      <c r="AM85" s="142">
        <v>0</v>
      </c>
      <c r="AN85" s="142">
        <v>0</v>
      </c>
      <c r="AO85" s="142">
        <v>0</v>
      </c>
      <c r="AP85" s="142">
        <v>0</v>
      </c>
      <c r="AQ85" s="142">
        <v>0</v>
      </c>
      <c r="AR85" s="142">
        <v>0</v>
      </c>
      <c r="AS85" s="142">
        <v>0</v>
      </c>
      <c r="AT85" s="142">
        <v>0</v>
      </c>
      <c r="AU85" s="142">
        <v>0</v>
      </c>
      <c r="AV85" s="142">
        <v>0</v>
      </c>
      <c r="AW85" s="142">
        <v>0</v>
      </c>
      <c r="AX85" s="142">
        <v>0</v>
      </c>
      <c r="AY85" s="142">
        <v>0</v>
      </c>
      <c r="AZ85" s="142">
        <v>0</v>
      </c>
      <c r="BA85" s="142">
        <v>0</v>
      </c>
      <c r="BB85" s="142">
        <v>0</v>
      </c>
      <c r="BC85" s="142">
        <v>0</v>
      </c>
      <c r="BD85" s="142">
        <v>0</v>
      </c>
      <c r="BE85" s="142">
        <v>0</v>
      </c>
      <c r="BF85" s="142">
        <v>0</v>
      </c>
      <c r="BG85" s="142">
        <v>0</v>
      </c>
      <c r="BH85" s="142">
        <v>0</v>
      </c>
      <c r="BI85" s="142">
        <v>0</v>
      </c>
      <c r="BJ85" s="142">
        <v>0</v>
      </c>
      <c r="BK85" s="142">
        <v>0</v>
      </c>
      <c r="BL85" s="142">
        <v>0</v>
      </c>
      <c r="BM85" s="142">
        <v>0</v>
      </c>
      <c r="BN85" s="142">
        <v>0</v>
      </c>
      <c r="BO85" s="142">
        <v>0</v>
      </c>
      <c r="BP85" s="142">
        <v>0</v>
      </c>
      <c r="BQ85" s="142">
        <v>0</v>
      </c>
      <c r="BR85" s="142">
        <v>0</v>
      </c>
      <c r="BS85" s="142">
        <v>0</v>
      </c>
      <c r="BT85" s="142">
        <v>0</v>
      </c>
      <c r="BU85" s="142">
        <v>0</v>
      </c>
      <c r="BV85" s="142">
        <v>0</v>
      </c>
      <c r="BW85" s="142">
        <v>0</v>
      </c>
      <c r="BX85" s="142">
        <v>0</v>
      </c>
      <c r="BY85" s="142">
        <v>0</v>
      </c>
      <c r="BZ85" s="142">
        <v>0</v>
      </c>
      <c r="CA85" s="142">
        <v>0</v>
      </c>
      <c r="CB85" s="142">
        <v>0</v>
      </c>
      <c r="CC85" s="142">
        <v>0</v>
      </c>
      <c r="CD85" s="142">
        <v>0</v>
      </c>
      <c r="CE85" s="142">
        <v>0</v>
      </c>
      <c r="CF85" s="142">
        <v>0</v>
      </c>
      <c r="CG85" s="142">
        <v>0</v>
      </c>
      <c r="CH85" s="142">
        <v>0</v>
      </c>
      <c r="CI85" s="142">
        <v>0</v>
      </c>
      <c r="CJ85" s="639">
        <v>0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/>
      <c r="I86" s="202"/>
      <c r="J86" s="202"/>
      <c r="K86" s="202"/>
      <c r="L86" s="202"/>
      <c r="M86" s="202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87"/>
      <c r="BB86" s="505"/>
      <c r="BC86" s="505"/>
      <c r="BD86" s="505"/>
      <c r="BE86" s="505"/>
      <c r="BF86" s="505"/>
      <c r="BG86" s="505"/>
      <c r="BH86" s="505"/>
      <c r="BI86" s="505"/>
      <c r="BJ86" s="505"/>
      <c r="BK86" s="505"/>
      <c r="BL86" s="505"/>
      <c r="BM86" s="505"/>
      <c r="BN86" s="505"/>
      <c r="BO86" s="505"/>
      <c r="BP86" s="505"/>
      <c r="BQ86" s="505"/>
      <c r="BR86" s="505"/>
      <c r="BS86" s="505"/>
      <c r="BT86" s="505"/>
      <c r="BU86" s="505"/>
      <c r="BV86" s="505"/>
      <c r="BW86" s="505"/>
      <c r="BX86" s="505"/>
      <c r="BY86" s="505"/>
      <c r="BZ86" s="505"/>
      <c r="CA86" s="505"/>
      <c r="CB86" s="505"/>
      <c r="CC86" s="505"/>
      <c r="CD86" s="505"/>
      <c r="CE86" s="505"/>
      <c r="CF86" s="505"/>
      <c r="CG86" s="505"/>
      <c r="CH86" s="505"/>
      <c r="CI86" s="505"/>
      <c r="CJ86" s="621"/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0</v>
      </c>
      <c r="I87" s="142">
        <v>0</v>
      </c>
      <c r="J87" s="142">
        <v>0</v>
      </c>
      <c r="K87" s="206">
        <v>0</v>
      </c>
      <c r="L87" s="206">
        <v>0</v>
      </c>
      <c r="M87" s="206">
        <v>0</v>
      </c>
      <c r="N87" s="82">
        <v>0</v>
      </c>
      <c r="O87" s="82">
        <v>0</v>
      </c>
      <c r="P87" s="82">
        <v>0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82">
        <v>0</v>
      </c>
      <c r="W87" s="82">
        <v>0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82">
        <v>0</v>
      </c>
      <c r="AD87" s="82">
        <v>0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82">
        <v>0</v>
      </c>
      <c r="AK87" s="82">
        <v>0</v>
      </c>
      <c r="AL87" s="82">
        <v>0</v>
      </c>
      <c r="AM87" s="82">
        <v>0</v>
      </c>
      <c r="AN87" s="82">
        <v>0</v>
      </c>
      <c r="AO87" s="82">
        <v>0</v>
      </c>
      <c r="AP87" s="82">
        <v>0</v>
      </c>
      <c r="AQ87" s="82">
        <v>0</v>
      </c>
      <c r="AR87" s="82">
        <v>0</v>
      </c>
      <c r="AS87" s="82">
        <v>0</v>
      </c>
      <c r="AT87" s="82">
        <v>0</v>
      </c>
      <c r="AU87" s="82">
        <v>0</v>
      </c>
      <c r="AV87" s="82">
        <v>0</v>
      </c>
      <c r="AW87" s="82">
        <v>0</v>
      </c>
      <c r="AX87" s="82">
        <v>0</v>
      </c>
      <c r="AY87" s="82">
        <v>0</v>
      </c>
      <c r="AZ87" s="82">
        <v>0</v>
      </c>
      <c r="BA87" s="234">
        <v>0</v>
      </c>
      <c r="BB87" s="234">
        <v>0</v>
      </c>
      <c r="BC87" s="234">
        <v>0</v>
      </c>
      <c r="BD87" s="234">
        <v>0</v>
      </c>
      <c r="BE87" s="234">
        <v>0</v>
      </c>
      <c r="BF87" s="234">
        <v>0</v>
      </c>
      <c r="BG87" s="234">
        <v>0</v>
      </c>
      <c r="BH87" s="234">
        <v>0</v>
      </c>
      <c r="BI87" s="234">
        <v>0</v>
      </c>
      <c r="BJ87" s="234">
        <v>0</v>
      </c>
      <c r="BK87" s="234">
        <v>0</v>
      </c>
      <c r="BL87" s="234">
        <v>0</v>
      </c>
      <c r="BM87" s="234">
        <v>0</v>
      </c>
      <c r="BN87" s="234">
        <v>0</v>
      </c>
      <c r="BO87" s="234">
        <v>0</v>
      </c>
      <c r="BP87" s="234">
        <v>0</v>
      </c>
      <c r="BQ87" s="234">
        <v>0</v>
      </c>
      <c r="BR87" s="234">
        <v>0</v>
      </c>
      <c r="BS87" s="234">
        <v>0</v>
      </c>
      <c r="BT87" s="234">
        <v>0</v>
      </c>
      <c r="BU87" s="234">
        <v>0</v>
      </c>
      <c r="BV87" s="234">
        <v>0</v>
      </c>
      <c r="BW87" s="234">
        <v>0</v>
      </c>
      <c r="BX87" s="234">
        <v>0</v>
      </c>
      <c r="BY87" s="234">
        <v>0</v>
      </c>
      <c r="BZ87" s="234">
        <v>0</v>
      </c>
      <c r="CA87" s="234">
        <v>0</v>
      </c>
      <c r="CB87" s="234">
        <v>0</v>
      </c>
      <c r="CC87" s="234">
        <v>0</v>
      </c>
      <c r="CD87" s="234">
        <v>0</v>
      </c>
      <c r="CE87" s="234">
        <v>0</v>
      </c>
      <c r="CF87" s="234">
        <v>0</v>
      </c>
      <c r="CG87" s="234">
        <v>0</v>
      </c>
      <c r="CH87" s="234">
        <v>0</v>
      </c>
      <c r="CI87" s="234">
        <v>0</v>
      </c>
      <c r="CJ87" s="640">
        <v>0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0</v>
      </c>
      <c r="I89" s="210">
        <v>0</v>
      </c>
      <c r="J89" s="210">
        <v>0</v>
      </c>
      <c r="K89" s="207">
        <v>0</v>
      </c>
      <c r="L89" s="207">
        <v>0</v>
      </c>
      <c r="M89" s="207">
        <v>0</v>
      </c>
      <c r="N89" s="105">
        <v>0</v>
      </c>
      <c r="O89" s="105">
        <v>0</v>
      </c>
      <c r="P89" s="105">
        <v>0</v>
      </c>
      <c r="Q89" s="105">
        <v>0</v>
      </c>
      <c r="R89" s="105">
        <v>0</v>
      </c>
      <c r="S89" s="105">
        <v>0</v>
      </c>
      <c r="T89" s="105">
        <v>0</v>
      </c>
      <c r="U89" s="105">
        <v>0</v>
      </c>
      <c r="V89" s="105">
        <v>0</v>
      </c>
      <c r="W89" s="105">
        <v>0</v>
      </c>
      <c r="X89" s="105">
        <v>0</v>
      </c>
      <c r="Y89" s="105">
        <v>0</v>
      </c>
      <c r="Z89" s="105">
        <v>0</v>
      </c>
      <c r="AA89" s="105">
        <v>0</v>
      </c>
      <c r="AB89" s="105">
        <v>0</v>
      </c>
      <c r="AC89" s="105">
        <v>0</v>
      </c>
      <c r="AD89" s="105">
        <v>0</v>
      </c>
      <c r="AE89" s="105">
        <v>0</v>
      </c>
      <c r="AF89" s="105">
        <v>0</v>
      </c>
      <c r="AG89" s="105">
        <v>0</v>
      </c>
      <c r="AH89" s="105">
        <v>0</v>
      </c>
      <c r="AI89" s="105">
        <v>0</v>
      </c>
      <c r="AJ89" s="105">
        <v>0</v>
      </c>
      <c r="AK89" s="105">
        <v>0</v>
      </c>
      <c r="AL89" s="105">
        <v>0</v>
      </c>
      <c r="AM89" s="105">
        <v>0</v>
      </c>
      <c r="AN89" s="105">
        <v>0</v>
      </c>
      <c r="AO89" s="105">
        <v>0</v>
      </c>
      <c r="AP89" s="105">
        <v>0</v>
      </c>
      <c r="AQ89" s="105">
        <v>0</v>
      </c>
      <c r="AR89" s="105">
        <v>0</v>
      </c>
      <c r="AS89" s="105">
        <v>0</v>
      </c>
      <c r="AT89" s="105">
        <v>0</v>
      </c>
      <c r="AU89" s="105">
        <v>0</v>
      </c>
      <c r="AV89" s="105">
        <v>0</v>
      </c>
      <c r="AW89" s="105">
        <v>0</v>
      </c>
      <c r="AX89" s="105">
        <v>0</v>
      </c>
      <c r="AY89" s="105">
        <v>0</v>
      </c>
      <c r="AZ89" s="105">
        <v>0</v>
      </c>
      <c r="BA89" s="235">
        <v>0</v>
      </c>
      <c r="BB89" s="324">
        <v>0</v>
      </c>
      <c r="BC89" s="105">
        <v>0</v>
      </c>
      <c r="BD89" s="105">
        <v>0</v>
      </c>
      <c r="BE89" s="105">
        <v>0</v>
      </c>
      <c r="BF89" s="235">
        <v>0</v>
      </c>
      <c r="BG89" s="324">
        <v>0</v>
      </c>
      <c r="BH89" s="324">
        <v>0</v>
      </c>
      <c r="BI89" s="105">
        <v>0</v>
      </c>
      <c r="BJ89" s="105">
        <v>0</v>
      </c>
      <c r="BK89" s="324">
        <v>0</v>
      </c>
      <c r="BL89" s="324">
        <v>0</v>
      </c>
      <c r="BM89" s="324">
        <v>0</v>
      </c>
      <c r="BN89" s="324">
        <v>0</v>
      </c>
      <c r="BO89" s="324">
        <v>0</v>
      </c>
      <c r="BP89" s="235">
        <v>0</v>
      </c>
      <c r="BQ89" s="324">
        <v>0</v>
      </c>
      <c r="BR89" s="324">
        <v>0</v>
      </c>
      <c r="BS89" s="642">
        <v>0</v>
      </c>
      <c r="BT89" s="324">
        <v>0</v>
      </c>
      <c r="BU89" s="324">
        <v>0</v>
      </c>
      <c r="BV89" s="324">
        <v>0</v>
      </c>
      <c r="BW89" s="324">
        <v>0</v>
      </c>
      <c r="BX89" s="235">
        <v>0</v>
      </c>
      <c r="BY89" s="324">
        <v>0</v>
      </c>
      <c r="BZ89" s="324">
        <v>0</v>
      </c>
      <c r="CA89" s="324">
        <v>0</v>
      </c>
      <c r="CB89" s="324">
        <v>0</v>
      </c>
      <c r="CC89" s="324">
        <v>0</v>
      </c>
      <c r="CD89" s="324">
        <v>0</v>
      </c>
      <c r="CE89" s="324">
        <v>0</v>
      </c>
      <c r="CF89" s="324">
        <v>0</v>
      </c>
      <c r="CG89" s="324">
        <v>0</v>
      </c>
      <c r="CH89" s="324">
        <v>0</v>
      </c>
      <c r="CI89" s="235">
        <v>0</v>
      </c>
      <c r="CJ89" s="641">
        <v>0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/>
      <c r="I93" s="494"/>
      <c r="J93" s="198"/>
      <c r="K93" s="198"/>
      <c r="L93" s="198"/>
      <c r="M93" s="198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504"/>
      <c r="AN93" s="503"/>
      <c r="AO93" s="503"/>
      <c r="AP93" s="503"/>
      <c r="AQ93" s="503"/>
      <c r="AR93" s="503"/>
      <c r="AS93" s="503"/>
      <c r="AT93" s="503"/>
      <c r="AU93" s="503"/>
      <c r="AV93" s="503"/>
      <c r="AW93" s="503"/>
      <c r="AX93" s="503"/>
      <c r="AY93" s="503"/>
      <c r="AZ93" s="503"/>
      <c r="BA93" s="503"/>
      <c r="BB93" s="503"/>
      <c r="BC93" s="503"/>
      <c r="BD93" s="503"/>
      <c r="BE93" s="503"/>
      <c r="BF93" s="503"/>
      <c r="BG93" s="503"/>
      <c r="BH93" s="503"/>
      <c r="BI93" s="503"/>
      <c r="BJ93" s="503"/>
      <c r="BK93" s="503"/>
      <c r="BL93" s="503"/>
      <c r="BM93" s="503"/>
      <c r="BN93" s="503"/>
      <c r="BO93" s="503"/>
      <c r="BP93" s="503"/>
      <c r="BQ93" s="503"/>
      <c r="BR93" s="503"/>
      <c r="BS93" s="503"/>
      <c r="BT93" s="503"/>
      <c r="BU93" s="503"/>
      <c r="BV93" s="503"/>
      <c r="BW93" s="503"/>
      <c r="BX93" s="503"/>
      <c r="BY93" s="503"/>
      <c r="BZ93" s="503"/>
      <c r="CA93" s="503"/>
      <c r="CB93" s="503"/>
      <c r="CC93" s="503"/>
      <c r="CD93" s="503"/>
      <c r="CE93" s="503"/>
      <c r="CF93" s="503"/>
      <c r="CG93" s="503"/>
      <c r="CH93" s="503"/>
      <c r="CI93" s="503"/>
      <c r="CJ93" s="645"/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/>
      <c r="I102" s="885"/>
      <c r="J102" s="885"/>
      <c r="K102" s="885"/>
      <c r="L102" s="885"/>
      <c r="M102" s="885"/>
      <c r="N102" s="884"/>
      <c r="O102" s="884"/>
      <c r="P102" s="884"/>
      <c r="Q102" s="884"/>
      <c r="R102" s="884"/>
      <c r="S102" s="884"/>
      <c r="T102" s="884"/>
      <c r="U102" s="884"/>
      <c r="V102" s="884"/>
      <c r="W102" s="884"/>
      <c r="X102" s="884"/>
      <c r="Y102" s="884"/>
      <c r="Z102" s="884"/>
      <c r="AA102" s="884"/>
      <c r="AB102" s="884"/>
      <c r="AC102" s="884"/>
      <c r="AD102" s="884"/>
      <c r="AE102" s="884"/>
      <c r="AF102" s="884"/>
      <c r="AG102" s="884"/>
      <c r="AH102" s="884"/>
      <c r="AI102" s="884"/>
      <c r="AJ102" s="884"/>
      <c r="AK102" s="884"/>
      <c r="AL102" s="884"/>
      <c r="AM102" s="884"/>
      <c r="AN102" s="884"/>
      <c r="AO102" s="884"/>
      <c r="AP102" s="884"/>
      <c r="AQ102" s="884"/>
      <c r="AR102" s="884"/>
      <c r="AS102" s="884"/>
      <c r="AT102" s="884"/>
      <c r="AU102" s="884"/>
      <c r="AV102" s="884"/>
      <c r="AW102" s="884"/>
      <c r="AX102" s="884"/>
      <c r="AY102" s="884"/>
      <c r="AZ102" s="884"/>
      <c r="BA102" s="884"/>
      <c r="BB102" s="884"/>
      <c r="BC102" s="884"/>
      <c r="BD102" s="884"/>
      <c r="BE102" s="884"/>
      <c r="BF102" s="884"/>
      <c r="BG102" s="884"/>
      <c r="BH102" s="884"/>
      <c r="BI102" s="884"/>
      <c r="BJ102" s="884"/>
      <c r="BK102" s="884"/>
      <c r="BL102" s="884"/>
      <c r="BM102" s="884"/>
      <c r="BN102" s="884"/>
      <c r="BO102" s="884"/>
      <c r="BP102" s="884"/>
      <c r="BQ102" s="884"/>
      <c r="BR102" s="884"/>
      <c r="BS102" s="884"/>
      <c r="BT102" s="884"/>
      <c r="BU102" s="884"/>
      <c r="BV102" s="884"/>
      <c r="BW102" s="884"/>
      <c r="BX102" s="884"/>
      <c r="BY102" s="884"/>
      <c r="BZ102" s="884"/>
      <c r="CA102" s="884"/>
      <c r="CB102" s="884"/>
      <c r="CC102" s="884"/>
      <c r="CD102" s="884"/>
      <c r="CE102" s="884"/>
      <c r="CF102" s="884"/>
      <c r="CG102" s="884"/>
      <c r="CH102" s="884"/>
      <c r="CI102" s="884"/>
      <c r="CJ102" s="886"/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0</v>
      </c>
      <c r="I104" s="497">
        <v>0</v>
      </c>
      <c r="J104" s="497">
        <v>0</v>
      </c>
      <c r="K104" s="497">
        <v>0</v>
      </c>
      <c r="L104" s="497">
        <v>0</v>
      </c>
      <c r="M104" s="497">
        <v>0</v>
      </c>
      <c r="N104" s="497">
        <v>0</v>
      </c>
      <c r="O104" s="497">
        <v>0</v>
      </c>
      <c r="P104" s="497">
        <v>0</v>
      </c>
      <c r="Q104" s="497">
        <v>0</v>
      </c>
      <c r="R104" s="497">
        <v>0</v>
      </c>
      <c r="S104" s="497">
        <v>0</v>
      </c>
      <c r="T104" s="497">
        <v>0</v>
      </c>
      <c r="U104" s="497">
        <v>0</v>
      </c>
      <c r="V104" s="497">
        <v>0</v>
      </c>
      <c r="W104" s="497">
        <v>0</v>
      </c>
      <c r="X104" s="497">
        <v>0</v>
      </c>
      <c r="Y104" s="497">
        <v>0</v>
      </c>
      <c r="Z104" s="497">
        <v>0</v>
      </c>
      <c r="AA104" s="497">
        <v>0</v>
      </c>
      <c r="AB104" s="497">
        <v>0</v>
      </c>
      <c r="AC104" s="497">
        <v>0</v>
      </c>
      <c r="AD104" s="497">
        <v>0</v>
      </c>
      <c r="AE104" s="497">
        <v>0</v>
      </c>
      <c r="AF104" s="497">
        <v>0</v>
      </c>
      <c r="AG104" s="497">
        <v>0</v>
      </c>
      <c r="AH104" s="497">
        <v>0</v>
      </c>
      <c r="AI104" s="497">
        <v>0</v>
      </c>
      <c r="AJ104" s="497">
        <v>0</v>
      </c>
      <c r="AK104" s="497">
        <v>0</v>
      </c>
      <c r="AL104" s="497">
        <v>0</v>
      </c>
      <c r="AM104" s="497">
        <v>0</v>
      </c>
      <c r="AN104" s="497">
        <v>0</v>
      </c>
      <c r="AO104" s="497">
        <v>0</v>
      </c>
      <c r="AP104" s="497">
        <v>0</v>
      </c>
      <c r="AQ104" s="497">
        <v>0</v>
      </c>
      <c r="AR104" s="497">
        <v>0</v>
      </c>
      <c r="AS104" s="497">
        <v>0</v>
      </c>
      <c r="AT104" s="497">
        <v>0</v>
      </c>
      <c r="AU104" s="497">
        <v>0</v>
      </c>
      <c r="AV104" s="497">
        <v>0</v>
      </c>
      <c r="AW104" s="497">
        <v>0</v>
      </c>
      <c r="AX104" s="497">
        <v>0</v>
      </c>
      <c r="AY104" s="497">
        <v>0</v>
      </c>
      <c r="AZ104" s="497">
        <v>0</v>
      </c>
      <c r="BA104" s="497">
        <v>0</v>
      </c>
      <c r="BB104" s="497">
        <v>0</v>
      </c>
      <c r="BC104" s="497">
        <v>0</v>
      </c>
      <c r="BD104" s="497">
        <v>0</v>
      </c>
      <c r="BE104" s="497">
        <v>0</v>
      </c>
      <c r="BF104" s="497">
        <v>0</v>
      </c>
      <c r="BG104" s="497">
        <v>0</v>
      </c>
      <c r="BH104" s="497">
        <v>0</v>
      </c>
      <c r="BI104" s="497">
        <v>0</v>
      </c>
      <c r="BJ104" s="497">
        <v>0</v>
      </c>
      <c r="BK104" s="497">
        <v>0</v>
      </c>
      <c r="BL104" s="497">
        <v>0</v>
      </c>
      <c r="BM104" s="497">
        <v>0</v>
      </c>
      <c r="BN104" s="497">
        <v>0</v>
      </c>
      <c r="BO104" s="497">
        <v>0</v>
      </c>
      <c r="BP104" s="497">
        <v>0</v>
      </c>
      <c r="BQ104" s="497">
        <v>0</v>
      </c>
      <c r="BR104" s="497">
        <v>0</v>
      </c>
      <c r="BS104" s="497">
        <v>0</v>
      </c>
      <c r="BT104" s="497">
        <v>0</v>
      </c>
      <c r="BU104" s="497">
        <v>0</v>
      </c>
      <c r="BV104" s="497">
        <v>0</v>
      </c>
      <c r="BW104" s="497">
        <v>0</v>
      </c>
      <c r="BX104" s="497">
        <v>0</v>
      </c>
      <c r="BY104" s="497">
        <v>0</v>
      </c>
      <c r="BZ104" s="497">
        <v>0</v>
      </c>
      <c r="CA104" s="497">
        <v>0</v>
      </c>
      <c r="CB104" s="497">
        <v>0</v>
      </c>
      <c r="CC104" s="497">
        <v>0</v>
      </c>
      <c r="CD104" s="497">
        <v>0</v>
      </c>
      <c r="CE104" s="497">
        <v>0</v>
      </c>
      <c r="CF104" s="497">
        <v>0</v>
      </c>
      <c r="CG104" s="497">
        <v>0</v>
      </c>
      <c r="CH104" s="497">
        <v>0</v>
      </c>
      <c r="CI104" s="497">
        <v>0</v>
      </c>
      <c r="CJ104" s="648">
        <v>0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 t="e">
        <v>#DIV/0!</v>
      </c>
      <c r="I105" s="760" t="e">
        <v>#DIV/0!</v>
      </c>
      <c r="J105" s="760" t="e">
        <v>#DIV/0!</v>
      </c>
      <c r="K105" s="760" t="e">
        <v>#DIV/0!</v>
      </c>
      <c r="L105" s="760" t="e">
        <v>#DIV/0!</v>
      </c>
      <c r="M105" s="760" t="e">
        <v>#DIV/0!</v>
      </c>
      <c r="N105" s="760" t="e">
        <v>#DIV/0!</v>
      </c>
      <c r="O105" s="760" t="e">
        <v>#DIV/0!</v>
      </c>
      <c r="P105" s="760" t="e">
        <v>#DIV/0!</v>
      </c>
      <c r="Q105" s="760" t="e">
        <v>#DIV/0!</v>
      </c>
      <c r="R105" s="760" t="e">
        <v>#DIV/0!</v>
      </c>
      <c r="S105" s="760" t="e">
        <v>#DIV/0!</v>
      </c>
      <c r="T105" s="760" t="e">
        <v>#DIV/0!</v>
      </c>
      <c r="U105" s="760" t="e">
        <v>#DIV/0!</v>
      </c>
      <c r="V105" s="760" t="e">
        <v>#DIV/0!</v>
      </c>
      <c r="W105" s="760" t="e">
        <v>#DIV/0!</v>
      </c>
      <c r="X105" s="760" t="e">
        <v>#DIV/0!</v>
      </c>
      <c r="Y105" s="760" t="e">
        <v>#DIV/0!</v>
      </c>
      <c r="Z105" s="760" t="e">
        <v>#DIV/0!</v>
      </c>
      <c r="AA105" s="760" t="e">
        <v>#DIV/0!</v>
      </c>
      <c r="AB105" s="760" t="e">
        <v>#DIV/0!</v>
      </c>
      <c r="AC105" s="760" t="e">
        <v>#DIV/0!</v>
      </c>
      <c r="AD105" s="760" t="e">
        <v>#DIV/0!</v>
      </c>
      <c r="AE105" s="760" t="e">
        <v>#DIV/0!</v>
      </c>
      <c r="AF105" s="760" t="e">
        <v>#DIV/0!</v>
      </c>
      <c r="AG105" s="760" t="e">
        <v>#DIV/0!</v>
      </c>
      <c r="AH105" s="760" t="e">
        <v>#DIV/0!</v>
      </c>
      <c r="AI105" s="760" t="e">
        <v>#DIV/0!</v>
      </c>
      <c r="AJ105" s="760" t="e">
        <v>#DIV/0!</v>
      </c>
      <c r="AK105" s="760" t="e">
        <v>#DIV/0!</v>
      </c>
      <c r="AL105" s="760" t="e">
        <v>#DIV/0!</v>
      </c>
      <c r="AM105" s="760" t="e">
        <v>#DIV/0!</v>
      </c>
      <c r="AN105" s="760" t="e">
        <v>#DIV/0!</v>
      </c>
      <c r="AO105" s="760" t="e">
        <v>#DIV/0!</v>
      </c>
      <c r="AP105" s="760" t="e">
        <v>#DIV/0!</v>
      </c>
      <c r="AQ105" s="760" t="e">
        <v>#DIV/0!</v>
      </c>
      <c r="AR105" s="760" t="e">
        <v>#DIV/0!</v>
      </c>
      <c r="AS105" s="760" t="e">
        <v>#DIV/0!</v>
      </c>
      <c r="AT105" s="760" t="e">
        <v>#DIV/0!</v>
      </c>
      <c r="AU105" s="760" t="e">
        <v>#DIV/0!</v>
      </c>
      <c r="AV105" s="760" t="e">
        <v>#DIV/0!</v>
      </c>
      <c r="AW105" s="760" t="e">
        <v>#DIV/0!</v>
      </c>
      <c r="AX105" s="760" t="e">
        <v>#DIV/0!</v>
      </c>
      <c r="AY105" s="760" t="e">
        <v>#DIV/0!</v>
      </c>
      <c r="AZ105" s="760" t="e">
        <v>#DIV/0!</v>
      </c>
      <c r="BA105" s="760" t="e">
        <v>#DIV/0!</v>
      </c>
      <c r="BB105" s="760" t="e">
        <v>#DIV/0!</v>
      </c>
      <c r="BC105" s="760" t="e">
        <v>#DIV/0!</v>
      </c>
      <c r="BD105" s="760" t="e">
        <v>#DIV/0!</v>
      </c>
      <c r="BE105" s="760" t="e">
        <v>#DIV/0!</v>
      </c>
      <c r="BF105" s="760" t="e">
        <v>#DIV/0!</v>
      </c>
      <c r="BG105" s="760" t="e">
        <v>#DIV/0!</v>
      </c>
      <c r="BH105" s="760" t="e">
        <v>#DIV/0!</v>
      </c>
      <c r="BI105" s="760" t="e">
        <v>#DIV/0!</v>
      </c>
      <c r="BJ105" s="760" t="e">
        <v>#DIV/0!</v>
      </c>
      <c r="BK105" s="760" t="e">
        <v>#DIV/0!</v>
      </c>
      <c r="BL105" s="760" t="e">
        <v>#DIV/0!</v>
      </c>
      <c r="BM105" s="760" t="e">
        <v>#DIV/0!</v>
      </c>
      <c r="BN105" s="760" t="e">
        <v>#DIV/0!</v>
      </c>
      <c r="BO105" s="760" t="e">
        <v>#DIV/0!</v>
      </c>
      <c r="BP105" s="760" t="e">
        <v>#DIV/0!</v>
      </c>
      <c r="BQ105" s="760" t="e">
        <v>#DIV/0!</v>
      </c>
      <c r="BR105" s="760" t="e">
        <v>#DIV/0!</v>
      </c>
      <c r="BS105" s="760" t="e">
        <v>#DIV/0!</v>
      </c>
      <c r="BT105" s="760" t="e">
        <v>#DIV/0!</v>
      </c>
      <c r="BU105" s="760" t="e">
        <v>#DIV/0!</v>
      </c>
      <c r="BV105" s="760" t="e">
        <v>#DIV/0!</v>
      </c>
      <c r="BW105" s="760" t="e">
        <v>#DIV/0!</v>
      </c>
      <c r="BX105" s="760" t="e">
        <v>#DIV/0!</v>
      </c>
      <c r="BY105" s="760" t="e">
        <v>#DIV/0!</v>
      </c>
      <c r="BZ105" s="760" t="e">
        <v>#DIV/0!</v>
      </c>
      <c r="CA105" s="760" t="e">
        <v>#DIV/0!</v>
      </c>
      <c r="CB105" s="760" t="e">
        <v>#DIV/0!</v>
      </c>
      <c r="CC105" s="760" t="e">
        <v>#DIV/0!</v>
      </c>
      <c r="CD105" s="760" t="e">
        <v>#DIV/0!</v>
      </c>
      <c r="CE105" s="760" t="e">
        <v>#DIV/0!</v>
      </c>
      <c r="CF105" s="760" t="e">
        <v>#DIV/0!</v>
      </c>
      <c r="CG105" s="760" t="e">
        <v>#DIV/0!</v>
      </c>
      <c r="CH105" s="760" t="e">
        <v>#DIV/0!</v>
      </c>
      <c r="CI105" s="760" t="e">
        <v>#DIV/0!</v>
      </c>
      <c r="CJ105" s="852" t="e">
        <v>#DIV/0!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 t="e">
        <v>#DIV/0!</v>
      </c>
      <c r="I106" s="498" t="e">
        <v>#DIV/0!</v>
      </c>
      <c r="J106" s="498" t="e">
        <v>#DIV/0!</v>
      </c>
      <c r="K106" s="498" t="e">
        <v>#DIV/0!</v>
      </c>
      <c r="L106" s="498" t="e">
        <v>#DIV/0!</v>
      </c>
      <c r="M106" s="498" t="e">
        <v>#DIV/0!</v>
      </c>
      <c r="N106" s="498" t="e">
        <v>#DIV/0!</v>
      </c>
      <c r="O106" s="498" t="e">
        <v>#DIV/0!</v>
      </c>
      <c r="P106" s="498" t="e">
        <v>#DIV/0!</v>
      </c>
      <c r="Q106" s="498" t="e">
        <v>#DIV/0!</v>
      </c>
      <c r="R106" s="498" t="e">
        <v>#DIV/0!</v>
      </c>
      <c r="S106" s="498" t="e">
        <v>#DIV/0!</v>
      </c>
      <c r="T106" s="498" t="e">
        <v>#DIV/0!</v>
      </c>
      <c r="U106" s="498" t="e">
        <v>#DIV/0!</v>
      </c>
      <c r="V106" s="498" t="e">
        <v>#DIV/0!</v>
      </c>
      <c r="W106" s="498" t="e">
        <v>#DIV/0!</v>
      </c>
      <c r="X106" s="498" t="e">
        <v>#DIV/0!</v>
      </c>
      <c r="Y106" s="498" t="e">
        <v>#DIV/0!</v>
      </c>
      <c r="Z106" s="498" t="e">
        <v>#DIV/0!</v>
      </c>
      <c r="AA106" s="498" t="e">
        <v>#DIV/0!</v>
      </c>
      <c r="AB106" s="498" t="e">
        <v>#DIV/0!</v>
      </c>
      <c r="AC106" s="498" t="e">
        <v>#DIV/0!</v>
      </c>
      <c r="AD106" s="498" t="e">
        <v>#DIV/0!</v>
      </c>
      <c r="AE106" s="498" t="e">
        <v>#DIV/0!</v>
      </c>
      <c r="AF106" s="498" t="e">
        <v>#DIV/0!</v>
      </c>
      <c r="AG106" s="498" t="e">
        <v>#DIV/0!</v>
      </c>
      <c r="AH106" s="498" t="e">
        <v>#DIV/0!</v>
      </c>
      <c r="AI106" s="498" t="e">
        <v>#DIV/0!</v>
      </c>
      <c r="AJ106" s="498" t="e">
        <v>#DIV/0!</v>
      </c>
      <c r="AK106" s="498" t="e">
        <v>#DIV/0!</v>
      </c>
      <c r="AL106" s="498" t="e">
        <v>#DIV/0!</v>
      </c>
      <c r="AM106" s="498" t="e">
        <v>#DIV/0!</v>
      </c>
      <c r="AN106" s="498" t="e">
        <v>#DIV/0!</v>
      </c>
      <c r="AO106" s="498" t="e">
        <v>#DIV/0!</v>
      </c>
      <c r="AP106" s="498" t="e">
        <v>#DIV/0!</v>
      </c>
      <c r="AQ106" s="498" t="e">
        <v>#DIV/0!</v>
      </c>
      <c r="AR106" s="498" t="e">
        <v>#DIV/0!</v>
      </c>
      <c r="AS106" s="498" t="e">
        <v>#DIV/0!</v>
      </c>
      <c r="AT106" s="498" t="e">
        <v>#DIV/0!</v>
      </c>
      <c r="AU106" s="498" t="e">
        <v>#DIV/0!</v>
      </c>
      <c r="AV106" s="498" t="e">
        <v>#DIV/0!</v>
      </c>
      <c r="AW106" s="498" t="e">
        <v>#DIV/0!</v>
      </c>
      <c r="AX106" s="498" t="e">
        <v>#DIV/0!</v>
      </c>
      <c r="AY106" s="498" t="e">
        <v>#DIV/0!</v>
      </c>
      <c r="AZ106" s="498" t="e">
        <v>#DIV/0!</v>
      </c>
      <c r="BA106" s="498" t="e">
        <v>#DIV/0!</v>
      </c>
      <c r="BB106" s="498" t="e">
        <v>#DIV/0!</v>
      </c>
      <c r="BC106" s="498" t="e">
        <v>#DIV/0!</v>
      </c>
      <c r="BD106" s="498" t="e">
        <v>#DIV/0!</v>
      </c>
      <c r="BE106" s="498" t="e">
        <v>#DIV/0!</v>
      </c>
      <c r="BF106" s="498" t="e">
        <v>#DIV/0!</v>
      </c>
      <c r="BG106" s="498" t="e">
        <v>#DIV/0!</v>
      </c>
      <c r="BH106" s="498" t="e">
        <v>#DIV/0!</v>
      </c>
      <c r="BI106" s="498" t="e">
        <v>#DIV/0!</v>
      </c>
      <c r="BJ106" s="498" t="e">
        <v>#DIV/0!</v>
      </c>
      <c r="BK106" s="498" t="e">
        <v>#DIV/0!</v>
      </c>
      <c r="BL106" s="498" t="e">
        <v>#DIV/0!</v>
      </c>
      <c r="BM106" s="498" t="e">
        <v>#DIV/0!</v>
      </c>
      <c r="BN106" s="498" t="e">
        <v>#DIV/0!</v>
      </c>
      <c r="BO106" s="498" t="e">
        <v>#DIV/0!</v>
      </c>
      <c r="BP106" s="498" t="e">
        <v>#DIV/0!</v>
      </c>
      <c r="BQ106" s="498" t="e">
        <v>#DIV/0!</v>
      </c>
      <c r="BR106" s="498" t="e">
        <v>#DIV/0!</v>
      </c>
      <c r="BS106" s="498" t="e">
        <v>#DIV/0!</v>
      </c>
      <c r="BT106" s="498" t="e">
        <v>#DIV/0!</v>
      </c>
      <c r="BU106" s="498" t="e">
        <v>#DIV/0!</v>
      </c>
      <c r="BV106" s="498" t="e">
        <v>#DIV/0!</v>
      </c>
      <c r="BW106" s="498" t="e">
        <v>#DIV/0!</v>
      </c>
      <c r="BX106" s="498" t="e">
        <v>#DIV/0!</v>
      </c>
      <c r="BY106" s="498" t="e">
        <v>#DIV/0!</v>
      </c>
      <c r="BZ106" s="498" t="e">
        <v>#DIV/0!</v>
      </c>
      <c r="CA106" s="498" t="e">
        <v>#DIV/0!</v>
      </c>
      <c r="CB106" s="498" t="e">
        <v>#DIV/0!</v>
      </c>
      <c r="CC106" s="498" t="e">
        <v>#DIV/0!</v>
      </c>
      <c r="CD106" s="498" t="e">
        <v>#DIV/0!</v>
      </c>
      <c r="CE106" s="498" t="e">
        <v>#DIV/0!</v>
      </c>
      <c r="CF106" s="498" t="e">
        <v>#DIV/0!</v>
      </c>
      <c r="CG106" s="498" t="e">
        <v>#DIV/0!</v>
      </c>
      <c r="CH106" s="498" t="e">
        <v>#DIV/0!</v>
      </c>
      <c r="CI106" s="498" t="e">
        <v>#DIV/0!</v>
      </c>
      <c r="CJ106" s="649" t="e">
        <v>#DIV/0!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0</v>
      </c>
      <c r="I107" s="82">
        <v>0</v>
      </c>
      <c r="J107" s="82">
        <v>0</v>
      </c>
      <c r="K107" s="82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2">
        <v>0</v>
      </c>
      <c r="R107" s="82">
        <v>0</v>
      </c>
      <c r="S107" s="82">
        <v>0</v>
      </c>
      <c r="T107" s="82">
        <v>0</v>
      </c>
      <c r="U107" s="82">
        <v>0</v>
      </c>
      <c r="V107" s="82">
        <v>0</v>
      </c>
      <c r="W107" s="82">
        <v>0</v>
      </c>
      <c r="X107" s="82">
        <v>0</v>
      </c>
      <c r="Y107" s="82">
        <v>0</v>
      </c>
      <c r="Z107" s="82">
        <v>0</v>
      </c>
      <c r="AA107" s="82">
        <v>0</v>
      </c>
      <c r="AB107" s="82">
        <v>0</v>
      </c>
      <c r="AC107" s="82">
        <v>0</v>
      </c>
      <c r="AD107" s="82">
        <v>0</v>
      </c>
      <c r="AE107" s="82">
        <v>0</v>
      </c>
      <c r="AF107" s="82">
        <v>0</v>
      </c>
      <c r="AG107" s="82">
        <v>0</v>
      </c>
      <c r="AH107" s="82">
        <v>0</v>
      </c>
      <c r="AI107" s="82">
        <v>0</v>
      </c>
      <c r="AJ107" s="82">
        <v>0</v>
      </c>
      <c r="AK107" s="82">
        <v>0</v>
      </c>
      <c r="AL107" s="82">
        <v>0</v>
      </c>
      <c r="AM107" s="82">
        <v>0</v>
      </c>
      <c r="AN107" s="82">
        <v>0</v>
      </c>
      <c r="AO107" s="82">
        <v>0</v>
      </c>
      <c r="AP107" s="82">
        <v>0</v>
      </c>
      <c r="AQ107" s="82">
        <v>0</v>
      </c>
      <c r="AR107" s="82">
        <v>0</v>
      </c>
      <c r="AS107" s="82">
        <v>0</v>
      </c>
      <c r="AT107" s="82">
        <v>0</v>
      </c>
      <c r="AU107" s="82">
        <v>0</v>
      </c>
      <c r="AV107" s="82">
        <v>0</v>
      </c>
      <c r="AW107" s="82">
        <v>0</v>
      </c>
      <c r="AX107" s="82">
        <v>0</v>
      </c>
      <c r="AY107" s="82">
        <v>0</v>
      </c>
      <c r="AZ107" s="82">
        <v>0</v>
      </c>
      <c r="BA107" s="82">
        <v>0</v>
      </c>
      <c r="BB107" s="82">
        <v>0</v>
      </c>
      <c r="BC107" s="82">
        <v>0</v>
      </c>
      <c r="BD107" s="82">
        <v>0</v>
      </c>
      <c r="BE107" s="82">
        <v>0</v>
      </c>
      <c r="BF107" s="82">
        <v>0</v>
      </c>
      <c r="BG107" s="82">
        <v>0</v>
      </c>
      <c r="BH107" s="82">
        <v>0</v>
      </c>
      <c r="BI107" s="82">
        <v>0</v>
      </c>
      <c r="BJ107" s="82">
        <v>0</v>
      </c>
      <c r="BK107" s="82">
        <v>0</v>
      </c>
      <c r="BL107" s="82">
        <v>0</v>
      </c>
      <c r="BM107" s="82">
        <v>0</v>
      </c>
      <c r="BN107" s="82">
        <v>0</v>
      </c>
      <c r="BO107" s="82">
        <v>0</v>
      </c>
      <c r="BP107" s="82">
        <v>0</v>
      </c>
      <c r="BQ107" s="82">
        <v>0</v>
      </c>
      <c r="BR107" s="82">
        <v>0</v>
      </c>
      <c r="BS107" s="82">
        <v>0</v>
      </c>
      <c r="BT107" s="82">
        <v>0</v>
      </c>
      <c r="BU107" s="82">
        <v>0</v>
      </c>
      <c r="BV107" s="82">
        <v>0</v>
      </c>
      <c r="BW107" s="82">
        <v>0</v>
      </c>
      <c r="BX107" s="82">
        <v>0</v>
      </c>
      <c r="BY107" s="82">
        <v>0</v>
      </c>
      <c r="BZ107" s="82">
        <v>0</v>
      </c>
      <c r="CA107" s="82">
        <v>0</v>
      </c>
      <c r="CB107" s="82">
        <v>0</v>
      </c>
      <c r="CC107" s="82">
        <v>0</v>
      </c>
      <c r="CD107" s="82">
        <v>0</v>
      </c>
      <c r="CE107" s="82">
        <v>0</v>
      </c>
      <c r="CF107" s="82">
        <v>0</v>
      </c>
      <c r="CG107" s="82">
        <v>0</v>
      </c>
      <c r="CH107" s="82">
        <v>0</v>
      </c>
      <c r="CI107" s="82">
        <v>0</v>
      </c>
      <c r="CJ107" s="640">
        <v>0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0</v>
      </c>
      <c r="I109" s="82">
        <v>0</v>
      </c>
      <c r="J109" s="82">
        <v>0</v>
      </c>
      <c r="K109" s="82">
        <v>0</v>
      </c>
      <c r="L109" s="82">
        <v>0</v>
      </c>
      <c r="M109" s="82">
        <v>0</v>
      </c>
      <c r="N109" s="82">
        <v>0</v>
      </c>
      <c r="O109" s="82">
        <v>0</v>
      </c>
      <c r="P109" s="82">
        <v>0</v>
      </c>
      <c r="Q109" s="82">
        <v>0</v>
      </c>
      <c r="R109" s="82">
        <v>0</v>
      </c>
      <c r="S109" s="82">
        <v>0</v>
      </c>
      <c r="T109" s="82">
        <v>0</v>
      </c>
      <c r="U109" s="82">
        <v>0</v>
      </c>
      <c r="V109" s="82">
        <v>0</v>
      </c>
      <c r="W109" s="82">
        <v>0</v>
      </c>
      <c r="X109" s="82">
        <v>0</v>
      </c>
      <c r="Y109" s="82">
        <v>0</v>
      </c>
      <c r="Z109" s="82">
        <v>0</v>
      </c>
      <c r="AA109" s="82">
        <v>0</v>
      </c>
      <c r="AB109" s="82">
        <v>0</v>
      </c>
      <c r="AC109" s="82">
        <v>0</v>
      </c>
      <c r="AD109" s="82">
        <v>0</v>
      </c>
      <c r="AE109" s="82">
        <v>0</v>
      </c>
      <c r="AF109" s="82">
        <v>0</v>
      </c>
      <c r="AG109" s="82">
        <v>0</v>
      </c>
      <c r="AH109" s="82">
        <v>0</v>
      </c>
      <c r="AI109" s="82">
        <v>0</v>
      </c>
      <c r="AJ109" s="82">
        <v>0</v>
      </c>
      <c r="AK109" s="82">
        <v>0</v>
      </c>
      <c r="AL109" s="82">
        <v>0</v>
      </c>
      <c r="AM109" s="82">
        <v>0</v>
      </c>
      <c r="AN109" s="82">
        <v>0</v>
      </c>
      <c r="AO109" s="82">
        <v>0</v>
      </c>
      <c r="AP109" s="82">
        <v>0</v>
      </c>
      <c r="AQ109" s="82">
        <v>0</v>
      </c>
      <c r="AR109" s="82">
        <v>0</v>
      </c>
      <c r="AS109" s="82">
        <v>0</v>
      </c>
      <c r="AT109" s="82">
        <v>0</v>
      </c>
      <c r="AU109" s="82">
        <v>0</v>
      </c>
      <c r="AV109" s="82">
        <v>0</v>
      </c>
      <c r="AW109" s="82">
        <v>0</v>
      </c>
      <c r="AX109" s="82">
        <v>0</v>
      </c>
      <c r="AY109" s="82">
        <v>0</v>
      </c>
      <c r="AZ109" s="82">
        <v>0</v>
      </c>
      <c r="BA109" s="82">
        <v>0</v>
      </c>
      <c r="BB109" s="82">
        <v>0</v>
      </c>
      <c r="BC109" s="82">
        <v>0</v>
      </c>
      <c r="BD109" s="82">
        <v>0</v>
      </c>
      <c r="BE109" s="82">
        <v>0</v>
      </c>
      <c r="BF109" s="82">
        <v>0</v>
      </c>
      <c r="BG109" s="82">
        <v>0</v>
      </c>
      <c r="BH109" s="82">
        <v>0</v>
      </c>
      <c r="BI109" s="82">
        <v>0</v>
      </c>
      <c r="BJ109" s="82">
        <v>0</v>
      </c>
      <c r="BK109" s="82">
        <v>0</v>
      </c>
      <c r="BL109" s="82">
        <v>0</v>
      </c>
      <c r="BM109" s="82">
        <v>0</v>
      </c>
      <c r="BN109" s="82">
        <v>0</v>
      </c>
      <c r="BO109" s="82">
        <v>0</v>
      </c>
      <c r="BP109" s="82">
        <v>0</v>
      </c>
      <c r="BQ109" s="82">
        <v>0</v>
      </c>
      <c r="BR109" s="82">
        <v>0</v>
      </c>
      <c r="BS109" s="82">
        <v>0</v>
      </c>
      <c r="BT109" s="82">
        <v>0</v>
      </c>
      <c r="BU109" s="82">
        <v>0</v>
      </c>
      <c r="BV109" s="82">
        <v>0</v>
      </c>
      <c r="BW109" s="82">
        <v>0</v>
      </c>
      <c r="BX109" s="82">
        <v>0</v>
      </c>
      <c r="BY109" s="82">
        <v>0</v>
      </c>
      <c r="BZ109" s="82">
        <v>0</v>
      </c>
      <c r="CA109" s="82">
        <v>0</v>
      </c>
      <c r="CB109" s="82">
        <v>0</v>
      </c>
      <c r="CC109" s="82">
        <v>0</v>
      </c>
      <c r="CD109" s="82">
        <v>0</v>
      </c>
      <c r="CE109" s="82">
        <v>0</v>
      </c>
      <c r="CF109" s="82">
        <v>0</v>
      </c>
      <c r="CG109" s="82">
        <v>0</v>
      </c>
      <c r="CH109" s="82">
        <v>0</v>
      </c>
      <c r="CI109" s="82">
        <v>0</v>
      </c>
      <c r="CJ109" s="640">
        <v>0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42">
        <v>0</v>
      </c>
      <c r="AA110" s="142">
        <v>0</v>
      </c>
      <c r="AB110" s="142">
        <v>0</v>
      </c>
      <c r="AC110" s="142">
        <v>0</v>
      </c>
      <c r="AD110" s="142">
        <v>0</v>
      </c>
      <c r="AE110" s="142">
        <v>0</v>
      </c>
      <c r="AF110" s="142">
        <v>0</v>
      </c>
      <c r="AG110" s="142">
        <v>0</v>
      </c>
      <c r="AH110" s="142">
        <v>0</v>
      </c>
      <c r="AI110" s="142">
        <v>0</v>
      </c>
      <c r="AJ110" s="142">
        <v>0</v>
      </c>
      <c r="AK110" s="142">
        <v>0</v>
      </c>
      <c r="AL110" s="142">
        <v>0</v>
      </c>
      <c r="AM110" s="142">
        <v>0</v>
      </c>
      <c r="AN110" s="142">
        <v>0</v>
      </c>
      <c r="AO110" s="142">
        <v>0</v>
      </c>
      <c r="AP110" s="142">
        <v>0</v>
      </c>
      <c r="AQ110" s="142">
        <v>0</v>
      </c>
      <c r="AR110" s="142">
        <v>0</v>
      </c>
      <c r="AS110" s="142">
        <v>0</v>
      </c>
      <c r="AT110" s="142">
        <v>0</v>
      </c>
      <c r="AU110" s="142">
        <v>0</v>
      </c>
      <c r="AV110" s="142">
        <v>0</v>
      </c>
      <c r="AW110" s="142">
        <v>0</v>
      </c>
      <c r="AX110" s="142">
        <v>0</v>
      </c>
      <c r="AY110" s="142">
        <v>0</v>
      </c>
      <c r="AZ110" s="142">
        <v>0</v>
      </c>
      <c r="BA110" s="142">
        <v>0</v>
      </c>
      <c r="BB110" s="142">
        <v>0</v>
      </c>
      <c r="BC110" s="142">
        <v>0</v>
      </c>
      <c r="BD110" s="142">
        <v>0</v>
      </c>
      <c r="BE110" s="142">
        <v>0</v>
      </c>
      <c r="BF110" s="142">
        <v>0</v>
      </c>
      <c r="BG110" s="142">
        <v>0</v>
      </c>
      <c r="BH110" s="142">
        <v>0</v>
      </c>
      <c r="BI110" s="142">
        <v>0</v>
      </c>
      <c r="BJ110" s="142">
        <v>0</v>
      </c>
      <c r="BK110" s="142">
        <v>0</v>
      </c>
      <c r="BL110" s="142">
        <v>0</v>
      </c>
      <c r="BM110" s="142">
        <v>0</v>
      </c>
      <c r="BN110" s="142">
        <v>0</v>
      </c>
      <c r="BO110" s="142">
        <v>0</v>
      </c>
      <c r="BP110" s="142">
        <v>0</v>
      </c>
      <c r="BQ110" s="142">
        <v>0</v>
      </c>
      <c r="BR110" s="142">
        <v>0</v>
      </c>
      <c r="BS110" s="142">
        <v>0</v>
      </c>
      <c r="BT110" s="142">
        <v>0</v>
      </c>
      <c r="BU110" s="142">
        <v>0</v>
      </c>
      <c r="BV110" s="142">
        <v>0</v>
      </c>
      <c r="BW110" s="142">
        <v>0</v>
      </c>
      <c r="BX110" s="142">
        <v>0</v>
      </c>
      <c r="BY110" s="142">
        <v>0</v>
      </c>
      <c r="BZ110" s="142">
        <v>0</v>
      </c>
      <c r="CA110" s="142">
        <v>0</v>
      </c>
      <c r="CB110" s="142">
        <v>0</v>
      </c>
      <c r="CC110" s="142">
        <v>0</v>
      </c>
      <c r="CD110" s="142">
        <v>0</v>
      </c>
      <c r="CE110" s="142">
        <v>0</v>
      </c>
      <c r="CF110" s="142">
        <v>0</v>
      </c>
      <c r="CG110" s="142">
        <v>0</v>
      </c>
      <c r="CH110" s="142">
        <v>0</v>
      </c>
      <c r="CI110" s="142">
        <v>0</v>
      </c>
      <c r="CJ110" s="639">
        <v>0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0</v>
      </c>
      <c r="I111" s="82">
        <v>0</v>
      </c>
      <c r="J111" s="82">
        <v>0</v>
      </c>
      <c r="K111" s="82">
        <v>0</v>
      </c>
      <c r="L111" s="82">
        <v>0</v>
      </c>
      <c r="M111" s="82">
        <v>0</v>
      </c>
      <c r="N111" s="82">
        <v>0</v>
      </c>
      <c r="O111" s="82">
        <v>0</v>
      </c>
      <c r="P111" s="82">
        <v>0</v>
      </c>
      <c r="Q111" s="82">
        <v>0</v>
      </c>
      <c r="R111" s="82">
        <v>0</v>
      </c>
      <c r="S111" s="82">
        <v>0</v>
      </c>
      <c r="T111" s="82">
        <v>0</v>
      </c>
      <c r="U111" s="82">
        <v>0</v>
      </c>
      <c r="V111" s="82">
        <v>0</v>
      </c>
      <c r="W111" s="82">
        <v>0</v>
      </c>
      <c r="X111" s="82">
        <v>0</v>
      </c>
      <c r="Y111" s="82">
        <v>0</v>
      </c>
      <c r="Z111" s="82">
        <v>0</v>
      </c>
      <c r="AA111" s="82">
        <v>0</v>
      </c>
      <c r="AB111" s="82">
        <v>0</v>
      </c>
      <c r="AC111" s="82">
        <v>0</v>
      </c>
      <c r="AD111" s="82">
        <v>0</v>
      </c>
      <c r="AE111" s="82">
        <v>0</v>
      </c>
      <c r="AF111" s="82">
        <v>0</v>
      </c>
      <c r="AG111" s="82">
        <v>0</v>
      </c>
      <c r="AH111" s="82">
        <v>0</v>
      </c>
      <c r="AI111" s="82">
        <v>0</v>
      </c>
      <c r="AJ111" s="82">
        <v>0</v>
      </c>
      <c r="AK111" s="82">
        <v>0</v>
      </c>
      <c r="AL111" s="82">
        <v>0</v>
      </c>
      <c r="AM111" s="82">
        <v>0</v>
      </c>
      <c r="AN111" s="82">
        <v>0</v>
      </c>
      <c r="AO111" s="82">
        <v>0</v>
      </c>
      <c r="AP111" s="82">
        <v>0</v>
      </c>
      <c r="AQ111" s="82">
        <v>0</v>
      </c>
      <c r="AR111" s="82">
        <v>0</v>
      </c>
      <c r="AS111" s="82">
        <v>0</v>
      </c>
      <c r="AT111" s="82">
        <v>0</v>
      </c>
      <c r="AU111" s="82">
        <v>0</v>
      </c>
      <c r="AV111" s="82">
        <v>0</v>
      </c>
      <c r="AW111" s="82">
        <v>0</v>
      </c>
      <c r="AX111" s="82">
        <v>0</v>
      </c>
      <c r="AY111" s="82">
        <v>0</v>
      </c>
      <c r="AZ111" s="82">
        <v>0</v>
      </c>
      <c r="BA111" s="82">
        <v>0</v>
      </c>
      <c r="BB111" s="82">
        <v>0</v>
      </c>
      <c r="BC111" s="82">
        <v>0</v>
      </c>
      <c r="BD111" s="82">
        <v>0</v>
      </c>
      <c r="BE111" s="82">
        <v>0</v>
      </c>
      <c r="BF111" s="82">
        <v>0</v>
      </c>
      <c r="BG111" s="82">
        <v>0</v>
      </c>
      <c r="BH111" s="82">
        <v>0</v>
      </c>
      <c r="BI111" s="82">
        <v>0</v>
      </c>
      <c r="BJ111" s="82">
        <v>0</v>
      </c>
      <c r="BK111" s="82">
        <v>0</v>
      </c>
      <c r="BL111" s="82">
        <v>0</v>
      </c>
      <c r="BM111" s="82">
        <v>0</v>
      </c>
      <c r="BN111" s="82">
        <v>0</v>
      </c>
      <c r="BO111" s="82">
        <v>0</v>
      </c>
      <c r="BP111" s="82">
        <v>0</v>
      </c>
      <c r="BQ111" s="82">
        <v>0</v>
      </c>
      <c r="BR111" s="82">
        <v>0</v>
      </c>
      <c r="BS111" s="82">
        <v>0</v>
      </c>
      <c r="BT111" s="82">
        <v>0</v>
      </c>
      <c r="BU111" s="82">
        <v>0</v>
      </c>
      <c r="BV111" s="82">
        <v>0</v>
      </c>
      <c r="BW111" s="82">
        <v>0</v>
      </c>
      <c r="BX111" s="82">
        <v>0</v>
      </c>
      <c r="BY111" s="82">
        <v>0</v>
      </c>
      <c r="BZ111" s="82">
        <v>0</v>
      </c>
      <c r="CA111" s="82">
        <v>0</v>
      </c>
      <c r="CB111" s="82">
        <v>0</v>
      </c>
      <c r="CC111" s="82">
        <v>0</v>
      </c>
      <c r="CD111" s="82">
        <v>0</v>
      </c>
      <c r="CE111" s="82">
        <v>0</v>
      </c>
      <c r="CF111" s="82">
        <v>0</v>
      </c>
      <c r="CG111" s="82">
        <v>0</v>
      </c>
      <c r="CH111" s="82">
        <v>0</v>
      </c>
      <c r="CI111" s="82">
        <v>0</v>
      </c>
      <c r="CJ111" s="640">
        <v>0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0</v>
      </c>
      <c r="I113" s="324">
        <v>0</v>
      </c>
      <c r="J113" s="324">
        <v>0</v>
      </c>
      <c r="K113" s="324">
        <v>0</v>
      </c>
      <c r="L113" s="324">
        <v>0</v>
      </c>
      <c r="M113" s="324">
        <v>0</v>
      </c>
      <c r="N113" s="324">
        <v>0</v>
      </c>
      <c r="O113" s="324">
        <v>0</v>
      </c>
      <c r="P113" s="324">
        <v>0</v>
      </c>
      <c r="Q113" s="324">
        <v>0</v>
      </c>
      <c r="R113" s="324">
        <v>0</v>
      </c>
      <c r="S113" s="324">
        <v>0</v>
      </c>
      <c r="T113" s="324">
        <v>0</v>
      </c>
      <c r="U113" s="324">
        <v>0</v>
      </c>
      <c r="V113" s="324">
        <v>0</v>
      </c>
      <c r="W113" s="324">
        <v>0</v>
      </c>
      <c r="X113" s="324">
        <v>0</v>
      </c>
      <c r="Y113" s="324">
        <v>0</v>
      </c>
      <c r="Z113" s="324">
        <v>0</v>
      </c>
      <c r="AA113" s="324">
        <v>0</v>
      </c>
      <c r="AB113" s="324">
        <v>0</v>
      </c>
      <c r="AC113" s="324">
        <v>0</v>
      </c>
      <c r="AD113" s="324">
        <v>0</v>
      </c>
      <c r="AE113" s="324">
        <v>0</v>
      </c>
      <c r="AF113" s="324">
        <v>0</v>
      </c>
      <c r="AG113" s="324">
        <v>0</v>
      </c>
      <c r="AH113" s="324">
        <v>0</v>
      </c>
      <c r="AI113" s="324">
        <v>0</v>
      </c>
      <c r="AJ113" s="324">
        <v>0</v>
      </c>
      <c r="AK113" s="324">
        <v>0</v>
      </c>
      <c r="AL113" s="324">
        <v>0</v>
      </c>
      <c r="AM113" s="324">
        <v>0</v>
      </c>
      <c r="AN113" s="324">
        <v>0</v>
      </c>
      <c r="AO113" s="324">
        <v>0</v>
      </c>
      <c r="AP113" s="324">
        <v>0</v>
      </c>
      <c r="AQ113" s="324">
        <v>0</v>
      </c>
      <c r="AR113" s="324">
        <v>0</v>
      </c>
      <c r="AS113" s="324">
        <v>0</v>
      </c>
      <c r="AT113" s="324">
        <v>0</v>
      </c>
      <c r="AU113" s="324">
        <v>0</v>
      </c>
      <c r="AV113" s="324">
        <v>0</v>
      </c>
      <c r="AW113" s="324">
        <v>0</v>
      </c>
      <c r="AX113" s="324">
        <v>0</v>
      </c>
      <c r="AY113" s="324">
        <v>0</v>
      </c>
      <c r="AZ113" s="324">
        <v>0</v>
      </c>
      <c r="BA113" s="324">
        <v>0</v>
      </c>
      <c r="BB113" s="324">
        <v>0</v>
      </c>
      <c r="BC113" s="324">
        <v>0</v>
      </c>
      <c r="BD113" s="324">
        <v>0</v>
      </c>
      <c r="BE113" s="324">
        <v>0</v>
      </c>
      <c r="BF113" s="324">
        <v>0</v>
      </c>
      <c r="BG113" s="324">
        <v>0</v>
      </c>
      <c r="BH113" s="324">
        <v>0</v>
      </c>
      <c r="BI113" s="324">
        <v>0</v>
      </c>
      <c r="BJ113" s="324">
        <v>0</v>
      </c>
      <c r="BK113" s="324">
        <v>0</v>
      </c>
      <c r="BL113" s="324">
        <v>0</v>
      </c>
      <c r="BM113" s="324">
        <v>0</v>
      </c>
      <c r="BN113" s="324">
        <v>0</v>
      </c>
      <c r="BO113" s="324">
        <v>0</v>
      </c>
      <c r="BP113" s="324">
        <v>0</v>
      </c>
      <c r="BQ113" s="324">
        <v>0</v>
      </c>
      <c r="BR113" s="324">
        <v>0</v>
      </c>
      <c r="BS113" s="324">
        <v>0</v>
      </c>
      <c r="BT113" s="324">
        <v>0</v>
      </c>
      <c r="BU113" s="324">
        <v>0</v>
      </c>
      <c r="BV113" s="324">
        <v>0</v>
      </c>
      <c r="BW113" s="324">
        <v>0</v>
      </c>
      <c r="BX113" s="324">
        <v>0</v>
      </c>
      <c r="BY113" s="324">
        <v>0</v>
      </c>
      <c r="BZ113" s="324">
        <v>0</v>
      </c>
      <c r="CA113" s="324">
        <v>0</v>
      </c>
      <c r="CB113" s="324">
        <v>0</v>
      </c>
      <c r="CC113" s="324">
        <v>0</v>
      </c>
      <c r="CD113" s="324">
        <v>0</v>
      </c>
      <c r="CE113" s="324">
        <v>0</v>
      </c>
      <c r="CF113" s="324">
        <v>0</v>
      </c>
      <c r="CG113" s="324">
        <v>0</v>
      </c>
      <c r="CH113" s="324">
        <v>0</v>
      </c>
      <c r="CI113" s="324">
        <v>0</v>
      </c>
      <c r="CJ113" s="641">
        <v>0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0</v>
      </c>
      <c r="I118" s="337">
        <v>0</v>
      </c>
      <c r="J118" s="337">
        <v>0</v>
      </c>
      <c r="K118" s="337">
        <v>0</v>
      </c>
      <c r="L118" s="337">
        <v>0</v>
      </c>
      <c r="M118" s="337">
        <v>0</v>
      </c>
      <c r="N118" s="337">
        <v>0</v>
      </c>
      <c r="O118" s="337">
        <v>0</v>
      </c>
      <c r="P118" s="337">
        <v>0</v>
      </c>
      <c r="Q118" s="337">
        <v>0</v>
      </c>
      <c r="R118" s="337">
        <v>0</v>
      </c>
      <c r="S118" s="337">
        <v>0</v>
      </c>
      <c r="T118" s="337">
        <v>0</v>
      </c>
      <c r="U118" s="337">
        <v>0</v>
      </c>
      <c r="V118" s="337">
        <v>0</v>
      </c>
      <c r="W118" s="337">
        <v>0</v>
      </c>
      <c r="X118" s="337">
        <v>0</v>
      </c>
      <c r="Y118" s="337">
        <v>0</v>
      </c>
      <c r="Z118" s="337">
        <v>0</v>
      </c>
      <c r="AA118" s="337">
        <v>0</v>
      </c>
      <c r="AB118" s="337">
        <v>0</v>
      </c>
      <c r="AC118" s="337">
        <v>0</v>
      </c>
      <c r="AD118" s="337">
        <v>0</v>
      </c>
      <c r="AE118" s="337">
        <v>0</v>
      </c>
      <c r="AF118" s="337">
        <v>0</v>
      </c>
      <c r="AG118" s="337">
        <v>0</v>
      </c>
      <c r="AH118" s="337">
        <v>0</v>
      </c>
      <c r="AI118" s="337">
        <v>0</v>
      </c>
      <c r="AJ118" s="337">
        <v>0</v>
      </c>
      <c r="AK118" s="337">
        <v>0</v>
      </c>
      <c r="AL118" s="337">
        <v>0</v>
      </c>
      <c r="AM118" s="337">
        <v>0</v>
      </c>
      <c r="AN118" s="337">
        <v>0</v>
      </c>
      <c r="AO118" s="337">
        <v>0</v>
      </c>
      <c r="AP118" s="337">
        <v>0</v>
      </c>
      <c r="AQ118" s="337">
        <v>0</v>
      </c>
      <c r="AR118" s="337">
        <v>0</v>
      </c>
      <c r="AS118" s="337">
        <v>0</v>
      </c>
      <c r="AT118" s="337">
        <v>0</v>
      </c>
      <c r="AU118" s="337">
        <v>0</v>
      </c>
      <c r="AV118" s="337">
        <v>0</v>
      </c>
      <c r="AW118" s="337">
        <v>0</v>
      </c>
      <c r="AX118" s="337">
        <v>0</v>
      </c>
      <c r="AY118" s="337">
        <v>0</v>
      </c>
      <c r="AZ118" s="337">
        <v>0</v>
      </c>
      <c r="BA118" s="337">
        <v>0</v>
      </c>
      <c r="BB118" s="337">
        <v>0</v>
      </c>
      <c r="BC118" s="337">
        <v>0</v>
      </c>
      <c r="BD118" s="337">
        <v>0</v>
      </c>
      <c r="BE118" s="337">
        <v>0</v>
      </c>
      <c r="BF118" s="337">
        <v>0</v>
      </c>
      <c r="BG118" s="337">
        <v>0</v>
      </c>
      <c r="BH118" s="337">
        <v>0</v>
      </c>
      <c r="BI118" s="337">
        <v>0</v>
      </c>
      <c r="BJ118" s="337">
        <v>0</v>
      </c>
      <c r="BK118" s="337">
        <v>0</v>
      </c>
      <c r="BL118" s="337">
        <v>0</v>
      </c>
      <c r="BM118" s="337">
        <v>0</v>
      </c>
      <c r="BN118" s="337">
        <v>0</v>
      </c>
      <c r="BO118" s="337">
        <v>0</v>
      </c>
      <c r="BP118" s="337">
        <v>0</v>
      </c>
      <c r="BQ118" s="337">
        <v>0</v>
      </c>
      <c r="BR118" s="337">
        <v>0</v>
      </c>
      <c r="BS118" s="337">
        <v>0</v>
      </c>
      <c r="BT118" s="337">
        <v>0</v>
      </c>
      <c r="BU118" s="337">
        <v>0</v>
      </c>
      <c r="BV118" s="337">
        <v>0</v>
      </c>
      <c r="BW118" s="337">
        <v>0</v>
      </c>
      <c r="BX118" s="337">
        <v>0</v>
      </c>
      <c r="BY118" s="337">
        <v>0</v>
      </c>
      <c r="BZ118" s="337">
        <v>0</v>
      </c>
      <c r="CA118" s="337">
        <v>0</v>
      </c>
      <c r="CB118" s="337">
        <v>0</v>
      </c>
      <c r="CC118" s="337">
        <v>0</v>
      </c>
      <c r="CD118" s="337">
        <v>0</v>
      </c>
      <c r="CE118" s="337">
        <v>0</v>
      </c>
      <c r="CF118" s="337">
        <v>0</v>
      </c>
      <c r="CG118" s="337">
        <v>0</v>
      </c>
      <c r="CH118" s="337">
        <v>0</v>
      </c>
      <c r="CI118" s="337">
        <v>0</v>
      </c>
      <c r="CJ118" s="337">
        <v>0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0</v>
      </c>
      <c r="I120" s="337">
        <v>0</v>
      </c>
      <c r="J120" s="337">
        <v>0</v>
      </c>
      <c r="K120" s="337">
        <v>0</v>
      </c>
      <c r="L120" s="337">
        <v>0</v>
      </c>
      <c r="M120" s="337">
        <v>0</v>
      </c>
      <c r="N120" s="337">
        <v>0</v>
      </c>
      <c r="O120" s="337">
        <v>0</v>
      </c>
      <c r="P120" s="337">
        <v>0</v>
      </c>
      <c r="Q120" s="337">
        <v>0</v>
      </c>
      <c r="R120" s="337">
        <v>0</v>
      </c>
      <c r="S120" s="337">
        <v>0</v>
      </c>
      <c r="T120" s="337">
        <v>0</v>
      </c>
      <c r="U120" s="337">
        <v>0</v>
      </c>
      <c r="V120" s="337">
        <v>0</v>
      </c>
      <c r="W120" s="337">
        <v>0</v>
      </c>
      <c r="X120" s="337">
        <v>0</v>
      </c>
      <c r="Y120" s="337">
        <v>0</v>
      </c>
      <c r="Z120" s="337">
        <v>0</v>
      </c>
      <c r="AA120" s="337">
        <v>0</v>
      </c>
      <c r="AB120" s="337">
        <v>0</v>
      </c>
      <c r="AC120" s="337">
        <v>0</v>
      </c>
      <c r="AD120" s="337">
        <v>0</v>
      </c>
      <c r="AE120" s="337">
        <v>0</v>
      </c>
      <c r="AF120" s="337">
        <v>0</v>
      </c>
      <c r="AG120" s="337">
        <v>0</v>
      </c>
      <c r="AH120" s="337">
        <v>0</v>
      </c>
      <c r="AI120" s="337">
        <v>0</v>
      </c>
      <c r="AJ120" s="337">
        <v>0</v>
      </c>
      <c r="AK120" s="337">
        <v>0</v>
      </c>
      <c r="AL120" s="337">
        <v>0</v>
      </c>
      <c r="AM120" s="337">
        <v>0</v>
      </c>
      <c r="AN120" s="337">
        <v>0</v>
      </c>
      <c r="AO120" s="337">
        <v>0</v>
      </c>
      <c r="AP120" s="337">
        <v>0</v>
      </c>
      <c r="AQ120" s="337">
        <v>0</v>
      </c>
      <c r="AR120" s="337">
        <v>0</v>
      </c>
      <c r="AS120" s="337">
        <v>0</v>
      </c>
      <c r="AT120" s="337">
        <v>0</v>
      </c>
      <c r="AU120" s="337">
        <v>0</v>
      </c>
      <c r="AV120" s="337">
        <v>0</v>
      </c>
      <c r="AW120" s="337">
        <v>0</v>
      </c>
      <c r="AX120" s="337">
        <v>0</v>
      </c>
      <c r="AY120" s="337">
        <v>0</v>
      </c>
      <c r="AZ120" s="337">
        <v>0</v>
      </c>
      <c r="BA120" s="337">
        <v>0</v>
      </c>
      <c r="BB120" s="337">
        <v>0</v>
      </c>
      <c r="BC120" s="337">
        <v>0</v>
      </c>
      <c r="BD120" s="337">
        <v>0</v>
      </c>
      <c r="BE120" s="337">
        <v>0</v>
      </c>
      <c r="BF120" s="337">
        <v>0</v>
      </c>
      <c r="BG120" s="337">
        <v>0</v>
      </c>
      <c r="BH120" s="337">
        <v>0</v>
      </c>
      <c r="BI120" s="337">
        <v>0</v>
      </c>
      <c r="BJ120" s="337">
        <v>0</v>
      </c>
      <c r="BK120" s="337">
        <v>0</v>
      </c>
      <c r="BL120" s="337">
        <v>0</v>
      </c>
      <c r="BM120" s="337">
        <v>0</v>
      </c>
      <c r="BN120" s="337">
        <v>0</v>
      </c>
      <c r="BO120" s="337">
        <v>0</v>
      </c>
      <c r="BP120" s="337">
        <v>0</v>
      </c>
      <c r="BQ120" s="337">
        <v>0</v>
      </c>
      <c r="BR120" s="337">
        <v>0</v>
      </c>
      <c r="BS120" s="337">
        <v>0</v>
      </c>
      <c r="BT120" s="337">
        <v>0</v>
      </c>
      <c r="BU120" s="337">
        <v>0</v>
      </c>
      <c r="BV120" s="337">
        <v>0</v>
      </c>
      <c r="BW120" s="337">
        <v>0</v>
      </c>
      <c r="BX120" s="337">
        <v>0</v>
      </c>
      <c r="BY120" s="337">
        <v>0</v>
      </c>
      <c r="BZ120" s="337">
        <v>0</v>
      </c>
      <c r="CA120" s="337">
        <v>0</v>
      </c>
      <c r="CB120" s="337">
        <v>0</v>
      </c>
      <c r="CC120" s="337">
        <v>0</v>
      </c>
      <c r="CD120" s="337">
        <v>0</v>
      </c>
      <c r="CE120" s="337">
        <v>0</v>
      </c>
      <c r="CF120" s="337">
        <v>0</v>
      </c>
      <c r="CG120" s="337">
        <v>0</v>
      </c>
      <c r="CH120" s="337">
        <v>0</v>
      </c>
      <c r="CI120" s="337">
        <v>0</v>
      </c>
      <c r="CJ120" s="337">
        <v>0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0</v>
      </c>
      <c r="I121" s="337">
        <v>0</v>
      </c>
      <c r="J121" s="337">
        <v>0</v>
      </c>
      <c r="K121" s="337">
        <v>0</v>
      </c>
      <c r="L121" s="337">
        <v>0</v>
      </c>
      <c r="M121" s="337">
        <v>0</v>
      </c>
      <c r="N121" s="337">
        <v>0</v>
      </c>
      <c r="O121" s="337">
        <v>0</v>
      </c>
      <c r="P121" s="337">
        <v>0</v>
      </c>
      <c r="Q121" s="337">
        <v>0</v>
      </c>
      <c r="R121" s="337">
        <v>0</v>
      </c>
      <c r="S121" s="337">
        <v>0</v>
      </c>
      <c r="T121" s="337">
        <v>0</v>
      </c>
      <c r="U121" s="337">
        <v>0</v>
      </c>
      <c r="V121" s="337">
        <v>0</v>
      </c>
      <c r="W121" s="337">
        <v>0</v>
      </c>
      <c r="X121" s="337">
        <v>0</v>
      </c>
      <c r="Y121" s="337">
        <v>0</v>
      </c>
      <c r="Z121" s="337">
        <v>0</v>
      </c>
      <c r="AA121" s="337">
        <v>0</v>
      </c>
      <c r="AB121" s="337">
        <v>0</v>
      </c>
      <c r="AC121" s="337">
        <v>0</v>
      </c>
      <c r="AD121" s="337">
        <v>0</v>
      </c>
      <c r="AE121" s="337">
        <v>0</v>
      </c>
      <c r="AF121" s="337">
        <v>0</v>
      </c>
      <c r="AG121" s="337">
        <v>0</v>
      </c>
      <c r="AH121" s="337">
        <v>0</v>
      </c>
      <c r="AI121" s="337">
        <v>0</v>
      </c>
      <c r="AJ121" s="337">
        <v>0</v>
      </c>
      <c r="AK121" s="337">
        <v>0</v>
      </c>
      <c r="AL121" s="337">
        <v>0</v>
      </c>
      <c r="AM121" s="337">
        <v>0</v>
      </c>
      <c r="AN121" s="337">
        <v>0</v>
      </c>
      <c r="AO121" s="337">
        <v>0</v>
      </c>
      <c r="AP121" s="337">
        <v>0</v>
      </c>
      <c r="AQ121" s="337">
        <v>0</v>
      </c>
      <c r="AR121" s="337">
        <v>0</v>
      </c>
      <c r="AS121" s="337">
        <v>0</v>
      </c>
      <c r="AT121" s="337">
        <v>0</v>
      </c>
      <c r="AU121" s="337">
        <v>0</v>
      </c>
      <c r="AV121" s="337">
        <v>0</v>
      </c>
      <c r="AW121" s="337">
        <v>0</v>
      </c>
      <c r="AX121" s="337">
        <v>0</v>
      </c>
      <c r="AY121" s="337">
        <v>0</v>
      </c>
      <c r="AZ121" s="337">
        <v>0</v>
      </c>
      <c r="BA121" s="337">
        <v>0</v>
      </c>
      <c r="BB121" s="337">
        <v>0</v>
      </c>
      <c r="BC121" s="337">
        <v>0</v>
      </c>
      <c r="BD121" s="337">
        <v>0</v>
      </c>
      <c r="BE121" s="337">
        <v>0</v>
      </c>
      <c r="BF121" s="337">
        <v>0</v>
      </c>
      <c r="BG121" s="337">
        <v>0</v>
      </c>
      <c r="BH121" s="337">
        <v>0</v>
      </c>
      <c r="BI121" s="337">
        <v>0</v>
      </c>
      <c r="BJ121" s="337">
        <v>0</v>
      </c>
      <c r="BK121" s="337">
        <v>0</v>
      </c>
      <c r="BL121" s="337">
        <v>0</v>
      </c>
      <c r="BM121" s="337">
        <v>0</v>
      </c>
      <c r="BN121" s="337">
        <v>0</v>
      </c>
      <c r="BO121" s="337">
        <v>0</v>
      </c>
      <c r="BP121" s="337">
        <v>0</v>
      </c>
      <c r="BQ121" s="337">
        <v>0</v>
      </c>
      <c r="BR121" s="337">
        <v>0</v>
      </c>
      <c r="BS121" s="337">
        <v>0</v>
      </c>
      <c r="BT121" s="337">
        <v>0</v>
      </c>
      <c r="BU121" s="337">
        <v>0</v>
      </c>
      <c r="BV121" s="337">
        <v>0</v>
      </c>
      <c r="BW121" s="337">
        <v>0</v>
      </c>
      <c r="BX121" s="337">
        <v>0</v>
      </c>
      <c r="BY121" s="337">
        <v>0</v>
      </c>
      <c r="BZ121" s="337">
        <v>0</v>
      </c>
      <c r="CA121" s="337">
        <v>0</v>
      </c>
      <c r="CB121" s="337">
        <v>0</v>
      </c>
      <c r="CC121" s="337">
        <v>0</v>
      </c>
      <c r="CD121" s="337">
        <v>0</v>
      </c>
      <c r="CE121" s="337">
        <v>0</v>
      </c>
      <c r="CF121" s="337">
        <v>0</v>
      </c>
      <c r="CG121" s="337">
        <v>0</v>
      </c>
      <c r="CH121" s="337">
        <v>0</v>
      </c>
      <c r="CI121" s="337">
        <v>0</v>
      </c>
      <c r="CJ121" s="337">
        <v>0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0</v>
      </c>
      <c r="I122" s="337">
        <v>0</v>
      </c>
      <c r="J122" s="337">
        <v>0</v>
      </c>
      <c r="K122" s="337">
        <v>0</v>
      </c>
      <c r="L122" s="337">
        <v>0</v>
      </c>
      <c r="M122" s="337">
        <v>0</v>
      </c>
      <c r="N122" s="337">
        <v>0</v>
      </c>
      <c r="O122" s="337">
        <v>0</v>
      </c>
      <c r="P122" s="337">
        <v>0</v>
      </c>
      <c r="Q122" s="337">
        <v>0</v>
      </c>
      <c r="R122" s="337">
        <v>0</v>
      </c>
      <c r="S122" s="337">
        <v>0</v>
      </c>
      <c r="T122" s="337">
        <v>0</v>
      </c>
      <c r="U122" s="337">
        <v>0</v>
      </c>
      <c r="V122" s="337">
        <v>0</v>
      </c>
      <c r="W122" s="337">
        <v>0</v>
      </c>
      <c r="X122" s="337">
        <v>0</v>
      </c>
      <c r="Y122" s="337">
        <v>0</v>
      </c>
      <c r="Z122" s="337">
        <v>0</v>
      </c>
      <c r="AA122" s="337">
        <v>0</v>
      </c>
      <c r="AB122" s="337">
        <v>0</v>
      </c>
      <c r="AC122" s="337">
        <v>0</v>
      </c>
      <c r="AD122" s="337">
        <v>0</v>
      </c>
      <c r="AE122" s="337">
        <v>0</v>
      </c>
      <c r="AF122" s="337">
        <v>0</v>
      </c>
      <c r="AG122" s="337">
        <v>0</v>
      </c>
      <c r="AH122" s="337">
        <v>0</v>
      </c>
      <c r="AI122" s="337">
        <v>0</v>
      </c>
      <c r="AJ122" s="337">
        <v>0</v>
      </c>
      <c r="AK122" s="337">
        <v>0</v>
      </c>
      <c r="AL122" s="337">
        <v>0</v>
      </c>
      <c r="AM122" s="337">
        <v>0</v>
      </c>
      <c r="AN122" s="337">
        <v>0</v>
      </c>
      <c r="AO122" s="337">
        <v>0</v>
      </c>
      <c r="AP122" s="337">
        <v>0</v>
      </c>
      <c r="AQ122" s="337">
        <v>0</v>
      </c>
      <c r="AR122" s="337">
        <v>0</v>
      </c>
      <c r="AS122" s="337">
        <v>0</v>
      </c>
      <c r="AT122" s="337">
        <v>0</v>
      </c>
      <c r="AU122" s="337">
        <v>0</v>
      </c>
      <c r="AV122" s="337">
        <v>0</v>
      </c>
      <c r="AW122" s="337">
        <v>0</v>
      </c>
      <c r="AX122" s="337">
        <v>0</v>
      </c>
      <c r="AY122" s="337">
        <v>0</v>
      </c>
      <c r="AZ122" s="337">
        <v>0</v>
      </c>
      <c r="BA122" s="337">
        <v>0</v>
      </c>
      <c r="BB122" s="337">
        <v>0</v>
      </c>
      <c r="BC122" s="337">
        <v>0</v>
      </c>
      <c r="BD122" s="337">
        <v>0</v>
      </c>
      <c r="BE122" s="337">
        <v>0</v>
      </c>
      <c r="BF122" s="337">
        <v>0</v>
      </c>
      <c r="BG122" s="337">
        <v>0</v>
      </c>
      <c r="BH122" s="337">
        <v>0</v>
      </c>
      <c r="BI122" s="337">
        <v>0</v>
      </c>
      <c r="BJ122" s="337">
        <v>0</v>
      </c>
      <c r="BK122" s="337">
        <v>0</v>
      </c>
      <c r="BL122" s="337">
        <v>0</v>
      </c>
      <c r="BM122" s="337">
        <v>0</v>
      </c>
      <c r="BN122" s="337">
        <v>0</v>
      </c>
      <c r="BO122" s="337">
        <v>0</v>
      </c>
      <c r="BP122" s="337">
        <v>0</v>
      </c>
      <c r="BQ122" s="337">
        <v>0</v>
      </c>
      <c r="BR122" s="337">
        <v>0</v>
      </c>
      <c r="BS122" s="337">
        <v>0</v>
      </c>
      <c r="BT122" s="337">
        <v>0</v>
      </c>
      <c r="BU122" s="337">
        <v>0</v>
      </c>
      <c r="BV122" s="337">
        <v>0</v>
      </c>
      <c r="BW122" s="337">
        <v>0</v>
      </c>
      <c r="BX122" s="337">
        <v>0</v>
      </c>
      <c r="BY122" s="337">
        <v>0</v>
      </c>
      <c r="BZ122" s="337">
        <v>0</v>
      </c>
      <c r="CA122" s="337">
        <v>0</v>
      </c>
      <c r="CB122" s="337">
        <v>0</v>
      </c>
      <c r="CC122" s="337">
        <v>0</v>
      </c>
      <c r="CD122" s="337">
        <v>0</v>
      </c>
      <c r="CE122" s="337">
        <v>0</v>
      </c>
      <c r="CF122" s="337">
        <v>0</v>
      </c>
      <c r="CG122" s="337">
        <v>0</v>
      </c>
      <c r="CH122" s="337">
        <v>0</v>
      </c>
      <c r="CI122" s="337">
        <v>0</v>
      </c>
      <c r="CJ122" s="337">
        <v>0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0</v>
      </c>
      <c r="I123" s="337">
        <v>0</v>
      </c>
      <c r="J123" s="337">
        <v>0</v>
      </c>
      <c r="K123" s="337">
        <v>0</v>
      </c>
      <c r="L123" s="337">
        <v>0</v>
      </c>
      <c r="M123" s="337">
        <v>0</v>
      </c>
      <c r="N123" s="337">
        <v>0</v>
      </c>
      <c r="O123" s="337">
        <v>0</v>
      </c>
      <c r="P123" s="337">
        <v>0</v>
      </c>
      <c r="Q123" s="337">
        <v>0</v>
      </c>
      <c r="R123" s="337">
        <v>0</v>
      </c>
      <c r="S123" s="337">
        <v>0</v>
      </c>
      <c r="T123" s="337">
        <v>0</v>
      </c>
      <c r="U123" s="337">
        <v>0</v>
      </c>
      <c r="V123" s="337">
        <v>0</v>
      </c>
      <c r="W123" s="337">
        <v>0</v>
      </c>
      <c r="X123" s="337">
        <v>0</v>
      </c>
      <c r="Y123" s="337">
        <v>0</v>
      </c>
      <c r="Z123" s="337">
        <v>0</v>
      </c>
      <c r="AA123" s="337">
        <v>0</v>
      </c>
      <c r="AB123" s="337">
        <v>0</v>
      </c>
      <c r="AC123" s="337">
        <v>0</v>
      </c>
      <c r="AD123" s="337">
        <v>0</v>
      </c>
      <c r="AE123" s="337">
        <v>0</v>
      </c>
      <c r="AF123" s="337">
        <v>0</v>
      </c>
      <c r="AG123" s="337">
        <v>0</v>
      </c>
      <c r="AH123" s="337">
        <v>0</v>
      </c>
      <c r="AI123" s="337">
        <v>0</v>
      </c>
      <c r="AJ123" s="337">
        <v>0</v>
      </c>
      <c r="AK123" s="337">
        <v>0</v>
      </c>
      <c r="AL123" s="337">
        <v>0</v>
      </c>
      <c r="AM123" s="337">
        <v>0</v>
      </c>
      <c r="AN123" s="337">
        <v>0</v>
      </c>
      <c r="AO123" s="337">
        <v>0</v>
      </c>
      <c r="AP123" s="337">
        <v>0</v>
      </c>
      <c r="AQ123" s="337">
        <v>0</v>
      </c>
      <c r="AR123" s="337">
        <v>0</v>
      </c>
      <c r="AS123" s="337">
        <v>0</v>
      </c>
      <c r="AT123" s="337">
        <v>0</v>
      </c>
      <c r="AU123" s="337">
        <v>0</v>
      </c>
      <c r="AV123" s="337">
        <v>0</v>
      </c>
      <c r="AW123" s="337">
        <v>0</v>
      </c>
      <c r="AX123" s="337">
        <v>0</v>
      </c>
      <c r="AY123" s="337">
        <v>0</v>
      </c>
      <c r="AZ123" s="337">
        <v>0</v>
      </c>
      <c r="BA123" s="337">
        <v>0</v>
      </c>
      <c r="BB123" s="337">
        <v>0</v>
      </c>
      <c r="BC123" s="337">
        <v>0</v>
      </c>
      <c r="BD123" s="337">
        <v>0</v>
      </c>
      <c r="BE123" s="337">
        <v>0</v>
      </c>
      <c r="BF123" s="337">
        <v>0</v>
      </c>
      <c r="BG123" s="337">
        <v>0</v>
      </c>
      <c r="BH123" s="337">
        <v>0</v>
      </c>
      <c r="BI123" s="337">
        <v>0</v>
      </c>
      <c r="BJ123" s="337">
        <v>0</v>
      </c>
      <c r="BK123" s="337">
        <v>0</v>
      </c>
      <c r="BL123" s="337">
        <v>0</v>
      </c>
      <c r="BM123" s="337">
        <v>0</v>
      </c>
      <c r="BN123" s="337">
        <v>0</v>
      </c>
      <c r="BO123" s="337">
        <v>0</v>
      </c>
      <c r="BP123" s="337">
        <v>0</v>
      </c>
      <c r="BQ123" s="337">
        <v>0</v>
      </c>
      <c r="BR123" s="337">
        <v>0</v>
      </c>
      <c r="BS123" s="337">
        <v>0</v>
      </c>
      <c r="BT123" s="337">
        <v>0</v>
      </c>
      <c r="BU123" s="337">
        <v>0</v>
      </c>
      <c r="BV123" s="337">
        <v>0</v>
      </c>
      <c r="BW123" s="337">
        <v>0</v>
      </c>
      <c r="BX123" s="337">
        <v>0</v>
      </c>
      <c r="BY123" s="337">
        <v>0</v>
      </c>
      <c r="BZ123" s="337">
        <v>0</v>
      </c>
      <c r="CA123" s="337">
        <v>0</v>
      </c>
      <c r="CB123" s="337">
        <v>0</v>
      </c>
      <c r="CC123" s="337">
        <v>0</v>
      </c>
      <c r="CD123" s="337">
        <v>0</v>
      </c>
      <c r="CE123" s="337">
        <v>0</v>
      </c>
      <c r="CF123" s="337">
        <v>0</v>
      </c>
      <c r="CG123" s="337">
        <v>0</v>
      </c>
      <c r="CH123" s="337">
        <v>0</v>
      </c>
      <c r="CI123" s="337">
        <v>0</v>
      </c>
      <c r="CJ123" s="337">
        <v>0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0</v>
      </c>
      <c r="I124" s="337">
        <v>0</v>
      </c>
      <c r="J124" s="337">
        <v>0</v>
      </c>
      <c r="K124" s="337">
        <v>0</v>
      </c>
      <c r="L124" s="337">
        <v>0</v>
      </c>
      <c r="M124" s="337">
        <v>0</v>
      </c>
      <c r="N124" s="337">
        <v>0</v>
      </c>
      <c r="O124" s="337">
        <v>0</v>
      </c>
      <c r="P124" s="337">
        <v>0</v>
      </c>
      <c r="Q124" s="337">
        <v>0</v>
      </c>
      <c r="R124" s="337">
        <v>0</v>
      </c>
      <c r="S124" s="337">
        <v>0</v>
      </c>
      <c r="T124" s="337">
        <v>0</v>
      </c>
      <c r="U124" s="337">
        <v>0</v>
      </c>
      <c r="V124" s="337">
        <v>0</v>
      </c>
      <c r="W124" s="337">
        <v>0</v>
      </c>
      <c r="X124" s="337">
        <v>0</v>
      </c>
      <c r="Y124" s="337">
        <v>0</v>
      </c>
      <c r="Z124" s="337">
        <v>0</v>
      </c>
      <c r="AA124" s="337">
        <v>0</v>
      </c>
      <c r="AB124" s="337">
        <v>0</v>
      </c>
      <c r="AC124" s="337">
        <v>0</v>
      </c>
      <c r="AD124" s="337">
        <v>0</v>
      </c>
      <c r="AE124" s="337">
        <v>0</v>
      </c>
      <c r="AF124" s="337">
        <v>0</v>
      </c>
      <c r="AG124" s="337">
        <v>0</v>
      </c>
      <c r="AH124" s="337">
        <v>0</v>
      </c>
      <c r="AI124" s="337">
        <v>0</v>
      </c>
      <c r="AJ124" s="337">
        <v>0</v>
      </c>
      <c r="AK124" s="337">
        <v>0</v>
      </c>
      <c r="AL124" s="337">
        <v>0</v>
      </c>
      <c r="AM124" s="337">
        <v>0</v>
      </c>
      <c r="AN124" s="337">
        <v>0</v>
      </c>
      <c r="AO124" s="337">
        <v>0</v>
      </c>
      <c r="AP124" s="337">
        <v>0</v>
      </c>
      <c r="AQ124" s="337">
        <v>0</v>
      </c>
      <c r="AR124" s="337">
        <v>0</v>
      </c>
      <c r="AS124" s="337">
        <v>0</v>
      </c>
      <c r="AT124" s="337">
        <v>0</v>
      </c>
      <c r="AU124" s="337">
        <v>0</v>
      </c>
      <c r="AV124" s="337">
        <v>0</v>
      </c>
      <c r="AW124" s="337">
        <v>0</v>
      </c>
      <c r="AX124" s="337">
        <v>0</v>
      </c>
      <c r="AY124" s="337">
        <v>0</v>
      </c>
      <c r="AZ124" s="337">
        <v>0</v>
      </c>
      <c r="BA124" s="337">
        <v>0</v>
      </c>
      <c r="BB124" s="337">
        <v>0</v>
      </c>
      <c r="BC124" s="337">
        <v>0</v>
      </c>
      <c r="BD124" s="337">
        <v>0</v>
      </c>
      <c r="BE124" s="337">
        <v>0</v>
      </c>
      <c r="BF124" s="337">
        <v>0</v>
      </c>
      <c r="BG124" s="337">
        <v>0</v>
      </c>
      <c r="BH124" s="337">
        <v>0</v>
      </c>
      <c r="BI124" s="337">
        <v>0</v>
      </c>
      <c r="BJ124" s="337">
        <v>0</v>
      </c>
      <c r="BK124" s="337">
        <v>0</v>
      </c>
      <c r="BL124" s="337">
        <v>0</v>
      </c>
      <c r="BM124" s="337">
        <v>0</v>
      </c>
      <c r="BN124" s="337">
        <v>0</v>
      </c>
      <c r="BO124" s="337">
        <v>0</v>
      </c>
      <c r="BP124" s="337">
        <v>0</v>
      </c>
      <c r="BQ124" s="337">
        <v>0</v>
      </c>
      <c r="BR124" s="337">
        <v>0</v>
      </c>
      <c r="BS124" s="337">
        <v>0</v>
      </c>
      <c r="BT124" s="337">
        <v>0</v>
      </c>
      <c r="BU124" s="337">
        <v>0</v>
      </c>
      <c r="BV124" s="337">
        <v>0</v>
      </c>
      <c r="BW124" s="337">
        <v>0</v>
      </c>
      <c r="BX124" s="337">
        <v>0</v>
      </c>
      <c r="BY124" s="337">
        <v>0</v>
      </c>
      <c r="BZ124" s="337">
        <v>0</v>
      </c>
      <c r="CA124" s="337">
        <v>0</v>
      </c>
      <c r="CB124" s="337">
        <v>0</v>
      </c>
      <c r="CC124" s="337">
        <v>0</v>
      </c>
      <c r="CD124" s="337">
        <v>0</v>
      </c>
      <c r="CE124" s="337">
        <v>0</v>
      </c>
      <c r="CF124" s="337">
        <v>0</v>
      </c>
      <c r="CG124" s="337">
        <v>0</v>
      </c>
      <c r="CH124" s="337">
        <v>0</v>
      </c>
      <c r="CI124" s="337">
        <v>0</v>
      </c>
      <c r="CJ124" s="337">
        <v>0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0</v>
      </c>
      <c r="I127" s="337">
        <v>0</v>
      </c>
      <c r="J127" s="337">
        <v>0</v>
      </c>
      <c r="K127" s="337">
        <v>0</v>
      </c>
      <c r="L127" s="337">
        <v>0</v>
      </c>
      <c r="M127" s="337">
        <v>0</v>
      </c>
      <c r="N127" s="337">
        <v>0</v>
      </c>
      <c r="O127" s="337">
        <v>0</v>
      </c>
      <c r="P127" s="337">
        <v>0</v>
      </c>
      <c r="Q127" s="337">
        <v>0</v>
      </c>
      <c r="R127" s="337">
        <v>0</v>
      </c>
      <c r="S127" s="337">
        <v>0</v>
      </c>
      <c r="T127" s="337">
        <v>0</v>
      </c>
      <c r="U127" s="337">
        <v>0</v>
      </c>
      <c r="V127" s="337">
        <v>0</v>
      </c>
      <c r="W127" s="337">
        <v>0</v>
      </c>
      <c r="X127" s="337">
        <v>0</v>
      </c>
      <c r="Y127" s="337">
        <v>0</v>
      </c>
      <c r="Z127" s="337">
        <v>0</v>
      </c>
      <c r="AA127" s="337">
        <v>0</v>
      </c>
      <c r="AB127" s="337">
        <v>0</v>
      </c>
      <c r="AC127" s="337">
        <v>0</v>
      </c>
      <c r="AD127" s="337">
        <v>0</v>
      </c>
      <c r="AE127" s="337">
        <v>0</v>
      </c>
      <c r="AF127" s="337">
        <v>0</v>
      </c>
      <c r="AG127" s="337">
        <v>0</v>
      </c>
      <c r="AH127" s="337">
        <v>0</v>
      </c>
      <c r="AI127" s="337">
        <v>0</v>
      </c>
      <c r="AJ127" s="337">
        <v>0</v>
      </c>
      <c r="AK127" s="337">
        <v>0</v>
      </c>
      <c r="AL127" s="337">
        <v>0</v>
      </c>
      <c r="AM127" s="337">
        <v>0</v>
      </c>
      <c r="AN127" s="337">
        <v>0</v>
      </c>
      <c r="AO127" s="337">
        <v>0</v>
      </c>
      <c r="AP127" s="337">
        <v>0</v>
      </c>
      <c r="AQ127" s="337">
        <v>0</v>
      </c>
      <c r="AR127" s="337">
        <v>0</v>
      </c>
      <c r="AS127" s="337">
        <v>0</v>
      </c>
      <c r="AT127" s="337">
        <v>0</v>
      </c>
      <c r="AU127" s="337">
        <v>0</v>
      </c>
      <c r="AV127" s="337">
        <v>0</v>
      </c>
      <c r="AW127" s="337">
        <v>0</v>
      </c>
      <c r="AX127" s="337">
        <v>0</v>
      </c>
      <c r="AY127" s="337">
        <v>0</v>
      </c>
      <c r="AZ127" s="337">
        <v>0</v>
      </c>
      <c r="BA127" s="337">
        <v>0</v>
      </c>
      <c r="BB127" s="337">
        <v>0</v>
      </c>
      <c r="BC127" s="337">
        <v>0</v>
      </c>
      <c r="BD127" s="337">
        <v>0</v>
      </c>
      <c r="BE127" s="337">
        <v>0</v>
      </c>
      <c r="BF127" s="337">
        <v>0</v>
      </c>
      <c r="BG127" s="337">
        <v>0</v>
      </c>
      <c r="BH127" s="337">
        <v>0</v>
      </c>
      <c r="BI127" s="337">
        <v>0</v>
      </c>
      <c r="BJ127" s="337">
        <v>0</v>
      </c>
      <c r="BK127" s="337">
        <v>0</v>
      </c>
      <c r="BL127" s="337">
        <v>0</v>
      </c>
      <c r="BM127" s="337">
        <v>0</v>
      </c>
      <c r="BN127" s="337">
        <v>0</v>
      </c>
      <c r="BO127" s="337">
        <v>0</v>
      </c>
      <c r="BP127" s="337">
        <v>0</v>
      </c>
      <c r="BQ127" s="337">
        <v>0</v>
      </c>
      <c r="BR127" s="337">
        <v>0</v>
      </c>
      <c r="BS127" s="337">
        <v>0</v>
      </c>
      <c r="BT127" s="337">
        <v>0</v>
      </c>
      <c r="BU127" s="337">
        <v>0</v>
      </c>
      <c r="BV127" s="337">
        <v>0</v>
      </c>
      <c r="BW127" s="337">
        <v>0</v>
      </c>
      <c r="BX127" s="337">
        <v>0</v>
      </c>
      <c r="BY127" s="337">
        <v>0</v>
      </c>
      <c r="BZ127" s="337">
        <v>0</v>
      </c>
      <c r="CA127" s="337">
        <v>0</v>
      </c>
      <c r="CB127" s="337">
        <v>0</v>
      </c>
      <c r="CC127" s="337">
        <v>0</v>
      </c>
      <c r="CD127" s="337">
        <v>0</v>
      </c>
      <c r="CE127" s="337">
        <v>0</v>
      </c>
      <c r="CF127" s="337">
        <v>0</v>
      </c>
      <c r="CG127" s="337">
        <v>0</v>
      </c>
      <c r="CH127" s="337">
        <v>0</v>
      </c>
      <c r="CI127" s="337">
        <v>0</v>
      </c>
      <c r="CJ127" s="337">
        <v>0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0</v>
      </c>
      <c r="I129" s="337">
        <v>0</v>
      </c>
      <c r="J129" s="337">
        <v>0</v>
      </c>
      <c r="K129" s="337">
        <v>0</v>
      </c>
      <c r="L129" s="337">
        <v>0</v>
      </c>
      <c r="M129" s="337">
        <v>0</v>
      </c>
      <c r="N129" s="337">
        <v>0</v>
      </c>
      <c r="O129" s="337">
        <v>0</v>
      </c>
      <c r="P129" s="337">
        <v>0</v>
      </c>
      <c r="Q129" s="337">
        <v>0</v>
      </c>
      <c r="R129" s="337">
        <v>0</v>
      </c>
      <c r="S129" s="337">
        <v>0</v>
      </c>
      <c r="T129" s="337">
        <v>0</v>
      </c>
      <c r="U129" s="337">
        <v>0</v>
      </c>
      <c r="V129" s="337">
        <v>0</v>
      </c>
      <c r="W129" s="337">
        <v>0</v>
      </c>
      <c r="X129" s="337">
        <v>0</v>
      </c>
      <c r="Y129" s="337">
        <v>0</v>
      </c>
      <c r="Z129" s="337">
        <v>0</v>
      </c>
      <c r="AA129" s="337">
        <v>0</v>
      </c>
      <c r="AB129" s="337">
        <v>0</v>
      </c>
      <c r="AC129" s="337">
        <v>0</v>
      </c>
      <c r="AD129" s="337">
        <v>0</v>
      </c>
      <c r="AE129" s="337">
        <v>0</v>
      </c>
      <c r="AF129" s="337">
        <v>0</v>
      </c>
      <c r="AG129" s="337">
        <v>0</v>
      </c>
      <c r="AH129" s="337">
        <v>0</v>
      </c>
      <c r="AI129" s="337">
        <v>0</v>
      </c>
      <c r="AJ129" s="337">
        <v>0</v>
      </c>
      <c r="AK129" s="337">
        <v>0</v>
      </c>
      <c r="AL129" s="337">
        <v>0</v>
      </c>
      <c r="AM129" s="337">
        <v>0</v>
      </c>
      <c r="AN129" s="337">
        <v>0</v>
      </c>
      <c r="AO129" s="337">
        <v>0</v>
      </c>
      <c r="AP129" s="337">
        <v>0</v>
      </c>
      <c r="AQ129" s="337">
        <v>0</v>
      </c>
      <c r="AR129" s="337">
        <v>0</v>
      </c>
      <c r="AS129" s="337">
        <v>0</v>
      </c>
      <c r="AT129" s="337">
        <v>0</v>
      </c>
      <c r="AU129" s="337">
        <v>0</v>
      </c>
      <c r="AV129" s="337">
        <v>0</v>
      </c>
      <c r="AW129" s="337">
        <v>0</v>
      </c>
      <c r="AX129" s="337">
        <v>0</v>
      </c>
      <c r="AY129" s="337">
        <v>0</v>
      </c>
      <c r="AZ129" s="337">
        <v>0</v>
      </c>
      <c r="BA129" s="337">
        <v>0</v>
      </c>
      <c r="BB129" s="337">
        <v>0</v>
      </c>
      <c r="BC129" s="337">
        <v>0</v>
      </c>
      <c r="BD129" s="337">
        <v>0</v>
      </c>
      <c r="BE129" s="337">
        <v>0</v>
      </c>
      <c r="BF129" s="337">
        <v>0</v>
      </c>
      <c r="BG129" s="337">
        <v>0</v>
      </c>
      <c r="BH129" s="337">
        <v>0</v>
      </c>
      <c r="BI129" s="337">
        <v>0</v>
      </c>
      <c r="BJ129" s="337">
        <v>0</v>
      </c>
      <c r="BK129" s="337">
        <v>0</v>
      </c>
      <c r="BL129" s="337">
        <v>0</v>
      </c>
      <c r="BM129" s="337">
        <v>0</v>
      </c>
      <c r="BN129" s="337">
        <v>0</v>
      </c>
      <c r="BO129" s="337">
        <v>0</v>
      </c>
      <c r="BP129" s="337">
        <v>0</v>
      </c>
      <c r="BQ129" s="337">
        <v>0</v>
      </c>
      <c r="BR129" s="337">
        <v>0</v>
      </c>
      <c r="BS129" s="337">
        <v>0</v>
      </c>
      <c r="BT129" s="337">
        <v>0</v>
      </c>
      <c r="BU129" s="337">
        <v>0</v>
      </c>
      <c r="BV129" s="337">
        <v>0</v>
      </c>
      <c r="BW129" s="337">
        <v>0</v>
      </c>
      <c r="BX129" s="337">
        <v>0</v>
      </c>
      <c r="BY129" s="337">
        <v>0</v>
      </c>
      <c r="BZ129" s="337">
        <v>0</v>
      </c>
      <c r="CA129" s="337">
        <v>0</v>
      </c>
      <c r="CB129" s="337">
        <v>0</v>
      </c>
      <c r="CC129" s="337">
        <v>0</v>
      </c>
      <c r="CD129" s="337">
        <v>0</v>
      </c>
      <c r="CE129" s="337">
        <v>0</v>
      </c>
      <c r="CF129" s="337">
        <v>0</v>
      </c>
      <c r="CG129" s="337">
        <v>0</v>
      </c>
      <c r="CH129" s="337">
        <v>0</v>
      </c>
      <c r="CI129" s="337">
        <v>0</v>
      </c>
      <c r="CJ129" s="337">
        <v>0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0</v>
      </c>
      <c r="I130" s="337">
        <v>0</v>
      </c>
      <c r="J130" s="337">
        <v>0</v>
      </c>
      <c r="K130" s="337">
        <v>0</v>
      </c>
      <c r="L130" s="337">
        <v>0</v>
      </c>
      <c r="M130" s="337">
        <v>0</v>
      </c>
      <c r="N130" s="337">
        <v>0</v>
      </c>
      <c r="O130" s="337">
        <v>0</v>
      </c>
      <c r="P130" s="337">
        <v>0</v>
      </c>
      <c r="Q130" s="337">
        <v>0</v>
      </c>
      <c r="R130" s="337">
        <v>0</v>
      </c>
      <c r="S130" s="337">
        <v>0</v>
      </c>
      <c r="T130" s="337">
        <v>0</v>
      </c>
      <c r="U130" s="337">
        <v>0</v>
      </c>
      <c r="V130" s="337">
        <v>0</v>
      </c>
      <c r="W130" s="337">
        <v>0</v>
      </c>
      <c r="X130" s="337">
        <v>0</v>
      </c>
      <c r="Y130" s="337">
        <v>0</v>
      </c>
      <c r="Z130" s="337">
        <v>0</v>
      </c>
      <c r="AA130" s="337">
        <v>0</v>
      </c>
      <c r="AB130" s="337">
        <v>0</v>
      </c>
      <c r="AC130" s="337">
        <v>0</v>
      </c>
      <c r="AD130" s="337">
        <v>0</v>
      </c>
      <c r="AE130" s="337">
        <v>0</v>
      </c>
      <c r="AF130" s="337">
        <v>0</v>
      </c>
      <c r="AG130" s="337">
        <v>0</v>
      </c>
      <c r="AH130" s="337">
        <v>0</v>
      </c>
      <c r="AI130" s="337">
        <v>0</v>
      </c>
      <c r="AJ130" s="337">
        <v>0</v>
      </c>
      <c r="AK130" s="337">
        <v>0</v>
      </c>
      <c r="AL130" s="337">
        <v>0</v>
      </c>
      <c r="AM130" s="337">
        <v>0</v>
      </c>
      <c r="AN130" s="337">
        <v>0</v>
      </c>
      <c r="AO130" s="337">
        <v>0</v>
      </c>
      <c r="AP130" s="337">
        <v>0</v>
      </c>
      <c r="AQ130" s="337">
        <v>0</v>
      </c>
      <c r="AR130" s="337">
        <v>0</v>
      </c>
      <c r="AS130" s="337">
        <v>0</v>
      </c>
      <c r="AT130" s="337">
        <v>0</v>
      </c>
      <c r="AU130" s="337">
        <v>0</v>
      </c>
      <c r="AV130" s="337">
        <v>0</v>
      </c>
      <c r="AW130" s="337">
        <v>0</v>
      </c>
      <c r="AX130" s="337">
        <v>0</v>
      </c>
      <c r="AY130" s="337">
        <v>0</v>
      </c>
      <c r="AZ130" s="337">
        <v>0</v>
      </c>
      <c r="BA130" s="337">
        <v>0</v>
      </c>
      <c r="BB130" s="337">
        <v>0</v>
      </c>
      <c r="BC130" s="337">
        <v>0</v>
      </c>
      <c r="BD130" s="337">
        <v>0</v>
      </c>
      <c r="BE130" s="337">
        <v>0</v>
      </c>
      <c r="BF130" s="337">
        <v>0</v>
      </c>
      <c r="BG130" s="337">
        <v>0</v>
      </c>
      <c r="BH130" s="337">
        <v>0</v>
      </c>
      <c r="BI130" s="337">
        <v>0</v>
      </c>
      <c r="BJ130" s="337">
        <v>0</v>
      </c>
      <c r="BK130" s="337">
        <v>0</v>
      </c>
      <c r="BL130" s="337">
        <v>0</v>
      </c>
      <c r="BM130" s="337">
        <v>0</v>
      </c>
      <c r="BN130" s="337">
        <v>0</v>
      </c>
      <c r="BO130" s="337">
        <v>0</v>
      </c>
      <c r="BP130" s="337">
        <v>0</v>
      </c>
      <c r="BQ130" s="337">
        <v>0</v>
      </c>
      <c r="BR130" s="337">
        <v>0</v>
      </c>
      <c r="BS130" s="337">
        <v>0</v>
      </c>
      <c r="BT130" s="337">
        <v>0</v>
      </c>
      <c r="BU130" s="337">
        <v>0</v>
      </c>
      <c r="BV130" s="337">
        <v>0</v>
      </c>
      <c r="BW130" s="337">
        <v>0</v>
      </c>
      <c r="BX130" s="337">
        <v>0</v>
      </c>
      <c r="BY130" s="337">
        <v>0</v>
      </c>
      <c r="BZ130" s="337">
        <v>0</v>
      </c>
      <c r="CA130" s="337">
        <v>0</v>
      </c>
      <c r="CB130" s="337">
        <v>0</v>
      </c>
      <c r="CC130" s="337">
        <v>0</v>
      </c>
      <c r="CD130" s="337">
        <v>0</v>
      </c>
      <c r="CE130" s="337">
        <v>0</v>
      </c>
      <c r="CF130" s="337">
        <v>0</v>
      </c>
      <c r="CG130" s="337">
        <v>0</v>
      </c>
      <c r="CH130" s="337">
        <v>0</v>
      </c>
      <c r="CI130" s="337">
        <v>0</v>
      </c>
      <c r="CJ130" s="337">
        <v>0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0</v>
      </c>
      <c r="I131" s="337">
        <v>0</v>
      </c>
      <c r="J131" s="337">
        <v>0</v>
      </c>
      <c r="K131" s="337">
        <v>0</v>
      </c>
      <c r="L131" s="337">
        <v>0</v>
      </c>
      <c r="M131" s="337">
        <v>0</v>
      </c>
      <c r="N131" s="337">
        <v>0</v>
      </c>
      <c r="O131" s="337">
        <v>0</v>
      </c>
      <c r="P131" s="337">
        <v>0</v>
      </c>
      <c r="Q131" s="337">
        <v>0</v>
      </c>
      <c r="R131" s="337">
        <v>0</v>
      </c>
      <c r="S131" s="337">
        <v>0</v>
      </c>
      <c r="T131" s="337">
        <v>0</v>
      </c>
      <c r="U131" s="337">
        <v>0</v>
      </c>
      <c r="V131" s="337">
        <v>0</v>
      </c>
      <c r="W131" s="337">
        <v>0</v>
      </c>
      <c r="X131" s="337">
        <v>0</v>
      </c>
      <c r="Y131" s="337">
        <v>0</v>
      </c>
      <c r="Z131" s="337">
        <v>0</v>
      </c>
      <c r="AA131" s="337">
        <v>0</v>
      </c>
      <c r="AB131" s="337">
        <v>0</v>
      </c>
      <c r="AC131" s="337">
        <v>0</v>
      </c>
      <c r="AD131" s="337">
        <v>0</v>
      </c>
      <c r="AE131" s="337">
        <v>0</v>
      </c>
      <c r="AF131" s="337">
        <v>0</v>
      </c>
      <c r="AG131" s="337">
        <v>0</v>
      </c>
      <c r="AH131" s="337">
        <v>0</v>
      </c>
      <c r="AI131" s="337">
        <v>0</v>
      </c>
      <c r="AJ131" s="337">
        <v>0</v>
      </c>
      <c r="AK131" s="337">
        <v>0</v>
      </c>
      <c r="AL131" s="337">
        <v>0</v>
      </c>
      <c r="AM131" s="337">
        <v>0</v>
      </c>
      <c r="AN131" s="337">
        <v>0</v>
      </c>
      <c r="AO131" s="337">
        <v>0</v>
      </c>
      <c r="AP131" s="337">
        <v>0</v>
      </c>
      <c r="AQ131" s="337">
        <v>0</v>
      </c>
      <c r="AR131" s="337">
        <v>0</v>
      </c>
      <c r="AS131" s="337">
        <v>0</v>
      </c>
      <c r="AT131" s="337">
        <v>0</v>
      </c>
      <c r="AU131" s="337">
        <v>0</v>
      </c>
      <c r="AV131" s="337">
        <v>0</v>
      </c>
      <c r="AW131" s="337">
        <v>0</v>
      </c>
      <c r="AX131" s="337">
        <v>0</v>
      </c>
      <c r="AY131" s="337">
        <v>0</v>
      </c>
      <c r="AZ131" s="337">
        <v>0</v>
      </c>
      <c r="BA131" s="337">
        <v>0</v>
      </c>
      <c r="BB131" s="337">
        <v>0</v>
      </c>
      <c r="BC131" s="337">
        <v>0</v>
      </c>
      <c r="BD131" s="337">
        <v>0</v>
      </c>
      <c r="BE131" s="337">
        <v>0</v>
      </c>
      <c r="BF131" s="337">
        <v>0</v>
      </c>
      <c r="BG131" s="337">
        <v>0</v>
      </c>
      <c r="BH131" s="337">
        <v>0</v>
      </c>
      <c r="BI131" s="337">
        <v>0</v>
      </c>
      <c r="BJ131" s="337">
        <v>0</v>
      </c>
      <c r="BK131" s="337">
        <v>0</v>
      </c>
      <c r="BL131" s="337">
        <v>0</v>
      </c>
      <c r="BM131" s="337">
        <v>0</v>
      </c>
      <c r="BN131" s="337">
        <v>0</v>
      </c>
      <c r="BO131" s="337">
        <v>0</v>
      </c>
      <c r="BP131" s="337">
        <v>0</v>
      </c>
      <c r="BQ131" s="337">
        <v>0</v>
      </c>
      <c r="BR131" s="337">
        <v>0</v>
      </c>
      <c r="BS131" s="337">
        <v>0</v>
      </c>
      <c r="BT131" s="337">
        <v>0</v>
      </c>
      <c r="BU131" s="337">
        <v>0</v>
      </c>
      <c r="BV131" s="337">
        <v>0</v>
      </c>
      <c r="BW131" s="337">
        <v>0</v>
      </c>
      <c r="BX131" s="337">
        <v>0</v>
      </c>
      <c r="BY131" s="337">
        <v>0</v>
      </c>
      <c r="BZ131" s="337">
        <v>0</v>
      </c>
      <c r="CA131" s="337">
        <v>0</v>
      </c>
      <c r="CB131" s="337">
        <v>0</v>
      </c>
      <c r="CC131" s="337">
        <v>0</v>
      </c>
      <c r="CD131" s="337">
        <v>0</v>
      </c>
      <c r="CE131" s="337">
        <v>0</v>
      </c>
      <c r="CF131" s="337">
        <v>0</v>
      </c>
      <c r="CG131" s="337">
        <v>0</v>
      </c>
      <c r="CH131" s="337">
        <v>0</v>
      </c>
      <c r="CI131" s="337">
        <v>0</v>
      </c>
      <c r="CJ131" s="337">
        <v>0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0</v>
      </c>
      <c r="I132" s="337">
        <v>0</v>
      </c>
      <c r="J132" s="337">
        <v>0</v>
      </c>
      <c r="K132" s="337">
        <v>0</v>
      </c>
      <c r="L132" s="337">
        <v>0</v>
      </c>
      <c r="M132" s="337">
        <v>0</v>
      </c>
      <c r="N132" s="337">
        <v>0</v>
      </c>
      <c r="O132" s="337">
        <v>0</v>
      </c>
      <c r="P132" s="337">
        <v>0</v>
      </c>
      <c r="Q132" s="337">
        <v>0</v>
      </c>
      <c r="R132" s="337">
        <v>0</v>
      </c>
      <c r="S132" s="337">
        <v>0</v>
      </c>
      <c r="T132" s="337">
        <v>0</v>
      </c>
      <c r="U132" s="337">
        <v>0</v>
      </c>
      <c r="V132" s="337">
        <v>0</v>
      </c>
      <c r="W132" s="337">
        <v>0</v>
      </c>
      <c r="X132" s="337">
        <v>0</v>
      </c>
      <c r="Y132" s="337">
        <v>0</v>
      </c>
      <c r="Z132" s="337">
        <v>0</v>
      </c>
      <c r="AA132" s="337">
        <v>0</v>
      </c>
      <c r="AB132" s="337">
        <v>0</v>
      </c>
      <c r="AC132" s="337">
        <v>0</v>
      </c>
      <c r="AD132" s="337">
        <v>0</v>
      </c>
      <c r="AE132" s="337">
        <v>0</v>
      </c>
      <c r="AF132" s="337">
        <v>0</v>
      </c>
      <c r="AG132" s="337">
        <v>0</v>
      </c>
      <c r="AH132" s="337">
        <v>0</v>
      </c>
      <c r="AI132" s="337">
        <v>0</v>
      </c>
      <c r="AJ132" s="337">
        <v>0</v>
      </c>
      <c r="AK132" s="337">
        <v>0</v>
      </c>
      <c r="AL132" s="337">
        <v>0</v>
      </c>
      <c r="AM132" s="337">
        <v>0</v>
      </c>
      <c r="AN132" s="337">
        <v>0</v>
      </c>
      <c r="AO132" s="337">
        <v>0</v>
      </c>
      <c r="AP132" s="337">
        <v>0</v>
      </c>
      <c r="AQ132" s="337">
        <v>0</v>
      </c>
      <c r="AR132" s="337">
        <v>0</v>
      </c>
      <c r="AS132" s="337">
        <v>0</v>
      </c>
      <c r="AT132" s="337">
        <v>0</v>
      </c>
      <c r="AU132" s="337">
        <v>0</v>
      </c>
      <c r="AV132" s="337">
        <v>0</v>
      </c>
      <c r="AW132" s="337">
        <v>0</v>
      </c>
      <c r="AX132" s="337">
        <v>0</v>
      </c>
      <c r="AY132" s="337">
        <v>0</v>
      </c>
      <c r="AZ132" s="337">
        <v>0</v>
      </c>
      <c r="BA132" s="337">
        <v>0</v>
      </c>
      <c r="BB132" s="337">
        <v>0</v>
      </c>
      <c r="BC132" s="337">
        <v>0</v>
      </c>
      <c r="BD132" s="337">
        <v>0</v>
      </c>
      <c r="BE132" s="337">
        <v>0</v>
      </c>
      <c r="BF132" s="337">
        <v>0</v>
      </c>
      <c r="BG132" s="337">
        <v>0</v>
      </c>
      <c r="BH132" s="337">
        <v>0</v>
      </c>
      <c r="BI132" s="337">
        <v>0</v>
      </c>
      <c r="BJ132" s="337">
        <v>0</v>
      </c>
      <c r="BK132" s="337">
        <v>0</v>
      </c>
      <c r="BL132" s="337">
        <v>0</v>
      </c>
      <c r="BM132" s="337">
        <v>0</v>
      </c>
      <c r="BN132" s="337">
        <v>0</v>
      </c>
      <c r="BO132" s="337">
        <v>0</v>
      </c>
      <c r="BP132" s="337">
        <v>0</v>
      </c>
      <c r="BQ132" s="337">
        <v>0</v>
      </c>
      <c r="BR132" s="337">
        <v>0</v>
      </c>
      <c r="BS132" s="337">
        <v>0</v>
      </c>
      <c r="BT132" s="337">
        <v>0</v>
      </c>
      <c r="BU132" s="337">
        <v>0</v>
      </c>
      <c r="BV132" s="337">
        <v>0</v>
      </c>
      <c r="BW132" s="337">
        <v>0</v>
      </c>
      <c r="BX132" s="337">
        <v>0</v>
      </c>
      <c r="BY132" s="337">
        <v>0</v>
      </c>
      <c r="BZ132" s="337">
        <v>0</v>
      </c>
      <c r="CA132" s="337">
        <v>0</v>
      </c>
      <c r="CB132" s="337">
        <v>0</v>
      </c>
      <c r="CC132" s="337">
        <v>0</v>
      </c>
      <c r="CD132" s="337">
        <v>0</v>
      </c>
      <c r="CE132" s="337">
        <v>0</v>
      </c>
      <c r="CF132" s="337">
        <v>0</v>
      </c>
      <c r="CG132" s="337">
        <v>0</v>
      </c>
      <c r="CH132" s="337">
        <v>0</v>
      </c>
      <c r="CI132" s="337">
        <v>0</v>
      </c>
      <c r="CJ132" s="337">
        <v>0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0</v>
      </c>
      <c r="I133" s="337">
        <v>0</v>
      </c>
      <c r="J133" s="337">
        <v>0</v>
      </c>
      <c r="K133" s="337">
        <v>0</v>
      </c>
      <c r="L133" s="337">
        <v>0</v>
      </c>
      <c r="M133" s="337">
        <v>0</v>
      </c>
      <c r="N133" s="337">
        <v>0</v>
      </c>
      <c r="O133" s="337">
        <v>0</v>
      </c>
      <c r="P133" s="337">
        <v>0</v>
      </c>
      <c r="Q133" s="337">
        <v>0</v>
      </c>
      <c r="R133" s="337">
        <v>0</v>
      </c>
      <c r="S133" s="337">
        <v>0</v>
      </c>
      <c r="T133" s="337">
        <v>0</v>
      </c>
      <c r="U133" s="337">
        <v>0</v>
      </c>
      <c r="V133" s="337">
        <v>0</v>
      </c>
      <c r="W133" s="337">
        <v>0</v>
      </c>
      <c r="X133" s="337">
        <v>0</v>
      </c>
      <c r="Y133" s="337">
        <v>0</v>
      </c>
      <c r="Z133" s="337">
        <v>0</v>
      </c>
      <c r="AA133" s="337">
        <v>0</v>
      </c>
      <c r="AB133" s="337">
        <v>0</v>
      </c>
      <c r="AC133" s="337">
        <v>0</v>
      </c>
      <c r="AD133" s="337">
        <v>0</v>
      </c>
      <c r="AE133" s="337">
        <v>0</v>
      </c>
      <c r="AF133" s="337">
        <v>0</v>
      </c>
      <c r="AG133" s="337">
        <v>0</v>
      </c>
      <c r="AH133" s="337">
        <v>0</v>
      </c>
      <c r="AI133" s="337">
        <v>0</v>
      </c>
      <c r="AJ133" s="337">
        <v>0</v>
      </c>
      <c r="AK133" s="337">
        <v>0</v>
      </c>
      <c r="AL133" s="337">
        <v>0</v>
      </c>
      <c r="AM133" s="337">
        <v>0</v>
      </c>
      <c r="AN133" s="337">
        <v>0</v>
      </c>
      <c r="AO133" s="337">
        <v>0</v>
      </c>
      <c r="AP133" s="337">
        <v>0</v>
      </c>
      <c r="AQ133" s="337">
        <v>0</v>
      </c>
      <c r="AR133" s="337">
        <v>0</v>
      </c>
      <c r="AS133" s="337">
        <v>0</v>
      </c>
      <c r="AT133" s="337">
        <v>0</v>
      </c>
      <c r="AU133" s="337">
        <v>0</v>
      </c>
      <c r="AV133" s="337">
        <v>0</v>
      </c>
      <c r="AW133" s="337">
        <v>0</v>
      </c>
      <c r="AX133" s="337">
        <v>0</v>
      </c>
      <c r="AY133" s="337">
        <v>0</v>
      </c>
      <c r="AZ133" s="337">
        <v>0</v>
      </c>
      <c r="BA133" s="337">
        <v>0</v>
      </c>
      <c r="BB133" s="337">
        <v>0</v>
      </c>
      <c r="BC133" s="337">
        <v>0</v>
      </c>
      <c r="BD133" s="337">
        <v>0</v>
      </c>
      <c r="BE133" s="337">
        <v>0</v>
      </c>
      <c r="BF133" s="337">
        <v>0</v>
      </c>
      <c r="BG133" s="337">
        <v>0</v>
      </c>
      <c r="BH133" s="337">
        <v>0</v>
      </c>
      <c r="BI133" s="337">
        <v>0</v>
      </c>
      <c r="BJ133" s="337">
        <v>0</v>
      </c>
      <c r="BK133" s="337">
        <v>0</v>
      </c>
      <c r="BL133" s="337">
        <v>0</v>
      </c>
      <c r="BM133" s="337">
        <v>0</v>
      </c>
      <c r="BN133" s="337">
        <v>0</v>
      </c>
      <c r="BO133" s="337">
        <v>0</v>
      </c>
      <c r="BP133" s="337">
        <v>0</v>
      </c>
      <c r="BQ133" s="337">
        <v>0</v>
      </c>
      <c r="BR133" s="337">
        <v>0</v>
      </c>
      <c r="BS133" s="337">
        <v>0</v>
      </c>
      <c r="BT133" s="337">
        <v>0</v>
      </c>
      <c r="BU133" s="337">
        <v>0</v>
      </c>
      <c r="BV133" s="337">
        <v>0</v>
      </c>
      <c r="BW133" s="337">
        <v>0</v>
      </c>
      <c r="BX133" s="337">
        <v>0</v>
      </c>
      <c r="BY133" s="337">
        <v>0</v>
      </c>
      <c r="BZ133" s="337">
        <v>0</v>
      </c>
      <c r="CA133" s="337">
        <v>0</v>
      </c>
      <c r="CB133" s="337">
        <v>0</v>
      </c>
      <c r="CC133" s="337">
        <v>0</v>
      </c>
      <c r="CD133" s="337">
        <v>0</v>
      </c>
      <c r="CE133" s="337">
        <v>0</v>
      </c>
      <c r="CF133" s="337">
        <v>0</v>
      </c>
      <c r="CG133" s="337">
        <v>0</v>
      </c>
      <c r="CH133" s="337">
        <v>0</v>
      </c>
      <c r="CI133" s="337">
        <v>0</v>
      </c>
      <c r="CJ133" s="337">
        <v>0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080DE059-15C9-446E-BA51-2CD37EEF9237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FB17-EFB0-43C7-BA49-CD76961E0E79}">
  <dimension ref="A1:CK144"/>
  <sheetViews>
    <sheetView zoomScale="90" zoomScaleNormal="90" workbookViewId="0">
      <selection sqref="A1:XFD1048576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541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>
        <v>3430.8210136986299</v>
      </c>
      <c r="I31" s="199">
        <v>3430.8210136986299</v>
      </c>
      <c r="J31" s="199">
        <v>3430.8210136986299</v>
      </c>
      <c r="K31" s="199">
        <v>3430.8210136986299</v>
      </c>
      <c r="L31" s="199">
        <v>4730.1986712328762</v>
      </c>
      <c r="M31" s="199">
        <v>4730.1986712328762</v>
      </c>
      <c r="N31" s="83">
        <v>4730.1986712328762</v>
      </c>
      <c r="O31" s="83">
        <v>4730.1986712328762</v>
      </c>
      <c r="P31" s="83">
        <v>4730.1986712328762</v>
      </c>
      <c r="Q31" s="83">
        <v>4730.1986712328762</v>
      </c>
      <c r="R31" s="83">
        <v>4730.1986712328762</v>
      </c>
      <c r="S31" s="83">
        <v>4730.1986712328762</v>
      </c>
      <c r="T31" s="83">
        <v>4730.1986712328762</v>
      </c>
      <c r="U31" s="83">
        <v>4730.1986712328762</v>
      </c>
      <c r="V31" s="83">
        <v>4730.1986712328762</v>
      </c>
      <c r="W31" s="83">
        <v>4730.1986712328762</v>
      </c>
      <c r="X31" s="83">
        <v>4730.1986712328762</v>
      </c>
      <c r="Y31" s="83">
        <v>4730.1986712328762</v>
      </c>
      <c r="Z31" s="83">
        <v>4730.1986712328762</v>
      </c>
      <c r="AA31" s="83">
        <v>4730.1986712328762</v>
      </c>
      <c r="AB31" s="83">
        <v>4730.1986712328762</v>
      </c>
      <c r="AC31" s="83">
        <v>4730.1986712328762</v>
      </c>
      <c r="AD31" s="83">
        <v>4730.1986712328762</v>
      </c>
      <c r="AE31" s="83">
        <v>4730.1986712328762</v>
      </c>
      <c r="AF31" s="83">
        <v>4730.1986712328762</v>
      </c>
      <c r="AG31" s="83">
        <v>4730.1986712328762</v>
      </c>
      <c r="AH31" s="83">
        <v>4730.1986712328762</v>
      </c>
      <c r="AI31" s="83">
        <v>4730.1986712328762</v>
      </c>
      <c r="AJ31" s="83">
        <v>4730.1986712328762</v>
      </c>
      <c r="AK31" s="83">
        <v>4730.1986712328762</v>
      </c>
      <c r="AL31" s="83">
        <v>4730.1986712328762</v>
      </c>
      <c r="AM31" s="83">
        <v>4730.1986712328762</v>
      </c>
      <c r="AN31" s="83">
        <v>4730.1986712328762</v>
      </c>
      <c r="AO31" s="83">
        <v>4730.1986712328762</v>
      </c>
      <c r="AP31" s="83">
        <v>4730.1986712328762</v>
      </c>
      <c r="AQ31" s="83">
        <v>4730.1986712328762</v>
      </c>
      <c r="AR31" s="83">
        <v>4730.1986712328762</v>
      </c>
      <c r="AS31" s="83">
        <v>4730.1986712328762</v>
      </c>
      <c r="AT31" s="83">
        <v>4730.1986712328762</v>
      </c>
      <c r="AU31" s="83">
        <v>4730.1986712328762</v>
      </c>
      <c r="AV31" s="83">
        <v>4730.1986712328762</v>
      </c>
      <c r="AW31" s="83">
        <v>4730.1986712328762</v>
      </c>
      <c r="AX31" s="83">
        <v>4730.1986712328762</v>
      </c>
      <c r="AY31" s="83">
        <v>4730.1986712328762</v>
      </c>
      <c r="AZ31" s="83">
        <v>4730.1986712328762</v>
      </c>
      <c r="BA31" s="83">
        <v>4730.1986712328762</v>
      </c>
      <c r="BB31" s="83">
        <v>4730.1986712328762</v>
      </c>
      <c r="BC31" s="83">
        <v>4730.1986712328762</v>
      </c>
      <c r="BD31" s="83">
        <v>4730.1986712328762</v>
      </c>
      <c r="BE31" s="83">
        <v>4730.1986712328762</v>
      </c>
      <c r="BF31" s="83">
        <v>4730.1986712328762</v>
      </c>
      <c r="BG31" s="83">
        <v>4730.1986712328762</v>
      </c>
      <c r="BH31" s="83">
        <v>4730.1986712328762</v>
      </c>
      <c r="BI31" s="83">
        <v>4730.1986712328762</v>
      </c>
      <c r="BJ31" s="83">
        <v>4730.1986712328762</v>
      </c>
      <c r="BK31" s="83">
        <v>4730.1986712328762</v>
      </c>
      <c r="BL31" s="83">
        <v>4730.1986712328762</v>
      </c>
      <c r="BM31" s="83">
        <v>4730.1986712328762</v>
      </c>
      <c r="BN31" s="83">
        <v>4730.1986712328762</v>
      </c>
      <c r="BO31" s="83">
        <v>4730.1986712328762</v>
      </c>
      <c r="BP31" s="83">
        <v>4730.1986712328762</v>
      </c>
      <c r="BQ31" s="83">
        <v>4730.1986712328762</v>
      </c>
      <c r="BR31" s="83">
        <v>4730.1986712328762</v>
      </c>
      <c r="BS31" s="83">
        <v>4730.1986712328762</v>
      </c>
      <c r="BT31" s="83">
        <v>4730.1986712328762</v>
      </c>
      <c r="BU31" s="83">
        <v>4730.1986712328762</v>
      </c>
      <c r="BV31" s="83">
        <v>4730.1986712328762</v>
      </c>
      <c r="BW31" s="83">
        <v>4730.1986712328762</v>
      </c>
      <c r="BX31" s="83">
        <v>4730.1986712328762</v>
      </c>
      <c r="BY31" s="83">
        <v>4730.1986712328762</v>
      </c>
      <c r="BZ31" s="83">
        <v>4730.1986712328762</v>
      </c>
      <c r="CA31" s="83">
        <v>4730.1986712328762</v>
      </c>
      <c r="CB31" s="83">
        <v>4730.1986712328762</v>
      </c>
      <c r="CC31" s="83">
        <v>4730.1986712328762</v>
      </c>
      <c r="CD31" s="83">
        <v>4730.1986712328762</v>
      </c>
      <c r="CE31" s="83">
        <v>4730.1986712328762</v>
      </c>
      <c r="CF31" s="83">
        <v>4730.1986712328762</v>
      </c>
      <c r="CG31" s="83">
        <v>4730.1986712328762</v>
      </c>
      <c r="CH31" s="83">
        <v>4730.1986712328762</v>
      </c>
      <c r="CI31" s="83">
        <v>4730.1986712328762</v>
      </c>
      <c r="CJ31" s="734">
        <v>4730.1986712328762</v>
      </c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734">
        <v>0</v>
      </c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598">
        <v>0</v>
      </c>
      <c r="I33" s="599">
        <v>0</v>
      </c>
      <c r="J33" s="712">
        <v>0</v>
      </c>
      <c r="K33" s="725">
        <v>0</v>
      </c>
      <c r="L33" s="725">
        <v>0</v>
      </c>
      <c r="M33" s="725">
        <v>0</v>
      </c>
      <c r="N33" s="726">
        <v>0</v>
      </c>
      <c r="O33" s="453">
        <v>0</v>
      </c>
      <c r="P33" s="453">
        <v>0</v>
      </c>
      <c r="Q33" s="453">
        <v>0</v>
      </c>
      <c r="R33" s="453">
        <v>0</v>
      </c>
      <c r="S33" s="453">
        <v>0</v>
      </c>
      <c r="T33" s="453">
        <v>0</v>
      </c>
      <c r="U33" s="453">
        <v>0</v>
      </c>
      <c r="V33" s="453">
        <v>0</v>
      </c>
      <c r="W33" s="453">
        <v>0</v>
      </c>
      <c r="X33" s="453">
        <v>0</v>
      </c>
      <c r="Y33" s="453">
        <v>0</v>
      </c>
      <c r="Z33" s="453">
        <v>0</v>
      </c>
      <c r="AA33" s="453">
        <v>0</v>
      </c>
      <c r="AB33" s="453">
        <v>0</v>
      </c>
      <c r="AC33" s="453">
        <v>0</v>
      </c>
      <c r="AD33" s="453">
        <v>0</v>
      </c>
      <c r="AE33" s="84">
        <v>0</v>
      </c>
      <c r="AF33" s="454">
        <v>0</v>
      </c>
      <c r="AG33" s="454">
        <v>0</v>
      </c>
      <c r="AH33" s="453">
        <v>0</v>
      </c>
      <c r="AI33" s="453">
        <v>0</v>
      </c>
      <c r="AJ33" s="453">
        <v>0</v>
      </c>
      <c r="AK33" s="84">
        <v>0</v>
      </c>
      <c r="AL33" s="454">
        <v>0</v>
      </c>
      <c r="AM33" s="727">
        <v>0</v>
      </c>
      <c r="AN33" s="728">
        <v>0</v>
      </c>
      <c r="AO33" s="728">
        <v>0</v>
      </c>
      <c r="AP33" s="728">
        <v>0</v>
      </c>
      <c r="AQ33" s="728">
        <v>0</v>
      </c>
      <c r="AR33" s="728">
        <v>0</v>
      </c>
      <c r="AS33" s="728">
        <v>0</v>
      </c>
      <c r="AT33" s="728">
        <v>0</v>
      </c>
      <c r="AU33" s="728">
        <v>0</v>
      </c>
      <c r="AV33" s="728">
        <v>0</v>
      </c>
      <c r="AW33" s="728">
        <v>0</v>
      </c>
      <c r="AX33" s="728">
        <v>0</v>
      </c>
      <c r="AY33" s="728">
        <v>0</v>
      </c>
      <c r="AZ33" s="728">
        <v>0</v>
      </c>
      <c r="BA33" s="728">
        <v>0</v>
      </c>
      <c r="BB33" s="729">
        <v>0</v>
      </c>
      <c r="BC33" s="729">
        <v>0</v>
      </c>
      <c r="BD33" s="729">
        <v>0</v>
      </c>
      <c r="BE33" s="729">
        <v>0</v>
      </c>
      <c r="BF33" s="729">
        <v>0</v>
      </c>
      <c r="BG33" s="729">
        <v>0</v>
      </c>
      <c r="BH33" s="729">
        <v>0</v>
      </c>
      <c r="BI33" s="729">
        <v>0</v>
      </c>
      <c r="BJ33" s="729">
        <v>0</v>
      </c>
      <c r="BK33" s="729">
        <v>0</v>
      </c>
      <c r="BL33" s="729">
        <v>0</v>
      </c>
      <c r="BM33" s="729">
        <v>0</v>
      </c>
      <c r="BN33" s="729">
        <v>0</v>
      </c>
      <c r="BO33" s="729">
        <v>0</v>
      </c>
      <c r="BP33" s="729">
        <v>0</v>
      </c>
      <c r="BQ33" s="729">
        <v>0</v>
      </c>
      <c r="BR33" s="729">
        <v>0</v>
      </c>
      <c r="BS33" s="729">
        <v>0</v>
      </c>
      <c r="BT33" s="729">
        <v>0</v>
      </c>
      <c r="BU33" s="729">
        <v>0</v>
      </c>
      <c r="BV33" s="729">
        <v>0</v>
      </c>
      <c r="BW33" s="729">
        <v>0</v>
      </c>
      <c r="BX33" s="729">
        <v>0</v>
      </c>
      <c r="BY33" s="729">
        <v>0</v>
      </c>
      <c r="BZ33" s="729">
        <v>0</v>
      </c>
      <c r="CA33" s="729">
        <v>0</v>
      </c>
      <c r="CB33" s="729">
        <v>0</v>
      </c>
      <c r="CC33" s="729">
        <v>0</v>
      </c>
      <c r="CD33" s="729">
        <v>0</v>
      </c>
      <c r="CE33" s="729">
        <v>0</v>
      </c>
      <c r="CF33" s="729">
        <v>0</v>
      </c>
      <c r="CG33" s="729">
        <v>0</v>
      </c>
      <c r="CH33" s="729">
        <v>0</v>
      </c>
      <c r="CI33" s="729">
        <v>0</v>
      </c>
      <c r="CJ33" s="713">
        <v>0</v>
      </c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529">
        <v>0</v>
      </c>
      <c r="I34" s="530">
        <v>0</v>
      </c>
      <c r="J34" s="456">
        <v>0</v>
      </c>
      <c r="K34" s="531">
        <v>0</v>
      </c>
      <c r="L34" s="531">
        <v>0</v>
      </c>
      <c r="M34" s="531">
        <v>0</v>
      </c>
      <c r="N34" s="532">
        <v>0</v>
      </c>
      <c r="O34" s="457">
        <v>0</v>
      </c>
      <c r="P34" s="458">
        <v>0</v>
      </c>
      <c r="Q34" s="458">
        <v>0</v>
      </c>
      <c r="R34" s="458">
        <v>0</v>
      </c>
      <c r="S34" s="458">
        <v>0</v>
      </c>
      <c r="T34" s="458">
        <v>0</v>
      </c>
      <c r="U34" s="458">
        <v>0</v>
      </c>
      <c r="V34" s="458">
        <v>0</v>
      </c>
      <c r="W34" s="458">
        <v>0</v>
      </c>
      <c r="X34" s="458">
        <v>0</v>
      </c>
      <c r="Y34" s="458">
        <v>0</v>
      </c>
      <c r="Z34" s="458">
        <v>0</v>
      </c>
      <c r="AA34" s="458">
        <v>0</v>
      </c>
      <c r="AB34" s="458">
        <v>0</v>
      </c>
      <c r="AC34" s="458">
        <v>0</v>
      </c>
      <c r="AD34" s="458">
        <v>0</v>
      </c>
      <c r="AE34" s="587">
        <v>0</v>
      </c>
      <c r="AF34" s="587">
        <v>0</v>
      </c>
      <c r="AG34" s="587">
        <v>0</v>
      </c>
      <c r="AH34" s="458">
        <v>0</v>
      </c>
      <c r="AI34" s="458">
        <v>0</v>
      </c>
      <c r="AJ34" s="458">
        <v>0</v>
      </c>
      <c r="AK34" s="587">
        <v>0</v>
      </c>
      <c r="AL34" s="472">
        <v>0</v>
      </c>
      <c r="AM34" s="533">
        <v>0</v>
      </c>
      <c r="AN34" s="534">
        <v>0</v>
      </c>
      <c r="AO34" s="534">
        <v>0</v>
      </c>
      <c r="AP34" s="534">
        <v>0</v>
      </c>
      <c r="AQ34" s="534">
        <v>0</v>
      </c>
      <c r="AR34" s="534">
        <v>0</v>
      </c>
      <c r="AS34" s="534">
        <v>0</v>
      </c>
      <c r="AT34" s="534">
        <v>0</v>
      </c>
      <c r="AU34" s="534">
        <v>0</v>
      </c>
      <c r="AV34" s="534">
        <v>0</v>
      </c>
      <c r="AW34" s="534">
        <v>0</v>
      </c>
      <c r="AX34" s="534">
        <v>0</v>
      </c>
      <c r="AY34" s="534">
        <v>0</v>
      </c>
      <c r="AZ34" s="534">
        <v>0</v>
      </c>
      <c r="BA34" s="534">
        <v>0</v>
      </c>
      <c r="BB34" s="535">
        <v>0</v>
      </c>
      <c r="BC34" s="535">
        <v>0</v>
      </c>
      <c r="BD34" s="535">
        <v>0</v>
      </c>
      <c r="BE34" s="535">
        <v>0</v>
      </c>
      <c r="BF34" s="535">
        <v>0</v>
      </c>
      <c r="BG34" s="535">
        <v>0</v>
      </c>
      <c r="BH34" s="535">
        <v>0</v>
      </c>
      <c r="BI34" s="535">
        <v>0</v>
      </c>
      <c r="BJ34" s="535">
        <v>0</v>
      </c>
      <c r="BK34" s="535">
        <v>0</v>
      </c>
      <c r="BL34" s="535">
        <v>0</v>
      </c>
      <c r="BM34" s="535">
        <v>0</v>
      </c>
      <c r="BN34" s="535">
        <v>0</v>
      </c>
      <c r="BO34" s="535">
        <v>0</v>
      </c>
      <c r="BP34" s="535">
        <v>0</v>
      </c>
      <c r="BQ34" s="535">
        <v>0</v>
      </c>
      <c r="BR34" s="535">
        <v>0</v>
      </c>
      <c r="BS34" s="535">
        <v>0</v>
      </c>
      <c r="BT34" s="535">
        <v>0</v>
      </c>
      <c r="BU34" s="535">
        <v>0</v>
      </c>
      <c r="BV34" s="535">
        <v>0</v>
      </c>
      <c r="BW34" s="535">
        <v>0</v>
      </c>
      <c r="BX34" s="535">
        <v>0</v>
      </c>
      <c r="BY34" s="535">
        <v>0</v>
      </c>
      <c r="BZ34" s="535">
        <v>0</v>
      </c>
      <c r="CA34" s="535">
        <v>0</v>
      </c>
      <c r="CB34" s="535">
        <v>0</v>
      </c>
      <c r="CC34" s="535">
        <v>0</v>
      </c>
      <c r="CD34" s="535">
        <v>0</v>
      </c>
      <c r="CE34" s="535">
        <v>0</v>
      </c>
      <c r="CF34" s="535">
        <v>0</v>
      </c>
      <c r="CG34" s="535">
        <v>0</v>
      </c>
      <c r="CH34" s="535">
        <v>0</v>
      </c>
      <c r="CI34" s="535">
        <v>0</v>
      </c>
      <c r="CJ34" s="538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>
        <v>0</v>
      </c>
      <c r="I37" s="200">
        <v>0</v>
      </c>
      <c r="J37" s="200">
        <v>0</v>
      </c>
      <c r="K37" s="918">
        <v>0</v>
      </c>
      <c r="L37" s="918">
        <v>0</v>
      </c>
      <c r="M37" s="91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919">
        <v>0</v>
      </c>
      <c r="AN37" s="920">
        <v>0</v>
      </c>
      <c r="AO37" s="920">
        <v>0</v>
      </c>
      <c r="AP37" s="920">
        <v>0</v>
      </c>
      <c r="AQ37" s="920">
        <v>0</v>
      </c>
      <c r="AR37" s="920">
        <v>0</v>
      </c>
      <c r="AS37" s="920">
        <v>0</v>
      </c>
      <c r="AT37" s="920">
        <v>0</v>
      </c>
      <c r="AU37" s="920">
        <v>0</v>
      </c>
      <c r="AV37" s="920">
        <v>0</v>
      </c>
      <c r="AW37" s="920">
        <v>0</v>
      </c>
      <c r="AX37" s="920">
        <v>0</v>
      </c>
      <c r="AY37" s="920">
        <v>0</v>
      </c>
      <c r="AZ37" s="920">
        <v>0</v>
      </c>
      <c r="BA37" s="920">
        <v>0</v>
      </c>
      <c r="BB37" s="921">
        <v>0</v>
      </c>
      <c r="BC37" s="921">
        <v>0</v>
      </c>
      <c r="BD37" s="921">
        <v>0</v>
      </c>
      <c r="BE37" s="921">
        <v>0</v>
      </c>
      <c r="BF37" s="921">
        <v>0</v>
      </c>
      <c r="BG37" s="921">
        <v>0</v>
      </c>
      <c r="BH37" s="921">
        <v>0</v>
      </c>
      <c r="BI37" s="921">
        <v>0</v>
      </c>
      <c r="BJ37" s="921">
        <v>0</v>
      </c>
      <c r="BK37" s="921">
        <v>0</v>
      </c>
      <c r="BL37" s="921">
        <v>0</v>
      </c>
      <c r="BM37" s="921">
        <v>0</v>
      </c>
      <c r="BN37" s="921">
        <v>0</v>
      </c>
      <c r="BO37" s="921">
        <v>0</v>
      </c>
      <c r="BP37" s="921">
        <v>0</v>
      </c>
      <c r="BQ37" s="921">
        <v>0</v>
      </c>
      <c r="BR37" s="921">
        <v>0</v>
      </c>
      <c r="BS37" s="921">
        <v>0</v>
      </c>
      <c r="BT37" s="921">
        <v>0</v>
      </c>
      <c r="BU37" s="921">
        <v>0</v>
      </c>
      <c r="BV37" s="921">
        <v>0</v>
      </c>
      <c r="BW37" s="921">
        <v>0</v>
      </c>
      <c r="BX37" s="921">
        <v>0</v>
      </c>
      <c r="BY37" s="921">
        <v>0</v>
      </c>
      <c r="BZ37" s="921">
        <v>0</v>
      </c>
      <c r="CA37" s="921">
        <v>0</v>
      </c>
      <c r="CB37" s="921">
        <v>0</v>
      </c>
      <c r="CC37" s="921">
        <v>0</v>
      </c>
      <c r="CD37" s="921">
        <v>0</v>
      </c>
      <c r="CE37" s="921">
        <v>0</v>
      </c>
      <c r="CF37" s="921">
        <v>0</v>
      </c>
      <c r="CG37" s="921">
        <v>0</v>
      </c>
      <c r="CH37" s="921">
        <v>0</v>
      </c>
      <c r="CI37" s="921">
        <v>0</v>
      </c>
      <c r="CJ37" s="875">
        <v>0</v>
      </c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31.36</v>
      </c>
      <c r="I38" s="198">
        <v>62.72</v>
      </c>
      <c r="J38" s="198">
        <v>94.08</v>
      </c>
      <c r="K38" s="111">
        <v>125.44</v>
      </c>
      <c r="L38" s="111">
        <v>125.44</v>
      </c>
      <c r="M38" s="111">
        <v>125.44</v>
      </c>
      <c r="N38" s="462">
        <v>125.44</v>
      </c>
      <c r="O38" s="462">
        <v>125.44</v>
      </c>
      <c r="P38" s="462">
        <v>125.44</v>
      </c>
      <c r="Q38" s="462">
        <v>125.44</v>
      </c>
      <c r="R38" s="462">
        <v>125.44</v>
      </c>
      <c r="S38" s="462">
        <v>125.44</v>
      </c>
      <c r="T38" s="462">
        <v>125.44</v>
      </c>
      <c r="U38" s="462">
        <v>125.44</v>
      </c>
      <c r="V38" s="462">
        <v>125.44</v>
      </c>
      <c r="W38" s="462">
        <v>125.44</v>
      </c>
      <c r="X38" s="462">
        <v>125.44</v>
      </c>
      <c r="Y38" s="462">
        <v>125.44</v>
      </c>
      <c r="Z38" s="462">
        <v>125.44</v>
      </c>
      <c r="AA38" s="462">
        <v>125.44</v>
      </c>
      <c r="AB38" s="462">
        <v>125.44</v>
      </c>
      <c r="AC38" s="462">
        <v>125.44</v>
      </c>
      <c r="AD38" s="462">
        <v>125.44</v>
      </c>
      <c r="AE38" s="462">
        <v>125.44</v>
      </c>
      <c r="AF38" s="462">
        <v>125.44</v>
      </c>
      <c r="AG38" s="462">
        <v>125.44</v>
      </c>
      <c r="AH38" s="462">
        <v>125.44</v>
      </c>
      <c r="AI38" s="462">
        <v>125.44</v>
      </c>
      <c r="AJ38" s="462">
        <v>125.44</v>
      </c>
      <c r="AK38" s="462">
        <v>125.44</v>
      </c>
      <c r="AL38" s="462">
        <v>125.44</v>
      </c>
      <c r="AM38" s="462">
        <v>125.44</v>
      </c>
      <c r="AN38" s="462">
        <v>125.44</v>
      </c>
      <c r="AO38" s="462">
        <v>125.44</v>
      </c>
      <c r="AP38" s="462">
        <v>125.44</v>
      </c>
      <c r="AQ38" s="462">
        <v>125.44</v>
      </c>
      <c r="AR38" s="462">
        <v>125.44</v>
      </c>
      <c r="AS38" s="462">
        <v>125.44</v>
      </c>
      <c r="AT38" s="462">
        <v>125.44</v>
      </c>
      <c r="AU38" s="462">
        <v>125.44</v>
      </c>
      <c r="AV38" s="462">
        <v>125.44</v>
      </c>
      <c r="AW38" s="462">
        <v>125.44</v>
      </c>
      <c r="AX38" s="462">
        <v>125.44</v>
      </c>
      <c r="AY38" s="462">
        <v>125.44</v>
      </c>
      <c r="AZ38" s="462">
        <v>125.44</v>
      </c>
      <c r="BA38" s="463">
        <v>125.44</v>
      </c>
      <c r="BB38" s="572">
        <v>125.44</v>
      </c>
      <c r="BC38" s="572">
        <v>125.44</v>
      </c>
      <c r="BD38" s="572">
        <v>125.44</v>
      </c>
      <c r="BE38" s="572">
        <v>125.44</v>
      </c>
      <c r="BF38" s="572">
        <v>125.44</v>
      </c>
      <c r="BG38" s="572">
        <v>125.44</v>
      </c>
      <c r="BH38" s="572">
        <v>125.44</v>
      </c>
      <c r="BI38" s="572">
        <v>125.44</v>
      </c>
      <c r="BJ38" s="572">
        <v>125.44</v>
      </c>
      <c r="BK38" s="572">
        <v>125.44</v>
      </c>
      <c r="BL38" s="572">
        <v>125.44</v>
      </c>
      <c r="BM38" s="572">
        <v>125.44</v>
      </c>
      <c r="BN38" s="572">
        <v>125.44</v>
      </c>
      <c r="BO38" s="572">
        <v>125.44</v>
      </c>
      <c r="BP38" s="572">
        <v>125.44</v>
      </c>
      <c r="BQ38" s="572">
        <v>125.44</v>
      </c>
      <c r="BR38" s="572">
        <v>125.44</v>
      </c>
      <c r="BS38" s="572">
        <v>125.44</v>
      </c>
      <c r="BT38" s="572">
        <v>125.44</v>
      </c>
      <c r="BU38" s="572">
        <v>125.44</v>
      </c>
      <c r="BV38" s="572">
        <v>125.44</v>
      </c>
      <c r="BW38" s="572">
        <v>125.44</v>
      </c>
      <c r="BX38" s="572">
        <v>125.44</v>
      </c>
      <c r="BY38" s="572">
        <v>125.44</v>
      </c>
      <c r="BZ38" s="572">
        <v>125.44</v>
      </c>
      <c r="CA38" s="572">
        <v>125.44</v>
      </c>
      <c r="CB38" s="572">
        <v>125.44</v>
      </c>
      <c r="CC38" s="572">
        <v>125.44</v>
      </c>
      <c r="CD38" s="572">
        <v>125.44</v>
      </c>
      <c r="CE38" s="572">
        <v>125.44</v>
      </c>
      <c r="CF38" s="572">
        <v>125.44</v>
      </c>
      <c r="CG38" s="572">
        <v>125.44</v>
      </c>
      <c r="CH38" s="572">
        <v>125.44</v>
      </c>
      <c r="CI38" s="572">
        <v>125.44</v>
      </c>
      <c r="CJ38" s="573">
        <v>125.44</v>
      </c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465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6">
        <v>0</v>
      </c>
      <c r="AN39" s="466">
        <v>0</v>
      </c>
      <c r="AO39" s="466">
        <v>0</v>
      </c>
      <c r="AP39" s="466">
        <v>0</v>
      </c>
      <c r="AQ39" s="466">
        <v>0</v>
      </c>
      <c r="AR39" s="466">
        <v>0</v>
      </c>
      <c r="AS39" s="466">
        <v>0</v>
      </c>
      <c r="AT39" s="466">
        <v>0</v>
      </c>
      <c r="AU39" s="466">
        <v>0</v>
      </c>
      <c r="AV39" s="466">
        <v>0</v>
      </c>
      <c r="AW39" s="466">
        <v>0</v>
      </c>
      <c r="AX39" s="466">
        <v>0</v>
      </c>
      <c r="AY39" s="466">
        <v>0</v>
      </c>
      <c r="AZ39" s="466">
        <v>0</v>
      </c>
      <c r="BA39" s="467">
        <v>0</v>
      </c>
      <c r="BB39" s="508">
        <v>0</v>
      </c>
      <c r="BC39" s="508">
        <v>0</v>
      </c>
      <c r="BD39" s="508">
        <v>0</v>
      </c>
      <c r="BE39" s="508">
        <v>0</v>
      </c>
      <c r="BF39" s="508">
        <v>0</v>
      </c>
      <c r="BG39" s="508">
        <v>0</v>
      </c>
      <c r="BH39" s="508">
        <v>0</v>
      </c>
      <c r="BI39" s="508">
        <v>0</v>
      </c>
      <c r="BJ39" s="508">
        <v>0</v>
      </c>
      <c r="BK39" s="508">
        <v>0</v>
      </c>
      <c r="BL39" s="508">
        <v>0</v>
      </c>
      <c r="BM39" s="508">
        <v>0</v>
      </c>
      <c r="BN39" s="508">
        <v>0</v>
      </c>
      <c r="BO39" s="508">
        <v>0</v>
      </c>
      <c r="BP39" s="508">
        <v>0</v>
      </c>
      <c r="BQ39" s="508">
        <v>0</v>
      </c>
      <c r="BR39" s="508">
        <v>0</v>
      </c>
      <c r="BS39" s="508">
        <v>0</v>
      </c>
      <c r="BT39" s="508">
        <v>0</v>
      </c>
      <c r="BU39" s="508">
        <v>0</v>
      </c>
      <c r="BV39" s="508">
        <v>0</v>
      </c>
      <c r="BW39" s="508">
        <v>0</v>
      </c>
      <c r="BX39" s="508">
        <v>0</v>
      </c>
      <c r="BY39" s="508">
        <v>0</v>
      </c>
      <c r="BZ39" s="508">
        <v>0</v>
      </c>
      <c r="CA39" s="508">
        <v>0</v>
      </c>
      <c r="CB39" s="508">
        <v>0</v>
      </c>
      <c r="CC39" s="508">
        <v>0</v>
      </c>
      <c r="CD39" s="508">
        <v>0</v>
      </c>
      <c r="CE39" s="508">
        <v>0</v>
      </c>
      <c r="CF39" s="508">
        <v>0</v>
      </c>
      <c r="CG39" s="508">
        <v>0</v>
      </c>
      <c r="CH39" s="508">
        <v>0</v>
      </c>
      <c r="CI39" s="508">
        <v>0</v>
      </c>
      <c r="CJ39" s="536">
        <v>0</v>
      </c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>
        <v>122.62793465927611</v>
      </c>
      <c r="I40" s="199">
        <v>245.33944858508289</v>
      </c>
      <c r="J40" s="199">
        <v>368.1345417774204</v>
      </c>
      <c r="K40" s="464">
        <v>491.01321423628855</v>
      </c>
      <c r="L40" s="464">
        <v>1042.3325969875555</v>
      </c>
      <c r="M40" s="464">
        <v>1598.6945844793595</v>
      </c>
      <c r="N40" s="465">
        <v>2155.2458487004751</v>
      </c>
      <c r="O40" s="465">
        <v>2711.9863896509023</v>
      </c>
      <c r="P40" s="465">
        <v>2696.5996412326008</v>
      </c>
      <c r="Q40" s="465">
        <v>2681.2128928142993</v>
      </c>
      <c r="R40" s="465">
        <v>2665.8261443959977</v>
      </c>
      <c r="S40" s="465">
        <v>2650.4393959776962</v>
      </c>
      <c r="T40" s="465">
        <v>2635.0526475593947</v>
      </c>
      <c r="U40" s="465">
        <v>2619.6658991410932</v>
      </c>
      <c r="V40" s="465">
        <v>2604.2791507227917</v>
      </c>
      <c r="W40" s="465">
        <v>2588.8924023044901</v>
      </c>
      <c r="X40" s="465">
        <v>2573.5056538861886</v>
      </c>
      <c r="Y40" s="465">
        <v>2558.1189054678871</v>
      </c>
      <c r="Z40" s="465">
        <v>2542.7321570495856</v>
      </c>
      <c r="AA40" s="465">
        <v>2527.345408631284</v>
      </c>
      <c r="AB40" s="465">
        <v>2511.9586602129825</v>
      </c>
      <c r="AC40" s="465">
        <v>2496.571911794681</v>
      </c>
      <c r="AD40" s="465">
        <v>2481.1851633763795</v>
      </c>
      <c r="AE40" s="465">
        <v>2465.798414958078</v>
      </c>
      <c r="AF40" s="465">
        <v>2450.4116665397764</v>
      </c>
      <c r="AG40" s="465">
        <v>2435.0249181214749</v>
      </c>
      <c r="AH40" s="465">
        <v>2419.6381697031734</v>
      </c>
      <c r="AI40" s="465">
        <v>2404.2514212848719</v>
      </c>
      <c r="AJ40" s="465">
        <v>2388.8646728665703</v>
      </c>
      <c r="AK40" s="465">
        <v>2373.4779244482688</v>
      </c>
      <c r="AL40" s="465">
        <v>2358.0911760299673</v>
      </c>
      <c r="AM40" s="466">
        <v>2358.0911760299673</v>
      </c>
      <c r="AN40" s="466">
        <v>2358.0911760299673</v>
      </c>
      <c r="AO40" s="466">
        <v>2358.0911760299673</v>
      </c>
      <c r="AP40" s="466">
        <v>2358.0911760299673</v>
      </c>
      <c r="AQ40" s="466">
        <v>2358.0911760299673</v>
      </c>
      <c r="AR40" s="466">
        <v>2358.0911760299673</v>
      </c>
      <c r="AS40" s="466">
        <v>2358.0911760299673</v>
      </c>
      <c r="AT40" s="466">
        <v>2358.0911760299673</v>
      </c>
      <c r="AU40" s="466">
        <v>2358.0911760299673</v>
      </c>
      <c r="AV40" s="466">
        <v>2358.0911760299673</v>
      </c>
      <c r="AW40" s="466">
        <v>2358.0911760299673</v>
      </c>
      <c r="AX40" s="466">
        <v>2358.0911760299673</v>
      </c>
      <c r="AY40" s="466">
        <v>2358.0911760299673</v>
      </c>
      <c r="AZ40" s="466">
        <v>2358.0911760299673</v>
      </c>
      <c r="BA40" s="467">
        <v>2358.0911760299673</v>
      </c>
      <c r="BB40" s="508">
        <v>2358.0911760299673</v>
      </c>
      <c r="BC40" s="508">
        <v>2358.0911760299673</v>
      </c>
      <c r="BD40" s="508">
        <v>2358.0911760299673</v>
      </c>
      <c r="BE40" s="508">
        <v>2358.0911760299673</v>
      </c>
      <c r="BF40" s="508">
        <v>2358.0911760299673</v>
      </c>
      <c r="BG40" s="508">
        <v>2358.0911760299673</v>
      </c>
      <c r="BH40" s="508">
        <v>2358.0911760299673</v>
      </c>
      <c r="BI40" s="508">
        <v>2358.0911760299673</v>
      </c>
      <c r="BJ40" s="508">
        <v>2358.0911760299673</v>
      </c>
      <c r="BK40" s="508">
        <v>2358.0911760299673</v>
      </c>
      <c r="BL40" s="508">
        <v>2358.0911760299673</v>
      </c>
      <c r="BM40" s="508">
        <v>2358.0911760299673</v>
      </c>
      <c r="BN40" s="508">
        <v>2358.0911760299673</v>
      </c>
      <c r="BO40" s="508">
        <v>2358.0911760299673</v>
      </c>
      <c r="BP40" s="508">
        <v>2358.0911760299673</v>
      </c>
      <c r="BQ40" s="508">
        <v>2358.0911760299673</v>
      </c>
      <c r="BR40" s="508">
        <v>2358.0911760299673</v>
      </c>
      <c r="BS40" s="508">
        <v>2358.0911760299673</v>
      </c>
      <c r="BT40" s="508">
        <v>2358.0911760299673</v>
      </c>
      <c r="BU40" s="508">
        <v>2358.0911760299673</v>
      </c>
      <c r="BV40" s="508">
        <v>2358.0911760299673</v>
      </c>
      <c r="BW40" s="508">
        <v>2358.0911760299673</v>
      </c>
      <c r="BX40" s="508">
        <v>2358.0911760299673</v>
      </c>
      <c r="BY40" s="508">
        <v>2358.0911760299673</v>
      </c>
      <c r="BZ40" s="508">
        <v>2358.0911760299673</v>
      </c>
      <c r="CA40" s="508">
        <v>2358.0911760299673</v>
      </c>
      <c r="CB40" s="508">
        <v>2358.0911760299673</v>
      </c>
      <c r="CC40" s="508">
        <v>2358.0911760299673</v>
      </c>
      <c r="CD40" s="508">
        <v>2358.0911760299673</v>
      </c>
      <c r="CE40" s="508">
        <v>2358.0911760299673</v>
      </c>
      <c r="CF40" s="508">
        <v>2358.0911760299673</v>
      </c>
      <c r="CG40" s="508">
        <v>2358.0911760299673</v>
      </c>
      <c r="CH40" s="508">
        <v>2358.0911760299673</v>
      </c>
      <c r="CI40" s="508">
        <v>2358.0911760299673</v>
      </c>
      <c r="CJ40" s="536">
        <v>2358.0911760299673</v>
      </c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465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6">
        <v>0</v>
      </c>
      <c r="AN41" s="466">
        <v>0</v>
      </c>
      <c r="AO41" s="466">
        <v>0</v>
      </c>
      <c r="AP41" s="466">
        <v>0</v>
      </c>
      <c r="AQ41" s="466">
        <v>0</v>
      </c>
      <c r="AR41" s="466">
        <v>0</v>
      </c>
      <c r="AS41" s="466">
        <v>0</v>
      </c>
      <c r="AT41" s="466">
        <v>0</v>
      </c>
      <c r="AU41" s="466">
        <v>0</v>
      </c>
      <c r="AV41" s="466">
        <v>0</v>
      </c>
      <c r="AW41" s="466">
        <v>0</v>
      </c>
      <c r="AX41" s="466">
        <v>0</v>
      </c>
      <c r="AY41" s="466">
        <v>0</v>
      </c>
      <c r="AZ41" s="466">
        <v>0</v>
      </c>
      <c r="BA41" s="467">
        <v>0</v>
      </c>
      <c r="BB41" s="508">
        <v>0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508">
        <v>0</v>
      </c>
      <c r="CD41" s="508">
        <v>0</v>
      </c>
      <c r="CE41" s="508">
        <v>0</v>
      </c>
      <c r="CF41" s="508">
        <v>0</v>
      </c>
      <c r="CG41" s="508">
        <v>0</v>
      </c>
      <c r="CH41" s="508">
        <v>0</v>
      </c>
      <c r="CI41" s="508">
        <v>0</v>
      </c>
      <c r="CJ41" s="536">
        <v>0</v>
      </c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>
        <v>127.5</v>
      </c>
      <c r="I42" s="211">
        <v>127.5</v>
      </c>
      <c r="J42" s="211">
        <v>127.6</v>
      </c>
      <c r="K42" s="211">
        <v>127.6</v>
      </c>
      <c r="L42" s="211">
        <v>126.5</v>
      </c>
      <c r="M42" s="211">
        <v>126.5</v>
      </c>
      <c r="N42" s="211">
        <v>126.6</v>
      </c>
      <c r="O42" s="211">
        <v>126.6</v>
      </c>
      <c r="P42" s="211">
        <v>125.9</v>
      </c>
      <c r="Q42" s="211">
        <v>125.3</v>
      </c>
      <c r="R42" s="211">
        <v>124.6</v>
      </c>
      <c r="S42" s="211">
        <v>123.9</v>
      </c>
      <c r="T42" s="211">
        <v>123.2</v>
      </c>
      <c r="U42" s="211">
        <v>122.5</v>
      </c>
      <c r="V42" s="211">
        <v>121.9</v>
      </c>
      <c r="W42" s="211">
        <v>121.2</v>
      </c>
      <c r="X42" s="211">
        <v>120.5</v>
      </c>
      <c r="Y42" s="211">
        <v>119.8</v>
      </c>
      <c r="Z42" s="211">
        <v>119.1</v>
      </c>
      <c r="AA42" s="211">
        <v>118.5</v>
      </c>
      <c r="AB42" s="211">
        <v>117.8</v>
      </c>
      <c r="AC42" s="211">
        <v>117.1</v>
      </c>
      <c r="AD42" s="211">
        <v>116.4</v>
      </c>
      <c r="AE42" s="211">
        <v>115.7</v>
      </c>
      <c r="AF42" s="211">
        <v>115.1</v>
      </c>
      <c r="AG42" s="211">
        <v>114.4</v>
      </c>
      <c r="AH42" s="211">
        <v>113.7</v>
      </c>
      <c r="AI42" s="211">
        <v>113</v>
      </c>
      <c r="AJ42" s="211">
        <v>112.3</v>
      </c>
      <c r="AK42" s="211">
        <v>111.6</v>
      </c>
      <c r="AL42" s="211">
        <v>110.9</v>
      </c>
      <c r="AM42" s="211">
        <v>110.9</v>
      </c>
      <c r="AN42" s="211">
        <v>110.9</v>
      </c>
      <c r="AO42" s="211">
        <v>110.9</v>
      </c>
      <c r="AP42" s="211">
        <v>110.9</v>
      </c>
      <c r="AQ42" s="211">
        <v>110.9</v>
      </c>
      <c r="AR42" s="211">
        <v>110.9</v>
      </c>
      <c r="AS42" s="211">
        <v>110.9</v>
      </c>
      <c r="AT42" s="211">
        <v>110.9</v>
      </c>
      <c r="AU42" s="211">
        <v>110.9</v>
      </c>
      <c r="AV42" s="211">
        <v>110.9</v>
      </c>
      <c r="AW42" s="211">
        <v>110.9</v>
      </c>
      <c r="AX42" s="211">
        <v>110.9</v>
      </c>
      <c r="AY42" s="211">
        <v>110.9</v>
      </c>
      <c r="AZ42" s="211">
        <v>110.9</v>
      </c>
      <c r="BA42" s="211">
        <v>110.9</v>
      </c>
      <c r="BB42" s="211">
        <v>110.9</v>
      </c>
      <c r="BC42" s="211">
        <v>110.9</v>
      </c>
      <c r="BD42" s="211">
        <v>110.9</v>
      </c>
      <c r="BE42" s="211">
        <v>110.9</v>
      </c>
      <c r="BF42" s="211">
        <v>110.9</v>
      </c>
      <c r="BG42" s="211">
        <v>110.9</v>
      </c>
      <c r="BH42" s="211">
        <v>110.9</v>
      </c>
      <c r="BI42" s="211">
        <v>110.9</v>
      </c>
      <c r="BJ42" s="211">
        <v>110.9</v>
      </c>
      <c r="BK42" s="211">
        <v>110.9</v>
      </c>
      <c r="BL42" s="211">
        <v>110.9</v>
      </c>
      <c r="BM42" s="211">
        <v>110.9</v>
      </c>
      <c r="BN42" s="211">
        <v>110.9</v>
      </c>
      <c r="BO42" s="211">
        <v>110.9</v>
      </c>
      <c r="BP42" s="211">
        <v>110.9</v>
      </c>
      <c r="BQ42" s="211">
        <v>110.9</v>
      </c>
      <c r="BR42" s="211">
        <v>110.9</v>
      </c>
      <c r="BS42" s="211">
        <v>110.9</v>
      </c>
      <c r="BT42" s="211">
        <v>110.9</v>
      </c>
      <c r="BU42" s="211">
        <v>110.9</v>
      </c>
      <c r="BV42" s="211">
        <v>110.9</v>
      </c>
      <c r="BW42" s="211">
        <v>110.9</v>
      </c>
      <c r="BX42" s="211">
        <v>110.9</v>
      </c>
      <c r="BY42" s="211">
        <v>110.9</v>
      </c>
      <c r="BZ42" s="211">
        <v>110.9</v>
      </c>
      <c r="CA42" s="211">
        <v>110.9</v>
      </c>
      <c r="CB42" s="211">
        <v>110.9</v>
      </c>
      <c r="CC42" s="211">
        <v>110.9</v>
      </c>
      <c r="CD42" s="211">
        <v>110.9</v>
      </c>
      <c r="CE42" s="211">
        <v>110.9</v>
      </c>
      <c r="CF42" s="211">
        <v>110.9</v>
      </c>
      <c r="CG42" s="211">
        <v>110.9</v>
      </c>
      <c r="CH42" s="211">
        <v>110.9</v>
      </c>
      <c r="CI42" s="211">
        <v>110.9</v>
      </c>
      <c r="CJ42" s="605">
        <v>110.9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>
        <v>127.49837248833032</v>
      </c>
      <c r="I44" s="212">
        <v>127.54182188868937</v>
      </c>
      <c r="J44" s="212">
        <v>127.58527128904844</v>
      </c>
      <c r="K44" s="212">
        <v>127.6287206894075</v>
      </c>
      <c r="L44" s="212">
        <v>126.47480332159036</v>
      </c>
      <c r="M44" s="212">
        <v>126.51784523402115</v>
      </c>
      <c r="N44" s="212">
        <v>126.56088714645195</v>
      </c>
      <c r="O44" s="212">
        <v>126.60392905888274</v>
      </c>
      <c r="P44" s="212">
        <v>125.92842566898021</v>
      </c>
      <c r="Q44" s="212">
        <v>125.25243387317678</v>
      </c>
      <c r="R44" s="212">
        <v>124.57595367147232</v>
      </c>
      <c r="S44" s="212">
        <v>123.89898506386695</v>
      </c>
      <c r="T44" s="212">
        <v>123.22152805036056</v>
      </c>
      <c r="U44" s="212">
        <v>122.54358263095327</v>
      </c>
      <c r="V44" s="212">
        <v>121.86514880564498</v>
      </c>
      <c r="W44" s="212">
        <v>121.18622657443575</v>
      </c>
      <c r="X44" s="212">
        <v>120.50681593732554</v>
      </c>
      <c r="Y44" s="212">
        <v>119.82691689431437</v>
      </c>
      <c r="Z44" s="212">
        <v>119.14652944540227</v>
      </c>
      <c r="AA44" s="212">
        <v>118.4656535905892</v>
      </c>
      <c r="AB44" s="212">
        <v>117.78428932987515</v>
      </c>
      <c r="AC44" s="212">
        <v>117.10243666326016</v>
      </c>
      <c r="AD44" s="212">
        <v>116.42009559074418</v>
      </c>
      <c r="AE44" s="212">
        <v>115.73726611232725</v>
      </c>
      <c r="AF44" s="212">
        <v>115.05394822800938</v>
      </c>
      <c r="AG44" s="212">
        <v>114.37014193779052</v>
      </c>
      <c r="AH44" s="212">
        <v>113.68584724167071</v>
      </c>
      <c r="AI44" s="212">
        <v>113.00106413964994</v>
      </c>
      <c r="AJ44" s="212">
        <v>112.31579263172823</v>
      </c>
      <c r="AK44" s="212">
        <v>111.63003271790552</v>
      </c>
      <c r="AL44" s="212">
        <v>110.94378439818189</v>
      </c>
      <c r="AM44" s="212">
        <v>110.94378439818189</v>
      </c>
      <c r="AN44" s="212">
        <v>110.94378439818189</v>
      </c>
      <c r="AO44" s="212">
        <v>110.94378439818189</v>
      </c>
      <c r="AP44" s="212">
        <v>110.94378439818189</v>
      </c>
      <c r="AQ44" s="212">
        <v>110.94378439818189</v>
      </c>
      <c r="AR44" s="212">
        <v>110.94378439818189</v>
      </c>
      <c r="AS44" s="212">
        <v>110.94378439818189</v>
      </c>
      <c r="AT44" s="212">
        <v>110.94378439818189</v>
      </c>
      <c r="AU44" s="212">
        <v>110.94378439818189</v>
      </c>
      <c r="AV44" s="212">
        <v>110.94378439818189</v>
      </c>
      <c r="AW44" s="212">
        <v>110.94378439818189</v>
      </c>
      <c r="AX44" s="212">
        <v>110.94378439818189</v>
      </c>
      <c r="AY44" s="212">
        <v>110.94378439818189</v>
      </c>
      <c r="AZ44" s="212">
        <v>110.94378439818189</v>
      </c>
      <c r="BA44" s="212">
        <v>110.94378439818189</v>
      </c>
      <c r="BB44" s="212">
        <v>110.94378439818189</v>
      </c>
      <c r="BC44" s="212">
        <v>110.94378439818189</v>
      </c>
      <c r="BD44" s="212">
        <v>110.94378439818189</v>
      </c>
      <c r="BE44" s="212">
        <v>110.94378439818189</v>
      </c>
      <c r="BF44" s="212">
        <v>110.94378439818189</v>
      </c>
      <c r="BG44" s="212">
        <v>110.94378439818189</v>
      </c>
      <c r="BH44" s="212">
        <v>110.94378439818189</v>
      </c>
      <c r="BI44" s="212">
        <v>110.94378439818189</v>
      </c>
      <c r="BJ44" s="212">
        <v>110.94378439818189</v>
      </c>
      <c r="BK44" s="212">
        <v>110.94378439818189</v>
      </c>
      <c r="BL44" s="212">
        <v>110.94378439818189</v>
      </c>
      <c r="BM44" s="212">
        <v>110.94378439818189</v>
      </c>
      <c r="BN44" s="212">
        <v>110.94378439818189</v>
      </c>
      <c r="BO44" s="212">
        <v>110.94378439818189</v>
      </c>
      <c r="BP44" s="212">
        <v>110.94378439818189</v>
      </c>
      <c r="BQ44" s="212">
        <v>110.94378439818189</v>
      </c>
      <c r="BR44" s="212">
        <v>110.94378439818189</v>
      </c>
      <c r="BS44" s="212">
        <v>110.94378439818189</v>
      </c>
      <c r="BT44" s="212">
        <v>110.94378439818189</v>
      </c>
      <c r="BU44" s="212">
        <v>110.94378439818189</v>
      </c>
      <c r="BV44" s="212">
        <v>110.94378439818189</v>
      </c>
      <c r="BW44" s="212">
        <v>110.94378439818189</v>
      </c>
      <c r="BX44" s="212">
        <v>110.94378439818189</v>
      </c>
      <c r="BY44" s="212">
        <v>110.94378439818189</v>
      </c>
      <c r="BZ44" s="212">
        <v>110.94378439818189</v>
      </c>
      <c r="CA44" s="212">
        <v>110.94378439818189</v>
      </c>
      <c r="CB44" s="212">
        <v>110.94378439818189</v>
      </c>
      <c r="CC44" s="212">
        <v>110.94378439818189</v>
      </c>
      <c r="CD44" s="212">
        <v>110.94378439818189</v>
      </c>
      <c r="CE44" s="212">
        <v>110.94378439818189</v>
      </c>
      <c r="CF44" s="212">
        <v>110.94378439818189</v>
      </c>
      <c r="CG44" s="212">
        <v>110.94378439818189</v>
      </c>
      <c r="CH44" s="212">
        <v>110.94378439818189</v>
      </c>
      <c r="CI44" s="212">
        <v>110.94378439818189</v>
      </c>
      <c r="CJ44" s="607">
        <v>110.94378439818189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8.0997653630779229</v>
      </c>
      <c r="I45" s="599">
        <v>16.203926995575362</v>
      </c>
      <c r="J45" s="470">
        <v>24.312484897492315</v>
      </c>
      <c r="K45" s="111">
        <v>32.42543906882878</v>
      </c>
      <c r="L45" s="111">
        <v>61.424838601545424</v>
      </c>
      <c r="M45" s="111">
        <v>90.689479143614321</v>
      </c>
      <c r="N45" s="84">
        <v>119.964075641645</v>
      </c>
      <c r="O45" s="84">
        <v>149.24862809563746</v>
      </c>
      <c r="P45" s="128">
        <v>148.43928512883483</v>
      </c>
      <c r="Q45" s="471">
        <v>147.62994216203214</v>
      </c>
      <c r="R45" s="471">
        <v>146.82059919522951</v>
      </c>
      <c r="S45" s="84">
        <v>146.01125622842684</v>
      </c>
      <c r="T45" s="108">
        <v>145.20191326162416</v>
      </c>
      <c r="U45" s="471">
        <v>144.39257029482152</v>
      </c>
      <c r="V45" s="471">
        <v>143.58322732801884</v>
      </c>
      <c r="W45" s="471">
        <v>142.7738843612162</v>
      </c>
      <c r="X45" s="471">
        <v>141.96454139441354</v>
      </c>
      <c r="Y45" s="471">
        <v>141.15519842761088</v>
      </c>
      <c r="Z45" s="471">
        <v>140.34585546080822</v>
      </c>
      <c r="AA45" s="84">
        <v>139.53651249400554</v>
      </c>
      <c r="AB45" s="128">
        <v>138.7271695272029</v>
      </c>
      <c r="AC45" s="471">
        <v>137.91782656040024</v>
      </c>
      <c r="AD45" s="84">
        <v>137.10848359359758</v>
      </c>
      <c r="AE45" s="84">
        <v>136.29914062679492</v>
      </c>
      <c r="AF45" s="84">
        <v>135.48979765999223</v>
      </c>
      <c r="AG45" s="454">
        <v>134.6804546931896</v>
      </c>
      <c r="AH45" s="128">
        <v>133.87111172638694</v>
      </c>
      <c r="AI45" s="471">
        <v>133.06176875958428</v>
      </c>
      <c r="AJ45" s="84">
        <v>132.25242579278162</v>
      </c>
      <c r="AK45" s="128">
        <v>131.44308282597896</v>
      </c>
      <c r="AL45" s="84">
        <v>130.6337398591763</v>
      </c>
      <c r="AM45" s="84">
        <v>130.6337398591763</v>
      </c>
      <c r="AN45" s="84">
        <v>130.6337398591763</v>
      </c>
      <c r="AO45" s="84">
        <v>130.6337398591763</v>
      </c>
      <c r="AP45" s="84">
        <v>130.6337398591763</v>
      </c>
      <c r="AQ45" s="84">
        <v>130.6337398591763</v>
      </c>
      <c r="AR45" s="84">
        <v>130.6337398591763</v>
      </c>
      <c r="AS45" s="84">
        <v>130.6337398591763</v>
      </c>
      <c r="AT45" s="84">
        <v>130.6337398591763</v>
      </c>
      <c r="AU45" s="84">
        <v>130.6337398591763</v>
      </c>
      <c r="AV45" s="84">
        <v>130.6337398591763</v>
      </c>
      <c r="AW45" s="84">
        <v>130.6337398591763</v>
      </c>
      <c r="AX45" s="84">
        <v>130.6337398591763</v>
      </c>
      <c r="AY45" s="84">
        <v>130.6337398591763</v>
      </c>
      <c r="AZ45" s="459">
        <v>130.6337398591763</v>
      </c>
      <c r="BA45" s="100">
        <v>130.6337398591763</v>
      </c>
      <c r="BB45" s="600">
        <v>130.6337398591763</v>
      </c>
      <c r="BC45" s="600">
        <v>130.6337398591763</v>
      </c>
      <c r="BD45" s="600">
        <v>130.6337398591763</v>
      </c>
      <c r="BE45" s="600">
        <v>130.6337398591763</v>
      </c>
      <c r="BF45" s="600">
        <v>130.6337398591763</v>
      </c>
      <c r="BG45" s="600">
        <v>130.6337398591763</v>
      </c>
      <c r="BH45" s="600">
        <v>130.6337398591763</v>
      </c>
      <c r="BI45" s="600">
        <v>130.6337398591763</v>
      </c>
      <c r="BJ45" s="600">
        <v>130.6337398591763</v>
      </c>
      <c r="BK45" s="600">
        <v>130.6337398591763</v>
      </c>
      <c r="BL45" s="600">
        <v>130.6337398591763</v>
      </c>
      <c r="BM45" s="600">
        <v>130.6337398591763</v>
      </c>
      <c r="BN45" s="600">
        <v>130.6337398591763</v>
      </c>
      <c r="BO45" s="600">
        <v>130.6337398591763</v>
      </c>
      <c r="BP45" s="600">
        <v>130.6337398591763</v>
      </c>
      <c r="BQ45" s="600">
        <v>130.6337398591763</v>
      </c>
      <c r="BR45" s="600">
        <v>130.6337398591763</v>
      </c>
      <c r="BS45" s="600">
        <v>130.6337398591763</v>
      </c>
      <c r="BT45" s="600">
        <v>130.6337398591763</v>
      </c>
      <c r="BU45" s="600">
        <v>130.6337398591763</v>
      </c>
      <c r="BV45" s="600">
        <v>130.6337398591763</v>
      </c>
      <c r="BW45" s="600">
        <v>130.6337398591763</v>
      </c>
      <c r="BX45" s="600">
        <v>130.6337398591763</v>
      </c>
      <c r="BY45" s="600">
        <v>130.6337398591763</v>
      </c>
      <c r="BZ45" s="600">
        <v>130.6337398591763</v>
      </c>
      <c r="CA45" s="600">
        <v>130.6337398591763</v>
      </c>
      <c r="CB45" s="600">
        <v>130.6337398591763</v>
      </c>
      <c r="CC45" s="600">
        <v>130.6337398591763</v>
      </c>
      <c r="CD45" s="600">
        <v>130.6337398591763</v>
      </c>
      <c r="CE45" s="600">
        <v>130.6337398591763</v>
      </c>
      <c r="CF45" s="600">
        <v>130.6337398591763</v>
      </c>
      <c r="CG45" s="600">
        <v>130.6337398591763</v>
      </c>
      <c r="CH45" s="600">
        <v>130.6337398591763</v>
      </c>
      <c r="CI45" s="600">
        <v>130.6337398591763</v>
      </c>
      <c r="CJ45" s="617">
        <v>130.6337398591763</v>
      </c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>
        <v>19.435549761434725</v>
      </c>
      <c r="I46" s="215">
        <v>19.821317425780258</v>
      </c>
      <c r="J46" s="215">
        <v>19.956893000198903</v>
      </c>
      <c r="K46" s="221">
        <v>2.0028066132692262</v>
      </c>
      <c r="L46" s="221">
        <v>1.7797641700888085</v>
      </c>
      <c r="M46" s="236">
        <v>1.7164393974322523</v>
      </c>
      <c r="N46" s="216">
        <v>1.6858659701695122</v>
      </c>
      <c r="O46" s="216">
        <v>1.6679246790204145</v>
      </c>
      <c r="P46" s="216">
        <v>1.6588798849385777</v>
      </c>
      <c r="Q46" s="216">
        <v>1.6498350908567398</v>
      </c>
      <c r="R46" s="216">
        <v>1.6407902967749031</v>
      </c>
      <c r="S46" s="216">
        <v>1.6317455026930658</v>
      </c>
      <c r="T46" s="216">
        <v>1.6227007086112282</v>
      </c>
      <c r="U46" s="216">
        <v>1.6136559145293912</v>
      </c>
      <c r="V46" s="216">
        <v>1.6046111204475535</v>
      </c>
      <c r="W46" s="216">
        <v>1.5955663263657167</v>
      </c>
      <c r="X46" s="216">
        <v>1.5865215322838793</v>
      </c>
      <c r="Y46" s="217">
        <v>1.577476738202042</v>
      </c>
      <c r="Z46" s="217">
        <v>1.5684319441202048</v>
      </c>
      <c r="AA46" s="217">
        <v>1.5593871500383669</v>
      </c>
      <c r="AB46" s="217">
        <v>1.5503423559565301</v>
      </c>
      <c r="AC46" s="217">
        <v>1.5412975618746929</v>
      </c>
      <c r="AD46" s="217">
        <v>1.5322527677928555</v>
      </c>
      <c r="AE46" s="217">
        <v>1.5232079737110182</v>
      </c>
      <c r="AF46" s="217">
        <v>1.5141631796291806</v>
      </c>
      <c r="AG46" s="217">
        <v>1.5051183855473436</v>
      </c>
      <c r="AH46" s="217">
        <v>1.4960735914655063</v>
      </c>
      <c r="AI46" s="217">
        <v>1.4870287973836691</v>
      </c>
      <c r="AJ46" s="217">
        <v>1.4779840033018319</v>
      </c>
      <c r="AK46" s="217">
        <v>1.4689392092199944</v>
      </c>
      <c r="AL46" s="218">
        <v>1.4598944151381572</v>
      </c>
      <c r="AM46" s="218">
        <v>1.4598944151381572</v>
      </c>
      <c r="AN46" s="218">
        <v>1.4598944151381572</v>
      </c>
      <c r="AO46" s="218">
        <v>1.4598944151381572</v>
      </c>
      <c r="AP46" s="218">
        <v>1.4598944151381572</v>
      </c>
      <c r="AQ46" s="218">
        <v>1.4598944151381572</v>
      </c>
      <c r="AR46" s="218">
        <v>1.4598944151381572</v>
      </c>
      <c r="AS46" s="218">
        <v>1.4598944151381572</v>
      </c>
      <c r="AT46" s="218">
        <v>1.4598944151381572</v>
      </c>
      <c r="AU46" s="218">
        <v>1.4598944151381572</v>
      </c>
      <c r="AV46" s="218">
        <v>1.4598944151381572</v>
      </c>
      <c r="AW46" s="218">
        <v>1.4598944151381572</v>
      </c>
      <c r="AX46" s="218">
        <v>1.4598944151381572</v>
      </c>
      <c r="AY46" s="218">
        <v>1.4598944151381572</v>
      </c>
      <c r="AZ46" s="219">
        <v>1.4598944151381572</v>
      </c>
      <c r="BA46" s="229">
        <v>1.4598944151381572</v>
      </c>
      <c r="BB46" s="229">
        <v>1.4598944151381572</v>
      </c>
      <c r="BC46" s="229">
        <v>1.4598944151381572</v>
      </c>
      <c r="BD46" s="229">
        <v>1.4598944151381572</v>
      </c>
      <c r="BE46" s="229">
        <v>1.4598944151381572</v>
      </c>
      <c r="BF46" s="229">
        <v>1.4598944151381572</v>
      </c>
      <c r="BG46" s="229">
        <v>1.4598944151381572</v>
      </c>
      <c r="BH46" s="229">
        <v>1.4598944151381572</v>
      </c>
      <c r="BI46" s="229">
        <v>1.4598944151381572</v>
      </c>
      <c r="BJ46" s="229">
        <v>1.4598944151381572</v>
      </c>
      <c r="BK46" s="229">
        <v>1.4598944151381572</v>
      </c>
      <c r="BL46" s="229">
        <v>1.4598944151381572</v>
      </c>
      <c r="BM46" s="229">
        <v>1.4598944151381572</v>
      </c>
      <c r="BN46" s="229">
        <v>1.4598944151381572</v>
      </c>
      <c r="BO46" s="229">
        <v>1.4598944151381572</v>
      </c>
      <c r="BP46" s="229">
        <v>1.4598944151381572</v>
      </c>
      <c r="BQ46" s="229">
        <v>1.4598944151381572</v>
      </c>
      <c r="BR46" s="229">
        <v>1.4598944151381572</v>
      </c>
      <c r="BS46" s="229">
        <v>1.4598944151381572</v>
      </c>
      <c r="BT46" s="229">
        <v>1.4598944151381572</v>
      </c>
      <c r="BU46" s="229">
        <v>1.4598944151381572</v>
      </c>
      <c r="BV46" s="229">
        <v>1.4598944151381572</v>
      </c>
      <c r="BW46" s="229">
        <v>1.4598944151381572</v>
      </c>
      <c r="BX46" s="229">
        <v>1.4598944151381572</v>
      </c>
      <c r="BY46" s="229">
        <v>1.4598944151381572</v>
      </c>
      <c r="BZ46" s="229">
        <v>1.4598944151381572</v>
      </c>
      <c r="CA46" s="229">
        <v>1.4598944151381572</v>
      </c>
      <c r="CB46" s="229">
        <v>1.4598944151381572</v>
      </c>
      <c r="CC46" s="229">
        <v>1.4598944151381572</v>
      </c>
      <c r="CD46" s="229">
        <v>1.4598944151381572</v>
      </c>
      <c r="CE46" s="229">
        <v>1.4598944151381572</v>
      </c>
      <c r="CF46" s="229">
        <v>1.4598944151381572</v>
      </c>
      <c r="CG46" s="229">
        <v>1.4598944151381572</v>
      </c>
      <c r="CH46" s="229">
        <v>1.4598944151381572</v>
      </c>
      <c r="CI46" s="229">
        <v>1.4598944151381572</v>
      </c>
      <c r="CJ46" s="618">
        <v>1.4598944151381572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2">
        <v>0</v>
      </c>
      <c r="BB52" s="508">
        <v>0</v>
      </c>
      <c r="BC52" s="508">
        <v>0</v>
      </c>
      <c r="BD52" s="508">
        <v>0</v>
      </c>
      <c r="BE52" s="508">
        <v>0</v>
      </c>
      <c r="BF52" s="508">
        <v>0</v>
      </c>
      <c r="BG52" s="508">
        <v>0</v>
      </c>
      <c r="BH52" s="508">
        <v>0</v>
      </c>
      <c r="BI52" s="508">
        <v>0</v>
      </c>
      <c r="BJ52" s="508">
        <v>0</v>
      </c>
      <c r="BK52" s="508">
        <v>0</v>
      </c>
      <c r="BL52" s="508">
        <v>0</v>
      </c>
      <c r="BM52" s="508">
        <v>0</v>
      </c>
      <c r="BN52" s="508">
        <v>0</v>
      </c>
      <c r="BO52" s="508">
        <v>0</v>
      </c>
      <c r="BP52" s="508">
        <v>0</v>
      </c>
      <c r="BQ52" s="508">
        <v>0</v>
      </c>
      <c r="BR52" s="508">
        <v>0</v>
      </c>
      <c r="BS52" s="508">
        <v>0</v>
      </c>
      <c r="BT52" s="508">
        <v>0</v>
      </c>
      <c r="BU52" s="508">
        <v>0</v>
      </c>
      <c r="BV52" s="508">
        <v>0</v>
      </c>
      <c r="BW52" s="508">
        <v>0</v>
      </c>
      <c r="BX52" s="508">
        <v>0</v>
      </c>
      <c r="BY52" s="508">
        <v>0</v>
      </c>
      <c r="BZ52" s="508">
        <v>0</v>
      </c>
      <c r="CA52" s="508">
        <v>0</v>
      </c>
      <c r="CB52" s="508">
        <v>0</v>
      </c>
      <c r="CC52" s="508">
        <v>0</v>
      </c>
      <c r="CD52" s="508">
        <v>0</v>
      </c>
      <c r="CE52" s="508">
        <v>0</v>
      </c>
      <c r="CF52" s="508">
        <v>0</v>
      </c>
      <c r="CG52" s="508">
        <v>0</v>
      </c>
      <c r="CH52" s="508">
        <v>0</v>
      </c>
      <c r="CI52" s="508">
        <v>0</v>
      </c>
      <c r="CJ52" s="536">
        <v>0</v>
      </c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8.0997653630779229</v>
      </c>
      <c r="I53" s="763">
        <v>16.203926995575362</v>
      </c>
      <c r="J53" s="763">
        <v>24.312484897492315</v>
      </c>
      <c r="K53" s="763">
        <v>32.42543906882878</v>
      </c>
      <c r="L53" s="763">
        <v>61.424838601545424</v>
      </c>
      <c r="M53" s="763">
        <v>90.689479143614321</v>
      </c>
      <c r="N53" s="763">
        <v>119.964075641645</v>
      </c>
      <c r="O53" s="763">
        <v>149.24862809563746</v>
      </c>
      <c r="P53" s="763">
        <v>148.43928512883483</v>
      </c>
      <c r="Q53" s="763">
        <v>147.62994216203214</v>
      </c>
      <c r="R53" s="763">
        <v>146.82059919522951</v>
      </c>
      <c r="S53" s="763">
        <v>146.01125622842684</v>
      </c>
      <c r="T53" s="763">
        <v>145.20191326162416</v>
      </c>
      <c r="U53" s="763">
        <v>144.39257029482152</v>
      </c>
      <c r="V53" s="763">
        <v>143.58322732801884</v>
      </c>
      <c r="W53" s="763">
        <v>142.7738843612162</v>
      </c>
      <c r="X53" s="763">
        <v>141.96454139441354</v>
      </c>
      <c r="Y53" s="763">
        <v>141.15519842761088</v>
      </c>
      <c r="Z53" s="763">
        <v>140.34585546080822</v>
      </c>
      <c r="AA53" s="763">
        <v>139.53651249400554</v>
      </c>
      <c r="AB53" s="763">
        <v>138.7271695272029</v>
      </c>
      <c r="AC53" s="763">
        <v>137.91782656040024</v>
      </c>
      <c r="AD53" s="763">
        <v>137.10848359359758</v>
      </c>
      <c r="AE53" s="763">
        <v>136.29914062679492</v>
      </c>
      <c r="AF53" s="763">
        <v>135.48979765999223</v>
      </c>
      <c r="AG53" s="763">
        <v>134.6804546931896</v>
      </c>
      <c r="AH53" s="763">
        <v>133.87111172638694</v>
      </c>
      <c r="AI53" s="763">
        <v>133.06176875958428</v>
      </c>
      <c r="AJ53" s="763">
        <v>132.25242579278162</v>
      </c>
      <c r="AK53" s="763">
        <v>131.44308282597896</v>
      </c>
      <c r="AL53" s="763">
        <v>130.6337398591763</v>
      </c>
      <c r="AM53" s="763">
        <v>130.6337398591763</v>
      </c>
      <c r="AN53" s="763">
        <v>130.6337398591763</v>
      </c>
      <c r="AO53" s="763">
        <v>130.6337398591763</v>
      </c>
      <c r="AP53" s="763">
        <v>130.6337398591763</v>
      </c>
      <c r="AQ53" s="763">
        <v>130.6337398591763</v>
      </c>
      <c r="AR53" s="763">
        <v>130.6337398591763</v>
      </c>
      <c r="AS53" s="763">
        <v>130.6337398591763</v>
      </c>
      <c r="AT53" s="763">
        <v>130.6337398591763</v>
      </c>
      <c r="AU53" s="763">
        <v>130.6337398591763</v>
      </c>
      <c r="AV53" s="763">
        <v>130.6337398591763</v>
      </c>
      <c r="AW53" s="763">
        <v>130.6337398591763</v>
      </c>
      <c r="AX53" s="763">
        <v>130.6337398591763</v>
      </c>
      <c r="AY53" s="763">
        <v>130.6337398591763</v>
      </c>
      <c r="AZ53" s="763">
        <v>130.6337398591763</v>
      </c>
      <c r="BA53" s="764">
        <v>130.6337398591763</v>
      </c>
      <c r="BB53" s="764">
        <v>130.6337398591763</v>
      </c>
      <c r="BC53" s="764">
        <v>130.6337398591763</v>
      </c>
      <c r="BD53" s="764">
        <v>130.6337398591763</v>
      </c>
      <c r="BE53" s="764">
        <v>130.6337398591763</v>
      </c>
      <c r="BF53" s="764">
        <v>130.6337398591763</v>
      </c>
      <c r="BG53" s="764">
        <v>130.6337398591763</v>
      </c>
      <c r="BH53" s="764">
        <v>130.6337398591763</v>
      </c>
      <c r="BI53" s="764">
        <v>130.6337398591763</v>
      </c>
      <c r="BJ53" s="764">
        <v>130.6337398591763</v>
      </c>
      <c r="BK53" s="764">
        <v>130.6337398591763</v>
      </c>
      <c r="BL53" s="764">
        <v>130.6337398591763</v>
      </c>
      <c r="BM53" s="764">
        <v>130.6337398591763</v>
      </c>
      <c r="BN53" s="764">
        <v>130.6337398591763</v>
      </c>
      <c r="BO53" s="764">
        <v>130.6337398591763</v>
      </c>
      <c r="BP53" s="764">
        <v>130.6337398591763</v>
      </c>
      <c r="BQ53" s="764">
        <v>130.6337398591763</v>
      </c>
      <c r="BR53" s="764">
        <v>130.6337398591763</v>
      </c>
      <c r="BS53" s="764">
        <v>130.6337398591763</v>
      </c>
      <c r="BT53" s="764">
        <v>130.6337398591763</v>
      </c>
      <c r="BU53" s="764">
        <v>130.6337398591763</v>
      </c>
      <c r="BV53" s="764">
        <v>130.6337398591763</v>
      </c>
      <c r="BW53" s="764">
        <v>130.6337398591763</v>
      </c>
      <c r="BX53" s="764">
        <v>130.6337398591763</v>
      </c>
      <c r="BY53" s="764">
        <v>130.6337398591763</v>
      </c>
      <c r="BZ53" s="764">
        <v>130.6337398591763</v>
      </c>
      <c r="CA53" s="764">
        <v>130.6337398591763</v>
      </c>
      <c r="CB53" s="764">
        <v>130.6337398591763</v>
      </c>
      <c r="CC53" s="764">
        <v>130.6337398591763</v>
      </c>
      <c r="CD53" s="764">
        <v>130.6337398591763</v>
      </c>
      <c r="CE53" s="764">
        <v>130.6337398591763</v>
      </c>
      <c r="CF53" s="764">
        <v>130.6337398591763</v>
      </c>
      <c r="CG53" s="764">
        <v>130.6337398591763</v>
      </c>
      <c r="CH53" s="764">
        <v>130.6337398591763</v>
      </c>
      <c r="CI53" s="764">
        <v>130.6337398591763</v>
      </c>
      <c r="CJ53" s="765">
        <v>130.6337398591763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>
        <v>4.9971499144974348E-2</v>
      </c>
      <c r="I54" s="760">
        <v>4.9971499144974348E-2</v>
      </c>
      <c r="J54" s="760">
        <v>4.9971499144974355E-2</v>
      </c>
      <c r="K54" s="760">
        <v>4.9971499144974355E-2</v>
      </c>
      <c r="L54" s="760">
        <v>4.9971499144974355E-2</v>
      </c>
      <c r="M54" s="760">
        <v>4.9971499144974355E-2</v>
      </c>
      <c r="N54" s="760">
        <v>4.9971499144974348E-2</v>
      </c>
      <c r="O54" s="760">
        <v>4.9971499144974348E-2</v>
      </c>
      <c r="P54" s="760">
        <v>4.9971499144974355E-2</v>
      </c>
      <c r="Q54" s="760">
        <v>4.9971499144974348E-2</v>
      </c>
      <c r="R54" s="760">
        <v>4.9971499144974355E-2</v>
      </c>
      <c r="S54" s="760">
        <v>4.9971499144974361E-2</v>
      </c>
      <c r="T54" s="760">
        <v>4.9971499144974348E-2</v>
      </c>
      <c r="U54" s="760">
        <v>4.9971499144974361E-2</v>
      </c>
      <c r="V54" s="760">
        <v>4.9971499144974348E-2</v>
      </c>
      <c r="W54" s="760">
        <v>4.9971499144974361E-2</v>
      </c>
      <c r="X54" s="760">
        <v>4.9971499144974355E-2</v>
      </c>
      <c r="Y54" s="760">
        <v>4.9971499144974361E-2</v>
      </c>
      <c r="Z54" s="760">
        <v>4.9971499144974355E-2</v>
      </c>
      <c r="AA54" s="760">
        <v>4.9971499144974348E-2</v>
      </c>
      <c r="AB54" s="760">
        <v>4.9971499144974355E-2</v>
      </c>
      <c r="AC54" s="760">
        <v>4.9971499144974361E-2</v>
      </c>
      <c r="AD54" s="760">
        <v>4.9971499144974355E-2</v>
      </c>
      <c r="AE54" s="760">
        <v>4.9971499144974361E-2</v>
      </c>
      <c r="AF54" s="760">
        <v>4.9971499144974348E-2</v>
      </c>
      <c r="AG54" s="760">
        <v>4.9971499144974361E-2</v>
      </c>
      <c r="AH54" s="760">
        <v>4.9971499144974355E-2</v>
      </c>
      <c r="AI54" s="760">
        <v>4.9971499144974361E-2</v>
      </c>
      <c r="AJ54" s="760">
        <v>4.9971499144974355E-2</v>
      </c>
      <c r="AK54" s="760">
        <v>4.9971499144974361E-2</v>
      </c>
      <c r="AL54" s="760">
        <v>4.9971499144974355E-2</v>
      </c>
      <c r="AM54" s="760">
        <v>4.9971499144974355E-2</v>
      </c>
      <c r="AN54" s="760">
        <v>4.9971499144974355E-2</v>
      </c>
      <c r="AO54" s="760">
        <v>4.9971499144974355E-2</v>
      </c>
      <c r="AP54" s="760">
        <v>4.9971499144974355E-2</v>
      </c>
      <c r="AQ54" s="760">
        <v>4.9971499144974355E-2</v>
      </c>
      <c r="AR54" s="760">
        <v>4.9971499144974355E-2</v>
      </c>
      <c r="AS54" s="760">
        <v>4.9971499144974355E-2</v>
      </c>
      <c r="AT54" s="760">
        <v>4.9971499144974355E-2</v>
      </c>
      <c r="AU54" s="760">
        <v>4.9971499144974355E-2</v>
      </c>
      <c r="AV54" s="760">
        <v>4.9971499144974355E-2</v>
      </c>
      <c r="AW54" s="760">
        <v>4.9971499144974355E-2</v>
      </c>
      <c r="AX54" s="760">
        <v>4.9971499144974355E-2</v>
      </c>
      <c r="AY54" s="760">
        <v>4.9971499144974355E-2</v>
      </c>
      <c r="AZ54" s="760">
        <v>4.9971499144974355E-2</v>
      </c>
      <c r="BA54" s="760">
        <v>4.9971499144974355E-2</v>
      </c>
      <c r="BB54" s="760">
        <v>4.9971499144974355E-2</v>
      </c>
      <c r="BC54" s="760">
        <v>4.9971499144974355E-2</v>
      </c>
      <c r="BD54" s="760">
        <v>4.9971499144974355E-2</v>
      </c>
      <c r="BE54" s="760">
        <v>4.9971499144974355E-2</v>
      </c>
      <c r="BF54" s="760">
        <v>4.9971499144974355E-2</v>
      </c>
      <c r="BG54" s="760">
        <v>4.9971499144974355E-2</v>
      </c>
      <c r="BH54" s="760">
        <v>4.9971499144974355E-2</v>
      </c>
      <c r="BI54" s="760">
        <v>4.9971499144974355E-2</v>
      </c>
      <c r="BJ54" s="760">
        <v>4.9971499144974355E-2</v>
      </c>
      <c r="BK54" s="760">
        <v>4.9971499144974355E-2</v>
      </c>
      <c r="BL54" s="760">
        <v>4.9971499144974355E-2</v>
      </c>
      <c r="BM54" s="760">
        <v>4.9971499144974355E-2</v>
      </c>
      <c r="BN54" s="760">
        <v>4.9971499144974355E-2</v>
      </c>
      <c r="BO54" s="760">
        <v>4.9971499144974355E-2</v>
      </c>
      <c r="BP54" s="760">
        <v>4.9971499144974355E-2</v>
      </c>
      <c r="BQ54" s="760">
        <v>4.9971499144974355E-2</v>
      </c>
      <c r="BR54" s="760">
        <v>4.9971499144974355E-2</v>
      </c>
      <c r="BS54" s="760">
        <v>4.9971499144974355E-2</v>
      </c>
      <c r="BT54" s="760">
        <v>4.9971499144974355E-2</v>
      </c>
      <c r="BU54" s="760">
        <v>4.9971499144974355E-2</v>
      </c>
      <c r="BV54" s="760">
        <v>4.9971499144974355E-2</v>
      </c>
      <c r="BW54" s="760">
        <v>4.9971499144974355E-2</v>
      </c>
      <c r="BX54" s="760">
        <v>4.9971499144974355E-2</v>
      </c>
      <c r="BY54" s="760">
        <v>4.9971499144974355E-2</v>
      </c>
      <c r="BZ54" s="760">
        <v>4.9971499144974355E-2</v>
      </c>
      <c r="CA54" s="760">
        <v>4.9971499144974355E-2</v>
      </c>
      <c r="CB54" s="760">
        <v>4.9971499144974355E-2</v>
      </c>
      <c r="CC54" s="760">
        <v>4.9971499144974355E-2</v>
      </c>
      <c r="CD54" s="760">
        <v>4.9971499144974355E-2</v>
      </c>
      <c r="CE54" s="760">
        <v>4.9971499144974355E-2</v>
      </c>
      <c r="CF54" s="760">
        <v>4.9971499144974355E-2</v>
      </c>
      <c r="CG54" s="760">
        <v>4.9971499144974355E-2</v>
      </c>
      <c r="CH54" s="760">
        <v>4.9971499144974355E-2</v>
      </c>
      <c r="CI54" s="760">
        <v>4.9971499144974355E-2</v>
      </c>
      <c r="CJ54" s="852">
        <v>4.9971499144974355E-2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>
        <v>19.435549761434725</v>
      </c>
      <c r="I55" s="286">
        <v>19.821317425780258</v>
      </c>
      <c r="J55" s="286">
        <v>19.956893000198903</v>
      </c>
      <c r="K55" s="286">
        <v>20.028066132692263</v>
      </c>
      <c r="L55" s="286">
        <v>17.797641700888082</v>
      </c>
      <c r="M55" s="286">
        <v>17.164393974322522</v>
      </c>
      <c r="N55" s="286">
        <v>16.858659701695117</v>
      </c>
      <c r="O55" s="286">
        <v>16.679246790204147</v>
      </c>
      <c r="P55" s="286">
        <v>16.588798849385775</v>
      </c>
      <c r="Q55" s="286">
        <v>16.498350908567399</v>
      </c>
      <c r="R55" s="286">
        <v>16.407902967749028</v>
      </c>
      <c r="S55" s="286">
        <v>16.317455026930656</v>
      </c>
      <c r="T55" s="286">
        <v>16.22700708611228</v>
      </c>
      <c r="U55" s="286">
        <v>16.136559145293909</v>
      </c>
      <c r="V55" s="286">
        <v>16.046111204475537</v>
      </c>
      <c r="W55" s="286">
        <v>15.955663263657167</v>
      </c>
      <c r="X55" s="286">
        <v>15.865215322838791</v>
      </c>
      <c r="Y55" s="286">
        <v>15.77476738202042</v>
      </c>
      <c r="Z55" s="286">
        <v>15.684319441202048</v>
      </c>
      <c r="AA55" s="286">
        <v>15.593871500383669</v>
      </c>
      <c r="AB55" s="286">
        <v>15.5034235595653</v>
      </c>
      <c r="AC55" s="286">
        <v>15.412975618746929</v>
      </c>
      <c r="AD55" s="286">
        <v>15.322527677928553</v>
      </c>
      <c r="AE55" s="286">
        <v>15.232079737110181</v>
      </c>
      <c r="AF55" s="286">
        <v>15.141631796291806</v>
      </c>
      <c r="AG55" s="286">
        <v>15.051183855473434</v>
      </c>
      <c r="AH55" s="286">
        <v>14.960735914655062</v>
      </c>
      <c r="AI55" s="286">
        <v>14.870287973836691</v>
      </c>
      <c r="AJ55" s="286">
        <v>14.779840033018319</v>
      </c>
      <c r="AK55" s="286">
        <v>14.689392092199943</v>
      </c>
      <c r="AL55" s="286">
        <v>14.598944151381572</v>
      </c>
      <c r="AM55" s="286">
        <v>14.598944151381572</v>
      </c>
      <c r="AN55" s="286">
        <v>14.598944151381572</v>
      </c>
      <c r="AO55" s="286">
        <v>14.598944151381572</v>
      </c>
      <c r="AP55" s="286">
        <v>14.598944151381572</v>
      </c>
      <c r="AQ55" s="286">
        <v>14.598944151381572</v>
      </c>
      <c r="AR55" s="286">
        <v>14.598944151381572</v>
      </c>
      <c r="AS55" s="286">
        <v>14.598944151381572</v>
      </c>
      <c r="AT55" s="286">
        <v>14.598944151381572</v>
      </c>
      <c r="AU55" s="286">
        <v>14.598944151381572</v>
      </c>
      <c r="AV55" s="286">
        <v>14.598944151381572</v>
      </c>
      <c r="AW55" s="286">
        <v>14.598944151381572</v>
      </c>
      <c r="AX55" s="286">
        <v>14.598944151381572</v>
      </c>
      <c r="AY55" s="286">
        <v>14.598944151381572</v>
      </c>
      <c r="AZ55" s="286">
        <v>14.598944151381572</v>
      </c>
      <c r="BA55" s="286">
        <v>14.598944151381572</v>
      </c>
      <c r="BB55" s="286">
        <v>14.598944151381572</v>
      </c>
      <c r="BC55" s="286">
        <v>14.598944151381572</v>
      </c>
      <c r="BD55" s="286">
        <v>14.598944151381572</v>
      </c>
      <c r="BE55" s="286">
        <v>14.598944151381572</v>
      </c>
      <c r="BF55" s="286">
        <v>14.598944151381572</v>
      </c>
      <c r="BG55" s="286">
        <v>14.598944151381572</v>
      </c>
      <c r="BH55" s="286">
        <v>14.598944151381572</v>
      </c>
      <c r="BI55" s="286">
        <v>14.598944151381572</v>
      </c>
      <c r="BJ55" s="286">
        <v>14.598944151381572</v>
      </c>
      <c r="BK55" s="286">
        <v>14.598944151381572</v>
      </c>
      <c r="BL55" s="286">
        <v>14.598944151381572</v>
      </c>
      <c r="BM55" s="286">
        <v>14.598944151381572</v>
      </c>
      <c r="BN55" s="286">
        <v>14.598944151381572</v>
      </c>
      <c r="BO55" s="286">
        <v>14.598944151381572</v>
      </c>
      <c r="BP55" s="286">
        <v>14.598944151381572</v>
      </c>
      <c r="BQ55" s="286">
        <v>14.598944151381572</v>
      </c>
      <c r="BR55" s="286">
        <v>14.598944151381572</v>
      </c>
      <c r="BS55" s="286">
        <v>14.598944151381572</v>
      </c>
      <c r="BT55" s="286">
        <v>14.598944151381572</v>
      </c>
      <c r="BU55" s="286">
        <v>14.598944151381572</v>
      </c>
      <c r="BV55" s="286">
        <v>14.598944151381572</v>
      </c>
      <c r="BW55" s="286">
        <v>14.598944151381572</v>
      </c>
      <c r="BX55" s="286">
        <v>14.598944151381572</v>
      </c>
      <c r="BY55" s="286">
        <v>14.598944151381572</v>
      </c>
      <c r="BZ55" s="286">
        <v>14.598944151381572</v>
      </c>
      <c r="CA55" s="286">
        <v>14.598944151381572</v>
      </c>
      <c r="CB55" s="286">
        <v>14.598944151381572</v>
      </c>
      <c r="CC55" s="286">
        <v>14.598944151381572</v>
      </c>
      <c r="CD55" s="286">
        <v>14.598944151381572</v>
      </c>
      <c r="CE55" s="286">
        <v>14.598944151381572</v>
      </c>
      <c r="CF55" s="286">
        <v>14.598944151381572</v>
      </c>
      <c r="CG55" s="286">
        <v>14.598944151381572</v>
      </c>
      <c r="CH55" s="286">
        <v>14.598944151381572</v>
      </c>
      <c r="CI55" s="286">
        <v>14.598944151381572</v>
      </c>
      <c r="CJ55" s="619">
        <v>14.598944151381572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0.16</v>
      </c>
      <c r="I56" s="485">
        <v>0.16</v>
      </c>
      <c r="J56" s="198">
        <v>0.16</v>
      </c>
      <c r="K56" s="424">
        <v>0.16</v>
      </c>
      <c r="L56" s="424">
        <v>0.16</v>
      </c>
      <c r="M56" s="424">
        <v>0.16</v>
      </c>
      <c r="N56" s="84">
        <v>0.16</v>
      </c>
      <c r="O56" s="84">
        <v>0.16</v>
      </c>
      <c r="P56" s="84">
        <v>0.16</v>
      </c>
      <c r="Q56" s="84">
        <v>0.16</v>
      </c>
      <c r="R56" s="84">
        <v>0.16</v>
      </c>
      <c r="S56" s="84">
        <v>0.16</v>
      </c>
      <c r="T56" s="84">
        <v>0.16</v>
      </c>
      <c r="U56" s="84">
        <v>0.16</v>
      </c>
      <c r="V56" s="84">
        <v>0.16</v>
      </c>
      <c r="W56" s="84">
        <v>0.16</v>
      </c>
      <c r="X56" s="84">
        <v>0.16</v>
      </c>
      <c r="Y56" s="84">
        <v>0.16</v>
      </c>
      <c r="Z56" s="84">
        <v>0.16</v>
      </c>
      <c r="AA56" s="84">
        <v>0.16</v>
      </c>
      <c r="AB56" s="84">
        <v>0.16</v>
      </c>
      <c r="AC56" s="84">
        <v>0.16</v>
      </c>
      <c r="AD56" s="84">
        <v>0.16</v>
      </c>
      <c r="AE56" s="84">
        <v>0.16</v>
      </c>
      <c r="AF56" s="84">
        <v>0.16</v>
      </c>
      <c r="AG56" s="84">
        <v>0.16</v>
      </c>
      <c r="AH56" s="84">
        <v>0.16</v>
      </c>
      <c r="AI56" s="84">
        <v>0.16</v>
      </c>
      <c r="AJ56" s="84">
        <v>0.16</v>
      </c>
      <c r="AK56" s="84">
        <v>0.16</v>
      </c>
      <c r="AL56" s="84">
        <v>0.16</v>
      </c>
      <c r="AM56" s="84">
        <v>0.16</v>
      </c>
      <c r="AN56" s="84">
        <v>0.16</v>
      </c>
      <c r="AO56" s="84">
        <v>0.16</v>
      </c>
      <c r="AP56" s="84">
        <v>0.16</v>
      </c>
      <c r="AQ56" s="84">
        <v>0.16</v>
      </c>
      <c r="AR56" s="84">
        <v>0.16</v>
      </c>
      <c r="AS56" s="84">
        <v>0.16</v>
      </c>
      <c r="AT56" s="84">
        <v>0.16</v>
      </c>
      <c r="AU56" s="84">
        <v>0.16</v>
      </c>
      <c r="AV56" s="84">
        <v>0.16</v>
      </c>
      <c r="AW56" s="84">
        <v>0.16</v>
      </c>
      <c r="AX56" s="84">
        <v>0.16</v>
      </c>
      <c r="AY56" s="84">
        <v>0.16</v>
      </c>
      <c r="AZ56" s="84">
        <v>0.16</v>
      </c>
      <c r="BA56" s="128">
        <v>0.16</v>
      </c>
      <c r="BB56" s="511">
        <v>0.16</v>
      </c>
      <c r="BC56" s="511">
        <v>0.16</v>
      </c>
      <c r="BD56" s="511">
        <v>0.16</v>
      </c>
      <c r="BE56" s="511">
        <v>0.16</v>
      </c>
      <c r="BF56" s="511">
        <v>0.16</v>
      </c>
      <c r="BG56" s="511">
        <v>0.16</v>
      </c>
      <c r="BH56" s="511">
        <v>0.16</v>
      </c>
      <c r="BI56" s="511">
        <v>0.16</v>
      </c>
      <c r="BJ56" s="511">
        <v>0.16</v>
      </c>
      <c r="BK56" s="511">
        <v>0.16</v>
      </c>
      <c r="BL56" s="511">
        <v>0.16</v>
      </c>
      <c r="BM56" s="511">
        <v>0.16</v>
      </c>
      <c r="BN56" s="511">
        <v>0.16</v>
      </c>
      <c r="BO56" s="511">
        <v>0.16</v>
      </c>
      <c r="BP56" s="511">
        <v>0.16</v>
      </c>
      <c r="BQ56" s="511">
        <v>0.16</v>
      </c>
      <c r="BR56" s="511">
        <v>0.16</v>
      </c>
      <c r="BS56" s="511">
        <v>0.16</v>
      </c>
      <c r="BT56" s="511">
        <v>0.16</v>
      </c>
      <c r="BU56" s="511">
        <v>0.16</v>
      </c>
      <c r="BV56" s="511">
        <v>0.16</v>
      </c>
      <c r="BW56" s="511">
        <v>0.16</v>
      </c>
      <c r="BX56" s="511">
        <v>0.16</v>
      </c>
      <c r="BY56" s="511">
        <v>0.16</v>
      </c>
      <c r="BZ56" s="511">
        <v>0.16</v>
      </c>
      <c r="CA56" s="511">
        <v>0.16</v>
      </c>
      <c r="CB56" s="511">
        <v>0.16</v>
      </c>
      <c r="CC56" s="511">
        <v>0.16</v>
      </c>
      <c r="CD56" s="511">
        <v>0.16</v>
      </c>
      <c r="CE56" s="511">
        <v>0.16</v>
      </c>
      <c r="CF56" s="511">
        <v>0.16</v>
      </c>
      <c r="CG56" s="511">
        <v>0.16</v>
      </c>
      <c r="CH56" s="511">
        <v>0.16</v>
      </c>
      <c r="CI56" s="511">
        <v>0.16</v>
      </c>
      <c r="CJ56" s="620">
        <v>0.16</v>
      </c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>
        <v>0</v>
      </c>
      <c r="I58" s="490">
        <v>0</v>
      </c>
      <c r="J58" s="198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4.0075000000000003</v>
      </c>
      <c r="I59" s="192">
        <v>8.0150000000000006</v>
      </c>
      <c r="J59" s="192">
        <v>12.022500000000001</v>
      </c>
      <c r="K59" s="192">
        <v>16.03</v>
      </c>
      <c r="L59" s="192">
        <v>34.352908863920099</v>
      </c>
      <c r="M59" s="192">
        <v>52.675817727840197</v>
      </c>
      <c r="N59" s="192">
        <v>70.998726591760288</v>
      </c>
      <c r="O59" s="192">
        <v>89.321635455680394</v>
      </c>
      <c r="P59" s="192">
        <v>89.321635455680394</v>
      </c>
      <c r="Q59" s="192">
        <v>89.321635455680394</v>
      </c>
      <c r="R59" s="192">
        <v>89.321635455680394</v>
      </c>
      <c r="S59" s="192">
        <v>89.321635455680394</v>
      </c>
      <c r="T59" s="192">
        <v>89.321635455680394</v>
      </c>
      <c r="U59" s="192">
        <v>89.321635455680394</v>
      </c>
      <c r="V59" s="192">
        <v>89.321635455680394</v>
      </c>
      <c r="W59" s="192">
        <v>89.321635455680394</v>
      </c>
      <c r="X59" s="192">
        <v>89.321635455680394</v>
      </c>
      <c r="Y59" s="192">
        <v>89.321635455680394</v>
      </c>
      <c r="Z59" s="192">
        <v>89.321635455680394</v>
      </c>
      <c r="AA59" s="192">
        <v>89.321635455680394</v>
      </c>
      <c r="AB59" s="192">
        <v>89.321635455680394</v>
      </c>
      <c r="AC59" s="192">
        <v>89.321635455680394</v>
      </c>
      <c r="AD59" s="192">
        <v>89.321635455680394</v>
      </c>
      <c r="AE59" s="192">
        <v>89.321635455680394</v>
      </c>
      <c r="AF59" s="192">
        <v>89.321635455680394</v>
      </c>
      <c r="AG59" s="192">
        <v>89.321635455680394</v>
      </c>
      <c r="AH59" s="192">
        <v>89.321635455680394</v>
      </c>
      <c r="AI59" s="192">
        <v>89.321635455680394</v>
      </c>
      <c r="AJ59" s="192">
        <v>89.321635455680394</v>
      </c>
      <c r="AK59" s="192">
        <v>89.321635455680394</v>
      </c>
      <c r="AL59" s="192">
        <v>89.321635455680394</v>
      </c>
      <c r="AM59" s="192">
        <v>89.321635455680394</v>
      </c>
      <c r="AN59" s="192">
        <v>89.321635455680394</v>
      </c>
      <c r="AO59" s="192">
        <v>89.321635455680394</v>
      </c>
      <c r="AP59" s="192">
        <v>89.321635455680394</v>
      </c>
      <c r="AQ59" s="192">
        <v>89.321635455680394</v>
      </c>
      <c r="AR59" s="192">
        <v>89.321635455680394</v>
      </c>
      <c r="AS59" s="192">
        <v>89.321635455680394</v>
      </c>
      <c r="AT59" s="192">
        <v>89.321635455680394</v>
      </c>
      <c r="AU59" s="192">
        <v>89.321635455680394</v>
      </c>
      <c r="AV59" s="192">
        <v>89.321635455680394</v>
      </c>
      <c r="AW59" s="192">
        <v>89.321635455680394</v>
      </c>
      <c r="AX59" s="192">
        <v>89.321635455680394</v>
      </c>
      <c r="AY59" s="192">
        <v>89.321635455680394</v>
      </c>
      <c r="AZ59" s="192">
        <v>89.321635455680394</v>
      </c>
      <c r="BA59" s="231">
        <v>89.321635455680394</v>
      </c>
      <c r="BB59" s="231">
        <v>89.321635455680394</v>
      </c>
      <c r="BC59" s="231">
        <v>89.321635455680394</v>
      </c>
      <c r="BD59" s="231">
        <v>89.321635455680394</v>
      </c>
      <c r="BE59" s="231">
        <v>89.321635455680394</v>
      </c>
      <c r="BF59" s="231">
        <v>89.321635455680394</v>
      </c>
      <c r="BG59" s="231">
        <v>89.321635455680394</v>
      </c>
      <c r="BH59" s="231">
        <v>89.321635455680394</v>
      </c>
      <c r="BI59" s="231">
        <v>89.321635455680394</v>
      </c>
      <c r="BJ59" s="231">
        <v>89.321635455680394</v>
      </c>
      <c r="BK59" s="231">
        <v>89.321635455680394</v>
      </c>
      <c r="BL59" s="231">
        <v>89.321635455680394</v>
      </c>
      <c r="BM59" s="231">
        <v>89.321635455680394</v>
      </c>
      <c r="BN59" s="231">
        <v>89.321635455680394</v>
      </c>
      <c r="BO59" s="231">
        <v>89.321635455680394</v>
      </c>
      <c r="BP59" s="231">
        <v>89.321635455680394</v>
      </c>
      <c r="BQ59" s="231">
        <v>89.321635455680394</v>
      </c>
      <c r="BR59" s="231">
        <v>89.321635455680394</v>
      </c>
      <c r="BS59" s="231">
        <v>89.321635455680394</v>
      </c>
      <c r="BT59" s="231">
        <v>89.321635455680394</v>
      </c>
      <c r="BU59" s="231">
        <v>89.321635455680394</v>
      </c>
      <c r="BV59" s="231">
        <v>89.321635455680394</v>
      </c>
      <c r="BW59" s="231">
        <v>89.321635455680394</v>
      </c>
      <c r="BX59" s="231">
        <v>89.321635455680394</v>
      </c>
      <c r="BY59" s="231">
        <v>89.321635455680394</v>
      </c>
      <c r="BZ59" s="231">
        <v>89.321635455680394</v>
      </c>
      <c r="CA59" s="231">
        <v>89.321635455680394</v>
      </c>
      <c r="CB59" s="231">
        <v>89.321635455680394</v>
      </c>
      <c r="CC59" s="231">
        <v>89.321635455680394</v>
      </c>
      <c r="CD59" s="231">
        <v>89.321635455680394</v>
      </c>
      <c r="CE59" s="231">
        <v>89.321635455680394</v>
      </c>
      <c r="CF59" s="231">
        <v>89.321635455680394</v>
      </c>
      <c r="CG59" s="231">
        <v>89.321635455680394</v>
      </c>
      <c r="CH59" s="231">
        <v>89.321635455680394</v>
      </c>
      <c r="CI59" s="231">
        <v>89.321635455680394</v>
      </c>
      <c r="CJ59" s="622">
        <v>89.321635455680394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0</v>
      </c>
      <c r="I60" s="490">
        <v>4.0075000000000003</v>
      </c>
      <c r="J60" s="198">
        <v>4.0075000000000003</v>
      </c>
      <c r="K60" s="111">
        <v>4.0075000000000003</v>
      </c>
      <c r="L60" s="111">
        <v>18.322908863920098</v>
      </c>
      <c r="M60" s="111">
        <v>18.322908863920098</v>
      </c>
      <c r="N60" s="167">
        <v>18.322908863920098</v>
      </c>
      <c r="O60" s="167">
        <v>18.322908863920098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90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90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>
        <v>0</v>
      </c>
      <c r="I67" s="866">
        <v>0</v>
      </c>
      <c r="J67" s="461">
        <v>0</v>
      </c>
      <c r="K67" s="867">
        <v>0</v>
      </c>
      <c r="L67" s="867">
        <v>0</v>
      </c>
      <c r="M67" s="867">
        <v>0</v>
      </c>
      <c r="N67" s="862">
        <v>0</v>
      </c>
      <c r="O67" s="862">
        <v>0</v>
      </c>
      <c r="P67" s="862">
        <v>0</v>
      </c>
      <c r="Q67" s="862">
        <v>0</v>
      </c>
      <c r="R67" s="862">
        <v>0</v>
      </c>
      <c r="S67" s="862">
        <v>0</v>
      </c>
      <c r="T67" s="862">
        <v>0</v>
      </c>
      <c r="U67" s="862">
        <v>0</v>
      </c>
      <c r="V67" s="862">
        <v>0</v>
      </c>
      <c r="W67" s="862">
        <v>0</v>
      </c>
      <c r="X67" s="862">
        <v>0</v>
      </c>
      <c r="Y67" s="862">
        <v>0</v>
      </c>
      <c r="Z67" s="862">
        <v>0</v>
      </c>
      <c r="AA67" s="862">
        <v>0</v>
      </c>
      <c r="AB67" s="862">
        <v>0</v>
      </c>
      <c r="AC67" s="862">
        <v>0</v>
      </c>
      <c r="AD67" s="862">
        <v>0</v>
      </c>
      <c r="AE67" s="862">
        <v>0</v>
      </c>
      <c r="AF67" s="862">
        <v>0</v>
      </c>
      <c r="AG67" s="862">
        <v>0</v>
      </c>
      <c r="AH67" s="862">
        <v>0</v>
      </c>
      <c r="AI67" s="862">
        <v>0</v>
      </c>
      <c r="AJ67" s="862">
        <v>0</v>
      </c>
      <c r="AK67" s="862">
        <v>0</v>
      </c>
      <c r="AL67" s="862">
        <v>0</v>
      </c>
      <c r="AM67" s="862">
        <v>0</v>
      </c>
      <c r="AN67" s="862">
        <v>0</v>
      </c>
      <c r="AO67" s="862">
        <v>0</v>
      </c>
      <c r="AP67" s="862">
        <v>0</v>
      </c>
      <c r="AQ67" s="862">
        <v>0</v>
      </c>
      <c r="AR67" s="862">
        <v>0</v>
      </c>
      <c r="AS67" s="862">
        <v>0</v>
      </c>
      <c r="AT67" s="862">
        <v>0</v>
      </c>
      <c r="AU67" s="862">
        <v>0</v>
      </c>
      <c r="AV67" s="862">
        <v>0</v>
      </c>
      <c r="AW67" s="862">
        <v>0</v>
      </c>
      <c r="AX67" s="862">
        <v>0</v>
      </c>
      <c r="AY67" s="862">
        <v>0</v>
      </c>
      <c r="AZ67" s="862">
        <v>0</v>
      </c>
      <c r="BA67" s="868">
        <v>0</v>
      </c>
      <c r="BB67" s="891">
        <v>0</v>
      </c>
      <c r="BC67" s="891">
        <v>0</v>
      </c>
      <c r="BD67" s="891">
        <v>0</v>
      </c>
      <c r="BE67" s="891">
        <v>0</v>
      </c>
      <c r="BF67" s="891">
        <v>0</v>
      </c>
      <c r="BG67" s="891">
        <v>0</v>
      </c>
      <c r="BH67" s="891">
        <v>0</v>
      </c>
      <c r="BI67" s="891">
        <v>0</v>
      </c>
      <c r="BJ67" s="891">
        <v>0</v>
      </c>
      <c r="BK67" s="891">
        <v>0</v>
      </c>
      <c r="BL67" s="891">
        <v>0</v>
      </c>
      <c r="BM67" s="891">
        <v>0</v>
      </c>
      <c r="BN67" s="891">
        <v>0</v>
      </c>
      <c r="BO67" s="891">
        <v>0</v>
      </c>
      <c r="BP67" s="891">
        <v>0</v>
      </c>
      <c r="BQ67" s="891">
        <v>0</v>
      </c>
      <c r="BR67" s="891">
        <v>0</v>
      </c>
      <c r="BS67" s="891">
        <v>0</v>
      </c>
      <c r="BT67" s="891">
        <v>0</v>
      </c>
      <c r="BU67" s="891">
        <v>0</v>
      </c>
      <c r="BV67" s="891">
        <v>0</v>
      </c>
      <c r="BW67" s="891">
        <v>0</v>
      </c>
      <c r="BX67" s="891">
        <v>0</v>
      </c>
      <c r="BY67" s="891">
        <v>0</v>
      </c>
      <c r="BZ67" s="891">
        <v>0</v>
      </c>
      <c r="CA67" s="891">
        <v>0</v>
      </c>
      <c r="CB67" s="891">
        <v>0</v>
      </c>
      <c r="CC67" s="891">
        <v>0</v>
      </c>
      <c r="CD67" s="891">
        <v>0</v>
      </c>
      <c r="CE67" s="891">
        <v>0</v>
      </c>
      <c r="CF67" s="891">
        <v>0</v>
      </c>
      <c r="CG67" s="891">
        <v>0</v>
      </c>
      <c r="CH67" s="891">
        <v>0</v>
      </c>
      <c r="CI67" s="891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>
        <v>0</v>
      </c>
      <c r="I68" s="913">
        <v>0</v>
      </c>
      <c r="J68" s="913">
        <v>0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4.1675000000000004</v>
      </c>
      <c r="I69" s="893">
        <v>8.1750000000000007</v>
      </c>
      <c r="J69" s="893">
        <v>12.182500000000001</v>
      </c>
      <c r="K69" s="894">
        <v>16.190000000000001</v>
      </c>
      <c r="L69" s="894">
        <v>34.512908863920096</v>
      </c>
      <c r="M69" s="894">
        <v>52.835817727840194</v>
      </c>
      <c r="N69" s="893">
        <v>71.158726591760285</v>
      </c>
      <c r="O69" s="893">
        <v>89.48163545568039</v>
      </c>
      <c r="P69" s="893">
        <v>89.48163545568039</v>
      </c>
      <c r="Q69" s="893">
        <v>89.48163545568039</v>
      </c>
      <c r="R69" s="893">
        <v>89.48163545568039</v>
      </c>
      <c r="S69" s="893">
        <v>89.48163545568039</v>
      </c>
      <c r="T69" s="893">
        <v>89.48163545568039</v>
      </c>
      <c r="U69" s="893">
        <v>89.48163545568039</v>
      </c>
      <c r="V69" s="893">
        <v>89.48163545568039</v>
      </c>
      <c r="W69" s="893">
        <v>89.48163545568039</v>
      </c>
      <c r="X69" s="893">
        <v>89.48163545568039</v>
      </c>
      <c r="Y69" s="893">
        <v>89.48163545568039</v>
      </c>
      <c r="Z69" s="893">
        <v>89.48163545568039</v>
      </c>
      <c r="AA69" s="893">
        <v>89.48163545568039</v>
      </c>
      <c r="AB69" s="893">
        <v>89.48163545568039</v>
      </c>
      <c r="AC69" s="893">
        <v>89.48163545568039</v>
      </c>
      <c r="AD69" s="893">
        <v>89.48163545568039</v>
      </c>
      <c r="AE69" s="893">
        <v>89.48163545568039</v>
      </c>
      <c r="AF69" s="893">
        <v>89.48163545568039</v>
      </c>
      <c r="AG69" s="893">
        <v>89.48163545568039</v>
      </c>
      <c r="AH69" s="893">
        <v>89.48163545568039</v>
      </c>
      <c r="AI69" s="893">
        <v>89.48163545568039</v>
      </c>
      <c r="AJ69" s="893">
        <v>89.48163545568039</v>
      </c>
      <c r="AK69" s="893">
        <v>89.48163545568039</v>
      </c>
      <c r="AL69" s="893">
        <v>89.48163545568039</v>
      </c>
      <c r="AM69" s="893">
        <v>89.48163545568039</v>
      </c>
      <c r="AN69" s="893">
        <v>89.48163545568039</v>
      </c>
      <c r="AO69" s="893">
        <v>89.48163545568039</v>
      </c>
      <c r="AP69" s="893">
        <v>89.48163545568039</v>
      </c>
      <c r="AQ69" s="893">
        <v>89.48163545568039</v>
      </c>
      <c r="AR69" s="893">
        <v>89.48163545568039</v>
      </c>
      <c r="AS69" s="893">
        <v>89.48163545568039</v>
      </c>
      <c r="AT69" s="893">
        <v>89.48163545568039</v>
      </c>
      <c r="AU69" s="893">
        <v>89.48163545568039</v>
      </c>
      <c r="AV69" s="893">
        <v>89.48163545568039</v>
      </c>
      <c r="AW69" s="893">
        <v>89.48163545568039</v>
      </c>
      <c r="AX69" s="893">
        <v>89.48163545568039</v>
      </c>
      <c r="AY69" s="893">
        <v>89.48163545568039</v>
      </c>
      <c r="AZ69" s="893">
        <v>89.48163545568039</v>
      </c>
      <c r="BA69" s="895">
        <v>89.48163545568039</v>
      </c>
      <c r="BB69" s="895">
        <v>89.48163545568039</v>
      </c>
      <c r="BC69" s="895">
        <v>89.48163545568039</v>
      </c>
      <c r="BD69" s="895">
        <v>89.48163545568039</v>
      </c>
      <c r="BE69" s="895">
        <v>89.48163545568039</v>
      </c>
      <c r="BF69" s="895">
        <v>89.48163545568039</v>
      </c>
      <c r="BG69" s="895">
        <v>89.48163545568039</v>
      </c>
      <c r="BH69" s="895">
        <v>89.48163545568039</v>
      </c>
      <c r="BI69" s="895">
        <v>89.48163545568039</v>
      </c>
      <c r="BJ69" s="895">
        <v>89.48163545568039</v>
      </c>
      <c r="BK69" s="895">
        <v>89.48163545568039</v>
      </c>
      <c r="BL69" s="895">
        <v>89.48163545568039</v>
      </c>
      <c r="BM69" s="895">
        <v>89.48163545568039</v>
      </c>
      <c r="BN69" s="895">
        <v>89.48163545568039</v>
      </c>
      <c r="BO69" s="895">
        <v>89.48163545568039</v>
      </c>
      <c r="BP69" s="895">
        <v>89.48163545568039</v>
      </c>
      <c r="BQ69" s="895">
        <v>89.48163545568039</v>
      </c>
      <c r="BR69" s="895">
        <v>89.48163545568039</v>
      </c>
      <c r="BS69" s="895">
        <v>89.48163545568039</v>
      </c>
      <c r="BT69" s="895">
        <v>89.48163545568039</v>
      </c>
      <c r="BU69" s="895">
        <v>89.48163545568039</v>
      </c>
      <c r="BV69" s="895">
        <v>89.48163545568039</v>
      </c>
      <c r="BW69" s="895">
        <v>89.48163545568039</v>
      </c>
      <c r="BX69" s="895">
        <v>89.48163545568039</v>
      </c>
      <c r="BY69" s="895">
        <v>89.48163545568039</v>
      </c>
      <c r="BZ69" s="895">
        <v>89.48163545568039</v>
      </c>
      <c r="CA69" s="895">
        <v>89.48163545568039</v>
      </c>
      <c r="CB69" s="895">
        <v>89.48163545568039</v>
      </c>
      <c r="CC69" s="895">
        <v>89.48163545568039</v>
      </c>
      <c r="CD69" s="895">
        <v>89.48163545568039</v>
      </c>
      <c r="CE69" s="895">
        <v>89.48163545568039</v>
      </c>
      <c r="CF69" s="895">
        <v>89.48163545568039</v>
      </c>
      <c r="CG69" s="895">
        <v>89.48163545568039</v>
      </c>
      <c r="CH69" s="895">
        <v>89.48163545568039</v>
      </c>
      <c r="CI69" s="895">
        <v>89.48163545568039</v>
      </c>
      <c r="CJ69" s="623">
        <v>89.48163545568039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9.6180000000000003</v>
      </c>
      <c r="I72" s="490">
        <v>19.236000000000001</v>
      </c>
      <c r="J72" s="198">
        <v>28.853999999999999</v>
      </c>
      <c r="K72" s="205">
        <v>38.472000000000001</v>
      </c>
      <c r="L72" s="205">
        <v>82.414249290207849</v>
      </c>
      <c r="M72" s="205">
        <v>126.36119288328381</v>
      </c>
      <c r="N72" s="83">
        <v>170.29320015799968</v>
      </c>
      <c r="O72" s="83">
        <v>214.21028634818856</v>
      </c>
      <c r="P72" s="83">
        <v>214.13748539356598</v>
      </c>
      <c r="Q72" s="83">
        <v>214.06473390602031</v>
      </c>
      <c r="R72" s="83">
        <v>213.99203183515081</v>
      </c>
      <c r="S72" s="83">
        <v>213.91937913062472</v>
      </c>
      <c r="T72" s="83">
        <v>213.84677574217795</v>
      </c>
      <c r="U72" s="83">
        <v>213.77422161961439</v>
      </c>
      <c r="V72" s="83">
        <v>213.70171671280619</v>
      </c>
      <c r="W72" s="83">
        <v>213.62926097169341</v>
      </c>
      <c r="X72" s="83">
        <v>213.55685434628401</v>
      </c>
      <c r="Y72" s="83">
        <v>213.48449678665366</v>
      </c>
      <c r="Z72" s="83">
        <v>213.41218824294566</v>
      </c>
      <c r="AA72" s="83">
        <v>213.33992866537093</v>
      </c>
      <c r="AB72" s="83">
        <v>213.26771800420772</v>
      </c>
      <c r="AC72" s="83">
        <v>213.19555620980157</v>
      </c>
      <c r="AD72" s="83">
        <v>213.12344323256531</v>
      </c>
      <c r="AE72" s="83">
        <v>213.05137902297869</v>
      </c>
      <c r="AF72" s="83">
        <v>212.97936353158846</v>
      </c>
      <c r="AG72" s="83">
        <v>212.90739670900825</v>
      </c>
      <c r="AH72" s="83">
        <v>212.83547850591845</v>
      </c>
      <c r="AI72" s="83">
        <v>212.76360887306592</v>
      </c>
      <c r="AJ72" s="83">
        <v>212.69178776126421</v>
      </c>
      <c r="AK72" s="83">
        <v>212.62001512139318</v>
      </c>
      <c r="AL72" s="83">
        <v>212.54829090439887</v>
      </c>
      <c r="AM72" s="83">
        <v>212.54829090439887</v>
      </c>
      <c r="AN72" s="83">
        <v>212.54829090439887</v>
      </c>
      <c r="AO72" s="83">
        <v>212.54829090439887</v>
      </c>
      <c r="AP72" s="83">
        <v>212.54829090439887</v>
      </c>
      <c r="AQ72" s="83">
        <v>212.54829090439887</v>
      </c>
      <c r="AR72" s="83">
        <v>212.54829090439887</v>
      </c>
      <c r="AS72" s="83">
        <v>212.54829090439887</v>
      </c>
      <c r="AT72" s="83">
        <v>212.54829090439887</v>
      </c>
      <c r="AU72" s="83">
        <v>212.54829090439887</v>
      </c>
      <c r="AV72" s="83">
        <v>212.54829090439887</v>
      </c>
      <c r="AW72" s="83">
        <v>212.54829090439887</v>
      </c>
      <c r="AX72" s="83">
        <v>212.54829090439887</v>
      </c>
      <c r="AY72" s="83">
        <v>212.54829090439887</v>
      </c>
      <c r="AZ72" s="83">
        <v>212.54829090439887</v>
      </c>
      <c r="BA72" s="230">
        <v>212.54829090439887</v>
      </c>
      <c r="BB72" s="505">
        <v>212.54829090439887</v>
      </c>
      <c r="BC72" s="505">
        <v>212.54829090439887</v>
      </c>
      <c r="BD72" s="505">
        <v>212.54829090439887</v>
      </c>
      <c r="BE72" s="505">
        <v>212.54829090439887</v>
      </c>
      <c r="BF72" s="505">
        <v>212.54829090439887</v>
      </c>
      <c r="BG72" s="505">
        <v>212.54829090439887</v>
      </c>
      <c r="BH72" s="505">
        <v>212.54829090439887</v>
      </c>
      <c r="BI72" s="505">
        <v>212.54829090439887</v>
      </c>
      <c r="BJ72" s="505">
        <v>212.54829090439887</v>
      </c>
      <c r="BK72" s="505">
        <v>212.54829090439887</v>
      </c>
      <c r="BL72" s="505">
        <v>212.54829090439887</v>
      </c>
      <c r="BM72" s="505">
        <v>212.54829090439887</v>
      </c>
      <c r="BN72" s="505">
        <v>212.54829090439887</v>
      </c>
      <c r="BO72" s="505">
        <v>212.54829090439887</v>
      </c>
      <c r="BP72" s="505">
        <v>212.54829090439887</v>
      </c>
      <c r="BQ72" s="505">
        <v>212.54829090439887</v>
      </c>
      <c r="BR72" s="505">
        <v>212.54829090439887</v>
      </c>
      <c r="BS72" s="505">
        <v>212.54829090439887</v>
      </c>
      <c r="BT72" s="505">
        <v>212.54829090439887</v>
      </c>
      <c r="BU72" s="505">
        <v>212.54829090439887</v>
      </c>
      <c r="BV72" s="505">
        <v>212.54829090439887</v>
      </c>
      <c r="BW72" s="505">
        <v>212.54829090439887</v>
      </c>
      <c r="BX72" s="505">
        <v>212.54829090439887</v>
      </c>
      <c r="BY72" s="505">
        <v>212.54829090439887</v>
      </c>
      <c r="BZ72" s="505">
        <v>212.54829090439887</v>
      </c>
      <c r="CA72" s="505">
        <v>212.54829090439887</v>
      </c>
      <c r="CB72" s="505">
        <v>212.54829090439887</v>
      </c>
      <c r="CC72" s="505">
        <v>212.54829090439887</v>
      </c>
      <c r="CD72" s="505">
        <v>212.54829090439887</v>
      </c>
      <c r="CE72" s="505">
        <v>212.54829090439887</v>
      </c>
      <c r="CF72" s="505">
        <v>212.54829090439887</v>
      </c>
      <c r="CG72" s="505">
        <v>212.54829090439887</v>
      </c>
      <c r="CH72" s="505">
        <v>212.54829090439887</v>
      </c>
      <c r="CI72" s="505">
        <v>212.54829090439887</v>
      </c>
      <c r="CJ72" s="621">
        <v>212.54829090439887</v>
      </c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9.6180000000000003</v>
      </c>
      <c r="I74" s="171">
        <v>19.236000000000001</v>
      </c>
      <c r="J74" s="171">
        <v>28.853999999999999</v>
      </c>
      <c r="K74" s="221">
        <v>38.472000000000001</v>
      </c>
      <c r="L74" s="221">
        <v>82.414249290207849</v>
      </c>
      <c r="M74" s="221">
        <v>126.36119288328381</v>
      </c>
      <c r="N74" s="171">
        <v>170.29320015799968</v>
      </c>
      <c r="O74" s="171">
        <v>214.21028634818856</v>
      </c>
      <c r="P74" s="171">
        <v>214.13748539356598</v>
      </c>
      <c r="Q74" s="171">
        <v>214.06473390602031</v>
      </c>
      <c r="R74" s="171">
        <v>213.99203183515081</v>
      </c>
      <c r="S74" s="171">
        <v>213.91937913062472</v>
      </c>
      <c r="T74" s="171">
        <v>213.84677574217795</v>
      </c>
      <c r="U74" s="171">
        <v>213.77422161961439</v>
      </c>
      <c r="V74" s="171">
        <v>213.70171671280619</v>
      </c>
      <c r="W74" s="171">
        <v>213.62926097169341</v>
      </c>
      <c r="X74" s="171">
        <v>213.55685434628401</v>
      </c>
      <c r="Y74" s="171">
        <v>213.48449678665366</v>
      </c>
      <c r="Z74" s="171">
        <v>213.41218824294566</v>
      </c>
      <c r="AA74" s="171">
        <v>213.33992866537093</v>
      </c>
      <c r="AB74" s="171">
        <v>213.26771800420772</v>
      </c>
      <c r="AC74" s="171">
        <v>213.19555620980157</v>
      </c>
      <c r="AD74" s="171">
        <v>213.12344323256531</v>
      </c>
      <c r="AE74" s="171">
        <v>213.05137902297869</v>
      </c>
      <c r="AF74" s="171">
        <v>212.97936353158846</v>
      </c>
      <c r="AG74" s="171">
        <v>212.90739670900825</v>
      </c>
      <c r="AH74" s="171">
        <v>212.83547850591845</v>
      </c>
      <c r="AI74" s="171">
        <v>212.76360887306592</v>
      </c>
      <c r="AJ74" s="171">
        <v>212.69178776126421</v>
      </c>
      <c r="AK74" s="171">
        <v>212.62001512139318</v>
      </c>
      <c r="AL74" s="171">
        <v>212.54829090439887</v>
      </c>
      <c r="AM74" s="171">
        <v>212.54829090439887</v>
      </c>
      <c r="AN74" s="171">
        <v>212.54829090439887</v>
      </c>
      <c r="AO74" s="171">
        <v>212.54829090439887</v>
      </c>
      <c r="AP74" s="171">
        <v>212.54829090439887</v>
      </c>
      <c r="AQ74" s="171">
        <v>212.54829090439887</v>
      </c>
      <c r="AR74" s="171">
        <v>212.54829090439887</v>
      </c>
      <c r="AS74" s="171">
        <v>212.54829090439887</v>
      </c>
      <c r="AT74" s="171">
        <v>212.54829090439887</v>
      </c>
      <c r="AU74" s="171">
        <v>212.54829090439887</v>
      </c>
      <c r="AV74" s="171">
        <v>212.54829090439887</v>
      </c>
      <c r="AW74" s="171">
        <v>212.54829090439887</v>
      </c>
      <c r="AX74" s="171">
        <v>212.54829090439887</v>
      </c>
      <c r="AY74" s="171">
        <v>212.54829090439887</v>
      </c>
      <c r="AZ74" s="171">
        <v>212.54829090439887</v>
      </c>
      <c r="BA74" s="635">
        <v>212.54829090439887</v>
      </c>
      <c r="BB74" s="506">
        <v>212.54829090439887</v>
      </c>
      <c r="BC74" s="634">
        <v>212.54829090439887</v>
      </c>
      <c r="BD74" s="506">
        <v>212.54829090439887</v>
      </c>
      <c r="BE74" s="634">
        <v>212.54829090439887</v>
      </c>
      <c r="BF74" s="634">
        <v>212.54829090439887</v>
      </c>
      <c r="BG74" s="634">
        <v>212.54829090439887</v>
      </c>
      <c r="BH74" s="634">
        <v>212.54829090439887</v>
      </c>
      <c r="BI74" s="634">
        <v>212.54829090439887</v>
      </c>
      <c r="BJ74" s="634">
        <v>212.54829090439887</v>
      </c>
      <c r="BK74" s="634">
        <v>212.54829090439887</v>
      </c>
      <c r="BL74" s="634">
        <v>212.54829090439887</v>
      </c>
      <c r="BM74" s="634">
        <v>212.54829090439887</v>
      </c>
      <c r="BN74" s="634">
        <v>212.54829090439887</v>
      </c>
      <c r="BO74" s="633">
        <v>212.54829090439887</v>
      </c>
      <c r="BP74" s="506">
        <v>212.54829090439887</v>
      </c>
      <c r="BQ74" s="634">
        <v>212.54829090439887</v>
      </c>
      <c r="BR74" s="506">
        <v>212.54829090439887</v>
      </c>
      <c r="BS74" s="634">
        <v>212.54829090439887</v>
      </c>
      <c r="BT74" s="506">
        <v>212.54829090439887</v>
      </c>
      <c r="BU74" s="634">
        <v>212.54829090439887</v>
      </c>
      <c r="BV74" s="634">
        <v>212.54829090439887</v>
      </c>
      <c r="BW74" s="634">
        <v>212.54829090439887</v>
      </c>
      <c r="BX74" s="634">
        <v>212.54829090439887</v>
      </c>
      <c r="BY74" s="506">
        <v>212.54829090439887</v>
      </c>
      <c r="BZ74" s="634">
        <v>212.54829090439887</v>
      </c>
      <c r="CA74" s="634">
        <v>212.54829090439887</v>
      </c>
      <c r="CB74" s="506">
        <v>212.54829090439887</v>
      </c>
      <c r="CC74" s="634">
        <v>212.54829090439887</v>
      </c>
      <c r="CD74" s="634">
        <v>212.54829090439887</v>
      </c>
      <c r="CE74" s="634">
        <v>212.54829090439887</v>
      </c>
      <c r="CF74" s="634">
        <v>212.54829090439887</v>
      </c>
      <c r="CG74" s="634">
        <v>212.54829090439887</v>
      </c>
      <c r="CH74" s="634">
        <v>212.54829090439887</v>
      </c>
      <c r="CI74" s="506">
        <v>212.54829090439887</v>
      </c>
      <c r="CJ74" s="632">
        <v>212.54829090439887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>
        <v>2.4</v>
      </c>
      <c r="I75" s="628">
        <v>2.4</v>
      </c>
      <c r="J75" s="628">
        <v>2.4</v>
      </c>
      <c r="K75" s="629">
        <v>2.4</v>
      </c>
      <c r="L75" s="629">
        <v>2.3990471845243135</v>
      </c>
      <c r="M75" s="629">
        <v>2.3988463460814855</v>
      </c>
      <c r="N75" s="628">
        <v>2.3985387954516209</v>
      </c>
      <c r="O75" s="628">
        <v>2.3981903740944759</v>
      </c>
      <c r="P75" s="628">
        <v>2.3973753313083561</v>
      </c>
      <c r="Q75" s="628">
        <v>2.396560842330691</v>
      </c>
      <c r="R75" s="628">
        <v>2.3957469065972194</v>
      </c>
      <c r="S75" s="628">
        <v>2.3949335235444411</v>
      </c>
      <c r="T75" s="628">
        <v>2.3941206926096248</v>
      </c>
      <c r="U75" s="628">
        <v>2.3933084132308</v>
      </c>
      <c r="V75" s="628">
        <v>2.3924966848467601</v>
      </c>
      <c r="W75" s="628">
        <v>2.3916855068970606</v>
      </c>
      <c r="X75" s="628">
        <v>2.3908748788220144</v>
      </c>
      <c r="Y75" s="628">
        <v>2.3900648000626949</v>
      </c>
      <c r="Z75" s="628">
        <v>2.3892552700609309</v>
      </c>
      <c r="AA75" s="628">
        <v>2.3884462882593089</v>
      </c>
      <c r="AB75" s="628">
        <v>2.38763785410117</v>
      </c>
      <c r="AC75" s="628">
        <v>2.3868299670306072</v>
      </c>
      <c r="AD75" s="628">
        <v>2.3860226264924682</v>
      </c>
      <c r="AE75" s="628">
        <v>2.3852158319323489</v>
      </c>
      <c r="AF75" s="628">
        <v>2.3844095827965952</v>
      </c>
      <c r="AG75" s="628">
        <v>2.3836038785323028</v>
      </c>
      <c r="AH75" s="628">
        <v>2.3827987185873143</v>
      </c>
      <c r="AI75" s="628">
        <v>2.3819941024102156</v>
      </c>
      <c r="AJ75" s="628">
        <v>2.381190029450341</v>
      </c>
      <c r="AK75" s="628">
        <v>2.3803864991577655</v>
      </c>
      <c r="AL75" s="628">
        <v>2.3795835109833057</v>
      </c>
      <c r="AM75" s="628">
        <v>2.3795835109833057</v>
      </c>
      <c r="AN75" s="628">
        <v>2.3795835109833057</v>
      </c>
      <c r="AO75" s="628">
        <v>2.3795835109833057</v>
      </c>
      <c r="AP75" s="628">
        <v>2.3795835109833057</v>
      </c>
      <c r="AQ75" s="628">
        <v>2.3795835109833057</v>
      </c>
      <c r="AR75" s="628">
        <v>2.3795835109833057</v>
      </c>
      <c r="AS75" s="628">
        <v>2.3795835109833057</v>
      </c>
      <c r="AT75" s="628">
        <v>2.3795835109833057</v>
      </c>
      <c r="AU75" s="628">
        <v>2.3795835109833057</v>
      </c>
      <c r="AV75" s="628">
        <v>2.3795835109833057</v>
      </c>
      <c r="AW75" s="628">
        <v>2.3795835109833057</v>
      </c>
      <c r="AX75" s="628">
        <v>2.3795835109833057</v>
      </c>
      <c r="AY75" s="628">
        <v>2.3795835109833057</v>
      </c>
      <c r="AZ75" s="628">
        <v>2.3795835109833057</v>
      </c>
      <c r="BA75" s="630">
        <v>2.3795835109833057</v>
      </c>
      <c r="BB75" s="630">
        <v>2.3795835109833057</v>
      </c>
      <c r="BC75" s="630">
        <v>2.3795835109833057</v>
      </c>
      <c r="BD75" s="630">
        <v>2.3795835109833057</v>
      </c>
      <c r="BE75" s="630">
        <v>2.3795835109833057</v>
      </c>
      <c r="BF75" s="630">
        <v>2.3795835109833057</v>
      </c>
      <c r="BG75" s="630">
        <v>2.3795835109833057</v>
      </c>
      <c r="BH75" s="630">
        <v>2.3795835109833057</v>
      </c>
      <c r="BI75" s="630">
        <v>2.3795835109833057</v>
      </c>
      <c r="BJ75" s="630">
        <v>2.3795835109833057</v>
      </c>
      <c r="BK75" s="630">
        <v>2.3795835109833057</v>
      </c>
      <c r="BL75" s="630">
        <v>2.3795835109833057</v>
      </c>
      <c r="BM75" s="630">
        <v>2.3795835109833057</v>
      </c>
      <c r="BN75" s="630">
        <v>2.3795835109833057</v>
      </c>
      <c r="BO75" s="630">
        <v>2.3795835109833057</v>
      </c>
      <c r="BP75" s="630">
        <v>2.3795835109833057</v>
      </c>
      <c r="BQ75" s="630">
        <v>2.3795835109833057</v>
      </c>
      <c r="BR75" s="630">
        <v>2.3795835109833057</v>
      </c>
      <c r="BS75" s="630">
        <v>2.3795835109833057</v>
      </c>
      <c r="BT75" s="630">
        <v>2.3795835109833057</v>
      </c>
      <c r="BU75" s="630">
        <v>2.3795835109833057</v>
      </c>
      <c r="BV75" s="630">
        <v>2.3795835109833057</v>
      </c>
      <c r="BW75" s="630">
        <v>2.3795835109833057</v>
      </c>
      <c r="BX75" s="630">
        <v>2.3795835109833057</v>
      </c>
      <c r="BY75" s="630">
        <v>2.3795835109833057</v>
      </c>
      <c r="BZ75" s="630">
        <v>2.3795835109833057</v>
      </c>
      <c r="CA75" s="630">
        <v>2.3795835109833057</v>
      </c>
      <c r="CB75" s="630">
        <v>2.3795835109833057</v>
      </c>
      <c r="CC75" s="630">
        <v>2.3795835109833057</v>
      </c>
      <c r="CD75" s="630">
        <v>2.3795835109833057</v>
      </c>
      <c r="CE75" s="630">
        <v>2.3795835109833057</v>
      </c>
      <c r="CF75" s="630">
        <v>2.3795835109833057</v>
      </c>
      <c r="CG75" s="630">
        <v>2.3795835109833057</v>
      </c>
      <c r="CH75" s="630">
        <v>2.3795835109833057</v>
      </c>
      <c r="CI75" s="630">
        <v>2.3795835109833057</v>
      </c>
      <c r="CJ75" s="631">
        <v>2.3795835109833057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>
        <v>1</v>
      </c>
      <c r="I76" s="908">
        <v>1</v>
      </c>
      <c r="J76" s="908">
        <v>1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>
        <v>1</v>
      </c>
      <c r="I77" s="900">
        <v>1</v>
      </c>
      <c r="J77" s="900">
        <v>1</v>
      </c>
      <c r="K77" s="901">
        <v>1</v>
      </c>
      <c r="L77" s="901">
        <v>1</v>
      </c>
      <c r="M77" s="901">
        <v>1</v>
      </c>
      <c r="N77" s="900">
        <v>1</v>
      </c>
      <c r="O77" s="900">
        <v>1</v>
      </c>
      <c r="P77" s="900">
        <v>1</v>
      </c>
      <c r="Q77" s="900">
        <v>1</v>
      </c>
      <c r="R77" s="900">
        <v>1</v>
      </c>
      <c r="S77" s="900">
        <v>1</v>
      </c>
      <c r="T77" s="900">
        <v>1</v>
      </c>
      <c r="U77" s="900">
        <v>1</v>
      </c>
      <c r="V77" s="900">
        <v>1</v>
      </c>
      <c r="W77" s="900">
        <v>1</v>
      </c>
      <c r="X77" s="900">
        <v>1</v>
      </c>
      <c r="Y77" s="900">
        <v>1</v>
      </c>
      <c r="Z77" s="900">
        <v>1</v>
      </c>
      <c r="AA77" s="900">
        <v>1</v>
      </c>
      <c r="AB77" s="900">
        <v>1</v>
      </c>
      <c r="AC77" s="900">
        <v>1</v>
      </c>
      <c r="AD77" s="900">
        <v>1</v>
      </c>
      <c r="AE77" s="900">
        <v>1</v>
      </c>
      <c r="AF77" s="900">
        <v>1</v>
      </c>
      <c r="AG77" s="900">
        <v>1</v>
      </c>
      <c r="AH77" s="900">
        <v>1</v>
      </c>
      <c r="AI77" s="900">
        <v>1</v>
      </c>
      <c r="AJ77" s="900">
        <v>1</v>
      </c>
      <c r="AK77" s="900">
        <v>1</v>
      </c>
      <c r="AL77" s="900">
        <v>1</v>
      </c>
      <c r="AM77" s="900">
        <v>1</v>
      </c>
      <c r="AN77" s="900">
        <v>1</v>
      </c>
      <c r="AO77" s="900">
        <v>1</v>
      </c>
      <c r="AP77" s="900">
        <v>1</v>
      </c>
      <c r="AQ77" s="900">
        <v>1</v>
      </c>
      <c r="AR77" s="900">
        <v>1</v>
      </c>
      <c r="AS77" s="900">
        <v>1</v>
      </c>
      <c r="AT77" s="900">
        <v>1</v>
      </c>
      <c r="AU77" s="900">
        <v>1</v>
      </c>
      <c r="AV77" s="900">
        <v>1</v>
      </c>
      <c r="AW77" s="900">
        <v>1</v>
      </c>
      <c r="AX77" s="900">
        <v>1</v>
      </c>
      <c r="AY77" s="900">
        <v>1</v>
      </c>
      <c r="AZ77" s="900">
        <v>1</v>
      </c>
      <c r="BA77" s="902">
        <v>1</v>
      </c>
      <c r="BB77" s="902">
        <v>1</v>
      </c>
      <c r="BC77" s="902">
        <v>1</v>
      </c>
      <c r="BD77" s="902">
        <v>1</v>
      </c>
      <c r="BE77" s="902">
        <v>1</v>
      </c>
      <c r="BF77" s="902">
        <v>1</v>
      </c>
      <c r="BG77" s="902">
        <v>1</v>
      </c>
      <c r="BH77" s="902">
        <v>1</v>
      </c>
      <c r="BI77" s="902">
        <v>1</v>
      </c>
      <c r="BJ77" s="902">
        <v>1</v>
      </c>
      <c r="BK77" s="902">
        <v>1</v>
      </c>
      <c r="BL77" s="902">
        <v>1</v>
      </c>
      <c r="BM77" s="902">
        <v>1</v>
      </c>
      <c r="BN77" s="902">
        <v>1</v>
      </c>
      <c r="BO77" s="902">
        <v>1</v>
      </c>
      <c r="BP77" s="902">
        <v>1</v>
      </c>
      <c r="BQ77" s="902">
        <v>1</v>
      </c>
      <c r="BR77" s="902">
        <v>1</v>
      </c>
      <c r="BS77" s="902">
        <v>1</v>
      </c>
      <c r="BT77" s="902">
        <v>1</v>
      </c>
      <c r="BU77" s="902">
        <v>1</v>
      </c>
      <c r="BV77" s="902">
        <v>1</v>
      </c>
      <c r="BW77" s="902">
        <v>1</v>
      </c>
      <c r="BX77" s="902">
        <v>1</v>
      </c>
      <c r="BY77" s="902">
        <v>1</v>
      </c>
      <c r="BZ77" s="902">
        <v>1</v>
      </c>
      <c r="CA77" s="902">
        <v>1</v>
      </c>
      <c r="CB77" s="902">
        <v>1</v>
      </c>
      <c r="CC77" s="902">
        <v>1</v>
      </c>
      <c r="CD77" s="902">
        <v>1</v>
      </c>
      <c r="CE77" s="902">
        <v>1</v>
      </c>
      <c r="CF77" s="902">
        <v>1</v>
      </c>
      <c r="CG77" s="902">
        <v>1</v>
      </c>
      <c r="CH77" s="902">
        <v>1</v>
      </c>
      <c r="CI77" s="902">
        <v>1</v>
      </c>
      <c r="CJ77" s="903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>
        <v>1</v>
      </c>
      <c r="I78" s="935">
        <v>1</v>
      </c>
      <c r="J78" s="935">
        <v>1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162.08770002235403</v>
      </c>
      <c r="I83" s="952">
        <v>324.26337558065831</v>
      </c>
      <c r="J83" s="952">
        <v>486.52702667491269</v>
      </c>
      <c r="K83" s="952">
        <v>648.87865330511727</v>
      </c>
      <c r="L83" s="952">
        <v>1229.1974355891009</v>
      </c>
      <c r="M83" s="952">
        <v>1814.8240636229739</v>
      </c>
      <c r="N83" s="952">
        <v>2400.6499243421204</v>
      </c>
      <c r="O83" s="952">
        <v>2986.6750177465397</v>
      </c>
      <c r="P83" s="952">
        <v>2970.4789263614357</v>
      </c>
      <c r="Q83" s="952">
        <v>2954.2828349763313</v>
      </c>
      <c r="R83" s="952">
        <v>2938.0867435912273</v>
      </c>
      <c r="S83" s="952">
        <v>2921.8906522061229</v>
      </c>
      <c r="T83" s="952">
        <v>2905.694560821019</v>
      </c>
      <c r="U83" s="952">
        <v>2889.4984694359146</v>
      </c>
      <c r="V83" s="952">
        <v>2873.3023780508106</v>
      </c>
      <c r="W83" s="952">
        <v>2857.1062866657062</v>
      </c>
      <c r="X83" s="952">
        <v>2840.9101952806022</v>
      </c>
      <c r="Y83" s="952">
        <v>2824.7141038954978</v>
      </c>
      <c r="Z83" s="952">
        <v>2808.5180125103939</v>
      </c>
      <c r="AA83" s="952">
        <v>2792.3219211252895</v>
      </c>
      <c r="AB83" s="952">
        <v>2776.1258297401855</v>
      </c>
      <c r="AC83" s="952">
        <v>2759.9297383550811</v>
      </c>
      <c r="AD83" s="952">
        <v>2743.7336469699771</v>
      </c>
      <c r="AE83" s="952">
        <v>2727.5375555848727</v>
      </c>
      <c r="AF83" s="952">
        <v>2711.3414641997688</v>
      </c>
      <c r="AG83" s="952">
        <v>2695.1453728146644</v>
      </c>
      <c r="AH83" s="952">
        <v>2678.9492814295604</v>
      </c>
      <c r="AI83" s="952">
        <v>2662.753190044456</v>
      </c>
      <c r="AJ83" s="952">
        <v>2646.5570986593521</v>
      </c>
      <c r="AK83" s="952">
        <v>2630.3610072742476</v>
      </c>
      <c r="AL83" s="952">
        <v>2614.1649158891437</v>
      </c>
      <c r="AM83" s="952">
        <v>2614.1649158891437</v>
      </c>
      <c r="AN83" s="952">
        <v>2614.1649158891437</v>
      </c>
      <c r="AO83" s="952">
        <v>2614.1649158891437</v>
      </c>
      <c r="AP83" s="952">
        <v>2614.1649158891437</v>
      </c>
      <c r="AQ83" s="952">
        <v>2614.1649158891437</v>
      </c>
      <c r="AR83" s="952">
        <v>2614.1649158891437</v>
      </c>
      <c r="AS83" s="952">
        <v>2614.1649158891437</v>
      </c>
      <c r="AT83" s="952">
        <v>2614.1649158891437</v>
      </c>
      <c r="AU83" s="952">
        <v>2614.1649158891437</v>
      </c>
      <c r="AV83" s="952">
        <v>2614.1649158891437</v>
      </c>
      <c r="AW83" s="952">
        <v>2614.1649158891437</v>
      </c>
      <c r="AX83" s="952">
        <v>2614.1649158891437</v>
      </c>
      <c r="AY83" s="952">
        <v>2614.1649158891437</v>
      </c>
      <c r="AZ83" s="952">
        <v>2614.1649158891437</v>
      </c>
      <c r="BA83" s="952">
        <v>2614.1649158891437</v>
      </c>
      <c r="BB83" s="952">
        <v>2614.1649158891437</v>
      </c>
      <c r="BC83" s="952">
        <v>2614.1649158891437</v>
      </c>
      <c r="BD83" s="952">
        <v>2614.1649158891437</v>
      </c>
      <c r="BE83" s="952">
        <v>2614.1649158891437</v>
      </c>
      <c r="BF83" s="952">
        <v>2614.1649158891437</v>
      </c>
      <c r="BG83" s="952">
        <v>2614.1649158891437</v>
      </c>
      <c r="BH83" s="952">
        <v>2614.1649158891437</v>
      </c>
      <c r="BI83" s="952">
        <v>2614.1649158891437</v>
      </c>
      <c r="BJ83" s="952">
        <v>2614.1649158891437</v>
      </c>
      <c r="BK83" s="952">
        <v>2614.1649158891437</v>
      </c>
      <c r="BL83" s="952">
        <v>2614.1649158891437</v>
      </c>
      <c r="BM83" s="952">
        <v>2614.1649158891437</v>
      </c>
      <c r="BN83" s="952">
        <v>2614.1649158891437</v>
      </c>
      <c r="BO83" s="952">
        <v>2614.1649158891437</v>
      </c>
      <c r="BP83" s="952">
        <v>2614.1649158891437</v>
      </c>
      <c r="BQ83" s="952">
        <v>2614.1649158891437</v>
      </c>
      <c r="BR83" s="952">
        <v>2614.1649158891437</v>
      </c>
      <c r="BS83" s="952">
        <v>2614.1649158891437</v>
      </c>
      <c r="BT83" s="952">
        <v>2614.1649158891437</v>
      </c>
      <c r="BU83" s="952">
        <v>2614.1649158891437</v>
      </c>
      <c r="BV83" s="952">
        <v>2614.1649158891437</v>
      </c>
      <c r="BW83" s="952">
        <v>2614.1649158891437</v>
      </c>
      <c r="BX83" s="952">
        <v>2614.1649158891437</v>
      </c>
      <c r="BY83" s="952">
        <v>2614.1649158891437</v>
      </c>
      <c r="BZ83" s="952">
        <v>2614.1649158891437</v>
      </c>
      <c r="CA83" s="952">
        <v>2614.1649158891437</v>
      </c>
      <c r="CB83" s="952">
        <v>2614.1649158891437</v>
      </c>
      <c r="CC83" s="952">
        <v>2614.1649158891437</v>
      </c>
      <c r="CD83" s="952">
        <v>2614.1649158891437</v>
      </c>
      <c r="CE83" s="952">
        <v>2614.1649158891437</v>
      </c>
      <c r="CF83" s="952">
        <v>2614.1649158891437</v>
      </c>
      <c r="CG83" s="952">
        <v>2614.1649158891437</v>
      </c>
      <c r="CH83" s="952">
        <v>2614.1649158891437</v>
      </c>
      <c r="CI83" s="952">
        <v>2614.1649158891437</v>
      </c>
      <c r="CJ83" s="953">
        <v>2614.1649158891437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3430.8210136986299</v>
      </c>
      <c r="I85" s="142">
        <v>3430.8210136986299</v>
      </c>
      <c r="J85" s="142">
        <v>3430.8210136986299</v>
      </c>
      <c r="K85" s="142">
        <v>3430.8210136986299</v>
      </c>
      <c r="L85" s="142">
        <v>4730.1986712328762</v>
      </c>
      <c r="M85" s="142">
        <v>4730.1986712328762</v>
      </c>
      <c r="N85" s="142">
        <v>4730.1986712328762</v>
      </c>
      <c r="O85" s="142">
        <v>4730.1986712328762</v>
      </c>
      <c r="P85" s="142">
        <v>4730.1986712328762</v>
      </c>
      <c r="Q85" s="142">
        <v>4730.1986712328762</v>
      </c>
      <c r="R85" s="142">
        <v>4730.1986712328762</v>
      </c>
      <c r="S85" s="142">
        <v>4730.1986712328762</v>
      </c>
      <c r="T85" s="142">
        <v>4730.1986712328762</v>
      </c>
      <c r="U85" s="142">
        <v>4730.1986712328762</v>
      </c>
      <c r="V85" s="142">
        <v>4730.1986712328762</v>
      </c>
      <c r="W85" s="142">
        <v>4730.1986712328762</v>
      </c>
      <c r="X85" s="142">
        <v>4730.1986712328762</v>
      </c>
      <c r="Y85" s="142">
        <v>4730.1986712328762</v>
      </c>
      <c r="Z85" s="142">
        <v>4730.1986712328762</v>
      </c>
      <c r="AA85" s="142">
        <v>4730.1986712328762</v>
      </c>
      <c r="AB85" s="142">
        <v>4730.1986712328762</v>
      </c>
      <c r="AC85" s="142">
        <v>4730.1986712328762</v>
      </c>
      <c r="AD85" s="142">
        <v>4730.1986712328762</v>
      </c>
      <c r="AE85" s="142">
        <v>4730.1986712328762</v>
      </c>
      <c r="AF85" s="142">
        <v>4730.1986712328762</v>
      </c>
      <c r="AG85" s="142">
        <v>4730.1986712328762</v>
      </c>
      <c r="AH85" s="142">
        <v>4730.1986712328762</v>
      </c>
      <c r="AI85" s="142">
        <v>4730.1986712328762</v>
      </c>
      <c r="AJ85" s="142">
        <v>4730.1986712328762</v>
      </c>
      <c r="AK85" s="142">
        <v>4730.1986712328762</v>
      </c>
      <c r="AL85" s="142">
        <v>4730.1986712328762</v>
      </c>
      <c r="AM85" s="142">
        <v>4730.1986712328762</v>
      </c>
      <c r="AN85" s="142">
        <v>4730.1986712328762</v>
      </c>
      <c r="AO85" s="142">
        <v>4730.1986712328762</v>
      </c>
      <c r="AP85" s="142">
        <v>4730.1986712328762</v>
      </c>
      <c r="AQ85" s="142">
        <v>4730.1986712328762</v>
      </c>
      <c r="AR85" s="142">
        <v>4730.1986712328762</v>
      </c>
      <c r="AS85" s="142">
        <v>4730.1986712328762</v>
      </c>
      <c r="AT85" s="142">
        <v>4730.1986712328762</v>
      </c>
      <c r="AU85" s="142">
        <v>4730.1986712328762</v>
      </c>
      <c r="AV85" s="142">
        <v>4730.1986712328762</v>
      </c>
      <c r="AW85" s="142">
        <v>4730.1986712328762</v>
      </c>
      <c r="AX85" s="142">
        <v>4730.1986712328762</v>
      </c>
      <c r="AY85" s="142">
        <v>4730.1986712328762</v>
      </c>
      <c r="AZ85" s="142">
        <v>4730.1986712328762</v>
      </c>
      <c r="BA85" s="142">
        <v>4730.1986712328762</v>
      </c>
      <c r="BB85" s="142">
        <v>4730.1986712328762</v>
      </c>
      <c r="BC85" s="142">
        <v>4730.1986712328762</v>
      </c>
      <c r="BD85" s="142">
        <v>4730.1986712328762</v>
      </c>
      <c r="BE85" s="142">
        <v>4730.1986712328762</v>
      </c>
      <c r="BF85" s="142">
        <v>4730.1986712328762</v>
      </c>
      <c r="BG85" s="142">
        <v>4730.1986712328762</v>
      </c>
      <c r="BH85" s="142">
        <v>4730.1986712328762</v>
      </c>
      <c r="BI85" s="142">
        <v>4730.1986712328762</v>
      </c>
      <c r="BJ85" s="142">
        <v>4730.1986712328762</v>
      </c>
      <c r="BK85" s="142">
        <v>4730.1986712328762</v>
      </c>
      <c r="BL85" s="142">
        <v>4730.1986712328762</v>
      </c>
      <c r="BM85" s="142">
        <v>4730.1986712328762</v>
      </c>
      <c r="BN85" s="142">
        <v>4730.1986712328762</v>
      </c>
      <c r="BO85" s="142">
        <v>4730.1986712328762</v>
      </c>
      <c r="BP85" s="142">
        <v>4730.1986712328762</v>
      </c>
      <c r="BQ85" s="142">
        <v>4730.1986712328762</v>
      </c>
      <c r="BR85" s="142">
        <v>4730.1986712328762</v>
      </c>
      <c r="BS85" s="142">
        <v>4730.1986712328762</v>
      </c>
      <c r="BT85" s="142">
        <v>4730.1986712328762</v>
      </c>
      <c r="BU85" s="142">
        <v>4730.1986712328762</v>
      </c>
      <c r="BV85" s="142">
        <v>4730.1986712328762</v>
      </c>
      <c r="BW85" s="142">
        <v>4730.1986712328762</v>
      </c>
      <c r="BX85" s="142">
        <v>4730.1986712328762</v>
      </c>
      <c r="BY85" s="142">
        <v>4730.1986712328762</v>
      </c>
      <c r="BZ85" s="142">
        <v>4730.1986712328762</v>
      </c>
      <c r="CA85" s="142">
        <v>4730.1986712328762</v>
      </c>
      <c r="CB85" s="142">
        <v>4730.1986712328762</v>
      </c>
      <c r="CC85" s="142">
        <v>4730.1986712328762</v>
      </c>
      <c r="CD85" s="142">
        <v>4730.1986712328762</v>
      </c>
      <c r="CE85" s="142">
        <v>4730.1986712328762</v>
      </c>
      <c r="CF85" s="142">
        <v>4730.1986712328762</v>
      </c>
      <c r="CG85" s="142">
        <v>4730.1986712328762</v>
      </c>
      <c r="CH85" s="142">
        <v>4730.1986712328762</v>
      </c>
      <c r="CI85" s="142">
        <v>4730.1986712328762</v>
      </c>
      <c r="CJ85" s="639">
        <v>4730.1986712328762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>
        <v>10.836075072364904</v>
      </c>
      <c r="I86" s="202">
        <v>13.950617623386137</v>
      </c>
      <c r="J86" s="202">
        <v>17.108002035942075</v>
      </c>
      <c r="K86" s="202">
        <v>20.308269949075498</v>
      </c>
      <c r="L86" s="202">
        <v>320.07677675342455</v>
      </c>
      <c r="M86" s="202">
        <v>322.17908727397247</v>
      </c>
      <c r="N86" s="141">
        <v>324.28139779452044</v>
      </c>
      <c r="O86" s="141">
        <v>326.38370831506842</v>
      </c>
      <c r="P86" s="141">
        <v>328.48601883561633</v>
      </c>
      <c r="Q86" s="141">
        <v>330.58832935616431</v>
      </c>
      <c r="R86" s="141">
        <v>332.69063987671223</v>
      </c>
      <c r="S86" s="141">
        <v>334.79295039726014</v>
      </c>
      <c r="T86" s="141">
        <v>336.89526091780806</v>
      </c>
      <c r="U86" s="141">
        <v>338.99757143835603</v>
      </c>
      <c r="V86" s="141">
        <v>341.09988195890395</v>
      </c>
      <c r="W86" s="141">
        <v>343.20219247945187</v>
      </c>
      <c r="X86" s="141">
        <v>345.30450299999978</v>
      </c>
      <c r="Y86" s="141">
        <v>347.40681352054776</v>
      </c>
      <c r="Z86" s="141">
        <v>349.50912404109567</v>
      </c>
      <c r="AA86" s="141">
        <v>351.61143456164365</v>
      </c>
      <c r="AB86" s="141">
        <v>353.71374508219162</v>
      </c>
      <c r="AC86" s="141">
        <v>355.81605560273954</v>
      </c>
      <c r="AD86" s="141">
        <v>357.91836612328746</v>
      </c>
      <c r="AE86" s="141">
        <v>360.02067664383543</v>
      </c>
      <c r="AF86" s="141">
        <v>362.12298716438335</v>
      </c>
      <c r="AG86" s="141">
        <v>364.22529768493149</v>
      </c>
      <c r="AH86" s="141">
        <v>366.32760820547941</v>
      </c>
      <c r="AI86" s="141">
        <v>368.42991872602732</v>
      </c>
      <c r="AJ86" s="141">
        <v>370.53222924657524</v>
      </c>
      <c r="AK86" s="141">
        <v>372.63453976712327</v>
      </c>
      <c r="AL86" s="141">
        <v>374.73685028767119</v>
      </c>
      <c r="AM86" s="141">
        <v>376.83916080821911</v>
      </c>
      <c r="AN86" s="141">
        <v>378.94147132876708</v>
      </c>
      <c r="AO86" s="141">
        <v>381.043781849315</v>
      </c>
      <c r="AP86" s="141">
        <v>383.14609236986297</v>
      </c>
      <c r="AQ86" s="141">
        <v>385.24840289041094</v>
      </c>
      <c r="AR86" s="141">
        <v>387.35071341095886</v>
      </c>
      <c r="AS86" s="141">
        <v>389.45302393150678</v>
      </c>
      <c r="AT86" s="141">
        <v>391.55533445205469</v>
      </c>
      <c r="AU86" s="141">
        <v>393.65764497260267</v>
      </c>
      <c r="AV86" s="141">
        <v>395.75995549315058</v>
      </c>
      <c r="AW86" s="141">
        <v>397.8622660136985</v>
      </c>
      <c r="AX86" s="141">
        <v>399.96457653424642</v>
      </c>
      <c r="AY86" s="141">
        <v>402.06688705479439</v>
      </c>
      <c r="AZ86" s="141">
        <v>404.16919757534231</v>
      </c>
      <c r="BA86" s="187">
        <v>406.27150809589023</v>
      </c>
      <c r="BB86" s="505">
        <v>408.37381861643826</v>
      </c>
      <c r="BC86" s="505">
        <v>410.47612913698617</v>
      </c>
      <c r="BD86" s="505">
        <v>412.57843965753409</v>
      </c>
      <c r="BE86" s="505">
        <v>414.68075017808201</v>
      </c>
      <c r="BF86" s="505">
        <v>416.78306069862998</v>
      </c>
      <c r="BG86" s="505">
        <v>418.8853712191779</v>
      </c>
      <c r="BH86" s="505">
        <v>420.98768173972582</v>
      </c>
      <c r="BI86" s="505">
        <v>423.08999226027379</v>
      </c>
      <c r="BJ86" s="505">
        <v>425.19230278082171</v>
      </c>
      <c r="BK86" s="505">
        <v>427.29461330136962</v>
      </c>
      <c r="BL86" s="505">
        <v>429.39692382191754</v>
      </c>
      <c r="BM86" s="505">
        <v>431.49923434246551</v>
      </c>
      <c r="BN86" s="505">
        <v>433.60154486301343</v>
      </c>
      <c r="BO86" s="505">
        <v>435.7038553835614</v>
      </c>
      <c r="BP86" s="505">
        <v>437.80616590410938</v>
      </c>
      <c r="BQ86" s="505">
        <v>439.90847642465729</v>
      </c>
      <c r="BR86" s="505">
        <v>442.01078694520521</v>
      </c>
      <c r="BS86" s="505">
        <v>444.11309746575313</v>
      </c>
      <c r="BT86" s="505">
        <v>446.2154079863011</v>
      </c>
      <c r="BU86" s="505">
        <v>448.31771850684902</v>
      </c>
      <c r="BV86" s="505">
        <v>450.42002902739694</v>
      </c>
      <c r="BW86" s="505">
        <v>452.52233954794491</v>
      </c>
      <c r="BX86" s="505">
        <v>454.62465006849283</v>
      </c>
      <c r="BY86" s="505">
        <v>456.72696058904074</v>
      </c>
      <c r="BZ86" s="505">
        <v>458.82927110958866</v>
      </c>
      <c r="CA86" s="505">
        <v>460.93158163013669</v>
      </c>
      <c r="CB86" s="505">
        <v>463.03389215068461</v>
      </c>
      <c r="CC86" s="505">
        <v>465.13620267123252</v>
      </c>
      <c r="CD86" s="505">
        <v>467.2385131917805</v>
      </c>
      <c r="CE86" s="505">
        <v>469.34082371232842</v>
      </c>
      <c r="CF86" s="505">
        <v>471.44313423287633</v>
      </c>
      <c r="CG86" s="505">
        <v>473.54544475342425</v>
      </c>
      <c r="CH86" s="505">
        <v>475.64775527397222</v>
      </c>
      <c r="CI86" s="505">
        <v>477.75006579452014</v>
      </c>
      <c r="CJ86" s="621">
        <v>479.85237631506806</v>
      </c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3268.7333136762759</v>
      </c>
      <c r="I87" s="142">
        <v>3106.5576381179717</v>
      </c>
      <c r="J87" s="142">
        <v>2944.2939870237174</v>
      </c>
      <c r="K87" s="206">
        <v>2781.9423603935129</v>
      </c>
      <c r="L87" s="206">
        <v>3501.0012356437755</v>
      </c>
      <c r="M87" s="206">
        <v>2915.3746076099023</v>
      </c>
      <c r="N87" s="82">
        <v>2329.5487468907559</v>
      </c>
      <c r="O87" s="82">
        <v>1743.5236534863366</v>
      </c>
      <c r="P87" s="82">
        <v>1759.7197448714405</v>
      </c>
      <c r="Q87" s="82">
        <v>1775.9158362565449</v>
      </c>
      <c r="R87" s="82">
        <v>1792.1119276416489</v>
      </c>
      <c r="S87" s="82">
        <v>1808.3080190267533</v>
      </c>
      <c r="T87" s="82">
        <v>1824.5041104118573</v>
      </c>
      <c r="U87" s="82">
        <v>1840.7002017969617</v>
      </c>
      <c r="V87" s="82">
        <v>1856.8962931820656</v>
      </c>
      <c r="W87" s="82">
        <v>1873.09238456717</v>
      </c>
      <c r="X87" s="82">
        <v>1889.288475952274</v>
      </c>
      <c r="Y87" s="82">
        <v>1905.4845673373784</v>
      </c>
      <c r="Z87" s="82">
        <v>1921.6806587224823</v>
      </c>
      <c r="AA87" s="82">
        <v>1937.8767501075868</v>
      </c>
      <c r="AB87" s="82">
        <v>1954.0728414926907</v>
      </c>
      <c r="AC87" s="82">
        <v>1970.2689328777951</v>
      </c>
      <c r="AD87" s="82">
        <v>1986.4650242628991</v>
      </c>
      <c r="AE87" s="82">
        <v>2002.6611156480035</v>
      </c>
      <c r="AF87" s="82">
        <v>2018.8572070331074</v>
      </c>
      <c r="AG87" s="82">
        <v>2035.0532984182119</v>
      </c>
      <c r="AH87" s="82">
        <v>2051.2493898033158</v>
      </c>
      <c r="AI87" s="82">
        <v>2067.4454811884202</v>
      </c>
      <c r="AJ87" s="82">
        <v>2083.6415725735242</v>
      </c>
      <c r="AK87" s="82">
        <v>2099.8376639586286</v>
      </c>
      <c r="AL87" s="82">
        <v>2116.0337553437325</v>
      </c>
      <c r="AM87" s="82">
        <v>2116.0337553437325</v>
      </c>
      <c r="AN87" s="82">
        <v>2116.0337553437325</v>
      </c>
      <c r="AO87" s="82">
        <v>2116.0337553437325</v>
      </c>
      <c r="AP87" s="82">
        <v>2116.0337553437325</v>
      </c>
      <c r="AQ87" s="82">
        <v>2116.0337553437325</v>
      </c>
      <c r="AR87" s="82">
        <v>2116.0337553437325</v>
      </c>
      <c r="AS87" s="82">
        <v>2116.0337553437325</v>
      </c>
      <c r="AT87" s="82">
        <v>2116.0337553437325</v>
      </c>
      <c r="AU87" s="82">
        <v>2116.0337553437325</v>
      </c>
      <c r="AV87" s="82">
        <v>2116.0337553437325</v>
      </c>
      <c r="AW87" s="82">
        <v>2116.0337553437325</v>
      </c>
      <c r="AX87" s="82">
        <v>2116.0337553437325</v>
      </c>
      <c r="AY87" s="82">
        <v>2116.0337553437325</v>
      </c>
      <c r="AZ87" s="82">
        <v>2116.0337553437325</v>
      </c>
      <c r="BA87" s="234">
        <v>2116.0337553437325</v>
      </c>
      <c r="BB87" s="234">
        <v>2116.0337553437325</v>
      </c>
      <c r="BC87" s="234">
        <v>2116.0337553437325</v>
      </c>
      <c r="BD87" s="234">
        <v>2116.0337553437325</v>
      </c>
      <c r="BE87" s="234">
        <v>2116.0337553437325</v>
      </c>
      <c r="BF87" s="234">
        <v>2116.0337553437325</v>
      </c>
      <c r="BG87" s="234">
        <v>2116.0337553437325</v>
      </c>
      <c r="BH87" s="234">
        <v>2116.0337553437325</v>
      </c>
      <c r="BI87" s="234">
        <v>2116.0337553437325</v>
      </c>
      <c r="BJ87" s="234">
        <v>2116.0337553437325</v>
      </c>
      <c r="BK87" s="234">
        <v>2116.0337553437325</v>
      </c>
      <c r="BL87" s="234">
        <v>2116.0337553437325</v>
      </c>
      <c r="BM87" s="234">
        <v>2116.0337553437325</v>
      </c>
      <c r="BN87" s="234">
        <v>2116.0337553437325</v>
      </c>
      <c r="BO87" s="234">
        <v>2116.0337553437325</v>
      </c>
      <c r="BP87" s="234">
        <v>2116.0337553437325</v>
      </c>
      <c r="BQ87" s="234">
        <v>2116.0337553437325</v>
      </c>
      <c r="BR87" s="234">
        <v>2116.0337553437325</v>
      </c>
      <c r="BS87" s="234">
        <v>2116.0337553437325</v>
      </c>
      <c r="BT87" s="234">
        <v>2116.0337553437325</v>
      </c>
      <c r="BU87" s="234">
        <v>2116.0337553437325</v>
      </c>
      <c r="BV87" s="234">
        <v>2116.0337553437325</v>
      </c>
      <c r="BW87" s="234">
        <v>2116.0337553437325</v>
      </c>
      <c r="BX87" s="234">
        <v>2116.0337553437325</v>
      </c>
      <c r="BY87" s="234">
        <v>2116.0337553437325</v>
      </c>
      <c r="BZ87" s="234">
        <v>2116.0337553437325</v>
      </c>
      <c r="CA87" s="234">
        <v>2116.0337553437325</v>
      </c>
      <c r="CB87" s="234">
        <v>2116.0337553437325</v>
      </c>
      <c r="CC87" s="234">
        <v>2116.0337553437325</v>
      </c>
      <c r="CD87" s="234">
        <v>2116.0337553437325</v>
      </c>
      <c r="CE87" s="234">
        <v>2116.0337553437325</v>
      </c>
      <c r="CF87" s="234">
        <v>2116.0337553437325</v>
      </c>
      <c r="CG87" s="234">
        <v>2116.0337553437325</v>
      </c>
      <c r="CH87" s="234">
        <v>2116.0337553437325</v>
      </c>
      <c r="CI87" s="234">
        <v>2116.0337553437325</v>
      </c>
      <c r="CJ87" s="640">
        <v>2116.0337553437325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3257.8972386039109</v>
      </c>
      <c r="I89" s="210">
        <v>3092.6070204945854</v>
      </c>
      <c r="J89" s="210">
        <v>2927.1859849877751</v>
      </c>
      <c r="K89" s="207">
        <v>2761.6340904444373</v>
      </c>
      <c r="L89" s="207">
        <v>3180.9244588903512</v>
      </c>
      <c r="M89" s="207">
        <v>2593.1955203359298</v>
      </c>
      <c r="N89" s="105">
        <v>2005.2673490962354</v>
      </c>
      <c r="O89" s="105">
        <v>1417.1399451712682</v>
      </c>
      <c r="P89" s="105">
        <v>1431.2337260358242</v>
      </c>
      <c r="Q89" s="105">
        <v>1445.3275069003807</v>
      </c>
      <c r="R89" s="105">
        <v>1459.4212877649366</v>
      </c>
      <c r="S89" s="105">
        <v>1473.5150686294933</v>
      </c>
      <c r="T89" s="105">
        <v>1487.6088494940491</v>
      </c>
      <c r="U89" s="105">
        <v>1501.7026303586056</v>
      </c>
      <c r="V89" s="105">
        <v>1515.7964112231616</v>
      </c>
      <c r="W89" s="105">
        <v>1529.8901920877181</v>
      </c>
      <c r="X89" s="105">
        <v>1543.9839729522741</v>
      </c>
      <c r="Y89" s="105">
        <v>1558.0777538168306</v>
      </c>
      <c r="Z89" s="105">
        <v>1572.1715346813867</v>
      </c>
      <c r="AA89" s="105">
        <v>1586.2653155459432</v>
      </c>
      <c r="AB89" s="105">
        <v>1600.3590964104992</v>
      </c>
      <c r="AC89" s="105">
        <v>1614.4528772750555</v>
      </c>
      <c r="AD89" s="105">
        <v>1628.5466581396117</v>
      </c>
      <c r="AE89" s="105">
        <v>1642.640439004168</v>
      </c>
      <c r="AF89" s="105">
        <v>1656.734219868724</v>
      </c>
      <c r="AG89" s="105">
        <v>1670.8280007332803</v>
      </c>
      <c r="AH89" s="105">
        <v>1684.9217815978363</v>
      </c>
      <c r="AI89" s="105">
        <v>1699.0155624623928</v>
      </c>
      <c r="AJ89" s="105">
        <v>1713.1093433269489</v>
      </c>
      <c r="AK89" s="105">
        <v>1727.2031241915054</v>
      </c>
      <c r="AL89" s="105">
        <v>1741.2969050560614</v>
      </c>
      <c r="AM89" s="105">
        <v>1739.1945945355135</v>
      </c>
      <c r="AN89" s="105">
        <v>1737.0922840149656</v>
      </c>
      <c r="AO89" s="105">
        <v>1734.9899734944174</v>
      </c>
      <c r="AP89" s="105">
        <v>1732.8876629738695</v>
      </c>
      <c r="AQ89" s="105">
        <v>1730.7853524533216</v>
      </c>
      <c r="AR89" s="105">
        <v>1728.6830419327737</v>
      </c>
      <c r="AS89" s="105">
        <v>1726.5807314122258</v>
      </c>
      <c r="AT89" s="105">
        <v>1724.4784208916778</v>
      </c>
      <c r="AU89" s="105">
        <v>1722.3761103711299</v>
      </c>
      <c r="AV89" s="105">
        <v>1720.273799850582</v>
      </c>
      <c r="AW89" s="105">
        <v>1718.1714893300341</v>
      </c>
      <c r="AX89" s="105">
        <v>1716.0691788094862</v>
      </c>
      <c r="AY89" s="105">
        <v>1713.9668682889383</v>
      </c>
      <c r="AZ89" s="105">
        <v>1711.8645577683901</v>
      </c>
      <c r="BA89" s="235">
        <v>1709.7622472478424</v>
      </c>
      <c r="BB89" s="324">
        <v>1707.6599367272943</v>
      </c>
      <c r="BC89" s="105">
        <v>1705.5576262067464</v>
      </c>
      <c r="BD89" s="105">
        <v>1703.4553156861984</v>
      </c>
      <c r="BE89" s="105">
        <v>1701.3530051656505</v>
      </c>
      <c r="BF89" s="235">
        <v>1699.2506946451026</v>
      </c>
      <c r="BG89" s="324">
        <v>1697.1483841245547</v>
      </c>
      <c r="BH89" s="324">
        <v>1695.0460736040068</v>
      </c>
      <c r="BI89" s="105">
        <v>1692.9437630834586</v>
      </c>
      <c r="BJ89" s="105">
        <v>1690.8414525629109</v>
      </c>
      <c r="BK89" s="324">
        <v>1688.7391420423628</v>
      </c>
      <c r="BL89" s="324">
        <v>1686.6368315218151</v>
      </c>
      <c r="BM89" s="324">
        <v>1684.534521001267</v>
      </c>
      <c r="BN89" s="324">
        <v>1682.432210480719</v>
      </c>
      <c r="BO89" s="324">
        <v>1680.3298999601711</v>
      </c>
      <c r="BP89" s="235">
        <v>1678.2275894396232</v>
      </c>
      <c r="BQ89" s="324">
        <v>1676.1252789190753</v>
      </c>
      <c r="BR89" s="324">
        <v>1674.0229683985274</v>
      </c>
      <c r="BS89" s="642">
        <v>1671.9206578779795</v>
      </c>
      <c r="BT89" s="324">
        <v>1669.8183473574313</v>
      </c>
      <c r="BU89" s="324">
        <v>1667.7160368368836</v>
      </c>
      <c r="BV89" s="324">
        <v>1665.6137263163355</v>
      </c>
      <c r="BW89" s="324">
        <v>1663.5114157957876</v>
      </c>
      <c r="BX89" s="235">
        <v>1661.4091052752397</v>
      </c>
      <c r="BY89" s="324">
        <v>1659.3067947546917</v>
      </c>
      <c r="BZ89" s="324">
        <v>1657.2044842341438</v>
      </c>
      <c r="CA89" s="324">
        <v>1655.1021737135959</v>
      </c>
      <c r="CB89" s="324">
        <v>1652.999863193048</v>
      </c>
      <c r="CC89" s="324">
        <v>1650.8975526725001</v>
      </c>
      <c r="CD89" s="324">
        <v>1648.7952421519522</v>
      </c>
      <c r="CE89" s="324">
        <v>1646.692931631404</v>
      </c>
      <c r="CF89" s="324">
        <v>1644.5906211108563</v>
      </c>
      <c r="CG89" s="324">
        <v>1642.4883105903082</v>
      </c>
      <c r="CH89" s="324">
        <v>1640.3860000697603</v>
      </c>
      <c r="CI89" s="235">
        <v>1638.2836895492123</v>
      </c>
      <c r="CJ89" s="641">
        <v>1636.1813790286644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0.84285604011624093</v>
      </c>
      <c r="I93" s="494">
        <v>1.6861695530194232</v>
      </c>
      <c r="J93" s="198">
        <v>2.5299405387095457</v>
      </c>
      <c r="K93" s="198">
        <v>3.3741689971866098</v>
      </c>
      <c r="L93" s="198">
        <v>5.6399192179222215</v>
      </c>
      <c r="M93" s="198">
        <v>7.9072109764032712</v>
      </c>
      <c r="N93" s="84">
        <v>10.176044272629762</v>
      </c>
      <c r="O93" s="84">
        <v>12.446419106601693</v>
      </c>
      <c r="P93" s="84">
        <v>14.718335478319066</v>
      </c>
      <c r="Q93" s="84">
        <v>14.629304360359109</v>
      </c>
      <c r="R93" s="84">
        <v>14.540273242399152</v>
      </c>
      <c r="S93" s="84">
        <v>14.451242124439194</v>
      </c>
      <c r="T93" s="84">
        <v>14.362211006479237</v>
      </c>
      <c r="U93" s="84">
        <v>14.27317988851928</v>
      </c>
      <c r="V93" s="84">
        <v>14.184148770559323</v>
      </c>
      <c r="W93" s="84">
        <v>14.095117652599363</v>
      </c>
      <c r="X93" s="84">
        <v>14.006086534639406</v>
      </c>
      <c r="Y93" s="84">
        <v>13.91705541667945</v>
      </c>
      <c r="Z93" s="84">
        <v>13.828024298719491</v>
      </c>
      <c r="AA93" s="84">
        <v>13.738993180759534</v>
      </c>
      <c r="AB93" s="84">
        <v>13.649962062799574</v>
      </c>
      <c r="AC93" s="84">
        <v>13.560930944839617</v>
      </c>
      <c r="AD93" s="84">
        <v>13.47189982687966</v>
      </c>
      <c r="AE93" s="84">
        <v>13.382868708919702</v>
      </c>
      <c r="AF93" s="84">
        <v>13.293837590959745</v>
      </c>
      <c r="AG93" s="84">
        <v>13.204806472999788</v>
      </c>
      <c r="AH93" s="84">
        <v>13.115775355039831</v>
      </c>
      <c r="AI93" s="84">
        <v>13.026744237079875</v>
      </c>
      <c r="AJ93" s="84">
        <v>12.937713119119914</v>
      </c>
      <c r="AK93" s="84">
        <v>12.848682001159958</v>
      </c>
      <c r="AL93" s="84">
        <v>12.759650883200001</v>
      </c>
      <c r="AM93" s="504">
        <v>12.759650883200001</v>
      </c>
      <c r="AN93" s="503">
        <v>12.759650883200001</v>
      </c>
      <c r="AO93" s="503">
        <v>12.759650883200001</v>
      </c>
      <c r="AP93" s="503">
        <v>12.759650883200001</v>
      </c>
      <c r="AQ93" s="503">
        <v>12.759650883200001</v>
      </c>
      <c r="AR93" s="503">
        <v>12.759650883200001</v>
      </c>
      <c r="AS93" s="503">
        <v>12.759650883200001</v>
      </c>
      <c r="AT93" s="503">
        <v>12.759650883200001</v>
      </c>
      <c r="AU93" s="503">
        <v>12.759650883200001</v>
      </c>
      <c r="AV93" s="503">
        <v>12.759650883200001</v>
      </c>
      <c r="AW93" s="503">
        <v>12.759650883200001</v>
      </c>
      <c r="AX93" s="503">
        <v>12.759650883200001</v>
      </c>
      <c r="AY93" s="503">
        <v>12.759650883200001</v>
      </c>
      <c r="AZ93" s="503">
        <v>12.759650883200001</v>
      </c>
      <c r="BA93" s="503">
        <v>12.759650883200001</v>
      </c>
      <c r="BB93" s="503">
        <v>12.759650883200001</v>
      </c>
      <c r="BC93" s="503">
        <v>12.759650883200001</v>
      </c>
      <c r="BD93" s="503">
        <v>12.759650883200001</v>
      </c>
      <c r="BE93" s="503">
        <v>12.759650883200001</v>
      </c>
      <c r="BF93" s="503">
        <v>12.759650883200001</v>
      </c>
      <c r="BG93" s="503">
        <v>12.759650883200001</v>
      </c>
      <c r="BH93" s="503">
        <v>12.759650883200001</v>
      </c>
      <c r="BI93" s="503">
        <v>12.759650883200001</v>
      </c>
      <c r="BJ93" s="503">
        <v>12.759650883200001</v>
      </c>
      <c r="BK93" s="503">
        <v>12.759650883200001</v>
      </c>
      <c r="BL93" s="503">
        <v>12.759650883200001</v>
      </c>
      <c r="BM93" s="503">
        <v>12.759650883200001</v>
      </c>
      <c r="BN93" s="503">
        <v>12.759650883200001</v>
      </c>
      <c r="BO93" s="503">
        <v>12.759650883200001</v>
      </c>
      <c r="BP93" s="503">
        <v>12.759650883200001</v>
      </c>
      <c r="BQ93" s="503">
        <v>12.759650883200001</v>
      </c>
      <c r="BR93" s="503">
        <v>12.759650883200001</v>
      </c>
      <c r="BS93" s="503">
        <v>12.759650883200001</v>
      </c>
      <c r="BT93" s="503">
        <v>12.759650883200001</v>
      </c>
      <c r="BU93" s="503">
        <v>12.759650883200001</v>
      </c>
      <c r="BV93" s="503">
        <v>12.759650883200001</v>
      </c>
      <c r="BW93" s="503">
        <v>12.759650883200001</v>
      </c>
      <c r="BX93" s="503">
        <v>12.759650883200001</v>
      </c>
      <c r="BY93" s="503">
        <v>12.759650883200001</v>
      </c>
      <c r="BZ93" s="503">
        <v>12.759650883200001</v>
      </c>
      <c r="CA93" s="503">
        <v>12.759650883200001</v>
      </c>
      <c r="CB93" s="503">
        <v>12.759650883200001</v>
      </c>
      <c r="CC93" s="503">
        <v>12.759650883200001</v>
      </c>
      <c r="CD93" s="503">
        <v>12.759650883200001</v>
      </c>
      <c r="CE93" s="503">
        <v>12.759650883200001</v>
      </c>
      <c r="CF93" s="503">
        <v>12.759650883200001</v>
      </c>
      <c r="CG93" s="503">
        <v>12.759650883200001</v>
      </c>
      <c r="CH93" s="503">
        <v>12.759650883200001</v>
      </c>
      <c r="CI93" s="503">
        <v>12.759650883200001</v>
      </c>
      <c r="CJ93" s="645">
        <v>12.759650883200001</v>
      </c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7.2569093229616817</v>
      </c>
      <c r="I104" s="497">
        <v>14.517757442555938</v>
      </c>
      <c r="J104" s="497">
        <v>21.782544358782769</v>
      </c>
      <c r="K104" s="497">
        <v>29.051270071642172</v>
      </c>
      <c r="L104" s="497">
        <v>55.784919383623205</v>
      </c>
      <c r="M104" s="497">
        <v>82.782268167211043</v>
      </c>
      <c r="N104" s="497">
        <v>109.78803136901523</v>
      </c>
      <c r="O104" s="497">
        <v>136.80220898903576</v>
      </c>
      <c r="P104" s="497">
        <v>133.72094965051576</v>
      </c>
      <c r="Q104" s="497">
        <v>133.00063780167304</v>
      </c>
      <c r="R104" s="497">
        <v>132.28032595283037</v>
      </c>
      <c r="S104" s="497">
        <v>131.56001410398764</v>
      </c>
      <c r="T104" s="497">
        <v>130.83970225514491</v>
      </c>
      <c r="U104" s="497">
        <v>130.11939040630224</v>
      </c>
      <c r="V104" s="497">
        <v>129.39907855745952</v>
      </c>
      <c r="W104" s="497">
        <v>128.67876670861685</v>
      </c>
      <c r="X104" s="497">
        <v>127.95845485977414</v>
      </c>
      <c r="Y104" s="497">
        <v>127.23814301093144</v>
      </c>
      <c r="Z104" s="497">
        <v>126.51783116208873</v>
      </c>
      <c r="AA104" s="497">
        <v>125.797519313246</v>
      </c>
      <c r="AB104" s="497">
        <v>125.07720746440333</v>
      </c>
      <c r="AC104" s="497">
        <v>124.35689561556063</v>
      </c>
      <c r="AD104" s="497">
        <v>123.63658376671792</v>
      </c>
      <c r="AE104" s="497">
        <v>122.91627191787522</v>
      </c>
      <c r="AF104" s="497">
        <v>122.19596006903249</v>
      </c>
      <c r="AG104" s="497">
        <v>121.47564822018981</v>
      </c>
      <c r="AH104" s="497">
        <v>120.75533637134711</v>
      </c>
      <c r="AI104" s="497">
        <v>120.03502452250441</v>
      </c>
      <c r="AJ104" s="497">
        <v>119.3147126736617</v>
      </c>
      <c r="AK104" s="497">
        <v>118.594400824819</v>
      </c>
      <c r="AL104" s="497">
        <v>117.87408897597631</v>
      </c>
      <c r="AM104" s="497">
        <v>117.87408897597631</v>
      </c>
      <c r="AN104" s="497">
        <v>117.87408897597631</v>
      </c>
      <c r="AO104" s="497">
        <v>117.87408897597631</v>
      </c>
      <c r="AP104" s="497">
        <v>117.87408897597631</v>
      </c>
      <c r="AQ104" s="497">
        <v>117.87408897597631</v>
      </c>
      <c r="AR104" s="497">
        <v>117.87408897597631</v>
      </c>
      <c r="AS104" s="497">
        <v>117.87408897597631</v>
      </c>
      <c r="AT104" s="497">
        <v>117.87408897597631</v>
      </c>
      <c r="AU104" s="497">
        <v>117.87408897597631</v>
      </c>
      <c r="AV104" s="497">
        <v>117.87408897597631</v>
      </c>
      <c r="AW104" s="497">
        <v>117.87408897597631</v>
      </c>
      <c r="AX104" s="497">
        <v>117.87408897597631</v>
      </c>
      <c r="AY104" s="497">
        <v>117.87408897597631</v>
      </c>
      <c r="AZ104" s="497">
        <v>117.87408897597631</v>
      </c>
      <c r="BA104" s="497">
        <v>117.87408897597631</v>
      </c>
      <c r="BB104" s="497">
        <v>117.87408897597631</v>
      </c>
      <c r="BC104" s="497">
        <v>117.87408897597631</v>
      </c>
      <c r="BD104" s="497">
        <v>117.87408897597631</v>
      </c>
      <c r="BE104" s="497">
        <v>117.87408897597631</v>
      </c>
      <c r="BF104" s="497">
        <v>117.87408897597631</v>
      </c>
      <c r="BG104" s="497">
        <v>117.87408897597631</v>
      </c>
      <c r="BH104" s="497">
        <v>117.87408897597631</v>
      </c>
      <c r="BI104" s="497">
        <v>117.87408897597631</v>
      </c>
      <c r="BJ104" s="497">
        <v>117.87408897597631</v>
      </c>
      <c r="BK104" s="497">
        <v>117.87408897597631</v>
      </c>
      <c r="BL104" s="497">
        <v>117.87408897597631</v>
      </c>
      <c r="BM104" s="497">
        <v>117.87408897597631</v>
      </c>
      <c r="BN104" s="497">
        <v>117.87408897597631</v>
      </c>
      <c r="BO104" s="497">
        <v>117.87408897597631</v>
      </c>
      <c r="BP104" s="497">
        <v>117.87408897597631</v>
      </c>
      <c r="BQ104" s="497">
        <v>117.87408897597631</v>
      </c>
      <c r="BR104" s="497">
        <v>117.87408897597631</v>
      </c>
      <c r="BS104" s="497">
        <v>117.87408897597631</v>
      </c>
      <c r="BT104" s="497">
        <v>117.87408897597631</v>
      </c>
      <c r="BU104" s="497">
        <v>117.87408897597631</v>
      </c>
      <c r="BV104" s="497">
        <v>117.87408897597631</v>
      </c>
      <c r="BW104" s="497">
        <v>117.87408897597631</v>
      </c>
      <c r="BX104" s="497">
        <v>117.87408897597631</v>
      </c>
      <c r="BY104" s="497">
        <v>117.87408897597631</v>
      </c>
      <c r="BZ104" s="497">
        <v>117.87408897597631</v>
      </c>
      <c r="CA104" s="497">
        <v>117.87408897597631</v>
      </c>
      <c r="CB104" s="497">
        <v>117.87408897597631</v>
      </c>
      <c r="CC104" s="497">
        <v>117.87408897597631</v>
      </c>
      <c r="CD104" s="497">
        <v>117.87408897597631</v>
      </c>
      <c r="CE104" s="497">
        <v>117.87408897597631</v>
      </c>
      <c r="CF104" s="497">
        <v>117.87408897597631</v>
      </c>
      <c r="CG104" s="497">
        <v>117.87408897597631</v>
      </c>
      <c r="CH104" s="497">
        <v>117.87408897597631</v>
      </c>
      <c r="CI104" s="497">
        <v>117.87408897597631</v>
      </c>
      <c r="CJ104" s="648">
        <v>117.87408897597631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>
        <v>4.5005527890002353E-2</v>
      </c>
      <c r="I105" s="760">
        <v>4.500552789000236E-2</v>
      </c>
      <c r="J105" s="760">
        <v>4.5005527890002367E-2</v>
      </c>
      <c r="K105" s="760">
        <v>4.5005527890002367E-2</v>
      </c>
      <c r="L105" s="760">
        <v>4.5592396464589471E-2</v>
      </c>
      <c r="M105" s="760">
        <v>4.5814099329452157E-2</v>
      </c>
      <c r="N105" s="760">
        <v>4.5927308507476235E-2</v>
      </c>
      <c r="O105" s="760">
        <v>4.5995862272184787E-2</v>
      </c>
      <c r="P105" s="760">
        <v>4.5240791849979596E-2</v>
      </c>
      <c r="Q105" s="760">
        <v>4.5243643992904231E-2</v>
      </c>
      <c r="R105" s="760">
        <v>4.524652756316444E-2</v>
      </c>
      <c r="S105" s="760">
        <v>4.5249443083077517E-2</v>
      </c>
      <c r="T105" s="760">
        <v>4.5252391086599723E-2</v>
      </c>
      <c r="U105" s="760">
        <v>4.5255372119652242E-2</v>
      </c>
      <c r="V105" s="760">
        <v>4.5258386740458151E-2</v>
      </c>
      <c r="W105" s="760">
        <v>4.5261435519891056E-2</v>
      </c>
      <c r="X105" s="760">
        <v>4.5264519041835323E-2</v>
      </c>
      <c r="Y105" s="760">
        <v>4.526763790355897E-2</v>
      </c>
      <c r="Z105" s="760">
        <v>4.5270792716099302E-2</v>
      </c>
      <c r="AA105" s="760">
        <v>4.5273984104662053E-2</v>
      </c>
      <c r="AB105" s="760">
        <v>4.5277212709034384E-2</v>
      </c>
      <c r="AC105" s="760">
        <v>4.5280479184012484E-2</v>
      </c>
      <c r="AD105" s="760">
        <v>4.5283784199844308E-2</v>
      </c>
      <c r="AE105" s="760">
        <v>4.5287128442688111E-2</v>
      </c>
      <c r="AF105" s="760">
        <v>4.5290512615087257E-2</v>
      </c>
      <c r="AG105" s="760">
        <v>4.5293937436462366E-2</v>
      </c>
      <c r="AH105" s="760">
        <v>4.5297403643621066E-2</v>
      </c>
      <c r="AI105" s="760">
        <v>4.5300911991286531E-2</v>
      </c>
      <c r="AJ105" s="760">
        <v>4.5304463252645283E-2</v>
      </c>
      <c r="AK105" s="760">
        <v>4.5308058219915327E-2</v>
      </c>
      <c r="AL105" s="760">
        <v>4.5311697704935254E-2</v>
      </c>
      <c r="AM105" s="760">
        <v>4.5311697704935254E-2</v>
      </c>
      <c r="AN105" s="760">
        <v>4.5311697704935254E-2</v>
      </c>
      <c r="AO105" s="760">
        <v>4.5311697704935254E-2</v>
      </c>
      <c r="AP105" s="760">
        <v>4.5311697704935254E-2</v>
      </c>
      <c r="AQ105" s="760">
        <v>4.5311697704935254E-2</v>
      </c>
      <c r="AR105" s="760">
        <v>4.5311697704935254E-2</v>
      </c>
      <c r="AS105" s="760">
        <v>4.5311697704935254E-2</v>
      </c>
      <c r="AT105" s="760">
        <v>4.5311697704935254E-2</v>
      </c>
      <c r="AU105" s="760">
        <v>4.5311697704935254E-2</v>
      </c>
      <c r="AV105" s="760">
        <v>4.5311697704935254E-2</v>
      </c>
      <c r="AW105" s="760">
        <v>4.5311697704935254E-2</v>
      </c>
      <c r="AX105" s="760">
        <v>4.5311697704935254E-2</v>
      </c>
      <c r="AY105" s="760">
        <v>4.5311697704935254E-2</v>
      </c>
      <c r="AZ105" s="760">
        <v>4.5311697704935254E-2</v>
      </c>
      <c r="BA105" s="760">
        <v>4.5311697704935254E-2</v>
      </c>
      <c r="BB105" s="760">
        <v>4.5311697704935254E-2</v>
      </c>
      <c r="BC105" s="760">
        <v>4.5311697704935254E-2</v>
      </c>
      <c r="BD105" s="760">
        <v>4.5311697704935254E-2</v>
      </c>
      <c r="BE105" s="760">
        <v>4.5311697704935254E-2</v>
      </c>
      <c r="BF105" s="760">
        <v>4.5311697704935254E-2</v>
      </c>
      <c r="BG105" s="760">
        <v>4.5311697704935254E-2</v>
      </c>
      <c r="BH105" s="760">
        <v>4.5311697704935254E-2</v>
      </c>
      <c r="BI105" s="760">
        <v>4.5311697704935254E-2</v>
      </c>
      <c r="BJ105" s="760">
        <v>4.5311697704935254E-2</v>
      </c>
      <c r="BK105" s="760">
        <v>4.5311697704935254E-2</v>
      </c>
      <c r="BL105" s="760">
        <v>4.5311697704935254E-2</v>
      </c>
      <c r="BM105" s="760">
        <v>4.5311697704935254E-2</v>
      </c>
      <c r="BN105" s="760">
        <v>4.5311697704935254E-2</v>
      </c>
      <c r="BO105" s="760">
        <v>4.5311697704935254E-2</v>
      </c>
      <c r="BP105" s="760">
        <v>4.5311697704935254E-2</v>
      </c>
      <c r="BQ105" s="760">
        <v>4.5311697704935254E-2</v>
      </c>
      <c r="BR105" s="760">
        <v>4.5311697704935254E-2</v>
      </c>
      <c r="BS105" s="760">
        <v>4.5311697704935254E-2</v>
      </c>
      <c r="BT105" s="760">
        <v>4.5311697704935254E-2</v>
      </c>
      <c r="BU105" s="760">
        <v>4.5311697704935254E-2</v>
      </c>
      <c r="BV105" s="760">
        <v>4.5311697704935254E-2</v>
      </c>
      <c r="BW105" s="760">
        <v>4.5311697704935254E-2</v>
      </c>
      <c r="BX105" s="760">
        <v>4.5311697704935254E-2</v>
      </c>
      <c r="BY105" s="760">
        <v>4.5311697704935254E-2</v>
      </c>
      <c r="BZ105" s="760">
        <v>4.5311697704935254E-2</v>
      </c>
      <c r="CA105" s="760">
        <v>4.5311697704935254E-2</v>
      </c>
      <c r="CB105" s="760">
        <v>4.5311697704935254E-2</v>
      </c>
      <c r="CC105" s="760">
        <v>4.5311697704935254E-2</v>
      </c>
      <c r="CD105" s="760">
        <v>4.5311697704935254E-2</v>
      </c>
      <c r="CE105" s="760">
        <v>4.5311697704935254E-2</v>
      </c>
      <c r="CF105" s="760">
        <v>4.5311697704935254E-2</v>
      </c>
      <c r="CG105" s="760">
        <v>4.5311697704935254E-2</v>
      </c>
      <c r="CH105" s="760">
        <v>4.5311697704935254E-2</v>
      </c>
      <c r="CI105" s="760">
        <v>4.5311697704935254E-2</v>
      </c>
      <c r="CJ105" s="852">
        <v>4.5311697704935254E-2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>
        <v>127.49837248833032</v>
      </c>
      <c r="I106" s="498">
        <v>127.54182188868937</v>
      </c>
      <c r="J106" s="498">
        <v>127.58527128904844</v>
      </c>
      <c r="K106" s="498">
        <v>127.6287206894075</v>
      </c>
      <c r="L106" s="498">
        <v>126.47480332159036</v>
      </c>
      <c r="M106" s="498">
        <v>126.51784523402115</v>
      </c>
      <c r="N106" s="498">
        <v>126.56088714645195</v>
      </c>
      <c r="O106" s="498">
        <v>126.60392905888274</v>
      </c>
      <c r="P106" s="498">
        <v>125.92842566898021</v>
      </c>
      <c r="Q106" s="498">
        <v>125.25243387317678</v>
      </c>
      <c r="R106" s="498">
        <v>124.57595367147232</v>
      </c>
      <c r="S106" s="498">
        <v>123.89898506386695</v>
      </c>
      <c r="T106" s="498">
        <v>123.22152805036056</v>
      </c>
      <c r="U106" s="498">
        <v>122.54358263095327</v>
      </c>
      <c r="V106" s="498">
        <v>121.86514880564498</v>
      </c>
      <c r="W106" s="498">
        <v>121.18622657443575</v>
      </c>
      <c r="X106" s="498">
        <v>120.50681593732554</v>
      </c>
      <c r="Y106" s="498">
        <v>119.82691689431437</v>
      </c>
      <c r="Z106" s="498">
        <v>119.14652944540227</v>
      </c>
      <c r="AA106" s="498">
        <v>118.4656535905892</v>
      </c>
      <c r="AB106" s="498">
        <v>117.78428932987515</v>
      </c>
      <c r="AC106" s="498">
        <v>117.10243666326016</v>
      </c>
      <c r="AD106" s="498">
        <v>116.42009559074418</v>
      </c>
      <c r="AE106" s="498">
        <v>115.73726611232725</v>
      </c>
      <c r="AF106" s="498">
        <v>115.05394822800938</v>
      </c>
      <c r="AG106" s="498">
        <v>114.37014193779052</v>
      </c>
      <c r="AH106" s="498">
        <v>113.68584724167071</v>
      </c>
      <c r="AI106" s="498">
        <v>113.00106413964994</v>
      </c>
      <c r="AJ106" s="498">
        <v>112.31579263172823</v>
      </c>
      <c r="AK106" s="498">
        <v>111.63003271790552</v>
      </c>
      <c r="AL106" s="498">
        <v>110.94378439818189</v>
      </c>
      <c r="AM106" s="498">
        <v>110.94378439818189</v>
      </c>
      <c r="AN106" s="498">
        <v>110.94378439818189</v>
      </c>
      <c r="AO106" s="498">
        <v>110.94378439818189</v>
      </c>
      <c r="AP106" s="498">
        <v>110.94378439818189</v>
      </c>
      <c r="AQ106" s="498">
        <v>110.94378439818189</v>
      </c>
      <c r="AR106" s="498">
        <v>110.94378439818189</v>
      </c>
      <c r="AS106" s="498">
        <v>110.94378439818189</v>
      </c>
      <c r="AT106" s="498">
        <v>110.94378439818189</v>
      </c>
      <c r="AU106" s="498">
        <v>110.94378439818189</v>
      </c>
      <c r="AV106" s="498">
        <v>110.94378439818189</v>
      </c>
      <c r="AW106" s="498">
        <v>110.94378439818189</v>
      </c>
      <c r="AX106" s="498">
        <v>110.94378439818189</v>
      </c>
      <c r="AY106" s="498">
        <v>110.94378439818189</v>
      </c>
      <c r="AZ106" s="498">
        <v>110.94378439818189</v>
      </c>
      <c r="BA106" s="498">
        <v>110.94378439818189</v>
      </c>
      <c r="BB106" s="498">
        <v>110.94378439818189</v>
      </c>
      <c r="BC106" s="498">
        <v>110.94378439818189</v>
      </c>
      <c r="BD106" s="498">
        <v>110.94378439818189</v>
      </c>
      <c r="BE106" s="498">
        <v>110.94378439818189</v>
      </c>
      <c r="BF106" s="498">
        <v>110.94378439818189</v>
      </c>
      <c r="BG106" s="498">
        <v>110.94378439818189</v>
      </c>
      <c r="BH106" s="498">
        <v>110.94378439818189</v>
      </c>
      <c r="BI106" s="498">
        <v>110.94378439818189</v>
      </c>
      <c r="BJ106" s="498">
        <v>110.94378439818189</v>
      </c>
      <c r="BK106" s="498">
        <v>110.94378439818189</v>
      </c>
      <c r="BL106" s="498">
        <v>110.94378439818189</v>
      </c>
      <c r="BM106" s="498">
        <v>110.94378439818189</v>
      </c>
      <c r="BN106" s="498">
        <v>110.94378439818189</v>
      </c>
      <c r="BO106" s="498">
        <v>110.94378439818189</v>
      </c>
      <c r="BP106" s="498">
        <v>110.94378439818189</v>
      </c>
      <c r="BQ106" s="498">
        <v>110.94378439818189</v>
      </c>
      <c r="BR106" s="498">
        <v>110.94378439818189</v>
      </c>
      <c r="BS106" s="498">
        <v>110.94378439818189</v>
      </c>
      <c r="BT106" s="498">
        <v>110.94378439818189</v>
      </c>
      <c r="BU106" s="498">
        <v>110.94378439818189</v>
      </c>
      <c r="BV106" s="498">
        <v>110.94378439818189</v>
      </c>
      <c r="BW106" s="498">
        <v>110.94378439818189</v>
      </c>
      <c r="BX106" s="498">
        <v>110.94378439818189</v>
      </c>
      <c r="BY106" s="498">
        <v>110.94378439818189</v>
      </c>
      <c r="BZ106" s="498">
        <v>110.94378439818189</v>
      </c>
      <c r="CA106" s="498">
        <v>110.94378439818189</v>
      </c>
      <c r="CB106" s="498">
        <v>110.94378439818189</v>
      </c>
      <c r="CC106" s="498">
        <v>110.94378439818189</v>
      </c>
      <c r="CD106" s="498">
        <v>110.94378439818189</v>
      </c>
      <c r="CE106" s="498">
        <v>110.94378439818189</v>
      </c>
      <c r="CF106" s="498">
        <v>110.94378439818189</v>
      </c>
      <c r="CG106" s="498">
        <v>110.94378439818189</v>
      </c>
      <c r="CH106" s="498">
        <v>110.94378439818189</v>
      </c>
      <c r="CI106" s="498">
        <v>110.94378439818189</v>
      </c>
      <c r="CJ106" s="649">
        <v>110.94378439818189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161.2448439822378</v>
      </c>
      <c r="I107" s="82">
        <v>322.57720602763885</v>
      </c>
      <c r="J107" s="82">
        <v>483.99708613620317</v>
      </c>
      <c r="K107" s="82">
        <v>645.50448430793074</v>
      </c>
      <c r="L107" s="82">
        <v>1223.5575163711787</v>
      </c>
      <c r="M107" s="82">
        <v>1806.9168526465705</v>
      </c>
      <c r="N107" s="82">
        <v>2390.4738800694904</v>
      </c>
      <c r="O107" s="82">
        <v>2974.2285986399384</v>
      </c>
      <c r="P107" s="82">
        <v>2955.7605908831165</v>
      </c>
      <c r="Q107" s="82">
        <v>2939.6535306159722</v>
      </c>
      <c r="R107" s="82">
        <v>2923.5464703488283</v>
      </c>
      <c r="S107" s="82">
        <v>2907.4394100816839</v>
      </c>
      <c r="T107" s="82">
        <v>2891.3323498145396</v>
      </c>
      <c r="U107" s="82">
        <v>2875.2252895473953</v>
      </c>
      <c r="V107" s="82">
        <v>2859.1182292802514</v>
      </c>
      <c r="W107" s="82">
        <v>2843.0111690131071</v>
      </c>
      <c r="X107" s="82">
        <v>2826.9041087459627</v>
      </c>
      <c r="Y107" s="82">
        <v>2810.7970484788184</v>
      </c>
      <c r="Z107" s="82">
        <v>2794.6899882116745</v>
      </c>
      <c r="AA107" s="82">
        <v>2778.5829279445302</v>
      </c>
      <c r="AB107" s="82">
        <v>2762.4758676773858</v>
      </c>
      <c r="AC107" s="82">
        <v>2746.3688074102415</v>
      </c>
      <c r="AD107" s="82">
        <v>2730.2617471430976</v>
      </c>
      <c r="AE107" s="82">
        <v>2714.1546868759533</v>
      </c>
      <c r="AF107" s="82">
        <v>2698.047626608809</v>
      </c>
      <c r="AG107" s="82">
        <v>2681.9405663416646</v>
      </c>
      <c r="AH107" s="82">
        <v>2665.8335060745208</v>
      </c>
      <c r="AI107" s="82">
        <v>2649.7264458073764</v>
      </c>
      <c r="AJ107" s="82">
        <v>2633.6193855402321</v>
      </c>
      <c r="AK107" s="82">
        <v>2617.5123252730878</v>
      </c>
      <c r="AL107" s="82">
        <v>2601.4052650059439</v>
      </c>
      <c r="AM107" s="82">
        <v>2601.4052650059439</v>
      </c>
      <c r="AN107" s="82">
        <v>2601.4052650059439</v>
      </c>
      <c r="AO107" s="82">
        <v>2601.4052650059439</v>
      </c>
      <c r="AP107" s="82">
        <v>2601.4052650059439</v>
      </c>
      <c r="AQ107" s="82">
        <v>2601.4052650059439</v>
      </c>
      <c r="AR107" s="82">
        <v>2601.4052650059439</v>
      </c>
      <c r="AS107" s="82">
        <v>2601.4052650059439</v>
      </c>
      <c r="AT107" s="82">
        <v>2601.4052650059439</v>
      </c>
      <c r="AU107" s="82">
        <v>2601.4052650059439</v>
      </c>
      <c r="AV107" s="82">
        <v>2601.4052650059439</v>
      </c>
      <c r="AW107" s="82">
        <v>2601.4052650059439</v>
      </c>
      <c r="AX107" s="82">
        <v>2601.4052650059439</v>
      </c>
      <c r="AY107" s="82">
        <v>2601.4052650059439</v>
      </c>
      <c r="AZ107" s="82">
        <v>2601.4052650059439</v>
      </c>
      <c r="BA107" s="82">
        <v>2601.4052650059439</v>
      </c>
      <c r="BB107" s="82">
        <v>2601.4052650059439</v>
      </c>
      <c r="BC107" s="82">
        <v>2601.4052650059439</v>
      </c>
      <c r="BD107" s="82">
        <v>2601.4052650059439</v>
      </c>
      <c r="BE107" s="82">
        <v>2601.4052650059439</v>
      </c>
      <c r="BF107" s="82">
        <v>2601.4052650059439</v>
      </c>
      <c r="BG107" s="82">
        <v>2601.4052650059439</v>
      </c>
      <c r="BH107" s="82">
        <v>2601.4052650059439</v>
      </c>
      <c r="BI107" s="82">
        <v>2601.4052650059439</v>
      </c>
      <c r="BJ107" s="82">
        <v>2601.4052650059439</v>
      </c>
      <c r="BK107" s="82">
        <v>2601.4052650059439</v>
      </c>
      <c r="BL107" s="82">
        <v>2601.4052650059439</v>
      </c>
      <c r="BM107" s="82">
        <v>2601.4052650059439</v>
      </c>
      <c r="BN107" s="82">
        <v>2601.4052650059439</v>
      </c>
      <c r="BO107" s="82">
        <v>2601.4052650059439</v>
      </c>
      <c r="BP107" s="82">
        <v>2601.4052650059439</v>
      </c>
      <c r="BQ107" s="82">
        <v>2601.4052650059439</v>
      </c>
      <c r="BR107" s="82">
        <v>2601.4052650059439</v>
      </c>
      <c r="BS107" s="82">
        <v>2601.4052650059439</v>
      </c>
      <c r="BT107" s="82">
        <v>2601.4052650059439</v>
      </c>
      <c r="BU107" s="82">
        <v>2601.4052650059439</v>
      </c>
      <c r="BV107" s="82">
        <v>2601.4052650059439</v>
      </c>
      <c r="BW107" s="82">
        <v>2601.4052650059439</v>
      </c>
      <c r="BX107" s="82">
        <v>2601.4052650059439</v>
      </c>
      <c r="BY107" s="82">
        <v>2601.4052650059439</v>
      </c>
      <c r="BZ107" s="82">
        <v>2601.4052650059439</v>
      </c>
      <c r="CA107" s="82">
        <v>2601.4052650059439</v>
      </c>
      <c r="CB107" s="82">
        <v>2601.4052650059439</v>
      </c>
      <c r="CC107" s="82">
        <v>2601.4052650059439</v>
      </c>
      <c r="CD107" s="82">
        <v>2601.4052650059439</v>
      </c>
      <c r="CE107" s="82">
        <v>2601.4052650059439</v>
      </c>
      <c r="CF107" s="82">
        <v>2601.4052650059439</v>
      </c>
      <c r="CG107" s="82">
        <v>2601.4052650059439</v>
      </c>
      <c r="CH107" s="82">
        <v>2601.4052650059439</v>
      </c>
      <c r="CI107" s="82">
        <v>2601.4052650059439</v>
      </c>
      <c r="CJ107" s="82">
        <v>2601.4052650059439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3430.8210136986299</v>
      </c>
      <c r="I109" s="82">
        <v>3430.8210136986299</v>
      </c>
      <c r="J109" s="82">
        <v>3430.8210136986299</v>
      </c>
      <c r="K109" s="82">
        <v>3430.8210136986299</v>
      </c>
      <c r="L109" s="82">
        <v>4730.1986712328762</v>
      </c>
      <c r="M109" s="82">
        <v>4730.1986712328762</v>
      </c>
      <c r="N109" s="82">
        <v>4730.1986712328762</v>
      </c>
      <c r="O109" s="82">
        <v>4730.1986712328762</v>
      </c>
      <c r="P109" s="82">
        <v>4730.1986712328762</v>
      </c>
      <c r="Q109" s="82">
        <v>4730.1986712328762</v>
      </c>
      <c r="R109" s="82">
        <v>4730.1986712328762</v>
      </c>
      <c r="S109" s="82">
        <v>4730.1986712328762</v>
      </c>
      <c r="T109" s="82">
        <v>4730.1986712328762</v>
      </c>
      <c r="U109" s="82">
        <v>4730.1986712328762</v>
      </c>
      <c r="V109" s="82">
        <v>4730.1986712328762</v>
      </c>
      <c r="W109" s="82">
        <v>4730.1986712328762</v>
      </c>
      <c r="X109" s="82">
        <v>4730.1986712328762</v>
      </c>
      <c r="Y109" s="82">
        <v>4730.1986712328762</v>
      </c>
      <c r="Z109" s="82">
        <v>4730.1986712328762</v>
      </c>
      <c r="AA109" s="82">
        <v>4730.1986712328762</v>
      </c>
      <c r="AB109" s="82">
        <v>4730.1986712328762</v>
      </c>
      <c r="AC109" s="82">
        <v>4730.1986712328762</v>
      </c>
      <c r="AD109" s="82">
        <v>4730.1986712328762</v>
      </c>
      <c r="AE109" s="82">
        <v>4730.1986712328762</v>
      </c>
      <c r="AF109" s="82">
        <v>4730.1986712328762</v>
      </c>
      <c r="AG109" s="82">
        <v>4730.1986712328762</v>
      </c>
      <c r="AH109" s="82">
        <v>4730.1986712328762</v>
      </c>
      <c r="AI109" s="82">
        <v>4730.1986712328762</v>
      </c>
      <c r="AJ109" s="82">
        <v>4730.1986712328762</v>
      </c>
      <c r="AK109" s="82">
        <v>4730.1986712328762</v>
      </c>
      <c r="AL109" s="82">
        <v>4730.1986712328762</v>
      </c>
      <c r="AM109" s="82">
        <v>4730.1986712328762</v>
      </c>
      <c r="AN109" s="82">
        <v>4730.1986712328762</v>
      </c>
      <c r="AO109" s="82">
        <v>4730.1986712328762</v>
      </c>
      <c r="AP109" s="82">
        <v>4730.1986712328762</v>
      </c>
      <c r="AQ109" s="82">
        <v>4730.1986712328762</v>
      </c>
      <c r="AR109" s="82">
        <v>4730.1986712328762</v>
      </c>
      <c r="AS109" s="82">
        <v>4730.1986712328762</v>
      </c>
      <c r="AT109" s="82">
        <v>4730.1986712328762</v>
      </c>
      <c r="AU109" s="82">
        <v>4730.1986712328762</v>
      </c>
      <c r="AV109" s="82">
        <v>4730.1986712328762</v>
      </c>
      <c r="AW109" s="82">
        <v>4730.1986712328762</v>
      </c>
      <c r="AX109" s="82">
        <v>4730.1986712328762</v>
      </c>
      <c r="AY109" s="82">
        <v>4730.1986712328762</v>
      </c>
      <c r="AZ109" s="82">
        <v>4730.1986712328762</v>
      </c>
      <c r="BA109" s="82">
        <v>4730.1986712328762</v>
      </c>
      <c r="BB109" s="82">
        <v>4730.1986712328762</v>
      </c>
      <c r="BC109" s="82">
        <v>4730.1986712328762</v>
      </c>
      <c r="BD109" s="82">
        <v>4730.1986712328762</v>
      </c>
      <c r="BE109" s="82">
        <v>4730.1986712328762</v>
      </c>
      <c r="BF109" s="82">
        <v>4730.1986712328762</v>
      </c>
      <c r="BG109" s="82">
        <v>4730.1986712328762</v>
      </c>
      <c r="BH109" s="82">
        <v>4730.1986712328762</v>
      </c>
      <c r="BI109" s="82">
        <v>4730.1986712328762</v>
      </c>
      <c r="BJ109" s="82">
        <v>4730.1986712328762</v>
      </c>
      <c r="BK109" s="82">
        <v>4730.1986712328762</v>
      </c>
      <c r="BL109" s="82">
        <v>4730.1986712328762</v>
      </c>
      <c r="BM109" s="82">
        <v>4730.1986712328762</v>
      </c>
      <c r="BN109" s="82">
        <v>4730.1986712328762</v>
      </c>
      <c r="BO109" s="82">
        <v>4730.1986712328762</v>
      </c>
      <c r="BP109" s="82">
        <v>4730.1986712328762</v>
      </c>
      <c r="BQ109" s="82">
        <v>4730.1986712328762</v>
      </c>
      <c r="BR109" s="82">
        <v>4730.1986712328762</v>
      </c>
      <c r="BS109" s="82">
        <v>4730.1986712328762</v>
      </c>
      <c r="BT109" s="82">
        <v>4730.1986712328762</v>
      </c>
      <c r="BU109" s="82">
        <v>4730.1986712328762</v>
      </c>
      <c r="BV109" s="82">
        <v>4730.1986712328762</v>
      </c>
      <c r="BW109" s="82">
        <v>4730.1986712328762</v>
      </c>
      <c r="BX109" s="82">
        <v>4730.1986712328762</v>
      </c>
      <c r="BY109" s="82">
        <v>4730.1986712328762</v>
      </c>
      <c r="BZ109" s="82">
        <v>4730.1986712328762</v>
      </c>
      <c r="CA109" s="82">
        <v>4730.1986712328762</v>
      </c>
      <c r="CB109" s="82">
        <v>4730.1986712328762</v>
      </c>
      <c r="CC109" s="82">
        <v>4730.1986712328762</v>
      </c>
      <c r="CD109" s="82">
        <v>4730.1986712328762</v>
      </c>
      <c r="CE109" s="82">
        <v>4730.1986712328762</v>
      </c>
      <c r="CF109" s="82">
        <v>4730.1986712328762</v>
      </c>
      <c r="CG109" s="82">
        <v>4730.1986712328762</v>
      </c>
      <c r="CH109" s="82">
        <v>4730.1986712328762</v>
      </c>
      <c r="CI109" s="82">
        <v>4730.1986712328762</v>
      </c>
      <c r="CJ109" s="640">
        <v>4730.1986712328762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10.836075072364904</v>
      </c>
      <c r="I110" s="142">
        <v>13.950617623386137</v>
      </c>
      <c r="J110" s="142">
        <v>17.108002035942075</v>
      </c>
      <c r="K110" s="142">
        <v>20.308269949075498</v>
      </c>
      <c r="L110" s="142">
        <v>320.07677675342455</v>
      </c>
      <c r="M110" s="142">
        <v>322.17908727397247</v>
      </c>
      <c r="N110" s="142">
        <v>324.28139779452044</v>
      </c>
      <c r="O110" s="142">
        <v>326.38370831506842</v>
      </c>
      <c r="P110" s="142">
        <v>328.48601883561633</v>
      </c>
      <c r="Q110" s="142">
        <v>330.58832935616431</v>
      </c>
      <c r="R110" s="142">
        <v>332.69063987671223</v>
      </c>
      <c r="S110" s="142">
        <v>334.79295039726014</v>
      </c>
      <c r="T110" s="142">
        <v>336.89526091780806</v>
      </c>
      <c r="U110" s="142">
        <v>338.99757143835603</v>
      </c>
      <c r="V110" s="142">
        <v>341.09988195890395</v>
      </c>
      <c r="W110" s="142">
        <v>343.20219247945187</v>
      </c>
      <c r="X110" s="142">
        <v>345.30450299999978</v>
      </c>
      <c r="Y110" s="142">
        <v>347.40681352054776</v>
      </c>
      <c r="Z110" s="142">
        <v>349.50912404109567</v>
      </c>
      <c r="AA110" s="142">
        <v>351.61143456164365</v>
      </c>
      <c r="AB110" s="142">
        <v>353.71374508219162</v>
      </c>
      <c r="AC110" s="142">
        <v>355.81605560273954</v>
      </c>
      <c r="AD110" s="142">
        <v>357.91836612328746</v>
      </c>
      <c r="AE110" s="142">
        <v>360.02067664383543</v>
      </c>
      <c r="AF110" s="142">
        <v>362.12298716438335</v>
      </c>
      <c r="AG110" s="142">
        <v>364.22529768493149</v>
      </c>
      <c r="AH110" s="142">
        <v>366.32760820547941</v>
      </c>
      <c r="AI110" s="142">
        <v>368.42991872602732</v>
      </c>
      <c r="AJ110" s="142">
        <v>370.53222924657524</v>
      </c>
      <c r="AK110" s="142">
        <v>372.63453976712327</v>
      </c>
      <c r="AL110" s="142">
        <v>374.73685028767119</v>
      </c>
      <c r="AM110" s="142">
        <v>376.83916080821911</v>
      </c>
      <c r="AN110" s="142">
        <v>378.94147132876708</v>
      </c>
      <c r="AO110" s="142">
        <v>381.043781849315</v>
      </c>
      <c r="AP110" s="142">
        <v>383.14609236986297</v>
      </c>
      <c r="AQ110" s="142">
        <v>385.24840289041094</v>
      </c>
      <c r="AR110" s="142">
        <v>387.35071341095886</v>
      </c>
      <c r="AS110" s="142">
        <v>389.45302393150678</v>
      </c>
      <c r="AT110" s="142">
        <v>391.55533445205469</v>
      </c>
      <c r="AU110" s="142">
        <v>393.65764497260267</v>
      </c>
      <c r="AV110" s="142">
        <v>395.75995549315058</v>
      </c>
      <c r="AW110" s="142">
        <v>397.8622660136985</v>
      </c>
      <c r="AX110" s="142">
        <v>399.96457653424642</v>
      </c>
      <c r="AY110" s="142">
        <v>402.06688705479439</v>
      </c>
      <c r="AZ110" s="142">
        <v>404.16919757534231</v>
      </c>
      <c r="BA110" s="142">
        <v>406.27150809589023</v>
      </c>
      <c r="BB110" s="142">
        <v>408.37381861643826</v>
      </c>
      <c r="BC110" s="142">
        <v>410.47612913698617</v>
      </c>
      <c r="BD110" s="142">
        <v>412.57843965753409</v>
      </c>
      <c r="BE110" s="142">
        <v>414.68075017808201</v>
      </c>
      <c r="BF110" s="142">
        <v>416.78306069862998</v>
      </c>
      <c r="BG110" s="142">
        <v>418.8853712191779</v>
      </c>
      <c r="BH110" s="142">
        <v>420.98768173972582</v>
      </c>
      <c r="BI110" s="142">
        <v>423.08999226027379</v>
      </c>
      <c r="BJ110" s="142">
        <v>425.19230278082171</v>
      </c>
      <c r="BK110" s="142">
        <v>427.29461330136962</v>
      </c>
      <c r="BL110" s="142">
        <v>429.39692382191754</v>
      </c>
      <c r="BM110" s="142">
        <v>431.49923434246551</v>
      </c>
      <c r="BN110" s="142">
        <v>433.60154486301343</v>
      </c>
      <c r="BO110" s="142">
        <v>435.7038553835614</v>
      </c>
      <c r="BP110" s="142">
        <v>437.80616590410938</v>
      </c>
      <c r="BQ110" s="142">
        <v>439.90847642465729</v>
      </c>
      <c r="BR110" s="142">
        <v>442.01078694520521</v>
      </c>
      <c r="BS110" s="142">
        <v>444.11309746575313</v>
      </c>
      <c r="BT110" s="142">
        <v>446.2154079863011</v>
      </c>
      <c r="BU110" s="142">
        <v>448.31771850684902</v>
      </c>
      <c r="BV110" s="142">
        <v>450.42002902739694</v>
      </c>
      <c r="BW110" s="142">
        <v>452.52233954794491</v>
      </c>
      <c r="BX110" s="142">
        <v>454.62465006849283</v>
      </c>
      <c r="BY110" s="142">
        <v>456.72696058904074</v>
      </c>
      <c r="BZ110" s="142">
        <v>458.82927110958866</v>
      </c>
      <c r="CA110" s="142">
        <v>460.93158163013669</v>
      </c>
      <c r="CB110" s="142">
        <v>463.03389215068461</v>
      </c>
      <c r="CC110" s="142">
        <v>465.13620267123252</v>
      </c>
      <c r="CD110" s="142">
        <v>467.2385131917805</v>
      </c>
      <c r="CE110" s="142">
        <v>469.34082371232842</v>
      </c>
      <c r="CF110" s="142">
        <v>471.44313423287633</v>
      </c>
      <c r="CG110" s="142">
        <v>473.54544475342425</v>
      </c>
      <c r="CH110" s="142">
        <v>475.64775527397222</v>
      </c>
      <c r="CI110" s="142">
        <v>477.75006579452014</v>
      </c>
      <c r="CJ110" s="639">
        <v>479.85237631506806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3269.5761697163921</v>
      </c>
      <c r="I111" s="82">
        <v>3108.2438076709909</v>
      </c>
      <c r="J111" s="82">
        <v>2946.8239275624269</v>
      </c>
      <c r="K111" s="82">
        <v>2785.3165293906991</v>
      </c>
      <c r="L111" s="82">
        <v>3506.6411548616975</v>
      </c>
      <c r="M111" s="82">
        <v>2923.2818185863057</v>
      </c>
      <c r="N111" s="82">
        <v>2339.7247911633858</v>
      </c>
      <c r="O111" s="82">
        <v>1755.9700725929379</v>
      </c>
      <c r="P111" s="82">
        <v>1774.4380803497597</v>
      </c>
      <c r="Q111" s="82">
        <v>1790.5451406169041</v>
      </c>
      <c r="R111" s="82">
        <v>1806.6522008840479</v>
      </c>
      <c r="S111" s="82">
        <v>1822.7592611511923</v>
      </c>
      <c r="T111" s="82">
        <v>1838.8663214183366</v>
      </c>
      <c r="U111" s="82">
        <v>1854.9733816854809</v>
      </c>
      <c r="V111" s="82">
        <v>1871.0804419526248</v>
      </c>
      <c r="W111" s="82">
        <v>1887.1875022197692</v>
      </c>
      <c r="X111" s="82">
        <v>1903.2945624869135</v>
      </c>
      <c r="Y111" s="82">
        <v>1919.4016227540578</v>
      </c>
      <c r="Z111" s="82">
        <v>1935.5086830212017</v>
      </c>
      <c r="AA111" s="82">
        <v>1951.615743288346</v>
      </c>
      <c r="AB111" s="82">
        <v>1967.7228035554904</v>
      </c>
      <c r="AC111" s="82">
        <v>1983.8298638226347</v>
      </c>
      <c r="AD111" s="82">
        <v>1999.9369240897786</v>
      </c>
      <c r="AE111" s="82">
        <v>2016.0439843569229</v>
      </c>
      <c r="AF111" s="82">
        <v>2032.1510446240673</v>
      </c>
      <c r="AG111" s="82">
        <v>2048.2581048912116</v>
      </c>
      <c r="AH111" s="82">
        <v>2064.3651651583555</v>
      </c>
      <c r="AI111" s="82">
        <v>2080.4722254254998</v>
      </c>
      <c r="AJ111" s="82">
        <v>2096.5792856926441</v>
      </c>
      <c r="AK111" s="82">
        <v>2112.6863459597885</v>
      </c>
      <c r="AL111" s="82">
        <v>2128.7934062269323</v>
      </c>
      <c r="AM111" s="82">
        <v>2128.7934062269323</v>
      </c>
      <c r="AN111" s="82">
        <v>2128.7934062269323</v>
      </c>
      <c r="AO111" s="82">
        <v>2128.7934062269323</v>
      </c>
      <c r="AP111" s="82">
        <v>2128.7934062269323</v>
      </c>
      <c r="AQ111" s="82">
        <v>2128.7934062269323</v>
      </c>
      <c r="AR111" s="82">
        <v>2128.7934062269323</v>
      </c>
      <c r="AS111" s="82">
        <v>2128.7934062269323</v>
      </c>
      <c r="AT111" s="82">
        <v>2128.7934062269323</v>
      </c>
      <c r="AU111" s="82">
        <v>2128.7934062269323</v>
      </c>
      <c r="AV111" s="82">
        <v>2128.7934062269323</v>
      </c>
      <c r="AW111" s="82">
        <v>2128.7934062269323</v>
      </c>
      <c r="AX111" s="82">
        <v>2128.7934062269323</v>
      </c>
      <c r="AY111" s="82">
        <v>2128.7934062269323</v>
      </c>
      <c r="AZ111" s="82">
        <v>2128.7934062269323</v>
      </c>
      <c r="BA111" s="82">
        <v>2128.7934062269323</v>
      </c>
      <c r="BB111" s="82">
        <v>2128.7934062269323</v>
      </c>
      <c r="BC111" s="82">
        <v>2128.7934062269323</v>
      </c>
      <c r="BD111" s="82">
        <v>2128.7934062269323</v>
      </c>
      <c r="BE111" s="82">
        <v>2128.7934062269323</v>
      </c>
      <c r="BF111" s="82">
        <v>2128.7934062269323</v>
      </c>
      <c r="BG111" s="82">
        <v>2128.7934062269323</v>
      </c>
      <c r="BH111" s="82">
        <v>2128.7934062269323</v>
      </c>
      <c r="BI111" s="82">
        <v>2128.7934062269323</v>
      </c>
      <c r="BJ111" s="82">
        <v>2128.7934062269323</v>
      </c>
      <c r="BK111" s="82">
        <v>2128.7934062269323</v>
      </c>
      <c r="BL111" s="82">
        <v>2128.7934062269323</v>
      </c>
      <c r="BM111" s="82">
        <v>2128.7934062269323</v>
      </c>
      <c r="BN111" s="82">
        <v>2128.7934062269323</v>
      </c>
      <c r="BO111" s="82">
        <v>2128.7934062269323</v>
      </c>
      <c r="BP111" s="82">
        <v>2128.7934062269323</v>
      </c>
      <c r="BQ111" s="82">
        <v>2128.7934062269323</v>
      </c>
      <c r="BR111" s="82">
        <v>2128.7934062269323</v>
      </c>
      <c r="BS111" s="82">
        <v>2128.7934062269323</v>
      </c>
      <c r="BT111" s="82">
        <v>2128.7934062269323</v>
      </c>
      <c r="BU111" s="82">
        <v>2128.7934062269323</v>
      </c>
      <c r="BV111" s="82">
        <v>2128.7934062269323</v>
      </c>
      <c r="BW111" s="82">
        <v>2128.7934062269323</v>
      </c>
      <c r="BX111" s="82">
        <v>2128.7934062269323</v>
      </c>
      <c r="BY111" s="82">
        <v>2128.7934062269323</v>
      </c>
      <c r="BZ111" s="82">
        <v>2128.7934062269323</v>
      </c>
      <c r="CA111" s="82">
        <v>2128.7934062269323</v>
      </c>
      <c r="CB111" s="82">
        <v>2128.7934062269323</v>
      </c>
      <c r="CC111" s="82">
        <v>2128.7934062269323</v>
      </c>
      <c r="CD111" s="82">
        <v>2128.7934062269323</v>
      </c>
      <c r="CE111" s="82">
        <v>2128.7934062269323</v>
      </c>
      <c r="CF111" s="82">
        <v>2128.7934062269323</v>
      </c>
      <c r="CG111" s="82">
        <v>2128.7934062269323</v>
      </c>
      <c r="CH111" s="82">
        <v>2128.7934062269323</v>
      </c>
      <c r="CI111" s="82">
        <v>2128.7934062269323</v>
      </c>
      <c r="CJ111" s="640">
        <v>2128.7934062269323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3258.7400946440271</v>
      </c>
      <c r="I113" s="324">
        <v>3094.2931900476046</v>
      </c>
      <c r="J113" s="324">
        <v>2929.7159255264846</v>
      </c>
      <c r="K113" s="324">
        <v>2765.0082594416235</v>
      </c>
      <c r="L113" s="324">
        <v>3186.5643781082731</v>
      </c>
      <c r="M113" s="324">
        <v>2601.1027313123332</v>
      </c>
      <c r="N113" s="324">
        <v>2015.4433933688654</v>
      </c>
      <c r="O113" s="324">
        <v>1429.5863642778695</v>
      </c>
      <c r="P113" s="324">
        <v>1445.9520615141435</v>
      </c>
      <c r="Q113" s="324">
        <v>1459.9568112607399</v>
      </c>
      <c r="R113" s="324">
        <v>1473.9615610073356</v>
      </c>
      <c r="S113" s="324">
        <v>1487.9663107539322</v>
      </c>
      <c r="T113" s="324">
        <v>1501.9710605005284</v>
      </c>
      <c r="U113" s="324">
        <v>1515.9758102471249</v>
      </c>
      <c r="V113" s="324">
        <v>1529.9805599937208</v>
      </c>
      <c r="W113" s="324">
        <v>1543.9853097403172</v>
      </c>
      <c r="X113" s="324">
        <v>1557.9900594869137</v>
      </c>
      <c r="Y113" s="324">
        <v>1571.9948092335101</v>
      </c>
      <c r="Z113" s="324">
        <v>1585.999558980106</v>
      </c>
      <c r="AA113" s="324">
        <v>1600.0043087267024</v>
      </c>
      <c r="AB113" s="324">
        <v>1614.0090584732989</v>
      </c>
      <c r="AC113" s="324">
        <v>1628.0138082198951</v>
      </c>
      <c r="AD113" s="324">
        <v>1642.0185579664912</v>
      </c>
      <c r="AE113" s="324">
        <v>1656.0233077130874</v>
      </c>
      <c r="AF113" s="324">
        <v>1670.0280574596839</v>
      </c>
      <c r="AG113" s="324">
        <v>1684.03280720628</v>
      </c>
      <c r="AH113" s="324">
        <v>1698.037556952876</v>
      </c>
      <c r="AI113" s="324">
        <v>1712.0423066994724</v>
      </c>
      <c r="AJ113" s="324">
        <v>1726.0470564460688</v>
      </c>
      <c r="AK113" s="324">
        <v>1740.0518061926653</v>
      </c>
      <c r="AL113" s="324">
        <v>1754.0565559392612</v>
      </c>
      <c r="AM113" s="324">
        <v>1751.9542454187133</v>
      </c>
      <c r="AN113" s="324">
        <v>1749.8519348981654</v>
      </c>
      <c r="AO113" s="324">
        <v>1747.7496243776172</v>
      </c>
      <c r="AP113" s="324">
        <v>1745.6473138570693</v>
      </c>
      <c r="AQ113" s="324">
        <v>1743.5450033365214</v>
      </c>
      <c r="AR113" s="324">
        <v>1741.4426928159735</v>
      </c>
      <c r="AS113" s="324">
        <v>1739.3403822954256</v>
      </c>
      <c r="AT113" s="324">
        <v>1737.2380717748777</v>
      </c>
      <c r="AU113" s="324">
        <v>1735.1357612543297</v>
      </c>
      <c r="AV113" s="324">
        <v>1733.0334507337818</v>
      </c>
      <c r="AW113" s="324">
        <v>1730.9311402132339</v>
      </c>
      <c r="AX113" s="324">
        <v>1728.828829692686</v>
      </c>
      <c r="AY113" s="324">
        <v>1726.7265191721381</v>
      </c>
      <c r="AZ113" s="324">
        <v>1724.6242086515899</v>
      </c>
      <c r="BA113" s="324">
        <v>1722.5218981310422</v>
      </c>
      <c r="BB113" s="324">
        <v>1720.4195876104941</v>
      </c>
      <c r="BC113" s="324">
        <v>1718.3172770899462</v>
      </c>
      <c r="BD113" s="324">
        <v>1716.2149665693983</v>
      </c>
      <c r="BE113" s="324">
        <v>1714.1126560488503</v>
      </c>
      <c r="BF113" s="324">
        <v>1712.0103455283024</v>
      </c>
      <c r="BG113" s="324">
        <v>1709.9080350077545</v>
      </c>
      <c r="BH113" s="324">
        <v>1707.8057244872066</v>
      </c>
      <c r="BI113" s="324">
        <v>1705.7034139666584</v>
      </c>
      <c r="BJ113" s="324">
        <v>1703.6011034461108</v>
      </c>
      <c r="BK113" s="324">
        <v>1701.4987929255626</v>
      </c>
      <c r="BL113" s="324">
        <v>1699.3964824050149</v>
      </c>
      <c r="BM113" s="324">
        <v>1697.2941718844668</v>
      </c>
      <c r="BN113" s="324">
        <v>1695.1918613639189</v>
      </c>
      <c r="BO113" s="324">
        <v>1693.0895508433709</v>
      </c>
      <c r="BP113" s="324">
        <v>1690.987240322823</v>
      </c>
      <c r="BQ113" s="324">
        <v>1688.8849298022751</v>
      </c>
      <c r="BR113" s="324">
        <v>1686.7826192817272</v>
      </c>
      <c r="BS113" s="324">
        <v>1684.6803087611793</v>
      </c>
      <c r="BT113" s="324">
        <v>1682.5779982406311</v>
      </c>
      <c r="BU113" s="324">
        <v>1680.4756877200834</v>
      </c>
      <c r="BV113" s="324">
        <v>1678.3733771995353</v>
      </c>
      <c r="BW113" s="324">
        <v>1676.2710666789874</v>
      </c>
      <c r="BX113" s="324">
        <v>1674.1687561584395</v>
      </c>
      <c r="BY113" s="324">
        <v>1672.0664456378915</v>
      </c>
      <c r="BZ113" s="324">
        <v>1669.9641351173436</v>
      </c>
      <c r="CA113" s="324">
        <v>1667.8618245967957</v>
      </c>
      <c r="CB113" s="324">
        <v>1665.7595140762478</v>
      </c>
      <c r="CC113" s="324">
        <v>1663.6572035556999</v>
      </c>
      <c r="CD113" s="324">
        <v>1661.554893035152</v>
      </c>
      <c r="CE113" s="324">
        <v>1659.4525825146038</v>
      </c>
      <c r="CF113" s="324">
        <v>1657.3502719940561</v>
      </c>
      <c r="CG113" s="324">
        <v>1655.247961473508</v>
      </c>
      <c r="CH113" s="324">
        <v>1653.1456509529601</v>
      </c>
      <c r="CI113" s="324">
        <v>1651.0433404324122</v>
      </c>
      <c r="CJ113" s="641">
        <v>1648.9410299118642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122.62793465927611</v>
      </c>
      <c r="I118" s="337">
        <v>245.33944858508289</v>
      </c>
      <c r="J118" s="337">
        <v>368.1345417774204</v>
      </c>
      <c r="K118" s="337">
        <v>491.01321423628855</v>
      </c>
      <c r="L118" s="337">
        <v>1042.3325969875555</v>
      </c>
      <c r="M118" s="337">
        <v>1598.6945844793595</v>
      </c>
      <c r="N118" s="337">
        <v>2155.2458487004751</v>
      </c>
      <c r="O118" s="337">
        <v>2711.9863896509023</v>
      </c>
      <c r="P118" s="337">
        <v>2696.5996412326008</v>
      </c>
      <c r="Q118" s="337">
        <v>2681.2128928142993</v>
      </c>
      <c r="R118" s="337">
        <v>2665.8261443959977</v>
      </c>
      <c r="S118" s="337">
        <v>2650.4393959776962</v>
      </c>
      <c r="T118" s="337">
        <v>2635.0526475593947</v>
      </c>
      <c r="U118" s="337">
        <v>2619.6658991410932</v>
      </c>
      <c r="V118" s="337">
        <v>2604.2791507227917</v>
      </c>
      <c r="W118" s="337">
        <v>2588.8924023044901</v>
      </c>
      <c r="X118" s="337">
        <v>2573.5056538861886</v>
      </c>
      <c r="Y118" s="337">
        <v>2558.1189054678871</v>
      </c>
      <c r="Z118" s="337">
        <v>2542.7321570495856</v>
      </c>
      <c r="AA118" s="337">
        <v>2527.345408631284</v>
      </c>
      <c r="AB118" s="337">
        <v>2511.9586602129825</v>
      </c>
      <c r="AC118" s="337">
        <v>2496.571911794681</v>
      </c>
      <c r="AD118" s="337">
        <v>2481.1851633763795</v>
      </c>
      <c r="AE118" s="337">
        <v>2465.798414958078</v>
      </c>
      <c r="AF118" s="337">
        <v>2450.4116665397764</v>
      </c>
      <c r="AG118" s="337">
        <v>2435.0249181214749</v>
      </c>
      <c r="AH118" s="337">
        <v>2419.6381697031734</v>
      </c>
      <c r="AI118" s="337">
        <v>2404.2514212848719</v>
      </c>
      <c r="AJ118" s="337">
        <v>2388.8646728665703</v>
      </c>
      <c r="AK118" s="337">
        <v>2373.4779244482688</v>
      </c>
      <c r="AL118" s="337">
        <v>2358.0911760299673</v>
      </c>
      <c r="AM118" s="337">
        <v>2358.0911760299673</v>
      </c>
      <c r="AN118" s="337">
        <v>2358.0911760299673</v>
      </c>
      <c r="AO118" s="337">
        <v>2358.0911760299673</v>
      </c>
      <c r="AP118" s="337">
        <v>2358.0911760299673</v>
      </c>
      <c r="AQ118" s="337">
        <v>2358.0911760299673</v>
      </c>
      <c r="AR118" s="337">
        <v>2358.0911760299673</v>
      </c>
      <c r="AS118" s="337">
        <v>2358.0911760299673</v>
      </c>
      <c r="AT118" s="337">
        <v>2358.0911760299673</v>
      </c>
      <c r="AU118" s="337">
        <v>2358.0911760299673</v>
      </c>
      <c r="AV118" s="337">
        <v>2358.0911760299673</v>
      </c>
      <c r="AW118" s="337">
        <v>2358.0911760299673</v>
      </c>
      <c r="AX118" s="337">
        <v>2358.0911760299673</v>
      </c>
      <c r="AY118" s="337">
        <v>2358.0911760299673</v>
      </c>
      <c r="AZ118" s="337">
        <v>2358.0911760299673</v>
      </c>
      <c r="BA118" s="337">
        <v>2358.0911760299673</v>
      </c>
      <c r="BB118" s="337">
        <v>2358.0911760299673</v>
      </c>
      <c r="BC118" s="337">
        <v>2358.0911760299673</v>
      </c>
      <c r="BD118" s="337">
        <v>2358.0911760299673</v>
      </c>
      <c r="BE118" s="337">
        <v>2358.0911760299673</v>
      </c>
      <c r="BF118" s="337">
        <v>2358.0911760299673</v>
      </c>
      <c r="BG118" s="337">
        <v>2358.0911760299673</v>
      </c>
      <c r="BH118" s="337">
        <v>2358.0911760299673</v>
      </c>
      <c r="BI118" s="337">
        <v>2358.0911760299673</v>
      </c>
      <c r="BJ118" s="337">
        <v>2358.0911760299673</v>
      </c>
      <c r="BK118" s="337">
        <v>2358.0911760299673</v>
      </c>
      <c r="BL118" s="337">
        <v>2358.0911760299673</v>
      </c>
      <c r="BM118" s="337">
        <v>2358.0911760299673</v>
      </c>
      <c r="BN118" s="337">
        <v>2358.0911760299673</v>
      </c>
      <c r="BO118" s="337">
        <v>2358.0911760299673</v>
      </c>
      <c r="BP118" s="337">
        <v>2358.0911760299673</v>
      </c>
      <c r="BQ118" s="337">
        <v>2358.0911760299673</v>
      </c>
      <c r="BR118" s="337">
        <v>2358.0911760299673</v>
      </c>
      <c r="BS118" s="337">
        <v>2358.0911760299673</v>
      </c>
      <c r="BT118" s="337">
        <v>2358.0911760299673</v>
      </c>
      <c r="BU118" s="337">
        <v>2358.0911760299673</v>
      </c>
      <c r="BV118" s="337">
        <v>2358.0911760299673</v>
      </c>
      <c r="BW118" s="337">
        <v>2358.0911760299673</v>
      </c>
      <c r="BX118" s="337">
        <v>2358.0911760299673</v>
      </c>
      <c r="BY118" s="337">
        <v>2358.0911760299673</v>
      </c>
      <c r="BZ118" s="337">
        <v>2358.0911760299673</v>
      </c>
      <c r="CA118" s="337">
        <v>2358.0911760299673</v>
      </c>
      <c r="CB118" s="337">
        <v>2358.0911760299673</v>
      </c>
      <c r="CC118" s="337">
        <v>2358.0911760299673</v>
      </c>
      <c r="CD118" s="337">
        <v>2358.0911760299673</v>
      </c>
      <c r="CE118" s="337">
        <v>2358.0911760299673</v>
      </c>
      <c r="CF118" s="337">
        <v>2358.0911760299673</v>
      </c>
      <c r="CG118" s="337">
        <v>2358.0911760299673</v>
      </c>
      <c r="CH118" s="337">
        <v>2358.0911760299673</v>
      </c>
      <c r="CI118" s="337">
        <v>2358.0911760299673</v>
      </c>
      <c r="CJ118" s="337">
        <v>2358.0911760299673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31.36</v>
      </c>
      <c r="I120" s="337">
        <v>62.72</v>
      </c>
      <c r="J120" s="337">
        <v>94.08</v>
      </c>
      <c r="K120" s="337">
        <v>125.44</v>
      </c>
      <c r="L120" s="337">
        <v>125.44</v>
      </c>
      <c r="M120" s="337">
        <v>125.44</v>
      </c>
      <c r="N120" s="337">
        <v>125.44</v>
      </c>
      <c r="O120" s="337">
        <v>125.44</v>
      </c>
      <c r="P120" s="337">
        <v>125.44</v>
      </c>
      <c r="Q120" s="337">
        <v>125.44</v>
      </c>
      <c r="R120" s="337">
        <v>125.44</v>
      </c>
      <c r="S120" s="337">
        <v>125.44</v>
      </c>
      <c r="T120" s="337">
        <v>125.44</v>
      </c>
      <c r="U120" s="337">
        <v>125.44</v>
      </c>
      <c r="V120" s="337">
        <v>125.44</v>
      </c>
      <c r="W120" s="337">
        <v>125.44</v>
      </c>
      <c r="X120" s="337">
        <v>125.44</v>
      </c>
      <c r="Y120" s="337">
        <v>125.44</v>
      </c>
      <c r="Z120" s="337">
        <v>125.44</v>
      </c>
      <c r="AA120" s="337">
        <v>125.44</v>
      </c>
      <c r="AB120" s="337">
        <v>125.44</v>
      </c>
      <c r="AC120" s="337">
        <v>125.44</v>
      </c>
      <c r="AD120" s="337">
        <v>125.44</v>
      </c>
      <c r="AE120" s="337">
        <v>125.44</v>
      </c>
      <c r="AF120" s="337">
        <v>125.44</v>
      </c>
      <c r="AG120" s="337">
        <v>125.44</v>
      </c>
      <c r="AH120" s="337">
        <v>125.44</v>
      </c>
      <c r="AI120" s="337">
        <v>125.44</v>
      </c>
      <c r="AJ120" s="337">
        <v>125.44</v>
      </c>
      <c r="AK120" s="337">
        <v>125.44</v>
      </c>
      <c r="AL120" s="337">
        <v>125.44</v>
      </c>
      <c r="AM120" s="337">
        <v>125.44</v>
      </c>
      <c r="AN120" s="337">
        <v>125.44</v>
      </c>
      <c r="AO120" s="337">
        <v>125.44</v>
      </c>
      <c r="AP120" s="337">
        <v>125.44</v>
      </c>
      <c r="AQ120" s="337">
        <v>125.44</v>
      </c>
      <c r="AR120" s="337">
        <v>125.44</v>
      </c>
      <c r="AS120" s="337">
        <v>125.44</v>
      </c>
      <c r="AT120" s="337">
        <v>125.44</v>
      </c>
      <c r="AU120" s="337">
        <v>125.44</v>
      </c>
      <c r="AV120" s="337">
        <v>125.44</v>
      </c>
      <c r="AW120" s="337">
        <v>125.44</v>
      </c>
      <c r="AX120" s="337">
        <v>125.44</v>
      </c>
      <c r="AY120" s="337">
        <v>125.44</v>
      </c>
      <c r="AZ120" s="337">
        <v>125.44</v>
      </c>
      <c r="BA120" s="337">
        <v>125.44</v>
      </c>
      <c r="BB120" s="337">
        <v>125.44</v>
      </c>
      <c r="BC120" s="337">
        <v>125.44</v>
      </c>
      <c r="BD120" s="337">
        <v>125.44</v>
      </c>
      <c r="BE120" s="337">
        <v>125.44</v>
      </c>
      <c r="BF120" s="337">
        <v>125.44</v>
      </c>
      <c r="BG120" s="337">
        <v>125.44</v>
      </c>
      <c r="BH120" s="337">
        <v>125.44</v>
      </c>
      <c r="BI120" s="337">
        <v>125.44</v>
      </c>
      <c r="BJ120" s="337">
        <v>125.44</v>
      </c>
      <c r="BK120" s="337">
        <v>125.44</v>
      </c>
      <c r="BL120" s="337">
        <v>125.44</v>
      </c>
      <c r="BM120" s="337">
        <v>125.44</v>
      </c>
      <c r="BN120" s="337">
        <v>125.44</v>
      </c>
      <c r="BO120" s="337">
        <v>125.44</v>
      </c>
      <c r="BP120" s="337">
        <v>125.44</v>
      </c>
      <c r="BQ120" s="337">
        <v>125.44</v>
      </c>
      <c r="BR120" s="337">
        <v>125.44</v>
      </c>
      <c r="BS120" s="337">
        <v>125.44</v>
      </c>
      <c r="BT120" s="337">
        <v>125.44</v>
      </c>
      <c r="BU120" s="337">
        <v>125.44</v>
      </c>
      <c r="BV120" s="337">
        <v>125.44</v>
      </c>
      <c r="BW120" s="337">
        <v>125.44</v>
      </c>
      <c r="BX120" s="337">
        <v>125.44</v>
      </c>
      <c r="BY120" s="337">
        <v>125.44</v>
      </c>
      <c r="BZ120" s="337">
        <v>125.44</v>
      </c>
      <c r="CA120" s="337">
        <v>125.44</v>
      </c>
      <c r="CB120" s="337">
        <v>125.44</v>
      </c>
      <c r="CC120" s="337">
        <v>125.44</v>
      </c>
      <c r="CD120" s="337">
        <v>125.44</v>
      </c>
      <c r="CE120" s="337">
        <v>125.44</v>
      </c>
      <c r="CF120" s="337">
        <v>125.44</v>
      </c>
      <c r="CG120" s="337">
        <v>125.44</v>
      </c>
      <c r="CH120" s="337">
        <v>125.44</v>
      </c>
      <c r="CI120" s="337">
        <v>125.44</v>
      </c>
      <c r="CJ120" s="337">
        <v>125.44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8.0997653630779229</v>
      </c>
      <c r="I121" s="337">
        <v>16.203926995575362</v>
      </c>
      <c r="J121" s="337">
        <v>24.312484897492315</v>
      </c>
      <c r="K121" s="337">
        <v>32.42543906882878</v>
      </c>
      <c r="L121" s="337">
        <v>61.424838601545424</v>
      </c>
      <c r="M121" s="337">
        <v>90.689479143614321</v>
      </c>
      <c r="N121" s="337">
        <v>119.964075641645</v>
      </c>
      <c r="O121" s="337">
        <v>149.24862809563746</v>
      </c>
      <c r="P121" s="337">
        <v>148.43928512883483</v>
      </c>
      <c r="Q121" s="337">
        <v>147.62994216203214</v>
      </c>
      <c r="R121" s="337">
        <v>146.82059919522951</v>
      </c>
      <c r="S121" s="337">
        <v>146.01125622842684</v>
      </c>
      <c r="T121" s="337">
        <v>145.20191326162416</v>
      </c>
      <c r="U121" s="337">
        <v>144.39257029482152</v>
      </c>
      <c r="V121" s="337">
        <v>143.58322732801884</v>
      </c>
      <c r="W121" s="337">
        <v>142.7738843612162</v>
      </c>
      <c r="X121" s="337">
        <v>141.96454139441354</v>
      </c>
      <c r="Y121" s="337">
        <v>141.15519842761088</v>
      </c>
      <c r="Z121" s="337">
        <v>140.34585546080822</v>
      </c>
      <c r="AA121" s="337">
        <v>139.53651249400554</v>
      </c>
      <c r="AB121" s="337">
        <v>138.7271695272029</v>
      </c>
      <c r="AC121" s="337">
        <v>137.91782656040024</v>
      </c>
      <c r="AD121" s="337">
        <v>137.10848359359758</v>
      </c>
      <c r="AE121" s="337">
        <v>136.29914062679492</v>
      </c>
      <c r="AF121" s="337">
        <v>135.48979765999223</v>
      </c>
      <c r="AG121" s="337">
        <v>134.6804546931896</v>
      </c>
      <c r="AH121" s="337">
        <v>133.87111172638694</v>
      </c>
      <c r="AI121" s="337">
        <v>133.06176875958428</v>
      </c>
      <c r="AJ121" s="337">
        <v>132.25242579278162</v>
      </c>
      <c r="AK121" s="337">
        <v>131.44308282597896</v>
      </c>
      <c r="AL121" s="337">
        <v>130.6337398591763</v>
      </c>
      <c r="AM121" s="337">
        <v>130.6337398591763</v>
      </c>
      <c r="AN121" s="337">
        <v>130.6337398591763</v>
      </c>
      <c r="AO121" s="337">
        <v>130.6337398591763</v>
      </c>
      <c r="AP121" s="337">
        <v>130.6337398591763</v>
      </c>
      <c r="AQ121" s="337">
        <v>130.6337398591763</v>
      </c>
      <c r="AR121" s="337">
        <v>130.6337398591763</v>
      </c>
      <c r="AS121" s="337">
        <v>130.6337398591763</v>
      </c>
      <c r="AT121" s="337">
        <v>130.6337398591763</v>
      </c>
      <c r="AU121" s="337">
        <v>130.6337398591763</v>
      </c>
      <c r="AV121" s="337">
        <v>130.6337398591763</v>
      </c>
      <c r="AW121" s="337">
        <v>130.6337398591763</v>
      </c>
      <c r="AX121" s="337">
        <v>130.6337398591763</v>
      </c>
      <c r="AY121" s="337">
        <v>130.6337398591763</v>
      </c>
      <c r="AZ121" s="337">
        <v>130.6337398591763</v>
      </c>
      <c r="BA121" s="337">
        <v>130.6337398591763</v>
      </c>
      <c r="BB121" s="337">
        <v>130.6337398591763</v>
      </c>
      <c r="BC121" s="337">
        <v>130.6337398591763</v>
      </c>
      <c r="BD121" s="337">
        <v>130.6337398591763</v>
      </c>
      <c r="BE121" s="337">
        <v>130.6337398591763</v>
      </c>
      <c r="BF121" s="337">
        <v>130.6337398591763</v>
      </c>
      <c r="BG121" s="337">
        <v>130.6337398591763</v>
      </c>
      <c r="BH121" s="337">
        <v>130.6337398591763</v>
      </c>
      <c r="BI121" s="337">
        <v>130.6337398591763</v>
      </c>
      <c r="BJ121" s="337">
        <v>130.6337398591763</v>
      </c>
      <c r="BK121" s="337">
        <v>130.6337398591763</v>
      </c>
      <c r="BL121" s="337">
        <v>130.6337398591763</v>
      </c>
      <c r="BM121" s="337">
        <v>130.6337398591763</v>
      </c>
      <c r="BN121" s="337">
        <v>130.6337398591763</v>
      </c>
      <c r="BO121" s="337">
        <v>130.6337398591763</v>
      </c>
      <c r="BP121" s="337">
        <v>130.6337398591763</v>
      </c>
      <c r="BQ121" s="337">
        <v>130.6337398591763</v>
      </c>
      <c r="BR121" s="337">
        <v>130.6337398591763</v>
      </c>
      <c r="BS121" s="337">
        <v>130.6337398591763</v>
      </c>
      <c r="BT121" s="337">
        <v>130.6337398591763</v>
      </c>
      <c r="BU121" s="337">
        <v>130.6337398591763</v>
      </c>
      <c r="BV121" s="337">
        <v>130.6337398591763</v>
      </c>
      <c r="BW121" s="337">
        <v>130.6337398591763</v>
      </c>
      <c r="BX121" s="337">
        <v>130.6337398591763</v>
      </c>
      <c r="BY121" s="337">
        <v>130.6337398591763</v>
      </c>
      <c r="BZ121" s="337">
        <v>130.6337398591763</v>
      </c>
      <c r="CA121" s="337">
        <v>130.6337398591763</v>
      </c>
      <c r="CB121" s="337">
        <v>130.6337398591763</v>
      </c>
      <c r="CC121" s="337">
        <v>130.6337398591763</v>
      </c>
      <c r="CD121" s="337">
        <v>130.6337398591763</v>
      </c>
      <c r="CE121" s="337">
        <v>130.6337398591763</v>
      </c>
      <c r="CF121" s="337">
        <v>130.6337398591763</v>
      </c>
      <c r="CG121" s="337">
        <v>130.6337398591763</v>
      </c>
      <c r="CH121" s="337">
        <v>130.6337398591763</v>
      </c>
      <c r="CI121" s="337">
        <v>130.6337398591763</v>
      </c>
      <c r="CJ121" s="337">
        <v>130.6337398591763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3430.8210136986299</v>
      </c>
      <c r="I122" s="337">
        <v>3430.8210136986299</v>
      </c>
      <c r="J122" s="337">
        <v>3430.8210136986299</v>
      </c>
      <c r="K122" s="337">
        <v>3430.8210136986299</v>
      </c>
      <c r="L122" s="337">
        <v>4730.1986712328762</v>
      </c>
      <c r="M122" s="337">
        <v>4730.1986712328762</v>
      </c>
      <c r="N122" s="337">
        <v>4730.1986712328762</v>
      </c>
      <c r="O122" s="337">
        <v>4730.1986712328762</v>
      </c>
      <c r="P122" s="337">
        <v>4730.1986712328762</v>
      </c>
      <c r="Q122" s="337">
        <v>4730.1986712328762</v>
      </c>
      <c r="R122" s="337">
        <v>4730.1986712328762</v>
      </c>
      <c r="S122" s="337">
        <v>4730.1986712328762</v>
      </c>
      <c r="T122" s="337">
        <v>4730.1986712328762</v>
      </c>
      <c r="U122" s="337">
        <v>4730.1986712328762</v>
      </c>
      <c r="V122" s="337">
        <v>4730.1986712328762</v>
      </c>
      <c r="W122" s="337">
        <v>4730.1986712328762</v>
      </c>
      <c r="X122" s="337">
        <v>4730.1986712328762</v>
      </c>
      <c r="Y122" s="337">
        <v>4730.1986712328762</v>
      </c>
      <c r="Z122" s="337">
        <v>4730.1986712328762</v>
      </c>
      <c r="AA122" s="337">
        <v>4730.1986712328762</v>
      </c>
      <c r="AB122" s="337">
        <v>4730.1986712328762</v>
      </c>
      <c r="AC122" s="337">
        <v>4730.1986712328762</v>
      </c>
      <c r="AD122" s="337">
        <v>4730.1986712328762</v>
      </c>
      <c r="AE122" s="337">
        <v>4730.1986712328762</v>
      </c>
      <c r="AF122" s="337">
        <v>4730.1986712328762</v>
      </c>
      <c r="AG122" s="337">
        <v>4730.1986712328762</v>
      </c>
      <c r="AH122" s="337">
        <v>4730.1986712328762</v>
      </c>
      <c r="AI122" s="337">
        <v>4730.1986712328762</v>
      </c>
      <c r="AJ122" s="337">
        <v>4730.1986712328762</v>
      </c>
      <c r="AK122" s="337">
        <v>4730.1986712328762</v>
      </c>
      <c r="AL122" s="337">
        <v>4730.1986712328762</v>
      </c>
      <c r="AM122" s="337">
        <v>4730.1986712328762</v>
      </c>
      <c r="AN122" s="337">
        <v>4730.1986712328762</v>
      </c>
      <c r="AO122" s="337">
        <v>4730.1986712328762</v>
      </c>
      <c r="AP122" s="337">
        <v>4730.1986712328762</v>
      </c>
      <c r="AQ122" s="337">
        <v>4730.1986712328762</v>
      </c>
      <c r="AR122" s="337">
        <v>4730.1986712328762</v>
      </c>
      <c r="AS122" s="337">
        <v>4730.1986712328762</v>
      </c>
      <c r="AT122" s="337">
        <v>4730.1986712328762</v>
      </c>
      <c r="AU122" s="337">
        <v>4730.1986712328762</v>
      </c>
      <c r="AV122" s="337">
        <v>4730.1986712328762</v>
      </c>
      <c r="AW122" s="337">
        <v>4730.1986712328762</v>
      </c>
      <c r="AX122" s="337">
        <v>4730.1986712328762</v>
      </c>
      <c r="AY122" s="337">
        <v>4730.1986712328762</v>
      </c>
      <c r="AZ122" s="337">
        <v>4730.1986712328762</v>
      </c>
      <c r="BA122" s="337">
        <v>4730.1986712328762</v>
      </c>
      <c r="BB122" s="337">
        <v>4730.1986712328762</v>
      </c>
      <c r="BC122" s="337">
        <v>4730.1986712328762</v>
      </c>
      <c r="BD122" s="337">
        <v>4730.1986712328762</v>
      </c>
      <c r="BE122" s="337">
        <v>4730.1986712328762</v>
      </c>
      <c r="BF122" s="337">
        <v>4730.1986712328762</v>
      </c>
      <c r="BG122" s="337">
        <v>4730.1986712328762</v>
      </c>
      <c r="BH122" s="337">
        <v>4730.1986712328762</v>
      </c>
      <c r="BI122" s="337">
        <v>4730.1986712328762</v>
      </c>
      <c r="BJ122" s="337">
        <v>4730.1986712328762</v>
      </c>
      <c r="BK122" s="337">
        <v>4730.1986712328762</v>
      </c>
      <c r="BL122" s="337">
        <v>4730.1986712328762</v>
      </c>
      <c r="BM122" s="337">
        <v>4730.1986712328762</v>
      </c>
      <c r="BN122" s="337">
        <v>4730.1986712328762</v>
      </c>
      <c r="BO122" s="337">
        <v>4730.1986712328762</v>
      </c>
      <c r="BP122" s="337">
        <v>4730.1986712328762</v>
      </c>
      <c r="BQ122" s="337">
        <v>4730.1986712328762</v>
      </c>
      <c r="BR122" s="337">
        <v>4730.1986712328762</v>
      </c>
      <c r="BS122" s="337">
        <v>4730.1986712328762</v>
      </c>
      <c r="BT122" s="337">
        <v>4730.1986712328762</v>
      </c>
      <c r="BU122" s="337">
        <v>4730.1986712328762</v>
      </c>
      <c r="BV122" s="337">
        <v>4730.1986712328762</v>
      </c>
      <c r="BW122" s="337">
        <v>4730.1986712328762</v>
      </c>
      <c r="BX122" s="337">
        <v>4730.1986712328762</v>
      </c>
      <c r="BY122" s="337">
        <v>4730.1986712328762</v>
      </c>
      <c r="BZ122" s="337">
        <v>4730.1986712328762</v>
      </c>
      <c r="CA122" s="337">
        <v>4730.1986712328762</v>
      </c>
      <c r="CB122" s="337">
        <v>4730.1986712328762</v>
      </c>
      <c r="CC122" s="337">
        <v>4730.1986712328762</v>
      </c>
      <c r="CD122" s="337">
        <v>4730.1986712328762</v>
      </c>
      <c r="CE122" s="337">
        <v>4730.1986712328762</v>
      </c>
      <c r="CF122" s="337">
        <v>4730.1986712328762</v>
      </c>
      <c r="CG122" s="337">
        <v>4730.1986712328762</v>
      </c>
      <c r="CH122" s="337">
        <v>4730.1986712328762</v>
      </c>
      <c r="CI122" s="337">
        <v>4730.1986712328762</v>
      </c>
      <c r="CJ122" s="337">
        <v>4730.1986712328762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3430.8210136986299</v>
      </c>
      <c r="I123" s="337">
        <v>3430.8210136986299</v>
      </c>
      <c r="J123" s="337">
        <v>3430.8210136986299</v>
      </c>
      <c r="K123" s="337">
        <v>3430.8210136986299</v>
      </c>
      <c r="L123" s="337">
        <v>4730.1986712328762</v>
      </c>
      <c r="M123" s="337">
        <v>4730.1986712328762</v>
      </c>
      <c r="N123" s="337">
        <v>4730.1986712328762</v>
      </c>
      <c r="O123" s="337">
        <v>4730.1986712328762</v>
      </c>
      <c r="P123" s="337">
        <v>4730.1986712328762</v>
      </c>
      <c r="Q123" s="337">
        <v>4730.1986712328762</v>
      </c>
      <c r="R123" s="337">
        <v>4730.1986712328762</v>
      </c>
      <c r="S123" s="337">
        <v>4730.1986712328762</v>
      </c>
      <c r="T123" s="337">
        <v>4730.1986712328762</v>
      </c>
      <c r="U123" s="337">
        <v>4730.1986712328762</v>
      </c>
      <c r="V123" s="337">
        <v>4730.1986712328762</v>
      </c>
      <c r="W123" s="337">
        <v>4730.1986712328762</v>
      </c>
      <c r="X123" s="337">
        <v>4730.1986712328762</v>
      </c>
      <c r="Y123" s="337">
        <v>4730.1986712328762</v>
      </c>
      <c r="Z123" s="337">
        <v>4730.1986712328762</v>
      </c>
      <c r="AA123" s="337">
        <v>4730.1986712328762</v>
      </c>
      <c r="AB123" s="337">
        <v>4730.1986712328762</v>
      </c>
      <c r="AC123" s="337">
        <v>4730.1986712328762</v>
      </c>
      <c r="AD123" s="337">
        <v>4730.1986712328762</v>
      </c>
      <c r="AE123" s="337">
        <v>4730.1986712328762</v>
      </c>
      <c r="AF123" s="337">
        <v>4730.1986712328762</v>
      </c>
      <c r="AG123" s="337">
        <v>4730.1986712328762</v>
      </c>
      <c r="AH123" s="337">
        <v>4730.1986712328762</v>
      </c>
      <c r="AI123" s="337">
        <v>4730.1986712328762</v>
      </c>
      <c r="AJ123" s="337">
        <v>4730.1986712328762</v>
      </c>
      <c r="AK123" s="337">
        <v>4730.1986712328762</v>
      </c>
      <c r="AL123" s="337">
        <v>4730.1986712328762</v>
      </c>
      <c r="AM123" s="337">
        <v>4730.1986712328762</v>
      </c>
      <c r="AN123" s="337">
        <v>4730.1986712328762</v>
      </c>
      <c r="AO123" s="337">
        <v>4730.1986712328762</v>
      </c>
      <c r="AP123" s="337">
        <v>4730.1986712328762</v>
      </c>
      <c r="AQ123" s="337">
        <v>4730.1986712328762</v>
      </c>
      <c r="AR123" s="337">
        <v>4730.1986712328762</v>
      </c>
      <c r="AS123" s="337">
        <v>4730.1986712328762</v>
      </c>
      <c r="AT123" s="337">
        <v>4730.1986712328762</v>
      </c>
      <c r="AU123" s="337">
        <v>4730.1986712328762</v>
      </c>
      <c r="AV123" s="337">
        <v>4730.1986712328762</v>
      </c>
      <c r="AW123" s="337">
        <v>4730.1986712328762</v>
      </c>
      <c r="AX123" s="337">
        <v>4730.1986712328762</v>
      </c>
      <c r="AY123" s="337">
        <v>4730.1986712328762</v>
      </c>
      <c r="AZ123" s="337">
        <v>4730.1986712328762</v>
      </c>
      <c r="BA123" s="337">
        <v>4730.1986712328762</v>
      </c>
      <c r="BB123" s="337">
        <v>4730.1986712328762</v>
      </c>
      <c r="BC123" s="337">
        <v>4730.1986712328762</v>
      </c>
      <c r="BD123" s="337">
        <v>4730.1986712328762</v>
      </c>
      <c r="BE123" s="337">
        <v>4730.1986712328762</v>
      </c>
      <c r="BF123" s="337">
        <v>4730.1986712328762</v>
      </c>
      <c r="BG123" s="337">
        <v>4730.1986712328762</v>
      </c>
      <c r="BH123" s="337">
        <v>4730.1986712328762</v>
      </c>
      <c r="BI123" s="337">
        <v>4730.1986712328762</v>
      </c>
      <c r="BJ123" s="337">
        <v>4730.1986712328762</v>
      </c>
      <c r="BK123" s="337">
        <v>4730.1986712328762</v>
      </c>
      <c r="BL123" s="337">
        <v>4730.1986712328762</v>
      </c>
      <c r="BM123" s="337">
        <v>4730.1986712328762</v>
      </c>
      <c r="BN123" s="337">
        <v>4730.1986712328762</v>
      </c>
      <c r="BO123" s="337">
        <v>4730.1986712328762</v>
      </c>
      <c r="BP123" s="337">
        <v>4730.1986712328762</v>
      </c>
      <c r="BQ123" s="337">
        <v>4730.1986712328762</v>
      </c>
      <c r="BR123" s="337">
        <v>4730.1986712328762</v>
      </c>
      <c r="BS123" s="337">
        <v>4730.1986712328762</v>
      </c>
      <c r="BT123" s="337">
        <v>4730.1986712328762</v>
      </c>
      <c r="BU123" s="337">
        <v>4730.1986712328762</v>
      </c>
      <c r="BV123" s="337">
        <v>4730.1986712328762</v>
      </c>
      <c r="BW123" s="337">
        <v>4730.1986712328762</v>
      </c>
      <c r="BX123" s="337">
        <v>4730.1986712328762</v>
      </c>
      <c r="BY123" s="337">
        <v>4730.1986712328762</v>
      </c>
      <c r="BZ123" s="337">
        <v>4730.1986712328762</v>
      </c>
      <c r="CA123" s="337">
        <v>4730.1986712328762</v>
      </c>
      <c r="CB123" s="337">
        <v>4730.1986712328762</v>
      </c>
      <c r="CC123" s="337">
        <v>4730.1986712328762</v>
      </c>
      <c r="CD123" s="337">
        <v>4730.1986712328762</v>
      </c>
      <c r="CE123" s="337">
        <v>4730.1986712328762</v>
      </c>
      <c r="CF123" s="337">
        <v>4730.1986712328762</v>
      </c>
      <c r="CG123" s="337">
        <v>4730.1986712328762</v>
      </c>
      <c r="CH123" s="337">
        <v>4730.1986712328762</v>
      </c>
      <c r="CI123" s="337">
        <v>4730.1986712328762</v>
      </c>
      <c r="CJ123" s="337">
        <v>4730.1986712328762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172.92377509471893</v>
      </c>
      <c r="I124" s="337">
        <v>338.21399320404441</v>
      </c>
      <c r="J124" s="337">
        <v>503.63502871085478</v>
      </c>
      <c r="K124" s="337">
        <v>669.18692325419272</v>
      </c>
      <c r="L124" s="337">
        <v>1549.2742123425255</v>
      </c>
      <c r="M124" s="337">
        <v>2137.0031508969464</v>
      </c>
      <c r="N124" s="337">
        <v>2724.931322136641</v>
      </c>
      <c r="O124" s="337">
        <v>3313.058726061608</v>
      </c>
      <c r="P124" s="337">
        <v>3298.9649451970522</v>
      </c>
      <c r="Q124" s="337">
        <v>3284.8711643324955</v>
      </c>
      <c r="R124" s="337">
        <v>3270.7773834679397</v>
      </c>
      <c r="S124" s="337">
        <v>3256.683602603383</v>
      </c>
      <c r="T124" s="337">
        <v>3242.5898217388271</v>
      </c>
      <c r="U124" s="337">
        <v>3228.4960408742704</v>
      </c>
      <c r="V124" s="337">
        <v>3214.4022600097146</v>
      </c>
      <c r="W124" s="337">
        <v>3200.3084791451579</v>
      </c>
      <c r="X124" s="337">
        <v>3186.2146982806021</v>
      </c>
      <c r="Y124" s="337">
        <v>3172.1209174160458</v>
      </c>
      <c r="Z124" s="337">
        <v>3158.0271365514895</v>
      </c>
      <c r="AA124" s="337">
        <v>3143.9333556869333</v>
      </c>
      <c r="AB124" s="337">
        <v>3129.839574822377</v>
      </c>
      <c r="AC124" s="337">
        <v>3115.7457939578208</v>
      </c>
      <c r="AD124" s="337">
        <v>3101.6520130932645</v>
      </c>
      <c r="AE124" s="337">
        <v>3087.5582322287082</v>
      </c>
      <c r="AF124" s="337">
        <v>3073.464451364152</v>
      </c>
      <c r="AG124" s="337">
        <v>3059.3706704995957</v>
      </c>
      <c r="AH124" s="337">
        <v>3045.2768896350399</v>
      </c>
      <c r="AI124" s="337">
        <v>3031.1831087704832</v>
      </c>
      <c r="AJ124" s="337">
        <v>3017.0893279059273</v>
      </c>
      <c r="AK124" s="337">
        <v>3002.9955470413711</v>
      </c>
      <c r="AL124" s="337">
        <v>2988.9017661768148</v>
      </c>
      <c r="AM124" s="337">
        <v>2991.004076697363</v>
      </c>
      <c r="AN124" s="337">
        <v>2993.1063872179107</v>
      </c>
      <c r="AO124" s="337">
        <v>2995.2086977384588</v>
      </c>
      <c r="AP124" s="337">
        <v>2997.3110082590065</v>
      </c>
      <c r="AQ124" s="337">
        <v>2999.4133187795546</v>
      </c>
      <c r="AR124" s="337">
        <v>3001.5156293001028</v>
      </c>
      <c r="AS124" s="337">
        <v>3003.6179398206505</v>
      </c>
      <c r="AT124" s="337">
        <v>3005.7202503411982</v>
      </c>
      <c r="AU124" s="337">
        <v>3007.8225608617463</v>
      </c>
      <c r="AV124" s="337">
        <v>3009.9248713822944</v>
      </c>
      <c r="AW124" s="337">
        <v>3012.0271819028421</v>
      </c>
      <c r="AX124" s="337">
        <v>3014.1294924233903</v>
      </c>
      <c r="AY124" s="337">
        <v>3016.231802943938</v>
      </c>
      <c r="AZ124" s="337">
        <v>3018.3341134644861</v>
      </c>
      <c r="BA124" s="337">
        <v>3020.4364239850338</v>
      </c>
      <c r="BB124" s="337">
        <v>3022.5387345055819</v>
      </c>
      <c r="BC124" s="337">
        <v>3024.6410450261301</v>
      </c>
      <c r="BD124" s="337">
        <v>3026.7433555466778</v>
      </c>
      <c r="BE124" s="337">
        <v>3028.8456660672255</v>
      </c>
      <c r="BF124" s="337">
        <v>3030.9479765877736</v>
      </c>
      <c r="BG124" s="337">
        <v>3033.0502871083218</v>
      </c>
      <c r="BH124" s="337">
        <v>3035.1525976288694</v>
      </c>
      <c r="BI124" s="337">
        <v>3037.2549081494176</v>
      </c>
      <c r="BJ124" s="337">
        <v>3039.3572186699653</v>
      </c>
      <c r="BK124" s="337">
        <v>3041.4595291905134</v>
      </c>
      <c r="BL124" s="337">
        <v>3043.5618397110611</v>
      </c>
      <c r="BM124" s="337">
        <v>3045.6641502316093</v>
      </c>
      <c r="BN124" s="337">
        <v>3047.7664607521569</v>
      </c>
      <c r="BO124" s="337">
        <v>3049.8687712727051</v>
      </c>
      <c r="BP124" s="337">
        <v>3051.9710817932532</v>
      </c>
      <c r="BQ124" s="337">
        <v>3054.0733923138009</v>
      </c>
      <c r="BR124" s="337">
        <v>3056.1757028343491</v>
      </c>
      <c r="BS124" s="337">
        <v>3058.2780133548968</v>
      </c>
      <c r="BT124" s="337">
        <v>3060.3803238754449</v>
      </c>
      <c r="BU124" s="337">
        <v>3062.4826343959926</v>
      </c>
      <c r="BV124" s="337">
        <v>3064.5849449165407</v>
      </c>
      <c r="BW124" s="337">
        <v>3066.6872554370884</v>
      </c>
      <c r="BX124" s="337">
        <v>3068.7895659576366</v>
      </c>
      <c r="BY124" s="337">
        <v>3070.8918764781843</v>
      </c>
      <c r="BZ124" s="337">
        <v>3072.9941869987324</v>
      </c>
      <c r="CA124" s="337">
        <v>3075.0964975192805</v>
      </c>
      <c r="CB124" s="337">
        <v>3077.1988080398282</v>
      </c>
      <c r="CC124" s="337">
        <v>3079.3011185603764</v>
      </c>
      <c r="CD124" s="337">
        <v>3081.4034290809241</v>
      </c>
      <c r="CE124" s="337">
        <v>3083.5057396014722</v>
      </c>
      <c r="CF124" s="337">
        <v>3085.6080501220199</v>
      </c>
      <c r="CG124" s="337">
        <v>3087.710360642568</v>
      </c>
      <c r="CH124" s="337">
        <v>3089.8126711631157</v>
      </c>
      <c r="CI124" s="337">
        <v>3091.9149816836639</v>
      </c>
      <c r="CJ124" s="337">
        <v>3094.0172922042116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122.62793465927611</v>
      </c>
      <c r="I127" s="337">
        <v>245.33944858508289</v>
      </c>
      <c r="J127" s="337">
        <v>368.1345417774204</v>
      </c>
      <c r="K127" s="337">
        <v>491.01321423628855</v>
      </c>
      <c r="L127" s="337">
        <v>1042.3325969875555</v>
      </c>
      <c r="M127" s="337">
        <v>1598.6945844793595</v>
      </c>
      <c r="N127" s="337">
        <v>2155.2458487004751</v>
      </c>
      <c r="O127" s="337">
        <v>2711.9863896509023</v>
      </c>
      <c r="P127" s="337">
        <v>2696.5996412326008</v>
      </c>
      <c r="Q127" s="337">
        <v>2681.2128928142993</v>
      </c>
      <c r="R127" s="337">
        <v>2665.8261443959977</v>
      </c>
      <c r="S127" s="337">
        <v>2650.4393959776962</v>
      </c>
      <c r="T127" s="337">
        <v>2635.0526475593947</v>
      </c>
      <c r="U127" s="337">
        <v>2619.6658991410932</v>
      </c>
      <c r="V127" s="337">
        <v>2604.2791507227917</v>
      </c>
      <c r="W127" s="337">
        <v>2588.8924023044901</v>
      </c>
      <c r="X127" s="337">
        <v>2573.5056538861886</v>
      </c>
      <c r="Y127" s="337">
        <v>2558.1189054678871</v>
      </c>
      <c r="Z127" s="337">
        <v>2542.7321570495856</v>
      </c>
      <c r="AA127" s="337">
        <v>2527.345408631284</v>
      </c>
      <c r="AB127" s="337">
        <v>2511.9586602129825</v>
      </c>
      <c r="AC127" s="337">
        <v>2496.571911794681</v>
      </c>
      <c r="AD127" s="337">
        <v>2481.1851633763795</v>
      </c>
      <c r="AE127" s="337">
        <v>2465.798414958078</v>
      </c>
      <c r="AF127" s="337">
        <v>2450.4116665397764</v>
      </c>
      <c r="AG127" s="337">
        <v>2435.0249181214749</v>
      </c>
      <c r="AH127" s="337">
        <v>2419.6381697031734</v>
      </c>
      <c r="AI127" s="337">
        <v>2404.2514212848719</v>
      </c>
      <c r="AJ127" s="337">
        <v>2388.8646728665703</v>
      </c>
      <c r="AK127" s="337">
        <v>2373.4779244482688</v>
      </c>
      <c r="AL127" s="337">
        <v>2358.0911760299673</v>
      </c>
      <c r="AM127" s="337">
        <v>2358.0911760299673</v>
      </c>
      <c r="AN127" s="337">
        <v>2358.0911760299673</v>
      </c>
      <c r="AO127" s="337">
        <v>2358.0911760299673</v>
      </c>
      <c r="AP127" s="337">
        <v>2358.0911760299673</v>
      </c>
      <c r="AQ127" s="337">
        <v>2358.0911760299673</v>
      </c>
      <c r="AR127" s="337">
        <v>2358.0911760299673</v>
      </c>
      <c r="AS127" s="337">
        <v>2358.0911760299673</v>
      </c>
      <c r="AT127" s="337">
        <v>2358.0911760299673</v>
      </c>
      <c r="AU127" s="337">
        <v>2358.0911760299673</v>
      </c>
      <c r="AV127" s="337">
        <v>2358.0911760299673</v>
      </c>
      <c r="AW127" s="337">
        <v>2358.0911760299673</v>
      </c>
      <c r="AX127" s="337">
        <v>2358.0911760299673</v>
      </c>
      <c r="AY127" s="337">
        <v>2358.0911760299673</v>
      </c>
      <c r="AZ127" s="337">
        <v>2358.0911760299673</v>
      </c>
      <c r="BA127" s="337">
        <v>2358.0911760299673</v>
      </c>
      <c r="BB127" s="337">
        <v>2358.0911760299673</v>
      </c>
      <c r="BC127" s="337">
        <v>2358.0911760299673</v>
      </c>
      <c r="BD127" s="337">
        <v>2358.0911760299673</v>
      </c>
      <c r="BE127" s="337">
        <v>2358.0911760299673</v>
      </c>
      <c r="BF127" s="337">
        <v>2358.0911760299673</v>
      </c>
      <c r="BG127" s="337">
        <v>2358.0911760299673</v>
      </c>
      <c r="BH127" s="337">
        <v>2358.0911760299673</v>
      </c>
      <c r="BI127" s="337">
        <v>2358.0911760299673</v>
      </c>
      <c r="BJ127" s="337">
        <v>2358.0911760299673</v>
      </c>
      <c r="BK127" s="337">
        <v>2358.0911760299673</v>
      </c>
      <c r="BL127" s="337">
        <v>2358.0911760299673</v>
      </c>
      <c r="BM127" s="337">
        <v>2358.0911760299673</v>
      </c>
      <c r="BN127" s="337">
        <v>2358.0911760299673</v>
      </c>
      <c r="BO127" s="337">
        <v>2358.0911760299673</v>
      </c>
      <c r="BP127" s="337">
        <v>2358.0911760299673</v>
      </c>
      <c r="BQ127" s="337">
        <v>2358.0911760299673</v>
      </c>
      <c r="BR127" s="337">
        <v>2358.0911760299673</v>
      </c>
      <c r="BS127" s="337">
        <v>2358.0911760299673</v>
      </c>
      <c r="BT127" s="337">
        <v>2358.0911760299673</v>
      </c>
      <c r="BU127" s="337">
        <v>2358.0911760299673</v>
      </c>
      <c r="BV127" s="337">
        <v>2358.0911760299673</v>
      </c>
      <c r="BW127" s="337">
        <v>2358.0911760299673</v>
      </c>
      <c r="BX127" s="337">
        <v>2358.0911760299673</v>
      </c>
      <c r="BY127" s="337">
        <v>2358.0911760299673</v>
      </c>
      <c r="BZ127" s="337">
        <v>2358.0911760299673</v>
      </c>
      <c r="CA127" s="337">
        <v>2358.0911760299673</v>
      </c>
      <c r="CB127" s="337">
        <v>2358.0911760299673</v>
      </c>
      <c r="CC127" s="337">
        <v>2358.0911760299673</v>
      </c>
      <c r="CD127" s="337">
        <v>2358.0911760299673</v>
      </c>
      <c r="CE127" s="337">
        <v>2358.0911760299673</v>
      </c>
      <c r="CF127" s="337">
        <v>2358.0911760299673</v>
      </c>
      <c r="CG127" s="337">
        <v>2358.0911760299673</v>
      </c>
      <c r="CH127" s="337">
        <v>2358.0911760299673</v>
      </c>
      <c r="CI127" s="337">
        <v>2358.0911760299673</v>
      </c>
      <c r="CJ127" s="337">
        <v>2358.0911760299673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31.36</v>
      </c>
      <c r="I129" s="337">
        <v>62.72</v>
      </c>
      <c r="J129" s="337">
        <v>94.08</v>
      </c>
      <c r="K129" s="337">
        <v>125.44</v>
      </c>
      <c r="L129" s="337">
        <v>125.44</v>
      </c>
      <c r="M129" s="337">
        <v>125.44</v>
      </c>
      <c r="N129" s="337">
        <v>125.44</v>
      </c>
      <c r="O129" s="337">
        <v>125.44</v>
      </c>
      <c r="P129" s="337">
        <v>125.44</v>
      </c>
      <c r="Q129" s="337">
        <v>125.44</v>
      </c>
      <c r="R129" s="337">
        <v>125.44</v>
      </c>
      <c r="S129" s="337">
        <v>125.44</v>
      </c>
      <c r="T129" s="337">
        <v>125.44</v>
      </c>
      <c r="U129" s="337">
        <v>125.44</v>
      </c>
      <c r="V129" s="337">
        <v>125.44</v>
      </c>
      <c r="W129" s="337">
        <v>125.44</v>
      </c>
      <c r="X129" s="337">
        <v>125.44</v>
      </c>
      <c r="Y129" s="337">
        <v>125.44</v>
      </c>
      <c r="Z129" s="337">
        <v>125.44</v>
      </c>
      <c r="AA129" s="337">
        <v>125.44</v>
      </c>
      <c r="AB129" s="337">
        <v>125.44</v>
      </c>
      <c r="AC129" s="337">
        <v>125.44</v>
      </c>
      <c r="AD129" s="337">
        <v>125.44</v>
      </c>
      <c r="AE129" s="337">
        <v>125.44</v>
      </c>
      <c r="AF129" s="337">
        <v>125.44</v>
      </c>
      <c r="AG129" s="337">
        <v>125.44</v>
      </c>
      <c r="AH129" s="337">
        <v>125.44</v>
      </c>
      <c r="AI129" s="337">
        <v>125.44</v>
      </c>
      <c r="AJ129" s="337">
        <v>125.44</v>
      </c>
      <c r="AK129" s="337">
        <v>125.44</v>
      </c>
      <c r="AL129" s="337">
        <v>125.44</v>
      </c>
      <c r="AM129" s="337">
        <v>125.44</v>
      </c>
      <c r="AN129" s="337">
        <v>125.44</v>
      </c>
      <c r="AO129" s="337">
        <v>125.44</v>
      </c>
      <c r="AP129" s="337">
        <v>125.44</v>
      </c>
      <c r="AQ129" s="337">
        <v>125.44</v>
      </c>
      <c r="AR129" s="337">
        <v>125.44</v>
      </c>
      <c r="AS129" s="337">
        <v>125.44</v>
      </c>
      <c r="AT129" s="337">
        <v>125.44</v>
      </c>
      <c r="AU129" s="337">
        <v>125.44</v>
      </c>
      <c r="AV129" s="337">
        <v>125.44</v>
      </c>
      <c r="AW129" s="337">
        <v>125.44</v>
      </c>
      <c r="AX129" s="337">
        <v>125.44</v>
      </c>
      <c r="AY129" s="337">
        <v>125.44</v>
      </c>
      <c r="AZ129" s="337">
        <v>125.44</v>
      </c>
      <c r="BA129" s="337">
        <v>125.44</v>
      </c>
      <c r="BB129" s="337">
        <v>125.44</v>
      </c>
      <c r="BC129" s="337">
        <v>125.44</v>
      </c>
      <c r="BD129" s="337">
        <v>125.44</v>
      </c>
      <c r="BE129" s="337">
        <v>125.44</v>
      </c>
      <c r="BF129" s="337">
        <v>125.44</v>
      </c>
      <c r="BG129" s="337">
        <v>125.44</v>
      </c>
      <c r="BH129" s="337">
        <v>125.44</v>
      </c>
      <c r="BI129" s="337">
        <v>125.44</v>
      </c>
      <c r="BJ129" s="337">
        <v>125.44</v>
      </c>
      <c r="BK129" s="337">
        <v>125.44</v>
      </c>
      <c r="BL129" s="337">
        <v>125.44</v>
      </c>
      <c r="BM129" s="337">
        <v>125.44</v>
      </c>
      <c r="BN129" s="337">
        <v>125.44</v>
      </c>
      <c r="BO129" s="337">
        <v>125.44</v>
      </c>
      <c r="BP129" s="337">
        <v>125.44</v>
      </c>
      <c r="BQ129" s="337">
        <v>125.44</v>
      </c>
      <c r="BR129" s="337">
        <v>125.44</v>
      </c>
      <c r="BS129" s="337">
        <v>125.44</v>
      </c>
      <c r="BT129" s="337">
        <v>125.44</v>
      </c>
      <c r="BU129" s="337">
        <v>125.44</v>
      </c>
      <c r="BV129" s="337">
        <v>125.44</v>
      </c>
      <c r="BW129" s="337">
        <v>125.44</v>
      </c>
      <c r="BX129" s="337">
        <v>125.44</v>
      </c>
      <c r="BY129" s="337">
        <v>125.44</v>
      </c>
      <c r="BZ129" s="337">
        <v>125.44</v>
      </c>
      <c r="CA129" s="337">
        <v>125.44</v>
      </c>
      <c r="CB129" s="337">
        <v>125.44</v>
      </c>
      <c r="CC129" s="337">
        <v>125.44</v>
      </c>
      <c r="CD129" s="337">
        <v>125.44</v>
      </c>
      <c r="CE129" s="337">
        <v>125.44</v>
      </c>
      <c r="CF129" s="337">
        <v>125.44</v>
      </c>
      <c r="CG129" s="337">
        <v>125.44</v>
      </c>
      <c r="CH129" s="337">
        <v>125.44</v>
      </c>
      <c r="CI129" s="337">
        <v>125.44</v>
      </c>
      <c r="CJ129" s="337">
        <v>125.44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7.2569093229616817</v>
      </c>
      <c r="I130" s="337">
        <v>14.517757442555938</v>
      </c>
      <c r="J130" s="337">
        <v>21.782544358782769</v>
      </c>
      <c r="K130" s="337">
        <v>29.051270071642172</v>
      </c>
      <c r="L130" s="337">
        <v>55.784919383623205</v>
      </c>
      <c r="M130" s="337">
        <v>82.782268167211043</v>
      </c>
      <c r="N130" s="337">
        <v>109.78803136901523</v>
      </c>
      <c r="O130" s="337">
        <v>136.80220898903576</v>
      </c>
      <c r="P130" s="337">
        <v>133.72094965051576</v>
      </c>
      <c r="Q130" s="337">
        <v>133.00063780167304</v>
      </c>
      <c r="R130" s="337">
        <v>132.28032595283037</v>
      </c>
      <c r="S130" s="337">
        <v>131.56001410398764</v>
      </c>
      <c r="T130" s="337">
        <v>130.83970225514491</v>
      </c>
      <c r="U130" s="337">
        <v>130.11939040630224</v>
      </c>
      <c r="V130" s="337">
        <v>129.39907855745952</v>
      </c>
      <c r="W130" s="337">
        <v>128.67876670861685</v>
      </c>
      <c r="X130" s="337">
        <v>127.95845485977414</v>
      </c>
      <c r="Y130" s="337">
        <v>127.23814301093144</v>
      </c>
      <c r="Z130" s="337">
        <v>126.51783116208873</v>
      </c>
      <c r="AA130" s="337">
        <v>125.797519313246</v>
      </c>
      <c r="AB130" s="337">
        <v>125.07720746440333</v>
      </c>
      <c r="AC130" s="337">
        <v>124.35689561556063</v>
      </c>
      <c r="AD130" s="337">
        <v>123.63658376671792</v>
      </c>
      <c r="AE130" s="337">
        <v>122.91627191787522</v>
      </c>
      <c r="AF130" s="337">
        <v>122.19596006903249</v>
      </c>
      <c r="AG130" s="337">
        <v>121.47564822018981</v>
      </c>
      <c r="AH130" s="337">
        <v>120.75533637134711</v>
      </c>
      <c r="AI130" s="337">
        <v>120.03502452250441</v>
      </c>
      <c r="AJ130" s="337">
        <v>119.3147126736617</v>
      </c>
      <c r="AK130" s="337">
        <v>118.594400824819</v>
      </c>
      <c r="AL130" s="337">
        <v>117.87408897597631</v>
      </c>
      <c r="AM130" s="337">
        <v>117.87408897597631</v>
      </c>
      <c r="AN130" s="337">
        <v>117.87408897597631</v>
      </c>
      <c r="AO130" s="337">
        <v>117.87408897597631</v>
      </c>
      <c r="AP130" s="337">
        <v>117.87408897597631</v>
      </c>
      <c r="AQ130" s="337">
        <v>117.87408897597631</v>
      </c>
      <c r="AR130" s="337">
        <v>117.87408897597631</v>
      </c>
      <c r="AS130" s="337">
        <v>117.87408897597631</v>
      </c>
      <c r="AT130" s="337">
        <v>117.87408897597631</v>
      </c>
      <c r="AU130" s="337">
        <v>117.87408897597631</v>
      </c>
      <c r="AV130" s="337">
        <v>117.87408897597631</v>
      </c>
      <c r="AW130" s="337">
        <v>117.87408897597631</v>
      </c>
      <c r="AX130" s="337">
        <v>117.87408897597631</v>
      </c>
      <c r="AY130" s="337">
        <v>117.87408897597631</v>
      </c>
      <c r="AZ130" s="337">
        <v>117.87408897597631</v>
      </c>
      <c r="BA130" s="337">
        <v>117.87408897597631</v>
      </c>
      <c r="BB130" s="337">
        <v>117.87408897597631</v>
      </c>
      <c r="BC130" s="337">
        <v>117.87408897597631</v>
      </c>
      <c r="BD130" s="337">
        <v>117.87408897597631</v>
      </c>
      <c r="BE130" s="337">
        <v>117.87408897597631</v>
      </c>
      <c r="BF130" s="337">
        <v>117.87408897597631</v>
      </c>
      <c r="BG130" s="337">
        <v>117.87408897597631</v>
      </c>
      <c r="BH130" s="337">
        <v>117.87408897597631</v>
      </c>
      <c r="BI130" s="337">
        <v>117.87408897597631</v>
      </c>
      <c r="BJ130" s="337">
        <v>117.87408897597631</v>
      </c>
      <c r="BK130" s="337">
        <v>117.87408897597631</v>
      </c>
      <c r="BL130" s="337">
        <v>117.87408897597631</v>
      </c>
      <c r="BM130" s="337">
        <v>117.87408897597631</v>
      </c>
      <c r="BN130" s="337">
        <v>117.87408897597631</v>
      </c>
      <c r="BO130" s="337">
        <v>117.87408897597631</v>
      </c>
      <c r="BP130" s="337">
        <v>117.87408897597631</v>
      </c>
      <c r="BQ130" s="337">
        <v>117.87408897597631</v>
      </c>
      <c r="BR130" s="337">
        <v>117.87408897597631</v>
      </c>
      <c r="BS130" s="337">
        <v>117.87408897597631</v>
      </c>
      <c r="BT130" s="337">
        <v>117.87408897597631</v>
      </c>
      <c r="BU130" s="337">
        <v>117.87408897597631</v>
      </c>
      <c r="BV130" s="337">
        <v>117.87408897597631</v>
      </c>
      <c r="BW130" s="337">
        <v>117.87408897597631</v>
      </c>
      <c r="BX130" s="337">
        <v>117.87408897597631</v>
      </c>
      <c r="BY130" s="337">
        <v>117.87408897597631</v>
      </c>
      <c r="BZ130" s="337">
        <v>117.87408897597631</v>
      </c>
      <c r="CA130" s="337">
        <v>117.87408897597631</v>
      </c>
      <c r="CB130" s="337">
        <v>117.87408897597631</v>
      </c>
      <c r="CC130" s="337">
        <v>117.87408897597631</v>
      </c>
      <c r="CD130" s="337">
        <v>117.87408897597631</v>
      </c>
      <c r="CE130" s="337">
        <v>117.87408897597631</v>
      </c>
      <c r="CF130" s="337">
        <v>117.87408897597631</v>
      </c>
      <c r="CG130" s="337">
        <v>117.87408897597631</v>
      </c>
      <c r="CH130" s="337">
        <v>117.87408897597631</v>
      </c>
      <c r="CI130" s="337">
        <v>117.87408897597631</v>
      </c>
      <c r="CJ130" s="337">
        <v>117.87408897597631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3430.8210136986299</v>
      </c>
      <c r="I131" s="337">
        <v>3430.8210136986299</v>
      </c>
      <c r="J131" s="337">
        <v>3430.8210136986299</v>
      </c>
      <c r="K131" s="337">
        <v>3430.8210136986299</v>
      </c>
      <c r="L131" s="337">
        <v>4730.1986712328762</v>
      </c>
      <c r="M131" s="337">
        <v>4730.1986712328762</v>
      </c>
      <c r="N131" s="337">
        <v>4730.1986712328762</v>
      </c>
      <c r="O131" s="337">
        <v>4730.1986712328762</v>
      </c>
      <c r="P131" s="337">
        <v>4730.1986712328762</v>
      </c>
      <c r="Q131" s="337">
        <v>4730.1986712328762</v>
      </c>
      <c r="R131" s="337">
        <v>4730.1986712328762</v>
      </c>
      <c r="S131" s="337">
        <v>4730.1986712328762</v>
      </c>
      <c r="T131" s="337">
        <v>4730.1986712328762</v>
      </c>
      <c r="U131" s="337">
        <v>4730.1986712328762</v>
      </c>
      <c r="V131" s="337">
        <v>4730.1986712328762</v>
      </c>
      <c r="W131" s="337">
        <v>4730.1986712328762</v>
      </c>
      <c r="X131" s="337">
        <v>4730.1986712328762</v>
      </c>
      <c r="Y131" s="337">
        <v>4730.1986712328762</v>
      </c>
      <c r="Z131" s="337">
        <v>4730.1986712328762</v>
      </c>
      <c r="AA131" s="337">
        <v>4730.1986712328762</v>
      </c>
      <c r="AB131" s="337">
        <v>4730.1986712328762</v>
      </c>
      <c r="AC131" s="337">
        <v>4730.1986712328762</v>
      </c>
      <c r="AD131" s="337">
        <v>4730.1986712328762</v>
      </c>
      <c r="AE131" s="337">
        <v>4730.1986712328762</v>
      </c>
      <c r="AF131" s="337">
        <v>4730.1986712328762</v>
      </c>
      <c r="AG131" s="337">
        <v>4730.1986712328762</v>
      </c>
      <c r="AH131" s="337">
        <v>4730.1986712328762</v>
      </c>
      <c r="AI131" s="337">
        <v>4730.1986712328762</v>
      </c>
      <c r="AJ131" s="337">
        <v>4730.1986712328762</v>
      </c>
      <c r="AK131" s="337">
        <v>4730.1986712328762</v>
      </c>
      <c r="AL131" s="337">
        <v>4730.1986712328762</v>
      </c>
      <c r="AM131" s="337">
        <v>4730.1986712328762</v>
      </c>
      <c r="AN131" s="337">
        <v>4730.1986712328762</v>
      </c>
      <c r="AO131" s="337">
        <v>4730.1986712328762</v>
      </c>
      <c r="AP131" s="337">
        <v>4730.1986712328762</v>
      </c>
      <c r="AQ131" s="337">
        <v>4730.1986712328762</v>
      </c>
      <c r="AR131" s="337">
        <v>4730.1986712328762</v>
      </c>
      <c r="AS131" s="337">
        <v>4730.1986712328762</v>
      </c>
      <c r="AT131" s="337">
        <v>4730.1986712328762</v>
      </c>
      <c r="AU131" s="337">
        <v>4730.1986712328762</v>
      </c>
      <c r="AV131" s="337">
        <v>4730.1986712328762</v>
      </c>
      <c r="AW131" s="337">
        <v>4730.1986712328762</v>
      </c>
      <c r="AX131" s="337">
        <v>4730.1986712328762</v>
      </c>
      <c r="AY131" s="337">
        <v>4730.1986712328762</v>
      </c>
      <c r="AZ131" s="337">
        <v>4730.1986712328762</v>
      </c>
      <c r="BA131" s="337">
        <v>4730.1986712328762</v>
      </c>
      <c r="BB131" s="337">
        <v>4730.1986712328762</v>
      </c>
      <c r="BC131" s="337">
        <v>4730.1986712328762</v>
      </c>
      <c r="BD131" s="337">
        <v>4730.1986712328762</v>
      </c>
      <c r="BE131" s="337">
        <v>4730.1986712328762</v>
      </c>
      <c r="BF131" s="337">
        <v>4730.1986712328762</v>
      </c>
      <c r="BG131" s="337">
        <v>4730.1986712328762</v>
      </c>
      <c r="BH131" s="337">
        <v>4730.1986712328762</v>
      </c>
      <c r="BI131" s="337">
        <v>4730.1986712328762</v>
      </c>
      <c r="BJ131" s="337">
        <v>4730.1986712328762</v>
      </c>
      <c r="BK131" s="337">
        <v>4730.1986712328762</v>
      </c>
      <c r="BL131" s="337">
        <v>4730.1986712328762</v>
      </c>
      <c r="BM131" s="337">
        <v>4730.1986712328762</v>
      </c>
      <c r="BN131" s="337">
        <v>4730.1986712328762</v>
      </c>
      <c r="BO131" s="337">
        <v>4730.1986712328762</v>
      </c>
      <c r="BP131" s="337">
        <v>4730.1986712328762</v>
      </c>
      <c r="BQ131" s="337">
        <v>4730.1986712328762</v>
      </c>
      <c r="BR131" s="337">
        <v>4730.1986712328762</v>
      </c>
      <c r="BS131" s="337">
        <v>4730.1986712328762</v>
      </c>
      <c r="BT131" s="337">
        <v>4730.1986712328762</v>
      </c>
      <c r="BU131" s="337">
        <v>4730.1986712328762</v>
      </c>
      <c r="BV131" s="337">
        <v>4730.1986712328762</v>
      </c>
      <c r="BW131" s="337">
        <v>4730.1986712328762</v>
      </c>
      <c r="BX131" s="337">
        <v>4730.1986712328762</v>
      </c>
      <c r="BY131" s="337">
        <v>4730.1986712328762</v>
      </c>
      <c r="BZ131" s="337">
        <v>4730.1986712328762</v>
      </c>
      <c r="CA131" s="337">
        <v>4730.1986712328762</v>
      </c>
      <c r="CB131" s="337">
        <v>4730.1986712328762</v>
      </c>
      <c r="CC131" s="337">
        <v>4730.1986712328762</v>
      </c>
      <c r="CD131" s="337">
        <v>4730.1986712328762</v>
      </c>
      <c r="CE131" s="337">
        <v>4730.1986712328762</v>
      </c>
      <c r="CF131" s="337">
        <v>4730.1986712328762</v>
      </c>
      <c r="CG131" s="337">
        <v>4730.1986712328762</v>
      </c>
      <c r="CH131" s="337">
        <v>4730.1986712328762</v>
      </c>
      <c r="CI131" s="337">
        <v>4730.1986712328762</v>
      </c>
      <c r="CJ131" s="337">
        <v>4730.1986712328762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3430.8210136986299</v>
      </c>
      <c r="I132" s="337">
        <v>3430.8210136986299</v>
      </c>
      <c r="J132" s="337">
        <v>3430.8210136986299</v>
      </c>
      <c r="K132" s="337">
        <v>3430.8210136986299</v>
      </c>
      <c r="L132" s="337">
        <v>4730.1986712328762</v>
      </c>
      <c r="M132" s="337">
        <v>4730.1986712328762</v>
      </c>
      <c r="N132" s="337">
        <v>4730.1986712328762</v>
      </c>
      <c r="O132" s="337">
        <v>4730.1986712328762</v>
      </c>
      <c r="P132" s="337">
        <v>4730.1986712328762</v>
      </c>
      <c r="Q132" s="337">
        <v>4730.1986712328762</v>
      </c>
      <c r="R132" s="337">
        <v>4730.1986712328762</v>
      </c>
      <c r="S132" s="337">
        <v>4730.1986712328762</v>
      </c>
      <c r="T132" s="337">
        <v>4730.1986712328762</v>
      </c>
      <c r="U132" s="337">
        <v>4730.1986712328762</v>
      </c>
      <c r="V132" s="337">
        <v>4730.1986712328762</v>
      </c>
      <c r="W132" s="337">
        <v>4730.1986712328762</v>
      </c>
      <c r="X132" s="337">
        <v>4730.1986712328762</v>
      </c>
      <c r="Y132" s="337">
        <v>4730.1986712328762</v>
      </c>
      <c r="Z132" s="337">
        <v>4730.1986712328762</v>
      </c>
      <c r="AA132" s="337">
        <v>4730.1986712328762</v>
      </c>
      <c r="AB132" s="337">
        <v>4730.1986712328762</v>
      </c>
      <c r="AC132" s="337">
        <v>4730.1986712328762</v>
      </c>
      <c r="AD132" s="337">
        <v>4730.1986712328762</v>
      </c>
      <c r="AE132" s="337">
        <v>4730.1986712328762</v>
      </c>
      <c r="AF132" s="337">
        <v>4730.1986712328762</v>
      </c>
      <c r="AG132" s="337">
        <v>4730.1986712328762</v>
      </c>
      <c r="AH132" s="337">
        <v>4730.1986712328762</v>
      </c>
      <c r="AI132" s="337">
        <v>4730.1986712328762</v>
      </c>
      <c r="AJ132" s="337">
        <v>4730.1986712328762</v>
      </c>
      <c r="AK132" s="337">
        <v>4730.1986712328762</v>
      </c>
      <c r="AL132" s="337">
        <v>4730.1986712328762</v>
      </c>
      <c r="AM132" s="337">
        <v>4730.1986712328762</v>
      </c>
      <c r="AN132" s="337">
        <v>4730.1986712328762</v>
      </c>
      <c r="AO132" s="337">
        <v>4730.1986712328762</v>
      </c>
      <c r="AP132" s="337">
        <v>4730.1986712328762</v>
      </c>
      <c r="AQ132" s="337">
        <v>4730.1986712328762</v>
      </c>
      <c r="AR132" s="337">
        <v>4730.1986712328762</v>
      </c>
      <c r="AS132" s="337">
        <v>4730.1986712328762</v>
      </c>
      <c r="AT132" s="337">
        <v>4730.1986712328762</v>
      </c>
      <c r="AU132" s="337">
        <v>4730.1986712328762</v>
      </c>
      <c r="AV132" s="337">
        <v>4730.1986712328762</v>
      </c>
      <c r="AW132" s="337">
        <v>4730.1986712328762</v>
      </c>
      <c r="AX132" s="337">
        <v>4730.1986712328762</v>
      </c>
      <c r="AY132" s="337">
        <v>4730.1986712328762</v>
      </c>
      <c r="AZ132" s="337">
        <v>4730.1986712328762</v>
      </c>
      <c r="BA132" s="337">
        <v>4730.1986712328762</v>
      </c>
      <c r="BB132" s="337">
        <v>4730.1986712328762</v>
      </c>
      <c r="BC132" s="337">
        <v>4730.1986712328762</v>
      </c>
      <c r="BD132" s="337">
        <v>4730.1986712328762</v>
      </c>
      <c r="BE132" s="337">
        <v>4730.1986712328762</v>
      </c>
      <c r="BF132" s="337">
        <v>4730.1986712328762</v>
      </c>
      <c r="BG132" s="337">
        <v>4730.1986712328762</v>
      </c>
      <c r="BH132" s="337">
        <v>4730.1986712328762</v>
      </c>
      <c r="BI132" s="337">
        <v>4730.1986712328762</v>
      </c>
      <c r="BJ132" s="337">
        <v>4730.1986712328762</v>
      </c>
      <c r="BK132" s="337">
        <v>4730.1986712328762</v>
      </c>
      <c r="BL132" s="337">
        <v>4730.1986712328762</v>
      </c>
      <c r="BM132" s="337">
        <v>4730.1986712328762</v>
      </c>
      <c r="BN132" s="337">
        <v>4730.1986712328762</v>
      </c>
      <c r="BO132" s="337">
        <v>4730.1986712328762</v>
      </c>
      <c r="BP132" s="337">
        <v>4730.1986712328762</v>
      </c>
      <c r="BQ132" s="337">
        <v>4730.1986712328762</v>
      </c>
      <c r="BR132" s="337">
        <v>4730.1986712328762</v>
      </c>
      <c r="BS132" s="337">
        <v>4730.1986712328762</v>
      </c>
      <c r="BT132" s="337">
        <v>4730.1986712328762</v>
      </c>
      <c r="BU132" s="337">
        <v>4730.1986712328762</v>
      </c>
      <c r="BV132" s="337">
        <v>4730.1986712328762</v>
      </c>
      <c r="BW132" s="337">
        <v>4730.1986712328762</v>
      </c>
      <c r="BX132" s="337">
        <v>4730.1986712328762</v>
      </c>
      <c r="BY132" s="337">
        <v>4730.1986712328762</v>
      </c>
      <c r="BZ132" s="337">
        <v>4730.1986712328762</v>
      </c>
      <c r="CA132" s="337">
        <v>4730.1986712328762</v>
      </c>
      <c r="CB132" s="337">
        <v>4730.1986712328762</v>
      </c>
      <c r="CC132" s="337">
        <v>4730.1986712328762</v>
      </c>
      <c r="CD132" s="337">
        <v>4730.1986712328762</v>
      </c>
      <c r="CE132" s="337">
        <v>4730.1986712328762</v>
      </c>
      <c r="CF132" s="337">
        <v>4730.1986712328762</v>
      </c>
      <c r="CG132" s="337">
        <v>4730.1986712328762</v>
      </c>
      <c r="CH132" s="337">
        <v>4730.1986712328762</v>
      </c>
      <c r="CI132" s="337">
        <v>4730.1986712328762</v>
      </c>
      <c r="CJ132" s="337">
        <v>4730.1986712328762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172.0809190546027</v>
      </c>
      <c r="I133" s="337">
        <v>336.52782365102496</v>
      </c>
      <c r="J133" s="337">
        <v>501.10508817214526</v>
      </c>
      <c r="K133" s="337">
        <v>665.81275425700619</v>
      </c>
      <c r="L133" s="337">
        <v>1543.6342931246033</v>
      </c>
      <c r="M133" s="337">
        <v>2129.0959399205431</v>
      </c>
      <c r="N133" s="337">
        <v>2714.7552778640111</v>
      </c>
      <c r="O133" s="337">
        <v>3300.6123069550067</v>
      </c>
      <c r="P133" s="337">
        <v>3284.246609718733</v>
      </c>
      <c r="Q133" s="337">
        <v>3270.2418599721364</v>
      </c>
      <c r="R133" s="337">
        <v>3256.2371102255406</v>
      </c>
      <c r="S133" s="337">
        <v>3242.232360478944</v>
      </c>
      <c r="T133" s="337">
        <v>3228.2276107323478</v>
      </c>
      <c r="U133" s="337">
        <v>3214.2228609857511</v>
      </c>
      <c r="V133" s="337">
        <v>3200.2181112391554</v>
      </c>
      <c r="W133" s="337">
        <v>3186.2133614925588</v>
      </c>
      <c r="X133" s="337">
        <v>3172.2086117459626</v>
      </c>
      <c r="Y133" s="337">
        <v>3158.2038619993664</v>
      </c>
      <c r="Z133" s="337">
        <v>3144.1991122527702</v>
      </c>
      <c r="AA133" s="337">
        <v>3130.194362506174</v>
      </c>
      <c r="AB133" s="337">
        <v>3116.1896127595774</v>
      </c>
      <c r="AC133" s="337">
        <v>3102.1848630129812</v>
      </c>
      <c r="AD133" s="337">
        <v>3088.180113266385</v>
      </c>
      <c r="AE133" s="337">
        <v>3074.1753635197888</v>
      </c>
      <c r="AF133" s="337">
        <v>3060.1706137731921</v>
      </c>
      <c r="AG133" s="337">
        <v>3046.165864026596</v>
      </c>
      <c r="AH133" s="337">
        <v>3032.1611142800002</v>
      </c>
      <c r="AI133" s="337">
        <v>3018.1563645334036</v>
      </c>
      <c r="AJ133" s="337">
        <v>3004.1516147868074</v>
      </c>
      <c r="AK133" s="337">
        <v>2990.1468650402112</v>
      </c>
      <c r="AL133" s="337">
        <v>2976.142115293615</v>
      </c>
      <c r="AM133" s="337">
        <v>2978.2444258141632</v>
      </c>
      <c r="AN133" s="337">
        <v>2980.3467363347108</v>
      </c>
      <c r="AO133" s="337">
        <v>2982.449046855259</v>
      </c>
      <c r="AP133" s="337">
        <v>2984.5513573758067</v>
      </c>
      <c r="AQ133" s="337">
        <v>2986.6536678963548</v>
      </c>
      <c r="AR133" s="337">
        <v>2988.7559784169025</v>
      </c>
      <c r="AS133" s="337">
        <v>2990.8582889374507</v>
      </c>
      <c r="AT133" s="337">
        <v>2992.9605994579988</v>
      </c>
      <c r="AU133" s="337">
        <v>2995.0629099785465</v>
      </c>
      <c r="AV133" s="337">
        <v>2997.1652204990946</v>
      </c>
      <c r="AW133" s="337">
        <v>2999.2675310196423</v>
      </c>
      <c r="AX133" s="337">
        <v>3001.3698415401905</v>
      </c>
      <c r="AY133" s="337">
        <v>3003.4721520607382</v>
      </c>
      <c r="AZ133" s="337">
        <v>3005.5744625812863</v>
      </c>
      <c r="BA133" s="337">
        <v>3007.676773101834</v>
      </c>
      <c r="BB133" s="337">
        <v>3009.7790836223821</v>
      </c>
      <c r="BC133" s="337">
        <v>3011.8813941429298</v>
      </c>
      <c r="BD133" s="337">
        <v>3013.983704663478</v>
      </c>
      <c r="BE133" s="337">
        <v>3016.0860151840261</v>
      </c>
      <c r="BF133" s="337">
        <v>3018.1883257045738</v>
      </c>
      <c r="BG133" s="337">
        <v>3020.2906362251219</v>
      </c>
      <c r="BH133" s="337">
        <v>3022.3929467456696</v>
      </c>
      <c r="BI133" s="337">
        <v>3024.4952572662178</v>
      </c>
      <c r="BJ133" s="337">
        <v>3026.5975677867655</v>
      </c>
      <c r="BK133" s="337">
        <v>3028.6998783073136</v>
      </c>
      <c r="BL133" s="337">
        <v>3030.8021888278613</v>
      </c>
      <c r="BM133" s="337">
        <v>3032.9044993484094</v>
      </c>
      <c r="BN133" s="337">
        <v>3035.0068098689571</v>
      </c>
      <c r="BO133" s="337">
        <v>3037.1091203895053</v>
      </c>
      <c r="BP133" s="337">
        <v>3039.2114309100534</v>
      </c>
      <c r="BQ133" s="337">
        <v>3041.3137414306011</v>
      </c>
      <c r="BR133" s="337">
        <v>3043.4160519511493</v>
      </c>
      <c r="BS133" s="337">
        <v>3045.5183624716969</v>
      </c>
      <c r="BT133" s="337">
        <v>3047.6206729922451</v>
      </c>
      <c r="BU133" s="337">
        <v>3049.7229835127928</v>
      </c>
      <c r="BV133" s="337">
        <v>3051.8252940333409</v>
      </c>
      <c r="BW133" s="337">
        <v>3053.9276045538886</v>
      </c>
      <c r="BX133" s="337">
        <v>3056.0299150744368</v>
      </c>
      <c r="BY133" s="337">
        <v>3058.1322255949844</v>
      </c>
      <c r="BZ133" s="337">
        <v>3060.2345361155326</v>
      </c>
      <c r="CA133" s="337">
        <v>3062.3368466360807</v>
      </c>
      <c r="CB133" s="337">
        <v>3064.4391571566284</v>
      </c>
      <c r="CC133" s="337">
        <v>3066.5414676771766</v>
      </c>
      <c r="CD133" s="337">
        <v>3068.6437781977243</v>
      </c>
      <c r="CE133" s="337">
        <v>3070.7460887182724</v>
      </c>
      <c r="CF133" s="337">
        <v>3072.8483992388201</v>
      </c>
      <c r="CG133" s="337">
        <v>3074.9507097593682</v>
      </c>
      <c r="CH133" s="337">
        <v>3077.0530202799159</v>
      </c>
      <c r="CI133" s="337">
        <v>3079.1553308004641</v>
      </c>
      <c r="CJ133" s="337">
        <v>3081.2576413210118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9DC183A5-9117-4C75-BB80-D068E6981474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30DD7-C614-4789-AE08-DE3EC3CC45E6}">
  <dimension ref="A1:CK144"/>
  <sheetViews>
    <sheetView zoomScale="90" zoomScaleNormal="90" workbookViewId="0">
      <selection sqref="A1:XFD1048576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542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>
        <v>961.60117808219172</v>
      </c>
      <c r="I31" s="199">
        <v>961.60117808219172</v>
      </c>
      <c r="J31" s="199">
        <v>961.60117808219172</v>
      </c>
      <c r="K31" s="199">
        <v>961.60117808219172</v>
      </c>
      <c r="L31" s="199">
        <v>961.60117808219172</v>
      </c>
      <c r="M31" s="199">
        <v>961.60117808219172</v>
      </c>
      <c r="N31" s="83">
        <v>961.60117808219172</v>
      </c>
      <c r="O31" s="83">
        <v>961.60117808219172</v>
      </c>
      <c r="P31" s="83">
        <v>961.60117808219172</v>
      </c>
      <c r="Q31" s="83">
        <v>961.60117808219172</v>
      </c>
      <c r="R31" s="83">
        <v>961.60117808219172</v>
      </c>
      <c r="S31" s="83">
        <v>961.60117808219172</v>
      </c>
      <c r="T31" s="83">
        <v>961.60117808219172</v>
      </c>
      <c r="U31" s="83">
        <v>961.60117808219172</v>
      </c>
      <c r="V31" s="83">
        <v>961.60117808219172</v>
      </c>
      <c r="W31" s="83">
        <v>961.60117808219172</v>
      </c>
      <c r="X31" s="83">
        <v>961.60117808219172</v>
      </c>
      <c r="Y31" s="83">
        <v>961.60117808219172</v>
      </c>
      <c r="Z31" s="83">
        <v>961.60117808219172</v>
      </c>
      <c r="AA31" s="83">
        <v>961.60117808219172</v>
      </c>
      <c r="AB31" s="83">
        <v>961.60117808219172</v>
      </c>
      <c r="AC31" s="83">
        <v>961.60117808219172</v>
      </c>
      <c r="AD31" s="83">
        <v>961.60117808219172</v>
      </c>
      <c r="AE31" s="83">
        <v>961.60117808219172</v>
      </c>
      <c r="AF31" s="83">
        <v>961.60117808219172</v>
      </c>
      <c r="AG31" s="83">
        <v>961.60117808219172</v>
      </c>
      <c r="AH31" s="83">
        <v>961.60117808219172</v>
      </c>
      <c r="AI31" s="83">
        <v>961.60117808219172</v>
      </c>
      <c r="AJ31" s="83">
        <v>961.60117808219172</v>
      </c>
      <c r="AK31" s="83">
        <v>961.60117808219172</v>
      </c>
      <c r="AL31" s="83">
        <v>961.60117808219172</v>
      </c>
      <c r="AM31" s="83">
        <v>961.60117808219172</v>
      </c>
      <c r="AN31" s="83">
        <v>961.60117808219172</v>
      </c>
      <c r="AO31" s="83">
        <v>961.60117808219172</v>
      </c>
      <c r="AP31" s="83">
        <v>961.60117808219172</v>
      </c>
      <c r="AQ31" s="83">
        <v>961.60117808219172</v>
      </c>
      <c r="AR31" s="83">
        <v>961.60117808219172</v>
      </c>
      <c r="AS31" s="83">
        <v>961.60117808219172</v>
      </c>
      <c r="AT31" s="83">
        <v>961.60117808219172</v>
      </c>
      <c r="AU31" s="83">
        <v>961.60117808219172</v>
      </c>
      <c r="AV31" s="83">
        <v>961.60117808219172</v>
      </c>
      <c r="AW31" s="83">
        <v>961.60117808219172</v>
      </c>
      <c r="AX31" s="83">
        <v>961.60117808219172</v>
      </c>
      <c r="AY31" s="83">
        <v>961.60117808219172</v>
      </c>
      <c r="AZ31" s="83">
        <v>961.60117808219172</v>
      </c>
      <c r="BA31" s="83">
        <v>961.60117808219172</v>
      </c>
      <c r="BB31" s="83">
        <v>961.60117808219172</v>
      </c>
      <c r="BC31" s="83">
        <v>961.60117808219172</v>
      </c>
      <c r="BD31" s="83">
        <v>961.60117808219172</v>
      </c>
      <c r="BE31" s="83">
        <v>961.60117808219172</v>
      </c>
      <c r="BF31" s="83">
        <v>961.60117808219172</v>
      </c>
      <c r="BG31" s="83">
        <v>961.60117808219172</v>
      </c>
      <c r="BH31" s="83">
        <v>961.60117808219172</v>
      </c>
      <c r="BI31" s="83">
        <v>961.60117808219172</v>
      </c>
      <c r="BJ31" s="83">
        <v>961.60117808219172</v>
      </c>
      <c r="BK31" s="83">
        <v>961.60117808219172</v>
      </c>
      <c r="BL31" s="83">
        <v>961.60117808219172</v>
      </c>
      <c r="BM31" s="83">
        <v>961.60117808219172</v>
      </c>
      <c r="BN31" s="83">
        <v>961.60117808219172</v>
      </c>
      <c r="BO31" s="83">
        <v>961.60117808219172</v>
      </c>
      <c r="BP31" s="83">
        <v>961.60117808219172</v>
      </c>
      <c r="BQ31" s="83">
        <v>961.60117808219172</v>
      </c>
      <c r="BR31" s="83">
        <v>961.60117808219172</v>
      </c>
      <c r="BS31" s="83">
        <v>961.60117808219172</v>
      </c>
      <c r="BT31" s="83">
        <v>961.60117808219172</v>
      </c>
      <c r="BU31" s="83">
        <v>961.60117808219172</v>
      </c>
      <c r="BV31" s="83">
        <v>961.60117808219172</v>
      </c>
      <c r="BW31" s="83">
        <v>961.60117808219172</v>
      </c>
      <c r="BX31" s="83">
        <v>961.60117808219172</v>
      </c>
      <c r="BY31" s="83">
        <v>961.60117808219172</v>
      </c>
      <c r="BZ31" s="83">
        <v>961.60117808219172</v>
      </c>
      <c r="CA31" s="83">
        <v>961.60117808219172</v>
      </c>
      <c r="CB31" s="83">
        <v>961.60117808219172</v>
      </c>
      <c r="CC31" s="83">
        <v>961.60117808219172</v>
      </c>
      <c r="CD31" s="83">
        <v>961.60117808219172</v>
      </c>
      <c r="CE31" s="83">
        <v>961.60117808219172</v>
      </c>
      <c r="CF31" s="83">
        <v>961.60117808219172</v>
      </c>
      <c r="CG31" s="83">
        <v>961.60117808219172</v>
      </c>
      <c r="CH31" s="83">
        <v>961.60117808219172</v>
      </c>
      <c r="CI31" s="83">
        <v>961.60117808219172</v>
      </c>
      <c r="CJ31" s="734">
        <v>961.60117808219172</v>
      </c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734">
        <v>0</v>
      </c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598">
        <v>0</v>
      </c>
      <c r="I33" s="599">
        <v>0</v>
      </c>
      <c r="J33" s="712">
        <v>0</v>
      </c>
      <c r="K33" s="725">
        <v>0</v>
      </c>
      <c r="L33" s="725">
        <v>0</v>
      </c>
      <c r="M33" s="725">
        <v>0</v>
      </c>
      <c r="N33" s="726">
        <v>0</v>
      </c>
      <c r="O33" s="453">
        <v>0</v>
      </c>
      <c r="P33" s="453">
        <v>0</v>
      </c>
      <c r="Q33" s="453">
        <v>0</v>
      </c>
      <c r="R33" s="453">
        <v>0</v>
      </c>
      <c r="S33" s="453">
        <v>0</v>
      </c>
      <c r="T33" s="453">
        <v>0</v>
      </c>
      <c r="U33" s="453">
        <v>0</v>
      </c>
      <c r="V33" s="453">
        <v>0</v>
      </c>
      <c r="W33" s="453">
        <v>0</v>
      </c>
      <c r="X33" s="453">
        <v>0</v>
      </c>
      <c r="Y33" s="453">
        <v>0</v>
      </c>
      <c r="Z33" s="453">
        <v>0</v>
      </c>
      <c r="AA33" s="453">
        <v>0</v>
      </c>
      <c r="AB33" s="453">
        <v>0</v>
      </c>
      <c r="AC33" s="453">
        <v>0</v>
      </c>
      <c r="AD33" s="453">
        <v>0</v>
      </c>
      <c r="AE33" s="84">
        <v>0</v>
      </c>
      <c r="AF33" s="454">
        <v>0</v>
      </c>
      <c r="AG33" s="454">
        <v>0</v>
      </c>
      <c r="AH33" s="453">
        <v>0</v>
      </c>
      <c r="AI33" s="453">
        <v>0</v>
      </c>
      <c r="AJ33" s="453">
        <v>0</v>
      </c>
      <c r="AK33" s="84">
        <v>0</v>
      </c>
      <c r="AL33" s="454">
        <v>0</v>
      </c>
      <c r="AM33" s="727">
        <v>0</v>
      </c>
      <c r="AN33" s="728">
        <v>0</v>
      </c>
      <c r="AO33" s="728">
        <v>0</v>
      </c>
      <c r="AP33" s="728">
        <v>0</v>
      </c>
      <c r="AQ33" s="728">
        <v>0</v>
      </c>
      <c r="AR33" s="728">
        <v>0</v>
      </c>
      <c r="AS33" s="728">
        <v>0</v>
      </c>
      <c r="AT33" s="728">
        <v>0</v>
      </c>
      <c r="AU33" s="728">
        <v>0</v>
      </c>
      <c r="AV33" s="728">
        <v>0</v>
      </c>
      <c r="AW33" s="728">
        <v>0</v>
      </c>
      <c r="AX33" s="728">
        <v>0</v>
      </c>
      <c r="AY33" s="728">
        <v>0</v>
      </c>
      <c r="AZ33" s="728">
        <v>0</v>
      </c>
      <c r="BA33" s="728">
        <v>0</v>
      </c>
      <c r="BB33" s="729">
        <v>0</v>
      </c>
      <c r="BC33" s="729">
        <v>0</v>
      </c>
      <c r="BD33" s="729">
        <v>0</v>
      </c>
      <c r="BE33" s="729">
        <v>0</v>
      </c>
      <c r="BF33" s="729">
        <v>0</v>
      </c>
      <c r="BG33" s="729">
        <v>0</v>
      </c>
      <c r="BH33" s="729">
        <v>0</v>
      </c>
      <c r="BI33" s="729">
        <v>0</v>
      </c>
      <c r="BJ33" s="729">
        <v>0</v>
      </c>
      <c r="BK33" s="729">
        <v>0</v>
      </c>
      <c r="BL33" s="729">
        <v>0</v>
      </c>
      <c r="BM33" s="729">
        <v>0</v>
      </c>
      <c r="BN33" s="729">
        <v>0</v>
      </c>
      <c r="BO33" s="729">
        <v>0</v>
      </c>
      <c r="BP33" s="729">
        <v>0</v>
      </c>
      <c r="BQ33" s="729">
        <v>0</v>
      </c>
      <c r="BR33" s="729">
        <v>0</v>
      </c>
      <c r="BS33" s="729">
        <v>0</v>
      </c>
      <c r="BT33" s="729">
        <v>0</v>
      </c>
      <c r="BU33" s="729">
        <v>0</v>
      </c>
      <c r="BV33" s="729">
        <v>0</v>
      </c>
      <c r="BW33" s="729">
        <v>0</v>
      </c>
      <c r="BX33" s="729">
        <v>0</v>
      </c>
      <c r="BY33" s="729">
        <v>0</v>
      </c>
      <c r="BZ33" s="729">
        <v>0</v>
      </c>
      <c r="CA33" s="729">
        <v>0</v>
      </c>
      <c r="CB33" s="729">
        <v>0</v>
      </c>
      <c r="CC33" s="729">
        <v>0</v>
      </c>
      <c r="CD33" s="729">
        <v>0</v>
      </c>
      <c r="CE33" s="729">
        <v>0</v>
      </c>
      <c r="CF33" s="729">
        <v>0</v>
      </c>
      <c r="CG33" s="729">
        <v>0</v>
      </c>
      <c r="CH33" s="729">
        <v>0</v>
      </c>
      <c r="CI33" s="729">
        <v>0</v>
      </c>
      <c r="CJ33" s="713">
        <v>0</v>
      </c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529">
        <v>0</v>
      </c>
      <c r="I34" s="530">
        <v>0</v>
      </c>
      <c r="J34" s="456">
        <v>0</v>
      </c>
      <c r="K34" s="531">
        <v>0</v>
      </c>
      <c r="L34" s="531">
        <v>0</v>
      </c>
      <c r="M34" s="531">
        <v>0</v>
      </c>
      <c r="N34" s="532">
        <v>0</v>
      </c>
      <c r="O34" s="457">
        <v>0</v>
      </c>
      <c r="P34" s="458">
        <v>0</v>
      </c>
      <c r="Q34" s="458">
        <v>0</v>
      </c>
      <c r="R34" s="458">
        <v>0</v>
      </c>
      <c r="S34" s="458">
        <v>0</v>
      </c>
      <c r="T34" s="458">
        <v>0</v>
      </c>
      <c r="U34" s="458">
        <v>0</v>
      </c>
      <c r="V34" s="458">
        <v>0</v>
      </c>
      <c r="W34" s="458">
        <v>0</v>
      </c>
      <c r="X34" s="458">
        <v>0</v>
      </c>
      <c r="Y34" s="458">
        <v>0</v>
      </c>
      <c r="Z34" s="458">
        <v>0</v>
      </c>
      <c r="AA34" s="458">
        <v>0</v>
      </c>
      <c r="AB34" s="458">
        <v>0</v>
      </c>
      <c r="AC34" s="458">
        <v>0</v>
      </c>
      <c r="AD34" s="458">
        <v>0</v>
      </c>
      <c r="AE34" s="587">
        <v>0</v>
      </c>
      <c r="AF34" s="587">
        <v>0</v>
      </c>
      <c r="AG34" s="587">
        <v>0</v>
      </c>
      <c r="AH34" s="458">
        <v>0</v>
      </c>
      <c r="AI34" s="458">
        <v>0</v>
      </c>
      <c r="AJ34" s="458">
        <v>0</v>
      </c>
      <c r="AK34" s="587">
        <v>0</v>
      </c>
      <c r="AL34" s="472">
        <v>0</v>
      </c>
      <c r="AM34" s="533">
        <v>0</v>
      </c>
      <c r="AN34" s="534">
        <v>0</v>
      </c>
      <c r="AO34" s="534">
        <v>0</v>
      </c>
      <c r="AP34" s="534">
        <v>0</v>
      </c>
      <c r="AQ34" s="534">
        <v>0</v>
      </c>
      <c r="AR34" s="534">
        <v>0</v>
      </c>
      <c r="AS34" s="534">
        <v>0</v>
      </c>
      <c r="AT34" s="534">
        <v>0</v>
      </c>
      <c r="AU34" s="534">
        <v>0</v>
      </c>
      <c r="AV34" s="534">
        <v>0</v>
      </c>
      <c r="AW34" s="534">
        <v>0</v>
      </c>
      <c r="AX34" s="534">
        <v>0</v>
      </c>
      <c r="AY34" s="534">
        <v>0</v>
      </c>
      <c r="AZ34" s="534">
        <v>0</v>
      </c>
      <c r="BA34" s="534">
        <v>0</v>
      </c>
      <c r="BB34" s="535">
        <v>0</v>
      </c>
      <c r="BC34" s="535">
        <v>0</v>
      </c>
      <c r="BD34" s="535">
        <v>0</v>
      </c>
      <c r="BE34" s="535">
        <v>0</v>
      </c>
      <c r="BF34" s="535">
        <v>0</v>
      </c>
      <c r="BG34" s="535">
        <v>0</v>
      </c>
      <c r="BH34" s="535">
        <v>0</v>
      </c>
      <c r="BI34" s="535">
        <v>0</v>
      </c>
      <c r="BJ34" s="535">
        <v>0</v>
      </c>
      <c r="BK34" s="535">
        <v>0</v>
      </c>
      <c r="BL34" s="535">
        <v>0</v>
      </c>
      <c r="BM34" s="535">
        <v>0</v>
      </c>
      <c r="BN34" s="535">
        <v>0</v>
      </c>
      <c r="BO34" s="535">
        <v>0</v>
      </c>
      <c r="BP34" s="535">
        <v>0</v>
      </c>
      <c r="BQ34" s="535">
        <v>0</v>
      </c>
      <c r="BR34" s="535">
        <v>0</v>
      </c>
      <c r="BS34" s="535">
        <v>0</v>
      </c>
      <c r="BT34" s="535">
        <v>0</v>
      </c>
      <c r="BU34" s="535">
        <v>0</v>
      </c>
      <c r="BV34" s="535">
        <v>0</v>
      </c>
      <c r="BW34" s="535">
        <v>0</v>
      </c>
      <c r="BX34" s="535">
        <v>0</v>
      </c>
      <c r="BY34" s="535">
        <v>0</v>
      </c>
      <c r="BZ34" s="535">
        <v>0</v>
      </c>
      <c r="CA34" s="535">
        <v>0</v>
      </c>
      <c r="CB34" s="535">
        <v>0</v>
      </c>
      <c r="CC34" s="535">
        <v>0</v>
      </c>
      <c r="CD34" s="535">
        <v>0</v>
      </c>
      <c r="CE34" s="535">
        <v>0</v>
      </c>
      <c r="CF34" s="535">
        <v>0</v>
      </c>
      <c r="CG34" s="535">
        <v>0</v>
      </c>
      <c r="CH34" s="535">
        <v>0</v>
      </c>
      <c r="CI34" s="535">
        <v>0</v>
      </c>
      <c r="CJ34" s="538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>
        <v>0</v>
      </c>
      <c r="I37" s="200">
        <v>0</v>
      </c>
      <c r="J37" s="200">
        <v>0</v>
      </c>
      <c r="K37" s="918">
        <v>0</v>
      </c>
      <c r="L37" s="918">
        <v>0</v>
      </c>
      <c r="M37" s="91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919">
        <v>0</v>
      </c>
      <c r="AN37" s="920">
        <v>0</v>
      </c>
      <c r="AO37" s="920">
        <v>0</v>
      </c>
      <c r="AP37" s="920">
        <v>0</v>
      </c>
      <c r="AQ37" s="920">
        <v>0</v>
      </c>
      <c r="AR37" s="920">
        <v>0</v>
      </c>
      <c r="AS37" s="920">
        <v>0</v>
      </c>
      <c r="AT37" s="920">
        <v>0</v>
      </c>
      <c r="AU37" s="920">
        <v>0</v>
      </c>
      <c r="AV37" s="920">
        <v>0</v>
      </c>
      <c r="AW37" s="920">
        <v>0</v>
      </c>
      <c r="AX37" s="920">
        <v>0</v>
      </c>
      <c r="AY37" s="920">
        <v>0</v>
      </c>
      <c r="AZ37" s="920">
        <v>0</v>
      </c>
      <c r="BA37" s="920">
        <v>0</v>
      </c>
      <c r="BB37" s="921">
        <v>0</v>
      </c>
      <c r="BC37" s="921">
        <v>0</v>
      </c>
      <c r="BD37" s="921">
        <v>0</v>
      </c>
      <c r="BE37" s="921">
        <v>0</v>
      </c>
      <c r="BF37" s="921">
        <v>0</v>
      </c>
      <c r="BG37" s="921">
        <v>0</v>
      </c>
      <c r="BH37" s="921">
        <v>0</v>
      </c>
      <c r="BI37" s="921">
        <v>0</v>
      </c>
      <c r="BJ37" s="921">
        <v>0</v>
      </c>
      <c r="BK37" s="921">
        <v>0</v>
      </c>
      <c r="BL37" s="921">
        <v>0</v>
      </c>
      <c r="BM37" s="921">
        <v>0</v>
      </c>
      <c r="BN37" s="921">
        <v>0</v>
      </c>
      <c r="BO37" s="921">
        <v>0</v>
      </c>
      <c r="BP37" s="921">
        <v>0</v>
      </c>
      <c r="BQ37" s="921">
        <v>0</v>
      </c>
      <c r="BR37" s="921">
        <v>0</v>
      </c>
      <c r="BS37" s="921">
        <v>0</v>
      </c>
      <c r="BT37" s="921">
        <v>0</v>
      </c>
      <c r="BU37" s="921">
        <v>0</v>
      </c>
      <c r="BV37" s="921">
        <v>0</v>
      </c>
      <c r="BW37" s="921">
        <v>0</v>
      </c>
      <c r="BX37" s="921">
        <v>0</v>
      </c>
      <c r="BY37" s="921">
        <v>0</v>
      </c>
      <c r="BZ37" s="921">
        <v>0</v>
      </c>
      <c r="CA37" s="921">
        <v>0</v>
      </c>
      <c r="CB37" s="921">
        <v>0</v>
      </c>
      <c r="CC37" s="921">
        <v>0</v>
      </c>
      <c r="CD37" s="921">
        <v>0</v>
      </c>
      <c r="CE37" s="921">
        <v>0</v>
      </c>
      <c r="CF37" s="921">
        <v>0</v>
      </c>
      <c r="CG37" s="921">
        <v>0</v>
      </c>
      <c r="CH37" s="921">
        <v>0</v>
      </c>
      <c r="CI37" s="921">
        <v>0</v>
      </c>
      <c r="CJ37" s="875">
        <v>0</v>
      </c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17.64</v>
      </c>
      <c r="I38" s="198">
        <v>35.28</v>
      </c>
      <c r="J38" s="198">
        <v>52.92</v>
      </c>
      <c r="K38" s="111">
        <v>70.56</v>
      </c>
      <c r="L38" s="111">
        <v>70.56</v>
      </c>
      <c r="M38" s="111">
        <v>70.56</v>
      </c>
      <c r="N38" s="462">
        <v>70.56</v>
      </c>
      <c r="O38" s="462">
        <v>70.56</v>
      </c>
      <c r="P38" s="462">
        <v>70.56</v>
      </c>
      <c r="Q38" s="462">
        <v>70.56</v>
      </c>
      <c r="R38" s="462">
        <v>70.56</v>
      </c>
      <c r="S38" s="462">
        <v>70.56</v>
      </c>
      <c r="T38" s="462">
        <v>70.56</v>
      </c>
      <c r="U38" s="462">
        <v>70.56</v>
      </c>
      <c r="V38" s="462">
        <v>70.56</v>
      </c>
      <c r="W38" s="462">
        <v>70.56</v>
      </c>
      <c r="X38" s="462">
        <v>70.56</v>
      </c>
      <c r="Y38" s="462">
        <v>70.56</v>
      </c>
      <c r="Z38" s="462">
        <v>70.56</v>
      </c>
      <c r="AA38" s="462">
        <v>70.56</v>
      </c>
      <c r="AB38" s="462">
        <v>70.56</v>
      </c>
      <c r="AC38" s="462">
        <v>70.56</v>
      </c>
      <c r="AD38" s="462">
        <v>70.56</v>
      </c>
      <c r="AE38" s="462">
        <v>70.56</v>
      </c>
      <c r="AF38" s="462">
        <v>70.56</v>
      </c>
      <c r="AG38" s="462">
        <v>70.56</v>
      </c>
      <c r="AH38" s="462">
        <v>70.56</v>
      </c>
      <c r="AI38" s="462">
        <v>70.56</v>
      </c>
      <c r="AJ38" s="462">
        <v>70.56</v>
      </c>
      <c r="AK38" s="462">
        <v>70.56</v>
      </c>
      <c r="AL38" s="462">
        <v>70.56</v>
      </c>
      <c r="AM38" s="462">
        <v>70.56</v>
      </c>
      <c r="AN38" s="462">
        <v>70.56</v>
      </c>
      <c r="AO38" s="462">
        <v>70.56</v>
      </c>
      <c r="AP38" s="462">
        <v>70.56</v>
      </c>
      <c r="AQ38" s="462">
        <v>70.56</v>
      </c>
      <c r="AR38" s="462">
        <v>70.56</v>
      </c>
      <c r="AS38" s="462">
        <v>70.56</v>
      </c>
      <c r="AT38" s="462">
        <v>70.56</v>
      </c>
      <c r="AU38" s="462">
        <v>70.56</v>
      </c>
      <c r="AV38" s="462">
        <v>70.56</v>
      </c>
      <c r="AW38" s="462">
        <v>70.56</v>
      </c>
      <c r="AX38" s="462">
        <v>70.56</v>
      </c>
      <c r="AY38" s="462">
        <v>70.56</v>
      </c>
      <c r="AZ38" s="462">
        <v>70.56</v>
      </c>
      <c r="BA38" s="463">
        <v>70.56</v>
      </c>
      <c r="BB38" s="572">
        <v>70.56</v>
      </c>
      <c r="BC38" s="572">
        <v>70.56</v>
      </c>
      <c r="BD38" s="572">
        <v>70.56</v>
      </c>
      <c r="BE38" s="572">
        <v>70.56</v>
      </c>
      <c r="BF38" s="572">
        <v>70.56</v>
      </c>
      <c r="BG38" s="572">
        <v>70.56</v>
      </c>
      <c r="BH38" s="572">
        <v>70.56</v>
      </c>
      <c r="BI38" s="572">
        <v>70.56</v>
      </c>
      <c r="BJ38" s="572">
        <v>70.56</v>
      </c>
      <c r="BK38" s="572">
        <v>70.56</v>
      </c>
      <c r="BL38" s="572">
        <v>70.56</v>
      </c>
      <c r="BM38" s="572">
        <v>70.56</v>
      </c>
      <c r="BN38" s="572">
        <v>70.56</v>
      </c>
      <c r="BO38" s="572">
        <v>70.56</v>
      </c>
      <c r="BP38" s="572">
        <v>70.56</v>
      </c>
      <c r="BQ38" s="572">
        <v>70.56</v>
      </c>
      <c r="BR38" s="572">
        <v>70.56</v>
      </c>
      <c r="BS38" s="572">
        <v>70.56</v>
      </c>
      <c r="BT38" s="572">
        <v>70.56</v>
      </c>
      <c r="BU38" s="572">
        <v>70.56</v>
      </c>
      <c r="BV38" s="572">
        <v>70.56</v>
      </c>
      <c r="BW38" s="572">
        <v>70.56</v>
      </c>
      <c r="BX38" s="572">
        <v>70.56</v>
      </c>
      <c r="BY38" s="572">
        <v>70.56</v>
      </c>
      <c r="BZ38" s="572">
        <v>70.56</v>
      </c>
      <c r="CA38" s="572">
        <v>70.56</v>
      </c>
      <c r="CB38" s="572">
        <v>70.56</v>
      </c>
      <c r="CC38" s="572">
        <v>70.56</v>
      </c>
      <c r="CD38" s="572">
        <v>70.56</v>
      </c>
      <c r="CE38" s="572">
        <v>70.56</v>
      </c>
      <c r="CF38" s="572">
        <v>70.56</v>
      </c>
      <c r="CG38" s="572">
        <v>70.56</v>
      </c>
      <c r="CH38" s="572">
        <v>70.56</v>
      </c>
      <c r="CI38" s="572">
        <v>70.56</v>
      </c>
      <c r="CJ38" s="573">
        <v>70.56</v>
      </c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465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6">
        <v>0</v>
      </c>
      <c r="AN39" s="466">
        <v>0</v>
      </c>
      <c r="AO39" s="466">
        <v>0</v>
      </c>
      <c r="AP39" s="466">
        <v>0</v>
      </c>
      <c r="AQ39" s="466">
        <v>0</v>
      </c>
      <c r="AR39" s="466">
        <v>0</v>
      </c>
      <c r="AS39" s="466">
        <v>0</v>
      </c>
      <c r="AT39" s="466">
        <v>0</v>
      </c>
      <c r="AU39" s="466">
        <v>0</v>
      </c>
      <c r="AV39" s="466">
        <v>0</v>
      </c>
      <c r="AW39" s="466">
        <v>0</v>
      </c>
      <c r="AX39" s="466">
        <v>0</v>
      </c>
      <c r="AY39" s="466">
        <v>0</v>
      </c>
      <c r="AZ39" s="466">
        <v>0</v>
      </c>
      <c r="BA39" s="467">
        <v>0</v>
      </c>
      <c r="BB39" s="508">
        <v>0</v>
      </c>
      <c r="BC39" s="508">
        <v>0</v>
      </c>
      <c r="BD39" s="508">
        <v>0</v>
      </c>
      <c r="BE39" s="508">
        <v>0</v>
      </c>
      <c r="BF39" s="508">
        <v>0</v>
      </c>
      <c r="BG39" s="508">
        <v>0</v>
      </c>
      <c r="BH39" s="508">
        <v>0</v>
      </c>
      <c r="BI39" s="508">
        <v>0</v>
      </c>
      <c r="BJ39" s="508">
        <v>0</v>
      </c>
      <c r="BK39" s="508">
        <v>0</v>
      </c>
      <c r="BL39" s="508">
        <v>0</v>
      </c>
      <c r="BM39" s="508">
        <v>0</v>
      </c>
      <c r="BN39" s="508">
        <v>0</v>
      </c>
      <c r="BO39" s="508">
        <v>0</v>
      </c>
      <c r="BP39" s="508">
        <v>0</v>
      </c>
      <c r="BQ39" s="508">
        <v>0</v>
      </c>
      <c r="BR39" s="508">
        <v>0</v>
      </c>
      <c r="BS39" s="508">
        <v>0</v>
      </c>
      <c r="BT39" s="508">
        <v>0</v>
      </c>
      <c r="BU39" s="508">
        <v>0</v>
      </c>
      <c r="BV39" s="508">
        <v>0</v>
      </c>
      <c r="BW39" s="508">
        <v>0</v>
      </c>
      <c r="BX39" s="508">
        <v>0</v>
      </c>
      <c r="BY39" s="508">
        <v>0</v>
      </c>
      <c r="BZ39" s="508">
        <v>0</v>
      </c>
      <c r="CA39" s="508">
        <v>0</v>
      </c>
      <c r="CB39" s="508">
        <v>0</v>
      </c>
      <c r="CC39" s="508">
        <v>0</v>
      </c>
      <c r="CD39" s="508">
        <v>0</v>
      </c>
      <c r="CE39" s="508">
        <v>0</v>
      </c>
      <c r="CF39" s="508">
        <v>0</v>
      </c>
      <c r="CG39" s="508">
        <v>0</v>
      </c>
      <c r="CH39" s="508">
        <v>0</v>
      </c>
      <c r="CI39" s="508">
        <v>0</v>
      </c>
      <c r="CJ39" s="536">
        <v>0</v>
      </c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>
        <v>45.819765128410054</v>
      </c>
      <c r="I40" s="199">
        <v>91.670759538897499</v>
      </c>
      <c r="J40" s="199">
        <v>137.55298323146232</v>
      </c>
      <c r="K40" s="464">
        <v>183.4664362061045</v>
      </c>
      <c r="L40" s="464">
        <v>452.34982292512979</v>
      </c>
      <c r="M40" s="464">
        <v>721.41617995199999</v>
      </c>
      <c r="N40" s="465">
        <v>719.03345275391996</v>
      </c>
      <c r="O40" s="465">
        <v>716.65072555584004</v>
      </c>
      <c r="P40" s="465">
        <v>714.26799835776001</v>
      </c>
      <c r="Q40" s="465">
        <v>711.88527115967997</v>
      </c>
      <c r="R40" s="465">
        <v>709.50254396160005</v>
      </c>
      <c r="S40" s="465">
        <v>707.11981676352002</v>
      </c>
      <c r="T40" s="465">
        <v>704.73708956543999</v>
      </c>
      <c r="U40" s="465">
        <v>702.35436236736007</v>
      </c>
      <c r="V40" s="465">
        <v>699.97163516928003</v>
      </c>
      <c r="W40" s="465">
        <v>697.5889079712</v>
      </c>
      <c r="X40" s="465">
        <v>695.20618077312008</v>
      </c>
      <c r="Y40" s="465">
        <v>692.82345357504005</v>
      </c>
      <c r="Z40" s="465">
        <v>690.44072637696001</v>
      </c>
      <c r="AA40" s="465">
        <v>688.05799917887998</v>
      </c>
      <c r="AB40" s="465">
        <v>685.67527198080006</v>
      </c>
      <c r="AC40" s="465">
        <v>683.29254478272003</v>
      </c>
      <c r="AD40" s="465">
        <v>680.90981758464</v>
      </c>
      <c r="AE40" s="465">
        <v>678.52709038656008</v>
      </c>
      <c r="AF40" s="465">
        <v>676.14436318848004</v>
      </c>
      <c r="AG40" s="465">
        <v>673.76163599040001</v>
      </c>
      <c r="AH40" s="465">
        <v>671.37890879232009</v>
      </c>
      <c r="AI40" s="465">
        <v>668.99618159424006</v>
      </c>
      <c r="AJ40" s="465">
        <v>666.61345439616002</v>
      </c>
      <c r="AK40" s="465">
        <v>664.2307271980801</v>
      </c>
      <c r="AL40" s="465">
        <v>661.84800000000007</v>
      </c>
      <c r="AM40" s="466">
        <v>661.84800000000007</v>
      </c>
      <c r="AN40" s="466">
        <v>661.84800000000007</v>
      </c>
      <c r="AO40" s="466">
        <v>661.84800000000007</v>
      </c>
      <c r="AP40" s="466">
        <v>661.84800000000007</v>
      </c>
      <c r="AQ40" s="466">
        <v>661.84800000000007</v>
      </c>
      <c r="AR40" s="466">
        <v>661.84800000000007</v>
      </c>
      <c r="AS40" s="466">
        <v>661.84800000000007</v>
      </c>
      <c r="AT40" s="466">
        <v>661.84800000000007</v>
      </c>
      <c r="AU40" s="466">
        <v>661.84800000000007</v>
      </c>
      <c r="AV40" s="466">
        <v>661.84800000000007</v>
      </c>
      <c r="AW40" s="466">
        <v>661.84800000000007</v>
      </c>
      <c r="AX40" s="466">
        <v>661.84800000000007</v>
      </c>
      <c r="AY40" s="466">
        <v>661.84800000000007</v>
      </c>
      <c r="AZ40" s="466">
        <v>661.84800000000007</v>
      </c>
      <c r="BA40" s="467">
        <v>661.84800000000007</v>
      </c>
      <c r="BB40" s="508">
        <v>661.84800000000007</v>
      </c>
      <c r="BC40" s="508">
        <v>661.84800000000007</v>
      </c>
      <c r="BD40" s="508">
        <v>661.84800000000007</v>
      </c>
      <c r="BE40" s="508">
        <v>661.84800000000007</v>
      </c>
      <c r="BF40" s="508">
        <v>661.84800000000007</v>
      </c>
      <c r="BG40" s="508">
        <v>661.84800000000007</v>
      </c>
      <c r="BH40" s="508">
        <v>661.84800000000007</v>
      </c>
      <c r="BI40" s="508">
        <v>661.84800000000007</v>
      </c>
      <c r="BJ40" s="508">
        <v>661.84800000000007</v>
      </c>
      <c r="BK40" s="508">
        <v>661.84800000000007</v>
      </c>
      <c r="BL40" s="508">
        <v>661.84800000000007</v>
      </c>
      <c r="BM40" s="508">
        <v>661.84800000000007</v>
      </c>
      <c r="BN40" s="508">
        <v>661.84800000000007</v>
      </c>
      <c r="BO40" s="508">
        <v>661.84800000000007</v>
      </c>
      <c r="BP40" s="508">
        <v>661.84800000000007</v>
      </c>
      <c r="BQ40" s="508">
        <v>661.84800000000007</v>
      </c>
      <c r="BR40" s="508">
        <v>661.84800000000007</v>
      </c>
      <c r="BS40" s="508">
        <v>661.84800000000007</v>
      </c>
      <c r="BT40" s="508">
        <v>661.84800000000007</v>
      </c>
      <c r="BU40" s="508">
        <v>661.84800000000007</v>
      </c>
      <c r="BV40" s="508">
        <v>661.84800000000007</v>
      </c>
      <c r="BW40" s="508">
        <v>661.84800000000007</v>
      </c>
      <c r="BX40" s="508">
        <v>661.84800000000007</v>
      </c>
      <c r="BY40" s="508">
        <v>661.84800000000007</v>
      </c>
      <c r="BZ40" s="508">
        <v>661.84800000000007</v>
      </c>
      <c r="CA40" s="508">
        <v>661.84800000000007</v>
      </c>
      <c r="CB40" s="508">
        <v>661.84800000000007</v>
      </c>
      <c r="CC40" s="508">
        <v>661.84800000000007</v>
      </c>
      <c r="CD40" s="508">
        <v>661.84800000000007</v>
      </c>
      <c r="CE40" s="508">
        <v>661.84800000000007</v>
      </c>
      <c r="CF40" s="508">
        <v>661.84800000000007</v>
      </c>
      <c r="CG40" s="508">
        <v>661.84800000000007</v>
      </c>
      <c r="CH40" s="508">
        <v>661.84800000000007</v>
      </c>
      <c r="CI40" s="508">
        <v>661.84800000000007</v>
      </c>
      <c r="CJ40" s="536">
        <v>661.84800000000007</v>
      </c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465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6">
        <v>0</v>
      </c>
      <c r="AN41" s="466">
        <v>0</v>
      </c>
      <c r="AO41" s="466">
        <v>0</v>
      </c>
      <c r="AP41" s="466">
        <v>0</v>
      </c>
      <c r="AQ41" s="466">
        <v>0</v>
      </c>
      <c r="AR41" s="466">
        <v>0</v>
      </c>
      <c r="AS41" s="466">
        <v>0</v>
      </c>
      <c r="AT41" s="466">
        <v>0</v>
      </c>
      <c r="AU41" s="466">
        <v>0</v>
      </c>
      <c r="AV41" s="466">
        <v>0</v>
      </c>
      <c r="AW41" s="466">
        <v>0</v>
      </c>
      <c r="AX41" s="466">
        <v>0</v>
      </c>
      <c r="AY41" s="466">
        <v>0</v>
      </c>
      <c r="AZ41" s="466">
        <v>0</v>
      </c>
      <c r="BA41" s="467">
        <v>0</v>
      </c>
      <c r="BB41" s="508">
        <v>0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508">
        <v>0</v>
      </c>
      <c r="CD41" s="508">
        <v>0</v>
      </c>
      <c r="CE41" s="508">
        <v>0</v>
      </c>
      <c r="CF41" s="508">
        <v>0</v>
      </c>
      <c r="CG41" s="508">
        <v>0</v>
      </c>
      <c r="CH41" s="508">
        <v>0</v>
      </c>
      <c r="CI41" s="508">
        <v>0</v>
      </c>
      <c r="CJ41" s="536">
        <v>0</v>
      </c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>
        <v>119.7</v>
      </c>
      <c r="I42" s="211">
        <v>119.7</v>
      </c>
      <c r="J42" s="211">
        <v>119.8</v>
      </c>
      <c r="K42" s="211">
        <v>119.8</v>
      </c>
      <c r="L42" s="211">
        <v>119.9</v>
      </c>
      <c r="M42" s="211">
        <v>119.9</v>
      </c>
      <c r="N42" s="211">
        <v>119.5</v>
      </c>
      <c r="O42" s="211">
        <v>119.1</v>
      </c>
      <c r="P42" s="211">
        <v>118.7</v>
      </c>
      <c r="Q42" s="211">
        <v>118.3</v>
      </c>
      <c r="R42" s="211">
        <v>117.9</v>
      </c>
      <c r="S42" s="211">
        <v>117.5</v>
      </c>
      <c r="T42" s="211">
        <v>117.1</v>
      </c>
      <c r="U42" s="211">
        <v>116.7</v>
      </c>
      <c r="V42" s="211">
        <v>116.3</v>
      </c>
      <c r="W42" s="211">
        <v>115.9</v>
      </c>
      <c r="X42" s="211">
        <v>115.5</v>
      </c>
      <c r="Y42" s="211">
        <v>115.1</v>
      </c>
      <c r="Z42" s="211">
        <v>114.8</v>
      </c>
      <c r="AA42" s="211">
        <v>114.4</v>
      </c>
      <c r="AB42" s="211">
        <v>114</v>
      </c>
      <c r="AC42" s="211">
        <v>113.6</v>
      </c>
      <c r="AD42" s="211">
        <v>113.2</v>
      </c>
      <c r="AE42" s="211">
        <v>112.8</v>
      </c>
      <c r="AF42" s="211">
        <v>112.4</v>
      </c>
      <c r="AG42" s="211">
        <v>112</v>
      </c>
      <c r="AH42" s="211">
        <v>111.6</v>
      </c>
      <c r="AI42" s="211">
        <v>111.2</v>
      </c>
      <c r="AJ42" s="211">
        <v>110.8</v>
      </c>
      <c r="AK42" s="211">
        <v>110.4</v>
      </c>
      <c r="AL42" s="211">
        <v>110</v>
      </c>
      <c r="AM42" s="211">
        <v>110</v>
      </c>
      <c r="AN42" s="211">
        <v>110</v>
      </c>
      <c r="AO42" s="211">
        <v>110</v>
      </c>
      <c r="AP42" s="211">
        <v>110</v>
      </c>
      <c r="AQ42" s="211">
        <v>110</v>
      </c>
      <c r="AR42" s="211">
        <v>110</v>
      </c>
      <c r="AS42" s="211">
        <v>110</v>
      </c>
      <c r="AT42" s="211">
        <v>110</v>
      </c>
      <c r="AU42" s="211">
        <v>110</v>
      </c>
      <c r="AV42" s="211">
        <v>110</v>
      </c>
      <c r="AW42" s="211">
        <v>110</v>
      </c>
      <c r="AX42" s="211">
        <v>110</v>
      </c>
      <c r="AY42" s="211">
        <v>110</v>
      </c>
      <c r="AZ42" s="211">
        <v>110</v>
      </c>
      <c r="BA42" s="211">
        <v>110</v>
      </c>
      <c r="BB42" s="211">
        <v>110</v>
      </c>
      <c r="BC42" s="211">
        <v>110</v>
      </c>
      <c r="BD42" s="211">
        <v>110</v>
      </c>
      <c r="BE42" s="211">
        <v>110</v>
      </c>
      <c r="BF42" s="211">
        <v>110</v>
      </c>
      <c r="BG42" s="211">
        <v>110</v>
      </c>
      <c r="BH42" s="211">
        <v>110</v>
      </c>
      <c r="BI42" s="211">
        <v>110</v>
      </c>
      <c r="BJ42" s="211">
        <v>110</v>
      </c>
      <c r="BK42" s="211">
        <v>110</v>
      </c>
      <c r="BL42" s="211">
        <v>110</v>
      </c>
      <c r="BM42" s="211">
        <v>110</v>
      </c>
      <c r="BN42" s="211">
        <v>110</v>
      </c>
      <c r="BO42" s="211">
        <v>110</v>
      </c>
      <c r="BP42" s="211">
        <v>110</v>
      </c>
      <c r="BQ42" s="211">
        <v>110</v>
      </c>
      <c r="BR42" s="211">
        <v>110</v>
      </c>
      <c r="BS42" s="211">
        <v>110</v>
      </c>
      <c r="BT42" s="211">
        <v>110</v>
      </c>
      <c r="BU42" s="211">
        <v>110</v>
      </c>
      <c r="BV42" s="211">
        <v>110</v>
      </c>
      <c r="BW42" s="211">
        <v>110</v>
      </c>
      <c r="BX42" s="211">
        <v>110</v>
      </c>
      <c r="BY42" s="211">
        <v>110</v>
      </c>
      <c r="BZ42" s="211">
        <v>110</v>
      </c>
      <c r="CA42" s="211">
        <v>110</v>
      </c>
      <c r="CB42" s="211">
        <v>110</v>
      </c>
      <c r="CC42" s="211">
        <v>110</v>
      </c>
      <c r="CD42" s="211">
        <v>110</v>
      </c>
      <c r="CE42" s="211">
        <v>110</v>
      </c>
      <c r="CF42" s="211">
        <v>110</v>
      </c>
      <c r="CG42" s="211">
        <v>110</v>
      </c>
      <c r="CH42" s="211">
        <v>110</v>
      </c>
      <c r="CI42" s="211">
        <v>110</v>
      </c>
      <c r="CJ42" s="605">
        <v>110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>
        <v>119.69635613482251</v>
      </c>
      <c r="I44" s="212">
        <v>119.7371467331472</v>
      </c>
      <c r="J44" s="212">
        <v>119.77793733147189</v>
      </c>
      <c r="K44" s="212">
        <v>119.81872792979655</v>
      </c>
      <c r="L44" s="212">
        <v>119.8595185281213</v>
      </c>
      <c r="M44" s="212">
        <v>119.90030912644595</v>
      </c>
      <c r="N44" s="212">
        <v>119.5042967613881</v>
      </c>
      <c r="O44" s="212">
        <v>119.10828439633028</v>
      </c>
      <c r="P44" s="212">
        <v>118.71227203127243</v>
      </c>
      <c r="Q44" s="212">
        <v>118.31625966621459</v>
      </c>
      <c r="R44" s="212">
        <v>117.92024730115676</v>
      </c>
      <c r="S44" s="212">
        <v>117.52423493609892</v>
      </c>
      <c r="T44" s="212">
        <v>117.12822257104108</v>
      </c>
      <c r="U44" s="212">
        <v>116.73221020598325</v>
      </c>
      <c r="V44" s="212">
        <v>116.33619784092541</v>
      </c>
      <c r="W44" s="212">
        <v>115.94018547586757</v>
      </c>
      <c r="X44" s="212">
        <v>115.54417311080974</v>
      </c>
      <c r="Y44" s="212">
        <v>115.14816074575191</v>
      </c>
      <c r="Z44" s="212">
        <v>114.75214838069407</v>
      </c>
      <c r="AA44" s="212">
        <v>114.35613601563621</v>
      </c>
      <c r="AB44" s="212">
        <v>113.9601236505784</v>
      </c>
      <c r="AC44" s="212">
        <v>113.56411128552054</v>
      </c>
      <c r="AD44" s="212">
        <v>113.1680989204627</v>
      </c>
      <c r="AE44" s="212">
        <v>112.77208655540487</v>
      </c>
      <c r="AF44" s="212">
        <v>112.37607419034703</v>
      </c>
      <c r="AG44" s="212">
        <v>111.98006182528918</v>
      </c>
      <c r="AH44" s="212">
        <v>111.58404946023136</v>
      </c>
      <c r="AI44" s="212">
        <v>111.18803709517351</v>
      </c>
      <c r="AJ44" s="212">
        <v>110.79202473011567</v>
      </c>
      <c r="AK44" s="212">
        <v>110.39601236505786</v>
      </c>
      <c r="AL44" s="212">
        <v>110.00000000000001</v>
      </c>
      <c r="AM44" s="212">
        <v>110.00000000000001</v>
      </c>
      <c r="AN44" s="212">
        <v>110.00000000000001</v>
      </c>
      <c r="AO44" s="212">
        <v>110.00000000000001</v>
      </c>
      <c r="AP44" s="212">
        <v>110.00000000000001</v>
      </c>
      <c r="AQ44" s="212">
        <v>110.00000000000001</v>
      </c>
      <c r="AR44" s="212">
        <v>110.00000000000001</v>
      </c>
      <c r="AS44" s="212">
        <v>110.00000000000001</v>
      </c>
      <c r="AT44" s="212">
        <v>110.00000000000001</v>
      </c>
      <c r="AU44" s="212">
        <v>110.00000000000001</v>
      </c>
      <c r="AV44" s="212">
        <v>110.00000000000001</v>
      </c>
      <c r="AW44" s="212">
        <v>110.00000000000001</v>
      </c>
      <c r="AX44" s="212">
        <v>110.00000000000001</v>
      </c>
      <c r="AY44" s="212">
        <v>110.00000000000001</v>
      </c>
      <c r="AZ44" s="212">
        <v>110.00000000000001</v>
      </c>
      <c r="BA44" s="212">
        <v>110.00000000000001</v>
      </c>
      <c r="BB44" s="212">
        <v>110.00000000000001</v>
      </c>
      <c r="BC44" s="212">
        <v>110.00000000000001</v>
      </c>
      <c r="BD44" s="212">
        <v>110.00000000000001</v>
      </c>
      <c r="BE44" s="212">
        <v>110.00000000000001</v>
      </c>
      <c r="BF44" s="212">
        <v>110.00000000000001</v>
      </c>
      <c r="BG44" s="212">
        <v>110.00000000000001</v>
      </c>
      <c r="BH44" s="212">
        <v>110.00000000000001</v>
      </c>
      <c r="BI44" s="212">
        <v>110.00000000000001</v>
      </c>
      <c r="BJ44" s="212">
        <v>110.00000000000001</v>
      </c>
      <c r="BK44" s="212">
        <v>110.00000000000001</v>
      </c>
      <c r="BL44" s="212">
        <v>110.00000000000001</v>
      </c>
      <c r="BM44" s="212">
        <v>110.00000000000001</v>
      </c>
      <c r="BN44" s="212">
        <v>110.00000000000001</v>
      </c>
      <c r="BO44" s="212">
        <v>110.00000000000001</v>
      </c>
      <c r="BP44" s="212">
        <v>110.00000000000001</v>
      </c>
      <c r="BQ44" s="212">
        <v>110.00000000000001</v>
      </c>
      <c r="BR44" s="212">
        <v>110.00000000000001</v>
      </c>
      <c r="BS44" s="212">
        <v>110.00000000000001</v>
      </c>
      <c r="BT44" s="212">
        <v>110.00000000000001</v>
      </c>
      <c r="BU44" s="212">
        <v>110.00000000000001</v>
      </c>
      <c r="BV44" s="212">
        <v>110.00000000000001</v>
      </c>
      <c r="BW44" s="212">
        <v>110.00000000000001</v>
      </c>
      <c r="BX44" s="212">
        <v>110.00000000000001</v>
      </c>
      <c r="BY44" s="212">
        <v>110.00000000000001</v>
      </c>
      <c r="BZ44" s="212">
        <v>110.00000000000001</v>
      </c>
      <c r="CA44" s="212">
        <v>110.00000000000001</v>
      </c>
      <c r="CB44" s="212">
        <v>110.00000000000001</v>
      </c>
      <c r="CC44" s="212">
        <v>110.00000000000001</v>
      </c>
      <c r="CD44" s="212">
        <v>110.00000000000001</v>
      </c>
      <c r="CE44" s="212">
        <v>110.00000000000001</v>
      </c>
      <c r="CF44" s="212">
        <v>110.00000000000001</v>
      </c>
      <c r="CG44" s="212">
        <v>110.00000000000001</v>
      </c>
      <c r="CH44" s="212">
        <v>110.00000000000001</v>
      </c>
      <c r="CI44" s="212">
        <v>110.00000000000001</v>
      </c>
      <c r="CJ44" s="607">
        <v>110.00000000000001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3.337983645754369</v>
      </c>
      <c r="I45" s="599">
        <v>6.6776099517460086</v>
      </c>
      <c r="J45" s="470">
        <v>10.018878917974918</v>
      </c>
      <c r="K45" s="111">
        <v>13.361790544441098</v>
      </c>
      <c r="L45" s="111">
        <v>27.505056685861828</v>
      </c>
      <c r="M45" s="111">
        <v>41.657947065475199</v>
      </c>
      <c r="N45" s="84">
        <v>41.532615614856191</v>
      </c>
      <c r="O45" s="84">
        <v>41.40728416423719</v>
      </c>
      <c r="P45" s="128">
        <v>41.281952713618175</v>
      </c>
      <c r="Q45" s="471">
        <v>41.156621262999174</v>
      </c>
      <c r="R45" s="471">
        <v>41.031289812380166</v>
      </c>
      <c r="S45" s="84">
        <v>40.905958361761151</v>
      </c>
      <c r="T45" s="108">
        <v>40.78062691114215</v>
      </c>
      <c r="U45" s="471">
        <v>40.655295460523142</v>
      </c>
      <c r="V45" s="471">
        <v>40.529964009904127</v>
      </c>
      <c r="W45" s="471">
        <v>40.404632559285126</v>
      </c>
      <c r="X45" s="471">
        <v>40.279301108666118</v>
      </c>
      <c r="Y45" s="471">
        <v>40.153969658047103</v>
      </c>
      <c r="Z45" s="471">
        <v>40.028638207428102</v>
      </c>
      <c r="AA45" s="84">
        <v>39.903306756809087</v>
      </c>
      <c r="AB45" s="128">
        <v>39.777975306190079</v>
      </c>
      <c r="AC45" s="471">
        <v>39.652643855571078</v>
      </c>
      <c r="AD45" s="84">
        <v>39.527312404952063</v>
      </c>
      <c r="AE45" s="84">
        <v>39.401980954333055</v>
      </c>
      <c r="AF45" s="84">
        <v>39.276649503714054</v>
      </c>
      <c r="AG45" s="454">
        <v>39.151318053095039</v>
      </c>
      <c r="AH45" s="128">
        <v>39.025986602476031</v>
      </c>
      <c r="AI45" s="471">
        <v>38.90065515185703</v>
      </c>
      <c r="AJ45" s="84">
        <v>38.775323701238015</v>
      </c>
      <c r="AK45" s="128">
        <v>38.649992250619015</v>
      </c>
      <c r="AL45" s="84">
        <v>38.524660800000007</v>
      </c>
      <c r="AM45" s="84">
        <v>38.524660800000007</v>
      </c>
      <c r="AN45" s="84">
        <v>38.524660800000007</v>
      </c>
      <c r="AO45" s="84">
        <v>38.524660800000007</v>
      </c>
      <c r="AP45" s="84">
        <v>38.524660800000007</v>
      </c>
      <c r="AQ45" s="84">
        <v>38.524660800000007</v>
      </c>
      <c r="AR45" s="84">
        <v>38.524660800000007</v>
      </c>
      <c r="AS45" s="84">
        <v>38.524660800000007</v>
      </c>
      <c r="AT45" s="84">
        <v>38.524660800000007</v>
      </c>
      <c r="AU45" s="84">
        <v>38.524660800000007</v>
      </c>
      <c r="AV45" s="84">
        <v>38.524660800000007</v>
      </c>
      <c r="AW45" s="84">
        <v>38.524660800000007</v>
      </c>
      <c r="AX45" s="84">
        <v>38.524660800000007</v>
      </c>
      <c r="AY45" s="84">
        <v>38.524660800000007</v>
      </c>
      <c r="AZ45" s="459">
        <v>38.524660800000007</v>
      </c>
      <c r="BA45" s="100">
        <v>38.524660800000007</v>
      </c>
      <c r="BB45" s="600">
        <v>38.524660800000007</v>
      </c>
      <c r="BC45" s="600">
        <v>38.524660800000007</v>
      </c>
      <c r="BD45" s="600">
        <v>38.524660800000007</v>
      </c>
      <c r="BE45" s="600">
        <v>38.524660800000007</v>
      </c>
      <c r="BF45" s="600">
        <v>38.524660800000007</v>
      </c>
      <c r="BG45" s="600">
        <v>38.524660800000007</v>
      </c>
      <c r="BH45" s="600">
        <v>38.524660800000007</v>
      </c>
      <c r="BI45" s="600">
        <v>38.524660800000007</v>
      </c>
      <c r="BJ45" s="600">
        <v>38.524660800000007</v>
      </c>
      <c r="BK45" s="600">
        <v>38.524660800000007</v>
      </c>
      <c r="BL45" s="600">
        <v>38.524660800000007</v>
      </c>
      <c r="BM45" s="600">
        <v>38.524660800000007</v>
      </c>
      <c r="BN45" s="600">
        <v>38.524660800000007</v>
      </c>
      <c r="BO45" s="600">
        <v>38.524660800000007</v>
      </c>
      <c r="BP45" s="600">
        <v>38.524660800000007</v>
      </c>
      <c r="BQ45" s="600">
        <v>38.524660800000007</v>
      </c>
      <c r="BR45" s="600">
        <v>38.524660800000007</v>
      </c>
      <c r="BS45" s="600">
        <v>38.524660800000007</v>
      </c>
      <c r="BT45" s="600">
        <v>38.524660800000007</v>
      </c>
      <c r="BU45" s="600">
        <v>38.524660800000007</v>
      </c>
      <c r="BV45" s="600">
        <v>38.524660800000007</v>
      </c>
      <c r="BW45" s="600">
        <v>38.524660800000007</v>
      </c>
      <c r="BX45" s="600">
        <v>38.524660800000007</v>
      </c>
      <c r="BY45" s="600">
        <v>38.524660800000007</v>
      </c>
      <c r="BZ45" s="600">
        <v>38.524660800000007</v>
      </c>
      <c r="CA45" s="600">
        <v>38.524660800000007</v>
      </c>
      <c r="CB45" s="600">
        <v>38.524660800000007</v>
      </c>
      <c r="CC45" s="600">
        <v>38.524660800000007</v>
      </c>
      <c r="CD45" s="600">
        <v>38.524660800000007</v>
      </c>
      <c r="CE45" s="600">
        <v>38.524660800000007</v>
      </c>
      <c r="CF45" s="600">
        <v>38.524660800000007</v>
      </c>
      <c r="CG45" s="600">
        <v>38.524660800000007</v>
      </c>
      <c r="CH45" s="600">
        <v>38.524660800000007</v>
      </c>
      <c r="CI45" s="600">
        <v>38.524660800000007</v>
      </c>
      <c r="CJ45" s="617">
        <v>38.524660800000007</v>
      </c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>
        <v>19.809991962933939</v>
      </c>
      <c r="I46" s="215">
        <v>20.358566926054905</v>
      </c>
      <c r="J46" s="215">
        <v>20.55154649841009</v>
      </c>
      <c r="K46" s="221">
        <v>2.0651917379352547</v>
      </c>
      <c r="L46" s="221">
        <v>1.7391752567727994</v>
      </c>
      <c r="M46" s="236">
        <v>1.6557212665133227</v>
      </c>
      <c r="N46" s="216">
        <v>1.6507398893027103</v>
      </c>
      <c r="O46" s="216">
        <v>1.6457585120920983</v>
      </c>
      <c r="P46" s="216">
        <v>1.6407771348814852</v>
      </c>
      <c r="Q46" s="216">
        <v>1.6357957576708733</v>
      </c>
      <c r="R46" s="216">
        <v>1.6308143804602608</v>
      </c>
      <c r="S46" s="216">
        <v>1.6258330032496482</v>
      </c>
      <c r="T46" s="216">
        <v>1.6208516260390362</v>
      </c>
      <c r="U46" s="216">
        <v>1.6158702488284238</v>
      </c>
      <c r="V46" s="216">
        <v>1.6108888716178111</v>
      </c>
      <c r="W46" s="216">
        <v>1.6059074944071992</v>
      </c>
      <c r="X46" s="216">
        <v>1.6009261171965867</v>
      </c>
      <c r="Y46" s="217">
        <v>1.5959447399859741</v>
      </c>
      <c r="Z46" s="217">
        <v>1.5909633627753617</v>
      </c>
      <c r="AA46" s="217">
        <v>1.585981985564749</v>
      </c>
      <c r="AB46" s="217">
        <v>1.5810006083541366</v>
      </c>
      <c r="AC46" s="217">
        <v>1.5760192311435246</v>
      </c>
      <c r="AD46" s="217">
        <v>1.571037853932912</v>
      </c>
      <c r="AE46" s="217">
        <v>1.5660564767222995</v>
      </c>
      <c r="AF46" s="217">
        <v>1.5610750995116873</v>
      </c>
      <c r="AG46" s="217">
        <v>1.5560937223010747</v>
      </c>
      <c r="AH46" s="217">
        <v>1.5511123450904625</v>
      </c>
      <c r="AI46" s="217">
        <v>1.5461309678798503</v>
      </c>
      <c r="AJ46" s="217">
        <v>1.5411495906692374</v>
      </c>
      <c r="AK46" s="217">
        <v>1.5361682134586252</v>
      </c>
      <c r="AL46" s="218">
        <v>1.531186836248013</v>
      </c>
      <c r="AM46" s="218">
        <v>1.531186836248013</v>
      </c>
      <c r="AN46" s="218">
        <v>1.531186836248013</v>
      </c>
      <c r="AO46" s="218">
        <v>1.531186836248013</v>
      </c>
      <c r="AP46" s="218">
        <v>1.531186836248013</v>
      </c>
      <c r="AQ46" s="218">
        <v>1.531186836248013</v>
      </c>
      <c r="AR46" s="218">
        <v>1.531186836248013</v>
      </c>
      <c r="AS46" s="218">
        <v>1.531186836248013</v>
      </c>
      <c r="AT46" s="218">
        <v>1.531186836248013</v>
      </c>
      <c r="AU46" s="218">
        <v>1.531186836248013</v>
      </c>
      <c r="AV46" s="218">
        <v>1.531186836248013</v>
      </c>
      <c r="AW46" s="218">
        <v>1.531186836248013</v>
      </c>
      <c r="AX46" s="218">
        <v>1.531186836248013</v>
      </c>
      <c r="AY46" s="218">
        <v>1.531186836248013</v>
      </c>
      <c r="AZ46" s="219">
        <v>1.531186836248013</v>
      </c>
      <c r="BA46" s="229">
        <v>1.531186836248013</v>
      </c>
      <c r="BB46" s="229">
        <v>1.531186836248013</v>
      </c>
      <c r="BC46" s="229">
        <v>1.531186836248013</v>
      </c>
      <c r="BD46" s="229">
        <v>1.531186836248013</v>
      </c>
      <c r="BE46" s="229">
        <v>1.531186836248013</v>
      </c>
      <c r="BF46" s="229">
        <v>1.531186836248013</v>
      </c>
      <c r="BG46" s="229">
        <v>1.531186836248013</v>
      </c>
      <c r="BH46" s="229">
        <v>1.531186836248013</v>
      </c>
      <c r="BI46" s="229">
        <v>1.531186836248013</v>
      </c>
      <c r="BJ46" s="229">
        <v>1.531186836248013</v>
      </c>
      <c r="BK46" s="229">
        <v>1.531186836248013</v>
      </c>
      <c r="BL46" s="229">
        <v>1.531186836248013</v>
      </c>
      <c r="BM46" s="229">
        <v>1.531186836248013</v>
      </c>
      <c r="BN46" s="229">
        <v>1.531186836248013</v>
      </c>
      <c r="BO46" s="229">
        <v>1.531186836248013</v>
      </c>
      <c r="BP46" s="229">
        <v>1.531186836248013</v>
      </c>
      <c r="BQ46" s="229">
        <v>1.531186836248013</v>
      </c>
      <c r="BR46" s="229">
        <v>1.531186836248013</v>
      </c>
      <c r="BS46" s="229">
        <v>1.531186836248013</v>
      </c>
      <c r="BT46" s="229">
        <v>1.531186836248013</v>
      </c>
      <c r="BU46" s="229">
        <v>1.531186836248013</v>
      </c>
      <c r="BV46" s="229">
        <v>1.531186836248013</v>
      </c>
      <c r="BW46" s="229">
        <v>1.531186836248013</v>
      </c>
      <c r="BX46" s="229">
        <v>1.531186836248013</v>
      </c>
      <c r="BY46" s="229">
        <v>1.531186836248013</v>
      </c>
      <c r="BZ46" s="229">
        <v>1.531186836248013</v>
      </c>
      <c r="CA46" s="229">
        <v>1.531186836248013</v>
      </c>
      <c r="CB46" s="229">
        <v>1.531186836248013</v>
      </c>
      <c r="CC46" s="229">
        <v>1.531186836248013</v>
      </c>
      <c r="CD46" s="229">
        <v>1.531186836248013</v>
      </c>
      <c r="CE46" s="229">
        <v>1.531186836248013</v>
      </c>
      <c r="CF46" s="229">
        <v>1.531186836248013</v>
      </c>
      <c r="CG46" s="229">
        <v>1.531186836248013</v>
      </c>
      <c r="CH46" s="229">
        <v>1.531186836248013</v>
      </c>
      <c r="CI46" s="229">
        <v>1.531186836248013</v>
      </c>
      <c r="CJ46" s="618">
        <v>1.531186836248013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2">
        <v>0</v>
      </c>
      <c r="BB52" s="508">
        <v>0</v>
      </c>
      <c r="BC52" s="508">
        <v>0</v>
      </c>
      <c r="BD52" s="508">
        <v>0</v>
      </c>
      <c r="BE52" s="508">
        <v>0</v>
      </c>
      <c r="BF52" s="508">
        <v>0</v>
      </c>
      <c r="BG52" s="508">
        <v>0</v>
      </c>
      <c r="BH52" s="508">
        <v>0</v>
      </c>
      <c r="BI52" s="508">
        <v>0</v>
      </c>
      <c r="BJ52" s="508">
        <v>0</v>
      </c>
      <c r="BK52" s="508">
        <v>0</v>
      </c>
      <c r="BL52" s="508">
        <v>0</v>
      </c>
      <c r="BM52" s="508">
        <v>0</v>
      </c>
      <c r="BN52" s="508">
        <v>0</v>
      </c>
      <c r="BO52" s="508">
        <v>0</v>
      </c>
      <c r="BP52" s="508">
        <v>0</v>
      </c>
      <c r="BQ52" s="508">
        <v>0</v>
      </c>
      <c r="BR52" s="508">
        <v>0</v>
      </c>
      <c r="BS52" s="508">
        <v>0</v>
      </c>
      <c r="BT52" s="508">
        <v>0</v>
      </c>
      <c r="BU52" s="508">
        <v>0</v>
      </c>
      <c r="BV52" s="508">
        <v>0</v>
      </c>
      <c r="BW52" s="508">
        <v>0</v>
      </c>
      <c r="BX52" s="508">
        <v>0</v>
      </c>
      <c r="BY52" s="508">
        <v>0</v>
      </c>
      <c r="BZ52" s="508">
        <v>0</v>
      </c>
      <c r="CA52" s="508">
        <v>0</v>
      </c>
      <c r="CB52" s="508">
        <v>0</v>
      </c>
      <c r="CC52" s="508">
        <v>0</v>
      </c>
      <c r="CD52" s="508">
        <v>0</v>
      </c>
      <c r="CE52" s="508">
        <v>0</v>
      </c>
      <c r="CF52" s="508">
        <v>0</v>
      </c>
      <c r="CG52" s="508">
        <v>0</v>
      </c>
      <c r="CH52" s="508">
        <v>0</v>
      </c>
      <c r="CI52" s="508">
        <v>0</v>
      </c>
      <c r="CJ52" s="536">
        <v>0</v>
      </c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3.337983645754369</v>
      </c>
      <c r="I53" s="763">
        <v>6.6776099517460086</v>
      </c>
      <c r="J53" s="763">
        <v>10.018878917974918</v>
      </c>
      <c r="K53" s="763">
        <v>13.361790544441098</v>
      </c>
      <c r="L53" s="763">
        <v>27.505056685861828</v>
      </c>
      <c r="M53" s="763">
        <v>41.657947065475199</v>
      </c>
      <c r="N53" s="763">
        <v>41.532615614856191</v>
      </c>
      <c r="O53" s="763">
        <v>41.40728416423719</v>
      </c>
      <c r="P53" s="763">
        <v>41.281952713618175</v>
      </c>
      <c r="Q53" s="763">
        <v>41.156621262999174</v>
      </c>
      <c r="R53" s="763">
        <v>41.031289812380166</v>
      </c>
      <c r="S53" s="763">
        <v>40.905958361761151</v>
      </c>
      <c r="T53" s="763">
        <v>40.78062691114215</v>
      </c>
      <c r="U53" s="763">
        <v>40.655295460523142</v>
      </c>
      <c r="V53" s="763">
        <v>40.529964009904127</v>
      </c>
      <c r="W53" s="763">
        <v>40.404632559285126</v>
      </c>
      <c r="X53" s="763">
        <v>40.279301108666118</v>
      </c>
      <c r="Y53" s="763">
        <v>40.153969658047103</v>
      </c>
      <c r="Z53" s="763">
        <v>40.028638207428102</v>
      </c>
      <c r="AA53" s="763">
        <v>39.903306756809087</v>
      </c>
      <c r="AB53" s="763">
        <v>39.777975306190079</v>
      </c>
      <c r="AC53" s="763">
        <v>39.652643855571078</v>
      </c>
      <c r="AD53" s="763">
        <v>39.527312404952063</v>
      </c>
      <c r="AE53" s="763">
        <v>39.401980954333055</v>
      </c>
      <c r="AF53" s="763">
        <v>39.276649503714054</v>
      </c>
      <c r="AG53" s="763">
        <v>39.151318053095039</v>
      </c>
      <c r="AH53" s="763">
        <v>39.025986602476031</v>
      </c>
      <c r="AI53" s="763">
        <v>38.90065515185703</v>
      </c>
      <c r="AJ53" s="763">
        <v>38.775323701238015</v>
      </c>
      <c r="AK53" s="763">
        <v>38.649992250619015</v>
      </c>
      <c r="AL53" s="763">
        <v>38.524660800000007</v>
      </c>
      <c r="AM53" s="763">
        <v>38.524660800000007</v>
      </c>
      <c r="AN53" s="763">
        <v>38.524660800000007</v>
      </c>
      <c r="AO53" s="763">
        <v>38.524660800000007</v>
      </c>
      <c r="AP53" s="763">
        <v>38.524660800000007</v>
      </c>
      <c r="AQ53" s="763">
        <v>38.524660800000007</v>
      </c>
      <c r="AR53" s="763">
        <v>38.524660800000007</v>
      </c>
      <c r="AS53" s="763">
        <v>38.524660800000007</v>
      </c>
      <c r="AT53" s="763">
        <v>38.524660800000007</v>
      </c>
      <c r="AU53" s="763">
        <v>38.524660800000007</v>
      </c>
      <c r="AV53" s="763">
        <v>38.524660800000007</v>
      </c>
      <c r="AW53" s="763">
        <v>38.524660800000007</v>
      </c>
      <c r="AX53" s="763">
        <v>38.524660800000007</v>
      </c>
      <c r="AY53" s="763">
        <v>38.524660800000007</v>
      </c>
      <c r="AZ53" s="763">
        <v>38.524660800000007</v>
      </c>
      <c r="BA53" s="764">
        <v>38.524660800000007</v>
      </c>
      <c r="BB53" s="764">
        <v>38.524660800000007</v>
      </c>
      <c r="BC53" s="764">
        <v>38.524660800000007</v>
      </c>
      <c r="BD53" s="764">
        <v>38.524660800000007</v>
      </c>
      <c r="BE53" s="764">
        <v>38.524660800000007</v>
      </c>
      <c r="BF53" s="764">
        <v>38.524660800000007</v>
      </c>
      <c r="BG53" s="764">
        <v>38.524660800000007</v>
      </c>
      <c r="BH53" s="764">
        <v>38.524660800000007</v>
      </c>
      <c r="BI53" s="764">
        <v>38.524660800000007</v>
      </c>
      <c r="BJ53" s="764">
        <v>38.524660800000007</v>
      </c>
      <c r="BK53" s="764">
        <v>38.524660800000007</v>
      </c>
      <c r="BL53" s="764">
        <v>38.524660800000007</v>
      </c>
      <c r="BM53" s="764">
        <v>38.524660800000007</v>
      </c>
      <c r="BN53" s="764">
        <v>38.524660800000007</v>
      </c>
      <c r="BO53" s="764">
        <v>38.524660800000007</v>
      </c>
      <c r="BP53" s="764">
        <v>38.524660800000007</v>
      </c>
      <c r="BQ53" s="764">
        <v>38.524660800000007</v>
      </c>
      <c r="BR53" s="764">
        <v>38.524660800000007</v>
      </c>
      <c r="BS53" s="764">
        <v>38.524660800000007</v>
      </c>
      <c r="BT53" s="764">
        <v>38.524660800000007</v>
      </c>
      <c r="BU53" s="764">
        <v>38.524660800000007</v>
      </c>
      <c r="BV53" s="764">
        <v>38.524660800000007</v>
      </c>
      <c r="BW53" s="764">
        <v>38.524660800000007</v>
      </c>
      <c r="BX53" s="764">
        <v>38.524660800000007</v>
      </c>
      <c r="BY53" s="764">
        <v>38.524660800000007</v>
      </c>
      <c r="BZ53" s="764">
        <v>38.524660800000007</v>
      </c>
      <c r="CA53" s="764">
        <v>38.524660800000007</v>
      </c>
      <c r="CB53" s="764">
        <v>38.524660800000007</v>
      </c>
      <c r="CC53" s="764">
        <v>38.524660800000007</v>
      </c>
      <c r="CD53" s="764">
        <v>38.524660800000007</v>
      </c>
      <c r="CE53" s="764">
        <v>38.524660800000007</v>
      </c>
      <c r="CF53" s="764">
        <v>38.524660800000007</v>
      </c>
      <c r="CG53" s="764">
        <v>38.524660800000007</v>
      </c>
      <c r="CH53" s="764">
        <v>38.524660800000007</v>
      </c>
      <c r="CI53" s="764">
        <v>38.524660800000007</v>
      </c>
      <c r="CJ53" s="765">
        <v>38.524660800000007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>
        <v>4.9971499144974355E-2</v>
      </c>
      <c r="I54" s="760">
        <v>4.9971499144974348E-2</v>
      </c>
      <c r="J54" s="760">
        <v>4.9971499144974355E-2</v>
      </c>
      <c r="K54" s="760">
        <v>4.9971499144974355E-2</v>
      </c>
      <c r="L54" s="760">
        <v>4.9971499144974348E-2</v>
      </c>
      <c r="M54" s="760">
        <v>4.9971499144974348E-2</v>
      </c>
      <c r="N54" s="760">
        <v>4.9971499144974341E-2</v>
      </c>
      <c r="O54" s="760">
        <v>4.9971499144974348E-2</v>
      </c>
      <c r="P54" s="760">
        <v>4.9971499144974355E-2</v>
      </c>
      <c r="Q54" s="760">
        <v>4.9971499144974355E-2</v>
      </c>
      <c r="R54" s="760">
        <v>4.9971499144974355E-2</v>
      </c>
      <c r="S54" s="760">
        <v>4.9971499144974355E-2</v>
      </c>
      <c r="T54" s="760">
        <v>4.9971499144974355E-2</v>
      </c>
      <c r="U54" s="760">
        <v>4.9971499144974348E-2</v>
      </c>
      <c r="V54" s="760">
        <v>4.9971499144974348E-2</v>
      </c>
      <c r="W54" s="760">
        <v>4.9971499144974355E-2</v>
      </c>
      <c r="X54" s="760">
        <v>4.9971499144974348E-2</v>
      </c>
      <c r="Y54" s="760">
        <v>4.9971499144974348E-2</v>
      </c>
      <c r="Z54" s="760">
        <v>4.9971499144974355E-2</v>
      </c>
      <c r="AA54" s="760">
        <v>4.9971499144974348E-2</v>
      </c>
      <c r="AB54" s="760">
        <v>4.9971499144974348E-2</v>
      </c>
      <c r="AC54" s="760">
        <v>4.9971499144974348E-2</v>
      </c>
      <c r="AD54" s="760">
        <v>4.9971499144974348E-2</v>
      </c>
      <c r="AE54" s="760">
        <v>4.9971499144974341E-2</v>
      </c>
      <c r="AF54" s="760">
        <v>4.9971499144974355E-2</v>
      </c>
      <c r="AG54" s="760">
        <v>4.9971499144974355E-2</v>
      </c>
      <c r="AH54" s="760">
        <v>4.9971499144974348E-2</v>
      </c>
      <c r="AI54" s="760">
        <v>4.9971499144974355E-2</v>
      </c>
      <c r="AJ54" s="760">
        <v>4.9971499144974355E-2</v>
      </c>
      <c r="AK54" s="760">
        <v>4.9971499144974355E-2</v>
      </c>
      <c r="AL54" s="760">
        <v>4.9971499144974348E-2</v>
      </c>
      <c r="AM54" s="760">
        <v>4.9971499144974348E-2</v>
      </c>
      <c r="AN54" s="760">
        <v>4.9971499144974348E-2</v>
      </c>
      <c r="AO54" s="760">
        <v>4.9971499144974348E-2</v>
      </c>
      <c r="AP54" s="760">
        <v>4.9971499144974348E-2</v>
      </c>
      <c r="AQ54" s="760">
        <v>4.9971499144974348E-2</v>
      </c>
      <c r="AR54" s="760">
        <v>4.9971499144974348E-2</v>
      </c>
      <c r="AS54" s="760">
        <v>4.9971499144974348E-2</v>
      </c>
      <c r="AT54" s="760">
        <v>4.9971499144974348E-2</v>
      </c>
      <c r="AU54" s="760">
        <v>4.9971499144974348E-2</v>
      </c>
      <c r="AV54" s="760">
        <v>4.9971499144974348E-2</v>
      </c>
      <c r="AW54" s="760">
        <v>4.9971499144974348E-2</v>
      </c>
      <c r="AX54" s="760">
        <v>4.9971499144974348E-2</v>
      </c>
      <c r="AY54" s="760">
        <v>4.9971499144974348E-2</v>
      </c>
      <c r="AZ54" s="760">
        <v>4.9971499144974348E-2</v>
      </c>
      <c r="BA54" s="760">
        <v>4.9971499144974348E-2</v>
      </c>
      <c r="BB54" s="760">
        <v>4.9971499144974348E-2</v>
      </c>
      <c r="BC54" s="760">
        <v>4.9971499144974348E-2</v>
      </c>
      <c r="BD54" s="760">
        <v>4.9971499144974348E-2</v>
      </c>
      <c r="BE54" s="760">
        <v>4.9971499144974348E-2</v>
      </c>
      <c r="BF54" s="760">
        <v>4.9971499144974348E-2</v>
      </c>
      <c r="BG54" s="760">
        <v>4.9971499144974348E-2</v>
      </c>
      <c r="BH54" s="760">
        <v>4.9971499144974348E-2</v>
      </c>
      <c r="BI54" s="760">
        <v>4.9971499144974348E-2</v>
      </c>
      <c r="BJ54" s="760">
        <v>4.9971499144974348E-2</v>
      </c>
      <c r="BK54" s="760">
        <v>4.9971499144974348E-2</v>
      </c>
      <c r="BL54" s="760">
        <v>4.9971499144974348E-2</v>
      </c>
      <c r="BM54" s="760">
        <v>4.9971499144974348E-2</v>
      </c>
      <c r="BN54" s="760">
        <v>4.9971499144974348E-2</v>
      </c>
      <c r="BO54" s="760">
        <v>4.9971499144974348E-2</v>
      </c>
      <c r="BP54" s="760">
        <v>4.9971499144974348E-2</v>
      </c>
      <c r="BQ54" s="760">
        <v>4.9971499144974348E-2</v>
      </c>
      <c r="BR54" s="760">
        <v>4.9971499144974348E-2</v>
      </c>
      <c r="BS54" s="760">
        <v>4.9971499144974348E-2</v>
      </c>
      <c r="BT54" s="760">
        <v>4.9971499144974348E-2</v>
      </c>
      <c r="BU54" s="760">
        <v>4.9971499144974348E-2</v>
      </c>
      <c r="BV54" s="760">
        <v>4.9971499144974348E-2</v>
      </c>
      <c r="BW54" s="760">
        <v>4.9971499144974348E-2</v>
      </c>
      <c r="BX54" s="760">
        <v>4.9971499144974348E-2</v>
      </c>
      <c r="BY54" s="760">
        <v>4.9971499144974348E-2</v>
      </c>
      <c r="BZ54" s="760">
        <v>4.9971499144974348E-2</v>
      </c>
      <c r="CA54" s="760">
        <v>4.9971499144974348E-2</v>
      </c>
      <c r="CB54" s="760">
        <v>4.9971499144974348E-2</v>
      </c>
      <c r="CC54" s="760">
        <v>4.9971499144974348E-2</v>
      </c>
      <c r="CD54" s="760">
        <v>4.9971499144974348E-2</v>
      </c>
      <c r="CE54" s="760">
        <v>4.9971499144974348E-2</v>
      </c>
      <c r="CF54" s="760">
        <v>4.9971499144974348E-2</v>
      </c>
      <c r="CG54" s="760">
        <v>4.9971499144974348E-2</v>
      </c>
      <c r="CH54" s="760">
        <v>4.9971499144974348E-2</v>
      </c>
      <c r="CI54" s="760">
        <v>4.9971499144974348E-2</v>
      </c>
      <c r="CJ54" s="852">
        <v>4.9971499144974348E-2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>
        <v>19.809991962933939</v>
      </c>
      <c r="I55" s="286">
        <v>20.358566926054905</v>
      </c>
      <c r="J55" s="286">
        <v>20.55154649841009</v>
      </c>
      <c r="K55" s="286">
        <v>20.651917379352547</v>
      </c>
      <c r="L55" s="286">
        <v>17.391752567727995</v>
      </c>
      <c r="M55" s="286">
        <v>16.557212665133228</v>
      </c>
      <c r="N55" s="286">
        <v>16.507398893027105</v>
      </c>
      <c r="O55" s="286">
        <v>16.457585120920982</v>
      </c>
      <c r="P55" s="286">
        <v>16.407771348814855</v>
      </c>
      <c r="Q55" s="286">
        <v>16.357957576708731</v>
      </c>
      <c r="R55" s="286">
        <v>16.308143804602608</v>
      </c>
      <c r="S55" s="286">
        <v>16.258330032496481</v>
      </c>
      <c r="T55" s="286">
        <v>16.208516260390361</v>
      </c>
      <c r="U55" s="286">
        <v>16.158702488284238</v>
      </c>
      <c r="V55" s="286">
        <v>16.108888716178111</v>
      </c>
      <c r="W55" s="286">
        <v>16.059074944071991</v>
      </c>
      <c r="X55" s="286">
        <v>16.009261171965868</v>
      </c>
      <c r="Y55" s="286">
        <v>15.959447399859741</v>
      </c>
      <c r="Z55" s="286">
        <v>15.909633627753616</v>
      </c>
      <c r="AA55" s="286">
        <v>15.859819855647491</v>
      </c>
      <c r="AB55" s="286">
        <v>15.810006083541365</v>
      </c>
      <c r="AC55" s="286">
        <v>15.760192311435246</v>
      </c>
      <c r="AD55" s="286">
        <v>15.710378539329119</v>
      </c>
      <c r="AE55" s="286">
        <v>15.660564767222995</v>
      </c>
      <c r="AF55" s="286">
        <v>15.610750995116874</v>
      </c>
      <c r="AG55" s="286">
        <v>15.560937223010749</v>
      </c>
      <c r="AH55" s="286">
        <v>15.511123450904623</v>
      </c>
      <c r="AI55" s="286">
        <v>15.461309678798504</v>
      </c>
      <c r="AJ55" s="286">
        <v>15.411495906692373</v>
      </c>
      <c r="AK55" s="286">
        <v>15.361682134586253</v>
      </c>
      <c r="AL55" s="286">
        <v>15.31186836248013</v>
      </c>
      <c r="AM55" s="286">
        <v>15.31186836248013</v>
      </c>
      <c r="AN55" s="286">
        <v>15.31186836248013</v>
      </c>
      <c r="AO55" s="286">
        <v>15.31186836248013</v>
      </c>
      <c r="AP55" s="286">
        <v>15.31186836248013</v>
      </c>
      <c r="AQ55" s="286">
        <v>15.31186836248013</v>
      </c>
      <c r="AR55" s="286">
        <v>15.31186836248013</v>
      </c>
      <c r="AS55" s="286">
        <v>15.31186836248013</v>
      </c>
      <c r="AT55" s="286">
        <v>15.31186836248013</v>
      </c>
      <c r="AU55" s="286">
        <v>15.31186836248013</v>
      </c>
      <c r="AV55" s="286">
        <v>15.31186836248013</v>
      </c>
      <c r="AW55" s="286">
        <v>15.31186836248013</v>
      </c>
      <c r="AX55" s="286">
        <v>15.31186836248013</v>
      </c>
      <c r="AY55" s="286">
        <v>15.31186836248013</v>
      </c>
      <c r="AZ55" s="286">
        <v>15.31186836248013</v>
      </c>
      <c r="BA55" s="286">
        <v>15.31186836248013</v>
      </c>
      <c r="BB55" s="286">
        <v>15.31186836248013</v>
      </c>
      <c r="BC55" s="286">
        <v>15.31186836248013</v>
      </c>
      <c r="BD55" s="286">
        <v>15.31186836248013</v>
      </c>
      <c r="BE55" s="286">
        <v>15.31186836248013</v>
      </c>
      <c r="BF55" s="286">
        <v>15.31186836248013</v>
      </c>
      <c r="BG55" s="286">
        <v>15.31186836248013</v>
      </c>
      <c r="BH55" s="286">
        <v>15.31186836248013</v>
      </c>
      <c r="BI55" s="286">
        <v>15.31186836248013</v>
      </c>
      <c r="BJ55" s="286">
        <v>15.31186836248013</v>
      </c>
      <c r="BK55" s="286">
        <v>15.31186836248013</v>
      </c>
      <c r="BL55" s="286">
        <v>15.31186836248013</v>
      </c>
      <c r="BM55" s="286">
        <v>15.31186836248013</v>
      </c>
      <c r="BN55" s="286">
        <v>15.31186836248013</v>
      </c>
      <c r="BO55" s="286">
        <v>15.31186836248013</v>
      </c>
      <c r="BP55" s="286">
        <v>15.31186836248013</v>
      </c>
      <c r="BQ55" s="286">
        <v>15.31186836248013</v>
      </c>
      <c r="BR55" s="286">
        <v>15.31186836248013</v>
      </c>
      <c r="BS55" s="286">
        <v>15.31186836248013</v>
      </c>
      <c r="BT55" s="286">
        <v>15.31186836248013</v>
      </c>
      <c r="BU55" s="286">
        <v>15.31186836248013</v>
      </c>
      <c r="BV55" s="286">
        <v>15.31186836248013</v>
      </c>
      <c r="BW55" s="286">
        <v>15.31186836248013</v>
      </c>
      <c r="BX55" s="286">
        <v>15.31186836248013</v>
      </c>
      <c r="BY55" s="286">
        <v>15.31186836248013</v>
      </c>
      <c r="BZ55" s="286">
        <v>15.31186836248013</v>
      </c>
      <c r="CA55" s="286">
        <v>15.31186836248013</v>
      </c>
      <c r="CB55" s="286">
        <v>15.31186836248013</v>
      </c>
      <c r="CC55" s="286">
        <v>15.31186836248013</v>
      </c>
      <c r="CD55" s="286">
        <v>15.31186836248013</v>
      </c>
      <c r="CE55" s="286">
        <v>15.31186836248013</v>
      </c>
      <c r="CF55" s="286">
        <v>15.31186836248013</v>
      </c>
      <c r="CG55" s="286">
        <v>15.31186836248013</v>
      </c>
      <c r="CH55" s="286">
        <v>15.31186836248013</v>
      </c>
      <c r="CI55" s="286">
        <v>15.31186836248013</v>
      </c>
      <c r="CJ55" s="619">
        <v>15.31186836248013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0.09</v>
      </c>
      <c r="I56" s="485">
        <v>0.09</v>
      </c>
      <c r="J56" s="198">
        <v>0.09</v>
      </c>
      <c r="K56" s="424">
        <v>0.09</v>
      </c>
      <c r="L56" s="424">
        <v>0.09</v>
      </c>
      <c r="M56" s="424">
        <v>0.09</v>
      </c>
      <c r="N56" s="84">
        <v>0.09</v>
      </c>
      <c r="O56" s="84">
        <v>0.09</v>
      </c>
      <c r="P56" s="84">
        <v>0.09</v>
      </c>
      <c r="Q56" s="84">
        <v>0.09</v>
      </c>
      <c r="R56" s="84">
        <v>0.09</v>
      </c>
      <c r="S56" s="84">
        <v>0.09</v>
      </c>
      <c r="T56" s="84">
        <v>0.09</v>
      </c>
      <c r="U56" s="84">
        <v>0.09</v>
      </c>
      <c r="V56" s="84">
        <v>0.09</v>
      </c>
      <c r="W56" s="84">
        <v>0.09</v>
      </c>
      <c r="X56" s="84">
        <v>0.09</v>
      </c>
      <c r="Y56" s="84">
        <v>0.09</v>
      </c>
      <c r="Z56" s="84">
        <v>0.09</v>
      </c>
      <c r="AA56" s="84">
        <v>0.09</v>
      </c>
      <c r="AB56" s="84">
        <v>0.09</v>
      </c>
      <c r="AC56" s="84">
        <v>0.09</v>
      </c>
      <c r="AD56" s="84">
        <v>0.09</v>
      </c>
      <c r="AE56" s="84">
        <v>0.09</v>
      </c>
      <c r="AF56" s="84">
        <v>0.09</v>
      </c>
      <c r="AG56" s="84">
        <v>0.09</v>
      </c>
      <c r="AH56" s="84">
        <v>0.09</v>
      </c>
      <c r="AI56" s="84">
        <v>0.09</v>
      </c>
      <c r="AJ56" s="84">
        <v>0.09</v>
      </c>
      <c r="AK56" s="84">
        <v>0.09</v>
      </c>
      <c r="AL56" s="84">
        <v>0.09</v>
      </c>
      <c r="AM56" s="84">
        <v>0.09</v>
      </c>
      <c r="AN56" s="84">
        <v>0.09</v>
      </c>
      <c r="AO56" s="84">
        <v>0.09</v>
      </c>
      <c r="AP56" s="84">
        <v>0.09</v>
      </c>
      <c r="AQ56" s="84">
        <v>0.09</v>
      </c>
      <c r="AR56" s="84">
        <v>0.09</v>
      </c>
      <c r="AS56" s="84">
        <v>0.09</v>
      </c>
      <c r="AT56" s="84">
        <v>0.09</v>
      </c>
      <c r="AU56" s="84">
        <v>0.09</v>
      </c>
      <c r="AV56" s="84">
        <v>0.09</v>
      </c>
      <c r="AW56" s="84">
        <v>0.09</v>
      </c>
      <c r="AX56" s="84">
        <v>0.09</v>
      </c>
      <c r="AY56" s="84">
        <v>0.09</v>
      </c>
      <c r="AZ56" s="84">
        <v>0.09</v>
      </c>
      <c r="BA56" s="128">
        <v>0.09</v>
      </c>
      <c r="BB56" s="511">
        <v>0.09</v>
      </c>
      <c r="BC56" s="511">
        <v>0.09</v>
      </c>
      <c r="BD56" s="511">
        <v>0.09</v>
      </c>
      <c r="BE56" s="511">
        <v>0.09</v>
      </c>
      <c r="BF56" s="511">
        <v>0.09</v>
      </c>
      <c r="BG56" s="511">
        <v>0.09</v>
      </c>
      <c r="BH56" s="511">
        <v>0.09</v>
      </c>
      <c r="BI56" s="511">
        <v>0.09</v>
      </c>
      <c r="BJ56" s="511">
        <v>0.09</v>
      </c>
      <c r="BK56" s="511">
        <v>0.09</v>
      </c>
      <c r="BL56" s="511">
        <v>0.09</v>
      </c>
      <c r="BM56" s="511">
        <v>0.09</v>
      </c>
      <c r="BN56" s="511">
        <v>0.09</v>
      </c>
      <c r="BO56" s="511">
        <v>0.09</v>
      </c>
      <c r="BP56" s="511">
        <v>0.09</v>
      </c>
      <c r="BQ56" s="511">
        <v>0.09</v>
      </c>
      <c r="BR56" s="511">
        <v>0.09</v>
      </c>
      <c r="BS56" s="511">
        <v>0.09</v>
      </c>
      <c r="BT56" s="511">
        <v>0.09</v>
      </c>
      <c r="BU56" s="511">
        <v>0.09</v>
      </c>
      <c r="BV56" s="511">
        <v>0.09</v>
      </c>
      <c r="BW56" s="511">
        <v>0.09</v>
      </c>
      <c r="BX56" s="511">
        <v>0.09</v>
      </c>
      <c r="BY56" s="511">
        <v>0.09</v>
      </c>
      <c r="BZ56" s="511">
        <v>0.09</v>
      </c>
      <c r="CA56" s="511">
        <v>0.09</v>
      </c>
      <c r="CB56" s="511">
        <v>0.09</v>
      </c>
      <c r="CC56" s="511">
        <v>0.09</v>
      </c>
      <c r="CD56" s="511">
        <v>0.09</v>
      </c>
      <c r="CE56" s="511">
        <v>0.09</v>
      </c>
      <c r="CF56" s="511">
        <v>0.09</v>
      </c>
      <c r="CG56" s="511">
        <v>0.09</v>
      </c>
      <c r="CH56" s="511">
        <v>0.09</v>
      </c>
      <c r="CI56" s="511">
        <v>0.09</v>
      </c>
      <c r="CJ56" s="620">
        <v>0.09</v>
      </c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>
        <v>0</v>
      </c>
      <c r="I58" s="490">
        <v>0</v>
      </c>
      <c r="J58" s="198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1.595</v>
      </c>
      <c r="I59" s="192">
        <v>3.19</v>
      </c>
      <c r="J59" s="192">
        <v>4.7850000000000001</v>
      </c>
      <c r="K59" s="192">
        <v>6.38</v>
      </c>
      <c r="L59" s="192">
        <v>15.725000000000001</v>
      </c>
      <c r="M59" s="192">
        <v>25.07</v>
      </c>
      <c r="N59" s="192">
        <v>25.07</v>
      </c>
      <c r="O59" s="192">
        <v>25.07</v>
      </c>
      <c r="P59" s="192">
        <v>25.07</v>
      </c>
      <c r="Q59" s="192">
        <v>25.07</v>
      </c>
      <c r="R59" s="192">
        <v>25.07</v>
      </c>
      <c r="S59" s="192">
        <v>25.07</v>
      </c>
      <c r="T59" s="192">
        <v>25.07</v>
      </c>
      <c r="U59" s="192">
        <v>25.07</v>
      </c>
      <c r="V59" s="192">
        <v>25.07</v>
      </c>
      <c r="W59" s="192">
        <v>25.07</v>
      </c>
      <c r="X59" s="192">
        <v>25.07</v>
      </c>
      <c r="Y59" s="192">
        <v>25.07</v>
      </c>
      <c r="Z59" s="192">
        <v>25.07</v>
      </c>
      <c r="AA59" s="192">
        <v>25.07</v>
      </c>
      <c r="AB59" s="192">
        <v>25.07</v>
      </c>
      <c r="AC59" s="192">
        <v>25.07</v>
      </c>
      <c r="AD59" s="192">
        <v>25.07</v>
      </c>
      <c r="AE59" s="192">
        <v>25.07</v>
      </c>
      <c r="AF59" s="192">
        <v>25.07</v>
      </c>
      <c r="AG59" s="192">
        <v>25.07</v>
      </c>
      <c r="AH59" s="192">
        <v>25.07</v>
      </c>
      <c r="AI59" s="192">
        <v>25.07</v>
      </c>
      <c r="AJ59" s="192">
        <v>25.07</v>
      </c>
      <c r="AK59" s="192">
        <v>25.07</v>
      </c>
      <c r="AL59" s="192">
        <v>25.07</v>
      </c>
      <c r="AM59" s="192">
        <v>25.07</v>
      </c>
      <c r="AN59" s="192">
        <v>25.07</v>
      </c>
      <c r="AO59" s="192">
        <v>25.07</v>
      </c>
      <c r="AP59" s="192">
        <v>25.07</v>
      </c>
      <c r="AQ59" s="192">
        <v>25.07</v>
      </c>
      <c r="AR59" s="192">
        <v>25.07</v>
      </c>
      <c r="AS59" s="192">
        <v>25.07</v>
      </c>
      <c r="AT59" s="192">
        <v>25.07</v>
      </c>
      <c r="AU59" s="192">
        <v>25.07</v>
      </c>
      <c r="AV59" s="192">
        <v>25.07</v>
      </c>
      <c r="AW59" s="192">
        <v>25.07</v>
      </c>
      <c r="AX59" s="192">
        <v>25.07</v>
      </c>
      <c r="AY59" s="192">
        <v>25.07</v>
      </c>
      <c r="AZ59" s="192">
        <v>25.07</v>
      </c>
      <c r="BA59" s="231">
        <v>25.07</v>
      </c>
      <c r="BB59" s="231">
        <v>25.07</v>
      </c>
      <c r="BC59" s="231">
        <v>25.07</v>
      </c>
      <c r="BD59" s="231">
        <v>25.07</v>
      </c>
      <c r="BE59" s="231">
        <v>25.07</v>
      </c>
      <c r="BF59" s="231">
        <v>25.07</v>
      </c>
      <c r="BG59" s="231">
        <v>25.07</v>
      </c>
      <c r="BH59" s="231">
        <v>25.07</v>
      </c>
      <c r="BI59" s="231">
        <v>25.07</v>
      </c>
      <c r="BJ59" s="231">
        <v>25.07</v>
      </c>
      <c r="BK59" s="231">
        <v>25.07</v>
      </c>
      <c r="BL59" s="231">
        <v>25.07</v>
      </c>
      <c r="BM59" s="231">
        <v>25.07</v>
      </c>
      <c r="BN59" s="231">
        <v>25.07</v>
      </c>
      <c r="BO59" s="231">
        <v>25.07</v>
      </c>
      <c r="BP59" s="231">
        <v>25.07</v>
      </c>
      <c r="BQ59" s="231">
        <v>25.07</v>
      </c>
      <c r="BR59" s="231">
        <v>25.07</v>
      </c>
      <c r="BS59" s="231">
        <v>25.07</v>
      </c>
      <c r="BT59" s="231">
        <v>25.07</v>
      </c>
      <c r="BU59" s="231">
        <v>25.07</v>
      </c>
      <c r="BV59" s="231">
        <v>25.07</v>
      </c>
      <c r="BW59" s="231">
        <v>25.07</v>
      </c>
      <c r="BX59" s="231">
        <v>25.07</v>
      </c>
      <c r="BY59" s="231">
        <v>25.07</v>
      </c>
      <c r="BZ59" s="231">
        <v>25.07</v>
      </c>
      <c r="CA59" s="231">
        <v>25.07</v>
      </c>
      <c r="CB59" s="231">
        <v>25.07</v>
      </c>
      <c r="CC59" s="231">
        <v>25.07</v>
      </c>
      <c r="CD59" s="231">
        <v>25.07</v>
      </c>
      <c r="CE59" s="231">
        <v>25.07</v>
      </c>
      <c r="CF59" s="231">
        <v>25.07</v>
      </c>
      <c r="CG59" s="231">
        <v>25.07</v>
      </c>
      <c r="CH59" s="231">
        <v>25.07</v>
      </c>
      <c r="CI59" s="231">
        <v>25.07</v>
      </c>
      <c r="CJ59" s="622">
        <v>25.07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0</v>
      </c>
      <c r="I60" s="490">
        <v>1.595</v>
      </c>
      <c r="J60" s="198">
        <v>1.595</v>
      </c>
      <c r="K60" s="111">
        <v>1.595</v>
      </c>
      <c r="L60" s="111">
        <v>9.3450000000000006</v>
      </c>
      <c r="M60" s="111">
        <v>9.3450000000000006</v>
      </c>
      <c r="N60" s="167">
        <v>0</v>
      </c>
      <c r="O60" s="167">
        <v>0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90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90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>
        <v>0</v>
      </c>
      <c r="I67" s="866">
        <v>0</v>
      </c>
      <c r="J67" s="461">
        <v>0</v>
      </c>
      <c r="K67" s="867">
        <v>0</v>
      </c>
      <c r="L67" s="867">
        <v>0</v>
      </c>
      <c r="M67" s="867">
        <v>0</v>
      </c>
      <c r="N67" s="862">
        <v>0</v>
      </c>
      <c r="O67" s="862">
        <v>0</v>
      </c>
      <c r="P67" s="862">
        <v>0</v>
      </c>
      <c r="Q67" s="862">
        <v>0</v>
      </c>
      <c r="R67" s="862">
        <v>0</v>
      </c>
      <c r="S67" s="862">
        <v>0</v>
      </c>
      <c r="T67" s="862">
        <v>0</v>
      </c>
      <c r="U67" s="862">
        <v>0</v>
      </c>
      <c r="V67" s="862">
        <v>0</v>
      </c>
      <c r="W67" s="862">
        <v>0</v>
      </c>
      <c r="X67" s="862">
        <v>0</v>
      </c>
      <c r="Y67" s="862">
        <v>0</v>
      </c>
      <c r="Z67" s="862">
        <v>0</v>
      </c>
      <c r="AA67" s="862">
        <v>0</v>
      </c>
      <c r="AB67" s="862">
        <v>0</v>
      </c>
      <c r="AC67" s="862">
        <v>0</v>
      </c>
      <c r="AD67" s="862">
        <v>0</v>
      </c>
      <c r="AE67" s="862">
        <v>0</v>
      </c>
      <c r="AF67" s="862">
        <v>0</v>
      </c>
      <c r="AG67" s="862">
        <v>0</v>
      </c>
      <c r="AH67" s="862">
        <v>0</v>
      </c>
      <c r="AI67" s="862">
        <v>0</v>
      </c>
      <c r="AJ67" s="862">
        <v>0</v>
      </c>
      <c r="AK67" s="862">
        <v>0</v>
      </c>
      <c r="AL67" s="862">
        <v>0</v>
      </c>
      <c r="AM67" s="862">
        <v>0</v>
      </c>
      <c r="AN67" s="862">
        <v>0</v>
      </c>
      <c r="AO67" s="862">
        <v>0</v>
      </c>
      <c r="AP67" s="862">
        <v>0</v>
      </c>
      <c r="AQ67" s="862">
        <v>0</v>
      </c>
      <c r="AR67" s="862">
        <v>0</v>
      </c>
      <c r="AS67" s="862">
        <v>0</v>
      </c>
      <c r="AT67" s="862">
        <v>0</v>
      </c>
      <c r="AU67" s="862">
        <v>0</v>
      </c>
      <c r="AV67" s="862">
        <v>0</v>
      </c>
      <c r="AW67" s="862">
        <v>0</v>
      </c>
      <c r="AX67" s="862">
        <v>0</v>
      </c>
      <c r="AY67" s="862">
        <v>0</v>
      </c>
      <c r="AZ67" s="862">
        <v>0</v>
      </c>
      <c r="BA67" s="868">
        <v>0</v>
      </c>
      <c r="BB67" s="891">
        <v>0</v>
      </c>
      <c r="BC67" s="891">
        <v>0</v>
      </c>
      <c r="BD67" s="891">
        <v>0</v>
      </c>
      <c r="BE67" s="891">
        <v>0</v>
      </c>
      <c r="BF67" s="891">
        <v>0</v>
      </c>
      <c r="BG67" s="891">
        <v>0</v>
      </c>
      <c r="BH67" s="891">
        <v>0</v>
      </c>
      <c r="BI67" s="891">
        <v>0</v>
      </c>
      <c r="BJ67" s="891">
        <v>0</v>
      </c>
      <c r="BK67" s="891">
        <v>0</v>
      </c>
      <c r="BL67" s="891">
        <v>0</v>
      </c>
      <c r="BM67" s="891">
        <v>0</v>
      </c>
      <c r="BN67" s="891">
        <v>0</v>
      </c>
      <c r="BO67" s="891">
        <v>0</v>
      </c>
      <c r="BP67" s="891">
        <v>0</v>
      </c>
      <c r="BQ67" s="891">
        <v>0</v>
      </c>
      <c r="BR67" s="891">
        <v>0</v>
      </c>
      <c r="BS67" s="891">
        <v>0</v>
      </c>
      <c r="BT67" s="891">
        <v>0</v>
      </c>
      <c r="BU67" s="891">
        <v>0</v>
      </c>
      <c r="BV67" s="891">
        <v>0</v>
      </c>
      <c r="BW67" s="891">
        <v>0</v>
      </c>
      <c r="BX67" s="891">
        <v>0</v>
      </c>
      <c r="BY67" s="891">
        <v>0</v>
      </c>
      <c r="BZ67" s="891">
        <v>0</v>
      </c>
      <c r="CA67" s="891">
        <v>0</v>
      </c>
      <c r="CB67" s="891">
        <v>0</v>
      </c>
      <c r="CC67" s="891">
        <v>0</v>
      </c>
      <c r="CD67" s="891">
        <v>0</v>
      </c>
      <c r="CE67" s="891">
        <v>0</v>
      </c>
      <c r="CF67" s="891">
        <v>0</v>
      </c>
      <c r="CG67" s="891">
        <v>0</v>
      </c>
      <c r="CH67" s="891">
        <v>0</v>
      </c>
      <c r="CI67" s="891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>
        <v>0</v>
      </c>
      <c r="I68" s="913">
        <v>0</v>
      </c>
      <c r="J68" s="913">
        <v>0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1.6850000000000001</v>
      </c>
      <c r="I69" s="893">
        <v>3.28</v>
      </c>
      <c r="J69" s="893">
        <v>4.875</v>
      </c>
      <c r="K69" s="894">
        <v>6.47</v>
      </c>
      <c r="L69" s="894">
        <v>15.815000000000001</v>
      </c>
      <c r="M69" s="894">
        <v>25.16</v>
      </c>
      <c r="N69" s="893">
        <v>25.16</v>
      </c>
      <c r="O69" s="893">
        <v>25.16</v>
      </c>
      <c r="P69" s="893">
        <v>25.16</v>
      </c>
      <c r="Q69" s="893">
        <v>25.16</v>
      </c>
      <c r="R69" s="893">
        <v>25.16</v>
      </c>
      <c r="S69" s="893">
        <v>25.16</v>
      </c>
      <c r="T69" s="893">
        <v>25.16</v>
      </c>
      <c r="U69" s="893">
        <v>25.16</v>
      </c>
      <c r="V69" s="893">
        <v>25.16</v>
      </c>
      <c r="W69" s="893">
        <v>25.16</v>
      </c>
      <c r="X69" s="893">
        <v>25.16</v>
      </c>
      <c r="Y69" s="893">
        <v>25.16</v>
      </c>
      <c r="Z69" s="893">
        <v>25.16</v>
      </c>
      <c r="AA69" s="893">
        <v>25.16</v>
      </c>
      <c r="AB69" s="893">
        <v>25.16</v>
      </c>
      <c r="AC69" s="893">
        <v>25.16</v>
      </c>
      <c r="AD69" s="893">
        <v>25.16</v>
      </c>
      <c r="AE69" s="893">
        <v>25.16</v>
      </c>
      <c r="AF69" s="893">
        <v>25.16</v>
      </c>
      <c r="AG69" s="893">
        <v>25.16</v>
      </c>
      <c r="AH69" s="893">
        <v>25.16</v>
      </c>
      <c r="AI69" s="893">
        <v>25.16</v>
      </c>
      <c r="AJ69" s="893">
        <v>25.16</v>
      </c>
      <c r="AK69" s="893">
        <v>25.16</v>
      </c>
      <c r="AL69" s="893">
        <v>25.16</v>
      </c>
      <c r="AM69" s="893">
        <v>25.16</v>
      </c>
      <c r="AN69" s="893">
        <v>25.16</v>
      </c>
      <c r="AO69" s="893">
        <v>25.16</v>
      </c>
      <c r="AP69" s="893">
        <v>25.16</v>
      </c>
      <c r="AQ69" s="893">
        <v>25.16</v>
      </c>
      <c r="AR69" s="893">
        <v>25.16</v>
      </c>
      <c r="AS69" s="893">
        <v>25.16</v>
      </c>
      <c r="AT69" s="893">
        <v>25.16</v>
      </c>
      <c r="AU69" s="893">
        <v>25.16</v>
      </c>
      <c r="AV69" s="893">
        <v>25.16</v>
      </c>
      <c r="AW69" s="893">
        <v>25.16</v>
      </c>
      <c r="AX69" s="893">
        <v>25.16</v>
      </c>
      <c r="AY69" s="893">
        <v>25.16</v>
      </c>
      <c r="AZ69" s="893">
        <v>25.16</v>
      </c>
      <c r="BA69" s="895">
        <v>25.16</v>
      </c>
      <c r="BB69" s="895">
        <v>25.16</v>
      </c>
      <c r="BC69" s="895">
        <v>25.16</v>
      </c>
      <c r="BD69" s="895">
        <v>25.16</v>
      </c>
      <c r="BE69" s="895">
        <v>25.16</v>
      </c>
      <c r="BF69" s="895">
        <v>25.16</v>
      </c>
      <c r="BG69" s="895">
        <v>25.16</v>
      </c>
      <c r="BH69" s="895">
        <v>25.16</v>
      </c>
      <c r="BI69" s="895">
        <v>25.16</v>
      </c>
      <c r="BJ69" s="895">
        <v>25.16</v>
      </c>
      <c r="BK69" s="895">
        <v>25.16</v>
      </c>
      <c r="BL69" s="895">
        <v>25.16</v>
      </c>
      <c r="BM69" s="895">
        <v>25.16</v>
      </c>
      <c r="BN69" s="895">
        <v>25.16</v>
      </c>
      <c r="BO69" s="895">
        <v>25.16</v>
      </c>
      <c r="BP69" s="895">
        <v>25.16</v>
      </c>
      <c r="BQ69" s="895">
        <v>25.16</v>
      </c>
      <c r="BR69" s="895">
        <v>25.16</v>
      </c>
      <c r="BS69" s="895">
        <v>25.16</v>
      </c>
      <c r="BT69" s="895">
        <v>25.16</v>
      </c>
      <c r="BU69" s="895">
        <v>25.16</v>
      </c>
      <c r="BV69" s="895">
        <v>25.16</v>
      </c>
      <c r="BW69" s="895">
        <v>25.16</v>
      </c>
      <c r="BX69" s="895">
        <v>25.16</v>
      </c>
      <c r="BY69" s="895">
        <v>25.16</v>
      </c>
      <c r="BZ69" s="895">
        <v>25.16</v>
      </c>
      <c r="CA69" s="895">
        <v>25.16</v>
      </c>
      <c r="CB69" s="895">
        <v>25.16</v>
      </c>
      <c r="CC69" s="895">
        <v>25.16</v>
      </c>
      <c r="CD69" s="895">
        <v>25.16</v>
      </c>
      <c r="CE69" s="895">
        <v>25.16</v>
      </c>
      <c r="CF69" s="895">
        <v>25.16</v>
      </c>
      <c r="CG69" s="895">
        <v>25.16</v>
      </c>
      <c r="CH69" s="895">
        <v>25.16</v>
      </c>
      <c r="CI69" s="895">
        <v>25.16</v>
      </c>
      <c r="CJ69" s="623">
        <v>25.16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3.8279999999999998</v>
      </c>
      <c r="I72" s="490">
        <v>7.6559999999999997</v>
      </c>
      <c r="J72" s="198">
        <v>11.484</v>
      </c>
      <c r="K72" s="205">
        <v>15.311999999999999</v>
      </c>
      <c r="L72" s="205">
        <v>37.74</v>
      </c>
      <c r="M72" s="205">
        <v>60.167999999999999</v>
      </c>
      <c r="N72" s="83">
        <v>60.167999999999999</v>
      </c>
      <c r="O72" s="83">
        <v>60.167999999999999</v>
      </c>
      <c r="P72" s="83">
        <v>60.167999999999999</v>
      </c>
      <c r="Q72" s="83">
        <v>60.167999999999999</v>
      </c>
      <c r="R72" s="83">
        <v>60.167999999999999</v>
      </c>
      <c r="S72" s="83">
        <v>60.167999999999999</v>
      </c>
      <c r="T72" s="83">
        <v>60.167999999999999</v>
      </c>
      <c r="U72" s="83">
        <v>60.167999999999999</v>
      </c>
      <c r="V72" s="83">
        <v>60.167999999999999</v>
      </c>
      <c r="W72" s="83">
        <v>60.167999999999999</v>
      </c>
      <c r="X72" s="83">
        <v>60.167999999999999</v>
      </c>
      <c r="Y72" s="83">
        <v>60.167999999999999</v>
      </c>
      <c r="Z72" s="83">
        <v>60.167999999999999</v>
      </c>
      <c r="AA72" s="83">
        <v>60.167999999999999</v>
      </c>
      <c r="AB72" s="83">
        <v>60.167999999999999</v>
      </c>
      <c r="AC72" s="83">
        <v>60.167999999999999</v>
      </c>
      <c r="AD72" s="83">
        <v>60.167999999999999</v>
      </c>
      <c r="AE72" s="83">
        <v>60.167999999999999</v>
      </c>
      <c r="AF72" s="83">
        <v>60.167999999999999</v>
      </c>
      <c r="AG72" s="83">
        <v>60.167999999999999</v>
      </c>
      <c r="AH72" s="83">
        <v>60.167999999999999</v>
      </c>
      <c r="AI72" s="83">
        <v>60.167999999999999</v>
      </c>
      <c r="AJ72" s="83">
        <v>60.167999999999999</v>
      </c>
      <c r="AK72" s="83">
        <v>60.167999999999999</v>
      </c>
      <c r="AL72" s="83">
        <v>60.167999999999999</v>
      </c>
      <c r="AM72" s="83">
        <v>60.167999999999999</v>
      </c>
      <c r="AN72" s="83">
        <v>60.167999999999999</v>
      </c>
      <c r="AO72" s="83">
        <v>60.167999999999999</v>
      </c>
      <c r="AP72" s="83">
        <v>60.167999999999999</v>
      </c>
      <c r="AQ72" s="83">
        <v>60.167999999999999</v>
      </c>
      <c r="AR72" s="83">
        <v>60.167999999999999</v>
      </c>
      <c r="AS72" s="83">
        <v>60.167999999999999</v>
      </c>
      <c r="AT72" s="83">
        <v>60.167999999999999</v>
      </c>
      <c r="AU72" s="83">
        <v>60.167999999999999</v>
      </c>
      <c r="AV72" s="83">
        <v>60.167999999999999</v>
      </c>
      <c r="AW72" s="83">
        <v>60.167999999999999</v>
      </c>
      <c r="AX72" s="83">
        <v>60.167999999999999</v>
      </c>
      <c r="AY72" s="83">
        <v>60.167999999999999</v>
      </c>
      <c r="AZ72" s="83">
        <v>60.167999999999999</v>
      </c>
      <c r="BA72" s="230">
        <v>60.167999999999999</v>
      </c>
      <c r="BB72" s="505">
        <v>60.167999999999999</v>
      </c>
      <c r="BC72" s="505">
        <v>60.167999999999999</v>
      </c>
      <c r="BD72" s="505">
        <v>60.167999999999999</v>
      </c>
      <c r="BE72" s="505">
        <v>60.167999999999999</v>
      </c>
      <c r="BF72" s="505">
        <v>60.167999999999999</v>
      </c>
      <c r="BG72" s="505">
        <v>60.167999999999999</v>
      </c>
      <c r="BH72" s="505">
        <v>60.167999999999999</v>
      </c>
      <c r="BI72" s="505">
        <v>60.167999999999999</v>
      </c>
      <c r="BJ72" s="505">
        <v>60.167999999999999</v>
      </c>
      <c r="BK72" s="505">
        <v>60.167999999999999</v>
      </c>
      <c r="BL72" s="505">
        <v>60.167999999999999</v>
      </c>
      <c r="BM72" s="505">
        <v>60.167999999999999</v>
      </c>
      <c r="BN72" s="505">
        <v>60.167999999999999</v>
      </c>
      <c r="BO72" s="505">
        <v>60.167999999999999</v>
      </c>
      <c r="BP72" s="505">
        <v>60.167999999999999</v>
      </c>
      <c r="BQ72" s="505">
        <v>60.167999999999999</v>
      </c>
      <c r="BR72" s="505">
        <v>60.167999999999999</v>
      </c>
      <c r="BS72" s="505">
        <v>60.167999999999999</v>
      </c>
      <c r="BT72" s="505">
        <v>60.167999999999999</v>
      </c>
      <c r="BU72" s="505">
        <v>60.167999999999999</v>
      </c>
      <c r="BV72" s="505">
        <v>60.167999999999999</v>
      </c>
      <c r="BW72" s="505">
        <v>60.167999999999999</v>
      </c>
      <c r="BX72" s="505">
        <v>60.167999999999999</v>
      </c>
      <c r="BY72" s="505">
        <v>60.167999999999999</v>
      </c>
      <c r="BZ72" s="505">
        <v>60.167999999999999</v>
      </c>
      <c r="CA72" s="505">
        <v>60.167999999999999</v>
      </c>
      <c r="CB72" s="505">
        <v>60.167999999999999</v>
      </c>
      <c r="CC72" s="505">
        <v>60.167999999999999</v>
      </c>
      <c r="CD72" s="505">
        <v>60.167999999999999</v>
      </c>
      <c r="CE72" s="505">
        <v>60.167999999999999</v>
      </c>
      <c r="CF72" s="505">
        <v>60.167999999999999</v>
      </c>
      <c r="CG72" s="505">
        <v>60.167999999999999</v>
      </c>
      <c r="CH72" s="505">
        <v>60.167999999999999</v>
      </c>
      <c r="CI72" s="505">
        <v>60.167999999999999</v>
      </c>
      <c r="CJ72" s="621">
        <v>60.167999999999999</v>
      </c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3.8279999999999998</v>
      </c>
      <c r="I74" s="171">
        <v>7.6559999999999997</v>
      </c>
      <c r="J74" s="171">
        <v>11.484</v>
      </c>
      <c r="K74" s="221">
        <v>15.311999999999999</v>
      </c>
      <c r="L74" s="221">
        <v>37.74</v>
      </c>
      <c r="M74" s="221">
        <v>60.167999999999999</v>
      </c>
      <c r="N74" s="171">
        <v>60.167999999999999</v>
      </c>
      <c r="O74" s="171">
        <v>60.167999999999999</v>
      </c>
      <c r="P74" s="171">
        <v>60.167999999999999</v>
      </c>
      <c r="Q74" s="171">
        <v>60.167999999999999</v>
      </c>
      <c r="R74" s="171">
        <v>60.167999999999999</v>
      </c>
      <c r="S74" s="171">
        <v>60.167999999999999</v>
      </c>
      <c r="T74" s="171">
        <v>60.167999999999999</v>
      </c>
      <c r="U74" s="171">
        <v>60.167999999999999</v>
      </c>
      <c r="V74" s="171">
        <v>60.167999999999999</v>
      </c>
      <c r="W74" s="171">
        <v>60.167999999999999</v>
      </c>
      <c r="X74" s="171">
        <v>60.167999999999999</v>
      </c>
      <c r="Y74" s="171">
        <v>60.167999999999999</v>
      </c>
      <c r="Z74" s="171">
        <v>60.167999999999999</v>
      </c>
      <c r="AA74" s="171">
        <v>60.167999999999999</v>
      </c>
      <c r="AB74" s="171">
        <v>60.167999999999999</v>
      </c>
      <c r="AC74" s="171">
        <v>60.167999999999999</v>
      </c>
      <c r="AD74" s="171">
        <v>60.167999999999999</v>
      </c>
      <c r="AE74" s="171">
        <v>60.167999999999999</v>
      </c>
      <c r="AF74" s="171">
        <v>60.167999999999999</v>
      </c>
      <c r="AG74" s="171">
        <v>60.167999999999999</v>
      </c>
      <c r="AH74" s="171">
        <v>60.167999999999999</v>
      </c>
      <c r="AI74" s="171">
        <v>60.167999999999999</v>
      </c>
      <c r="AJ74" s="171">
        <v>60.167999999999999</v>
      </c>
      <c r="AK74" s="171">
        <v>60.167999999999999</v>
      </c>
      <c r="AL74" s="171">
        <v>60.167999999999999</v>
      </c>
      <c r="AM74" s="171">
        <v>60.167999999999999</v>
      </c>
      <c r="AN74" s="171">
        <v>60.167999999999999</v>
      </c>
      <c r="AO74" s="171">
        <v>60.167999999999999</v>
      </c>
      <c r="AP74" s="171">
        <v>60.167999999999999</v>
      </c>
      <c r="AQ74" s="171">
        <v>60.167999999999999</v>
      </c>
      <c r="AR74" s="171">
        <v>60.167999999999999</v>
      </c>
      <c r="AS74" s="171">
        <v>60.167999999999999</v>
      </c>
      <c r="AT74" s="171">
        <v>60.167999999999999</v>
      </c>
      <c r="AU74" s="171">
        <v>60.167999999999999</v>
      </c>
      <c r="AV74" s="171">
        <v>60.167999999999999</v>
      </c>
      <c r="AW74" s="171">
        <v>60.167999999999999</v>
      </c>
      <c r="AX74" s="171">
        <v>60.167999999999999</v>
      </c>
      <c r="AY74" s="171">
        <v>60.167999999999999</v>
      </c>
      <c r="AZ74" s="171">
        <v>60.167999999999999</v>
      </c>
      <c r="BA74" s="635">
        <v>60.167999999999999</v>
      </c>
      <c r="BB74" s="506">
        <v>60.167999999999999</v>
      </c>
      <c r="BC74" s="634">
        <v>60.167999999999999</v>
      </c>
      <c r="BD74" s="506">
        <v>60.167999999999999</v>
      </c>
      <c r="BE74" s="634">
        <v>60.167999999999999</v>
      </c>
      <c r="BF74" s="634">
        <v>60.167999999999999</v>
      </c>
      <c r="BG74" s="634">
        <v>60.167999999999999</v>
      </c>
      <c r="BH74" s="634">
        <v>60.167999999999999</v>
      </c>
      <c r="BI74" s="634">
        <v>60.167999999999999</v>
      </c>
      <c r="BJ74" s="634">
        <v>60.167999999999999</v>
      </c>
      <c r="BK74" s="634">
        <v>60.167999999999999</v>
      </c>
      <c r="BL74" s="634">
        <v>60.167999999999999</v>
      </c>
      <c r="BM74" s="634">
        <v>60.167999999999999</v>
      </c>
      <c r="BN74" s="634">
        <v>60.167999999999999</v>
      </c>
      <c r="BO74" s="633">
        <v>60.167999999999999</v>
      </c>
      <c r="BP74" s="506">
        <v>60.167999999999999</v>
      </c>
      <c r="BQ74" s="634">
        <v>60.167999999999999</v>
      </c>
      <c r="BR74" s="506">
        <v>60.167999999999999</v>
      </c>
      <c r="BS74" s="634">
        <v>60.167999999999999</v>
      </c>
      <c r="BT74" s="506">
        <v>60.167999999999999</v>
      </c>
      <c r="BU74" s="634">
        <v>60.167999999999999</v>
      </c>
      <c r="BV74" s="634">
        <v>60.167999999999999</v>
      </c>
      <c r="BW74" s="634">
        <v>60.167999999999999</v>
      </c>
      <c r="BX74" s="634">
        <v>60.167999999999999</v>
      </c>
      <c r="BY74" s="506">
        <v>60.167999999999999</v>
      </c>
      <c r="BZ74" s="634">
        <v>60.167999999999999</v>
      </c>
      <c r="CA74" s="634">
        <v>60.167999999999999</v>
      </c>
      <c r="CB74" s="506">
        <v>60.167999999999999</v>
      </c>
      <c r="CC74" s="634">
        <v>60.167999999999999</v>
      </c>
      <c r="CD74" s="634">
        <v>60.167999999999999</v>
      </c>
      <c r="CE74" s="634">
        <v>60.167999999999999</v>
      </c>
      <c r="CF74" s="634">
        <v>60.167999999999999</v>
      </c>
      <c r="CG74" s="634">
        <v>60.167999999999999</v>
      </c>
      <c r="CH74" s="634">
        <v>60.167999999999999</v>
      </c>
      <c r="CI74" s="506">
        <v>60.167999999999999</v>
      </c>
      <c r="CJ74" s="632">
        <v>60.167999999999999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>
        <v>2.4</v>
      </c>
      <c r="I75" s="628">
        <v>2.4</v>
      </c>
      <c r="J75" s="628">
        <v>2.4</v>
      </c>
      <c r="K75" s="629">
        <v>2.4</v>
      </c>
      <c r="L75" s="629">
        <v>2.4</v>
      </c>
      <c r="M75" s="629">
        <v>2.4</v>
      </c>
      <c r="N75" s="628">
        <v>2.4</v>
      </c>
      <c r="O75" s="628">
        <v>2.4</v>
      </c>
      <c r="P75" s="628">
        <v>2.4</v>
      </c>
      <c r="Q75" s="628">
        <v>2.4</v>
      </c>
      <c r="R75" s="628">
        <v>2.4</v>
      </c>
      <c r="S75" s="628">
        <v>2.4</v>
      </c>
      <c r="T75" s="628">
        <v>2.4</v>
      </c>
      <c r="U75" s="628">
        <v>2.4</v>
      </c>
      <c r="V75" s="628">
        <v>2.4</v>
      </c>
      <c r="W75" s="628">
        <v>2.4</v>
      </c>
      <c r="X75" s="628">
        <v>2.4</v>
      </c>
      <c r="Y75" s="628">
        <v>2.4</v>
      </c>
      <c r="Z75" s="628">
        <v>2.4</v>
      </c>
      <c r="AA75" s="628">
        <v>2.4</v>
      </c>
      <c r="AB75" s="628">
        <v>2.4</v>
      </c>
      <c r="AC75" s="628">
        <v>2.4</v>
      </c>
      <c r="AD75" s="628">
        <v>2.4</v>
      </c>
      <c r="AE75" s="628">
        <v>2.4</v>
      </c>
      <c r="AF75" s="628">
        <v>2.4</v>
      </c>
      <c r="AG75" s="628">
        <v>2.4</v>
      </c>
      <c r="AH75" s="628">
        <v>2.4</v>
      </c>
      <c r="AI75" s="628">
        <v>2.4</v>
      </c>
      <c r="AJ75" s="628">
        <v>2.4</v>
      </c>
      <c r="AK75" s="628">
        <v>2.4</v>
      </c>
      <c r="AL75" s="628">
        <v>2.4</v>
      </c>
      <c r="AM75" s="628">
        <v>2.4</v>
      </c>
      <c r="AN75" s="628">
        <v>2.4</v>
      </c>
      <c r="AO75" s="628">
        <v>2.4</v>
      </c>
      <c r="AP75" s="628">
        <v>2.4</v>
      </c>
      <c r="AQ75" s="628">
        <v>2.4</v>
      </c>
      <c r="AR75" s="628">
        <v>2.4</v>
      </c>
      <c r="AS75" s="628">
        <v>2.4</v>
      </c>
      <c r="AT75" s="628">
        <v>2.4</v>
      </c>
      <c r="AU75" s="628">
        <v>2.4</v>
      </c>
      <c r="AV75" s="628">
        <v>2.4</v>
      </c>
      <c r="AW75" s="628">
        <v>2.4</v>
      </c>
      <c r="AX75" s="628">
        <v>2.4</v>
      </c>
      <c r="AY75" s="628">
        <v>2.4</v>
      </c>
      <c r="AZ75" s="628">
        <v>2.4</v>
      </c>
      <c r="BA75" s="630">
        <v>2.4</v>
      </c>
      <c r="BB75" s="630">
        <v>2.4</v>
      </c>
      <c r="BC75" s="630">
        <v>2.4</v>
      </c>
      <c r="BD75" s="630">
        <v>2.4</v>
      </c>
      <c r="BE75" s="630">
        <v>2.4</v>
      </c>
      <c r="BF75" s="630">
        <v>2.4</v>
      </c>
      <c r="BG75" s="630">
        <v>2.4</v>
      </c>
      <c r="BH75" s="630">
        <v>2.4</v>
      </c>
      <c r="BI75" s="630">
        <v>2.4</v>
      </c>
      <c r="BJ75" s="630">
        <v>2.4</v>
      </c>
      <c r="BK75" s="630">
        <v>2.4</v>
      </c>
      <c r="BL75" s="630">
        <v>2.4</v>
      </c>
      <c r="BM75" s="630">
        <v>2.4</v>
      </c>
      <c r="BN75" s="630">
        <v>2.4</v>
      </c>
      <c r="BO75" s="630">
        <v>2.4</v>
      </c>
      <c r="BP75" s="630">
        <v>2.4</v>
      </c>
      <c r="BQ75" s="630">
        <v>2.4</v>
      </c>
      <c r="BR75" s="630">
        <v>2.4</v>
      </c>
      <c r="BS75" s="630">
        <v>2.4</v>
      </c>
      <c r="BT75" s="630">
        <v>2.4</v>
      </c>
      <c r="BU75" s="630">
        <v>2.4</v>
      </c>
      <c r="BV75" s="630">
        <v>2.4</v>
      </c>
      <c r="BW75" s="630">
        <v>2.4</v>
      </c>
      <c r="BX75" s="630">
        <v>2.4</v>
      </c>
      <c r="BY75" s="630">
        <v>2.4</v>
      </c>
      <c r="BZ75" s="630">
        <v>2.4</v>
      </c>
      <c r="CA75" s="630">
        <v>2.4</v>
      </c>
      <c r="CB75" s="630">
        <v>2.4</v>
      </c>
      <c r="CC75" s="630">
        <v>2.4</v>
      </c>
      <c r="CD75" s="630">
        <v>2.4</v>
      </c>
      <c r="CE75" s="630">
        <v>2.4</v>
      </c>
      <c r="CF75" s="630">
        <v>2.4</v>
      </c>
      <c r="CG75" s="630">
        <v>2.4</v>
      </c>
      <c r="CH75" s="630">
        <v>2.4</v>
      </c>
      <c r="CI75" s="630">
        <v>2.4</v>
      </c>
      <c r="CJ75" s="631">
        <v>2.4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>
        <v>1</v>
      </c>
      <c r="I76" s="908">
        <v>1</v>
      </c>
      <c r="J76" s="908">
        <v>1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>
        <v>1</v>
      </c>
      <c r="I77" s="900">
        <v>1</v>
      </c>
      <c r="J77" s="900">
        <v>1</v>
      </c>
      <c r="K77" s="901">
        <v>1</v>
      </c>
      <c r="L77" s="901">
        <v>1</v>
      </c>
      <c r="M77" s="901">
        <v>1</v>
      </c>
      <c r="N77" s="900">
        <v>1</v>
      </c>
      <c r="O77" s="900">
        <v>1</v>
      </c>
      <c r="P77" s="900">
        <v>1</v>
      </c>
      <c r="Q77" s="900">
        <v>1</v>
      </c>
      <c r="R77" s="900">
        <v>1</v>
      </c>
      <c r="S77" s="900">
        <v>1</v>
      </c>
      <c r="T77" s="900">
        <v>1</v>
      </c>
      <c r="U77" s="900">
        <v>1</v>
      </c>
      <c r="V77" s="900">
        <v>1</v>
      </c>
      <c r="W77" s="900">
        <v>1</v>
      </c>
      <c r="X77" s="900">
        <v>1</v>
      </c>
      <c r="Y77" s="900">
        <v>1</v>
      </c>
      <c r="Z77" s="900">
        <v>1</v>
      </c>
      <c r="AA77" s="900">
        <v>1</v>
      </c>
      <c r="AB77" s="900">
        <v>1</v>
      </c>
      <c r="AC77" s="900">
        <v>1</v>
      </c>
      <c r="AD77" s="900">
        <v>1</v>
      </c>
      <c r="AE77" s="900">
        <v>1</v>
      </c>
      <c r="AF77" s="900">
        <v>1</v>
      </c>
      <c r="AG77" s="900">
        <v>1</v>
      </c>
      <c r="AH77" s="900">
        <v>1</v>
      </c>
      <c r="AI77" s="900">
        <v>1</v>
      </c>
      <c r="AJ77" s="900">
        <v>1</v>
      </c>
      <c r="AK77" s="900">
        <v>1</v>
      </c>
      <c r="AL77" s="900">
        <v>1</v>
      </c>
      <c r="AM77" s="900">
        <v>1</v>
      </c>
      <c r="AN77" s="900">
        <v>1</v>
      </c>
      <c r="AO77" s="900">
        <v>1</v>
      </c>
      <c r="AP77" s="900">
        <v>1</v>
      </c>
      <c r="AQ77" s="900">
        <v>1</v>
      </c>
      <c r="AR77" s="900">
        <v>1</v>
      </c>
      <c r="AS77" s="900">
        <v>1</v>
      </c>
      <c r="AT77" s="900">
        <v>1</v>
      </c>
      <c r="AU77" s="900">
        <v>1</v>
      </c>
      <c r="AV77" s="900">
        <v>1</v>
      </c>
      <c r="AW77" s="900">
        <v>1</v>
      </c>
      <c r="AX77" s="900">
        <v>1</v>
      </c>
      <c r="AY77" s="900">
        <v>1</v>
      </c>
      <c r="AZ77" s="900">
        <v>1</v>
      </c>
      <c r="BA77" s="902">
        <v>1</v>
      </c>
      <c r="BB77" s="902">
        <v>1</v>
      </c>
      <c r="BC77" s="902">
        <v>1</v>
      </c>
      <c r="BD77" s="902">
        <v>1</v>
      </c>
      <c r="BE77" s="902">
        <v>1</v>
      </c>
      <c r="BF77" s="902">
        <v>1</v>
      </c>
      <c r="BG77" s="902">
        <v>1</v>
      </c>
      <c r="BH77" s="902">
        <v>1</v>
      </c>
      <c r="BI77" s="902">
        <v>1</v>
      </c>
      <c r="BJ77" s="902">
        <v>1</v>
      </c>
      <c r="BK77" s="902">
        <v>1</v>
      </c>
      <c r="BL77" s="902">
        <v>1</v>
      </c>
      <c r="BM77" s="902">
        <v>1</v>
      </c>
      <c r="BN77" s="902">
        <v>1</v>
      </c>
      <c r="BO77" s="902">
        <v>1</v>
      </c>
      <c r="BP77" s="902">
        <v>1</v>
      </c>
      <c r="BQ77" s="902">
        <v>1</v>
      </c>
      <c r="BR77" s="902">
        <v>1</v>
      </c>
      <c r="BS77" s="902">
        <v>1</v>
      </c>
      <c r="BT77" s="902">
        <v>1</v>
      </c>
      <c r="BU77" s="902">
        <v>1</v>
      </c>
      <c r="BV77" s="902">
        <v>1</v>
      </c>
      <c r="BW77" s="902">
        <v>1</v>
      </c>
      <c r="BX77" s="902">
        <v>1</v>
      </c>
      <c r="BY77" s="902">
        <v>1</v>
      </c>
      <c r="BZ77" s="902">
        <v>1</v>
      </c>
      <c r="CA77" s="902">
        <v>1</v>
      </c>
      <c r="CB77" s="902">
        <v>1</v>
      </c>
      <c r="CC77" s="902">
        <v>1</v>
      </c>
      <c r="CD77" s="902">
        <v>1</v>
      </c>
      <c r="CE77" s="902">
        <v>1</v>
      </c>
      <c r="CF77" s="902">
        <v>1</v>
      </c>
      <c r="CG77" s="902">
        <v>1</v>
      </c>
      <c r="CH77" s="902">
        <v>1</v>
      </c>
      <c r="CI77" s="902">
        <v>1</v>
      </c>
      <c r="CJ77" s="903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>
        <v>1</v>
      </c>
      <c r="I78" s="935">
        <v>1</v>
      </c>
      <c r="J78" s="935">
        <v>1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66.797748774164418</v>
      </c>
      <c r="I83" s="952">
        <v>133.62836949064351</v>
      </c>
      <c r="J83" s="952">
        <v>200.49186214943722</v>
      </c>
      <c r="K83" s="952">
        <v>267.38822675054558</v>
      </c>
      <c r="L83" s="952">
        <v>550.41487961099165</v>
      </c>
      <c r="M83" s="952">
        <v>833.63412701747518</v>
      </c>
      <c r="N83" s="952">
        <v>831.12606836877626</v>
      </c>
      <c r="O83" s="952">
        <v>828.61800972007734</v>
      </c>
      <c r="P83" s="952">
        <v>826.10995107137808</v>
      </c>
      <c r="Q83" s="952">
        <v>823.60189242267916</v>
      </c>
      <c r="R83" s="952">
        <v>821.09383377398024</v>
      </c>
      <c r="S83" s="952">
        <v>818.58577512528109</v>
      </c>
      <c r="T83" s="952">
        <v>816.07771647658217</v>
      </c>
      <c r="U83" s="952">
        <v>813.56965782788325</v>
      </c>
      <c r="V83" s="952">
        <v>811.0615991791841</v>
      </c>
      <c r="W83" s="952">
        <v>808.55354053048518</v>
      </c>
      <c r="X83" s="952">
        <v>806.04548188178626</v>
      </c>
      <c r="Y83" s="952">
        <v>803.53742323308711</v>
      </c>
      <c r="Z83" s="952">
        <v>801.02936458438819</v>
      </c>
      <c r="AA83" s="952">
        <v>798.52130593568904</v>
      </c>
      <c r="AB83" s="952">
        <v>796.01324728699012</v>
      </c>
      <c r="AC83" s="952">
        <v>793.5051886382912</v>
      </c>
      <c r="AD83" s="952">
        <v>790.99712998959205</v>
      </c>
      <c r="AE83" s="952">
        <v>788.48907134089313</v>
      </c>
      <c r="AF83" s="952">
        <v>785.9810126921941</v>
      </c>
      <c r="AG83" s="952">
        <v>783.47295404349495</v>
      </c>
      <c r="AH83" s="952">
        <v>780.96489539479603</v>
      </c>
      <c r="AI83" s="952">
        <v>778.45683674609711</v>
      </c>
      <c r="AJ83" s="952">
        <v>775.94877809739796</v>
      </c>
      <c r="AK83" s="952">
        <v>773.44071944869904</v>
      </c>
      <c r="AL83" s="952">
        <v>770.93266080000012</v>
      </c>
      <c r="AM83" s="952">
        <v>770.93266080000012</v>
      </c>
      <c r="AN83" s="952">
        <v>770.93266080000012</v>
      </c>
      <c r="AO83" s="952">
        <v>770.93266080000012</v>
      </c>
      <c r="AP83" s="952">
        <v>770.93266080000012</v>
      </c>
      <c r="AQ83" s="952">
        <v>770.93266080000012</v>
      </c>
      <c r="AR83" s="952">
        <v>770.93266080000012</v>
      </c>
      <c r="AS83" s="952">
        <v>770.93266080000012</v>
      </c>
      <c r="AT83" s="952">
        <v>770.93266080000012</v>
      </c>
      <c r="AU83" s="952">
        <v>770.93266080000012</v>
      </c>
      <c r="AV83" s="952">
        <v>770.93266080000012</v>
      </c>
      <c r="AW83" s="952">
        <v>770.93266080000012</v>
      </c>
      <c r="AX83" s="952">
        <v>770.93266080000012</v>
      </c>
      <c r="AY83" s="952">
        <v>770.93266080000012</v>
      </c>
      <c r="AZ83" s="952">
        <v>770.93266080000012</v>
      </c>
      <c r="BA83" s="952">
        <v>770.93266080000012</v>
      </c>
      <c r="BB83" s="952">
        <v>770.93266080000012</v>
      </c>
      <c r="BC83" s="952">
        <v>770.93266080000012</v>
      </c>
      <c r="BD83" s="952">
        <v>770.93266080000012</v>
      </c>
      <c r="BE83" s="952">
        <v>770.93266080000012</v>
      </c>
      <c r="BF83" s="952">
        <v>770.93266080000012</v>
      </c>
      <c r="BG83" s="952">
        <v>770.93266080000012</v>
      </c>
      <c r="BH83" s="952">
        <v>770.93266080000012</v>
      </c>
      <c r="BI83" s="952">
        <v>770.93266080000012</v>
      </c>
      <c r="BJ83" s="952">
        <v>770.93266080000012</v>
      </c>
      <c r="BK83" s="952">
        <v>770.93266080000012</v>
      </c>
      <c r="BL83" s="952">
        <v>770.93266080000012</v>
      </c>
      <c r="BM83" s="952">
        <v>770.93266080000012</v>
      </c>
      <c r="BN83" s="952">
        <v>770.93266080000012</v>
      </c>
      <c r="BO83" s="952">
        <v>770.93266080000012</v>
      </c>
      <c r="BP83" s="952">
        <v>770.93266080000012</v>
      </c>
      <c r="BQ83" s="952">
        <v>770.93266080000012</v>
      </c>
      <c r="BR83" s="952">
        <v>770.93266080000012</v>
      </c>
      <c r="BS83" s="952">
        <v>770.93266080000012</v>
      </c>
      <c r="BT83" s="952">
        <v>770.93266080000012</v>
      </c>
      <c r="BU83" s="952">
        <v>770.93266080000012</v>
      </c>
      <c r="BV83" s="952">
        <v>770.93266080000012</v>
      </c>
      <c r="BW83" s="952">
        <v>770.93266080000012</v>
      </c>
      <c r="BX83" s="952">
        <v>770.93266080000012</v>
      </c>
      <c r="BY83" s="952">
        <v>770.93266080000012</v>
      </c>
      <c r="BZ83" s="952">
        <v>770.93266080000012</v>
      </c>
      <c r="CA83" s="952">
        <v>770.93266080000012</v>
      </c>
      <c r="CB83" s="952">
        <v>770.93266080000012</v>
      </c>
      <c r="CC83" s="952">
        <v>770.93266080000012</v>
      </c>
      <c r="CD83" s="952">
        <v>770.93266080000012</v>
      </c>
      <c r="CE83" s="952">
        <v>770.93266080000012</v>
      </c>
      <c r="CF83" s="952">
        <v>770.93266080000012</v>
      </c>
      <c r="CG83" s="952">
        <v>770.93266080000012</v>
      </c>
      <c r="CH83" s="952">
        <v>770.93266080000012</v>
      </c>
      <c r="CI83" s="952">
        <v>770.93266080000012</v>
      </c>
      <c r="CJ83" s="953">
        <v>770.93266080000012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961.60117808219172</v>
      </c>
      <c r="I85" s="142">
        <v>961.60117808219172</v>
      </c>
      <c r="J85" s="142">
        <v>961.60117808219172</v>
      </c>
      <c r="K85" s="142">
        <v>961.60117808219172</v>
      </c>
      <c r="L85" s="142">
        <v>961.60117808219172</v>
      </c>
      <c r="M85" s="142">
        <v>961.60117808219172</v>
      </c>
      <c r="N85" s="142">
        <v>961.60117808219172</v>
      </c>
      <c r="O85" s="142">
        <v>961.60117808219172</v>
      </c>
      <c r="P85" s="142">
        <v>961.60117808219172</v>
      </c>
      <c r="Q85" s="142">
        <v>961.60117808219172</v>
      </c>
      <c r="R85" s="142">
        <v>961.60117808219172</v>
      </c>
      <c r="S85" s="142">
        <v>961.60117808219172</v>
      </c>
      <c r="T85" s="142">
        <v>961.60117808219172</v>
      </c>
      <c r="U85" s="142">
        <v>961.60117808219172</v>
      </c>
      <c r="V85" s="142">
        <v>961.60117808219172</v>
      </c>
      <c r="W85" s="142">
        <v>961.60117808219172</v>
      </c>
      <c r="X85" s="142">
        <v>961.60117808219172</v>
      </c>
      <c r="Y85" s="142">
        <v>961.60117808219172</v>
      </c>
      <c r="Z85" s="142">
        <v>961.60117808219172</v>
      </c>
      <c r="AA85" s="142">
        <v>961.60117808219172</v>
      </c>
      <c r="AB85" s="142">
        <v>961.60117808219172</v>
      </c>
      <c r="AC85" s="142">
        <v>961.60117808219172</v>
      </c>
      <c r="AD85" s="142">
        <v>961.60117808219172</v>
      </c>
      <c r="AE85" s="142">
        <v>961.60117808219172</v>
      </c>
      <c r="AF85" s="142">
        <v>961.60117808219172</v>
      </c>
      <c r="AG85" s="142">
        <v>961.60117808219172</v>
      </c>
      <c r="AH85" s="142">
        <v>961.60117808219172</v>
      </c>
      <c r="AI85" s="142">
        <v>961.60117808219172</v>
      </c>
      <c r="AJ85" s="142">
        <v>961.60117808219172</v>
      </c>
      <c r="AK85" s="142">
        <v>961.60117808219172</v>
      </c>
      <c r="AL85" s="142">
        <v>961.60117808219172</v>
      </c>
      <c r="AM85" s="142">
        <v>961.60117808219172</v>
      </c>
      <c r="AN85" s="142">
        <v>961.60117808219172</v>
      </c>
      <c r="AO85" s="142">
        <v>961.60117808219172</v>
      </c>
      <c r="AP85" s="142">
        <v>961.60117808219172</v>
      </c>
      <c r="AQ85" s="142">
        <v>961.60117808219172</v>
      </c>
      <c r="AR85" s="142">
        <v>961.60117808219172</v>
      </c>
      <c r="AS85" s="142">
        <v>961.60117808219172</v>
      </c>
      <c r="AT85" s="142">
        <v>961.60117808219172</v>
      </c>
      <c r="AU85" s="142">
        <v>961.60117808219172</v>
      </c>
      <c r="AV85" s="142">
        <v>961.60117808219172</v>
      </c>
      <c r="AW85" s="142">
        <v>961.60117808219172</v>
      </c>
      <c r="AX85" s="142">
        <v>961.60117808219172</v>
      </c>
      <c r="AY85" s="142">
        <v>961.60117808219172</v>
      </c>
      <c r="AZ85" s="142">
        <v>961.60117808219172</v>
      </c>
      <c r="BA85" s="142">
        <v>961.60117808219172</v>
      </c>
      <c r="BB85" s="142">
        <v>961.60117808219172</v>
      </c>
      <c r="BC85" s="142">
        <v>961.60117808219172</v>
      </c>
      <c r="BD85" s="142">
        <v>961.60117808219172</v>
      </c>
      <c r="BE85" s="142">
        <v>961.60117808219172</v>
      </c>
      <c r="BF85" s="142">
        <v>961.60117808219172</v>
      </c>
      <c r="BG85" s="142">
        <v>961.60117808219172</v>
      </c>
      <c r="BH85" s="142">
        <v>961.60117808219172</v>
      </c>
      <c r="BI85" s="142">
        <v>961.60117808219172</v>
      </c>
      <c r="BJ85" s="142">
        <v>961.60117808219172</v>
      </c>
      <c r="BK85" s="142">
        <v>961.60117808219172</v>
      </c>
      <c r="BL85" s="142">
        <v>961.60117808219172</v>
      </c>
      <c r="BM85" s="142">
        <v>961.60117808219172</v>
      </c>
      <c r="BN85" s="142">
        <v>961.60117808219172</v>
      </c>
      <c r="BO85" s="142">
        <v>961.60117808219172</v>
      </c>
      <c r="BP85" s="142">
        <v>961.60117808219172</v>
      </c>
      <c r="BQ85" s="142">
        <v>961.60117808219172</v>
      </c>
      <c r="BR85" s="142">
        <v>961.60117808219172</v>
      </c>
      <c r="BS85" s="142">
        <v>961.60117808219172</v>
      </c>
      <c r="BT85" s="142">
        <v>961.60117808219172</v>
      </c>
      <c r="BU85" s="142">
        <v>961.60117808219172</v>
      </c>
      <c r="BV85" s="142">
        <v>961.60117808219172</v>
      </c>
      <c r="BW85" s="142">
        <v>961.60117808219172</v>
      </c>
      <c r="BX85" s="142">
        <v>961.60117808219172</v>
      </c>
      <c r="BY85" s="142">
        <v>961.60117808219172</v>
      </c>
      <c r="BZ85" s="142">
        <v>961.60117808219172</v>
      </c>
      <c r="CA85" s="142">
        <v>961.60117808219172</v>
      </c>
      <c r="CB85" s="142">
        <v>961.60117808219172</v>
      </c>
      <c r="CC85" s="142">
        <v>961.60117808219172</v>
      </c>
      <c r="CD85" s="142">
        <v>961.60117808219172</v>
      </c>
      <c r="CE85" s="142">
        <v>961.60117808219172</v>
      </c>
      <c r="CF85" s="142">
        <v>961.60117808219172</v>
      </c>
      <c r="CG85" s="142">
        <v>961.60117808219172</v>
      </c>
      <c r="CH85" s="142">
        <v>961.60117808219172</v>
      </c>
      <c r="CI85" s="142">
        <v>961.60117808219172</v>
      </c>
      <c r="CJ85" s="639">
        <v>961.60117808219172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>
        <v>10.836075072364904</v>
      </c>
      <c r="I86" s="202">
        <v>13.950617623386137</v>
      </c>
      <c r="J86" s="202">
        <v>17.108002035942075</v>
      </c>
      <c r="K86" s="202">
        <v>20.308269949075498</v>
      </c>
      <c r="L86" s="202">
        <v>38.63698200377852</v>
      </c>
      <c r="M86" s="202">
        <v>57.21716382431056</v>
      </c>
      <c r="N86" s="141">
        <v>57.427172965889348</v>
      </c>
      <c r="O86" s="141">
        <v>57.63506412773652</v>
      </c>
      <c r="P86" s="141">
        <v>57.840837309852041</v>
      </c>
      <c r="Q86" s="141">
        <v>58.044492512235955</v>
      </c>
      <c r="R86" s="141">
        <v>58.246029734888239</v>
      </c>
      <c r="S86" s="141">
        <v>58.44544897780888</v>
      </c>
      <c r="T86" s="141">
        <v>58.642750240997906</v>
      </c>
      <c r="U86" s="141">
        <v>58.837933524455309</v>
      </c>
      <c r="V86" s="141">
        <v>59.030998828181069</v>
      </c>
      <c r="W86" s="141">
        <v>59.221946152175221</v>
      </c>
      <c r="X86" s="141">
        <v>59.410775496437743</v>
      </c>
      <c r="Y86" s="141">
        <v>59.597486860968623</v>
      </c>
      <c r="Z86" s="141">
        <v>59.782080245767894</v>
      </c>
      <c r="AA86" s="141">
        <v>59.964555650835536</v>
      </c>
      <c r="AB86" s="141">
        <v>60.144913076171548</v>
      </c>
      <c r="AC86" s="141">
        <v>60.323152521775938</v>
      </c>
      <c r="AD86" s="141">
        <v>60.499273987648685</v>
      </c>
      <c r="AE86" s="141">
        <v>60.673277473789824</v>
      </c>
      <c r="AF86" s="141">
        <v>60.845162980199333</v>
      </c>
      <c r="AG86" s="141">
        <v>61.014930506877235</v>
      </c>
      <c r="AH86" s="141">
        <v>61.182580053823493</v>
      </c>
      <c r="AI86" s="141">
        <v>61.348111621038122</v>
      </c>
      <c r="AJ86" s="141">
        <v>61.511525208521107</v>
      </c>
      <c r="AK86" s="141">
        <v>61.672820816272498</v>
      </c>
      <c r="AL86" s="141">
        <v>61.831998444292246</v>
      </c>
      <c r="AM86" s="141">
        <v>62.178882026027402</v>
      </c>
      <c r="AN86" s="141">
        <v>62.525765607762565</v>
      </c>
      <c r="AO86" s="141">
        <v>62.872649189497722</v>
      </c>
      <c r="AP86" s="141">
        <v>63.219532771232892</v>
      </c>
      <c r="AQ86" s="141">
        <v>63.566416352968048</v>
      </c>
      <c r="AR86" s="141">
        <v>63.913299934703204</v>
      </c>
      <c r="AS86" s="141">
        <v>64.26018351643836</v>
      </c>
      <c r="AT86" s="141">
        <v>64.607067098173516</v>
      </c>
      <c r="AU86" s="141">
        <v>64.953950679908672</v>
      </c>
      <c r="AV86" s="141">
        <v>65.300834261643843</v>
      </c>
      <c r="AW86" s="141">
        <v>65.647717843378999</v>
      </c>
      <c r="AX86" s="141">
        <v>65.994601425114155</v>
      </c>
      <c r="AY86" s="141">
        <v>66.341485006849311</v>
      </c>
      <c r="AZ86" s="141">
        <v>66.688368588584467</v>
      </c>
      <c r="BA86" s="187">
        <v>67.035252170319623</v>
      </c>
      <c r="BB86" s="505">
        <v>67.382135752054793</v>
      </c>
      <c r="BC86" s="505">
        <v>67.72901933378995</v>
      </c>
      <c r="BD86" s="505">
        <v>68.075902915525106</v>
      </c>
      <c r="BE86" s="505">
        <v>68.422786497260262</v>
      </c>
      <c r="BF86" s="505">
        <v>68.769670078995418</v>
      </c>
      <c r="BG86" s="505">
        <v>69.116553660730588</v>
      </c>
      <c r="BH86" s="505">
        <v>69.463437242465744</v>
      </c>
      <c r="BI86" s="505">
        <v>69.8103208242009</v>
      </c>
      <c r="BJ86" s="505">
        <v>70.157204405936056</v>
      </c>
      <c r="BK86" s="505">
        <v>70.504087987671213</v>
      </c>
      <c r="BL86" s="505">
        <v>70.850971569406369</v>
      </c>
      <c r="BM86" s="505">
        <v>71.197855151141525</v>
      </c>
      <c r="BN86" s="505">
        <v>71.544738732876681</v>
      </c>
      <c r="BO86" s="505">
        <v>71.891622314611851</v>
      </c>
      <c r="BP86" s="505">
        <v>72.238505896347007</v>
      </c>
      <c r="BQ86" s="505">
        <v>72.585389478082178</v>
      </c>
      <c r="BR86" s="505">
        <v>72.932273059817334</v>
      </c>
      <c r="BS86" s="505">
        <v>73.27915664155249</v>
      </c>
      <c r="BT86" s="505">
        <v>73.626040223287646</v>
      </c>
      <c r="BU86" s="505">
        <v>73.972923805022802</v>
      </c>
      <c r="BV86" s="505">
        <v>74.319807386757958</v>
      </c>
      <c r="BW86" s="505">
        <v>74.666690968493114</v>
      </c>
      <c r="BX86" s="505">
        <v>75.01357455022827</v>
      </c>
      <c r="BY86" s="505">
        <v>75.360458131963426</v>
      </c>
      <c r="BZ86" s="505">
        <v>75.707341713698597</v>
      </c>
      <c r="CA86" s="505">
        <v>76.054225295433753</v>
      </c>
      <c r="CB86" s="505">
        <v>76.401108877168923</v>
      </c>
      <c r="CC86" s="505">
        <v>76.747992458904079</v>
      </c>
      <c r="CD86" s="505">
        <v>77.094876040639235</v>
      </c>
      <c r="CE86" s="505">
        <v>77.441759622374391</v>
      </c>
      <c r="CF86" s="505">
        <v>77.788643204109547</v>
      </c>
      <c r="CG86" s="505">
        <v>78.135526785844704</v>
      </c>
      <c r="CH86" s="505">
        <v>78.48241036757986</v>
      </c>
      <c r="CI86" s="505">
        <v>78.829293949315016</v>
      </c>
      <c r="CJ86" s="621">
        <v>79.176177531050186</v>
      </c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894.80342930802726</v>
      </c>
      <c r="I87" s="142">
        <v>827.97280859154819</v>
      </c>
      <c r="J87" s="142">
        <v>761.1093159327545</v>
      </c>
      <c r="K87" s="206">
        <v>694.21295133164608</v>
      </c>
      <c r="L87" s="206">
        <v>411.18629847120008</v>
      </c>
      <c r="M87" s="206">
        <v>127.96705106471654</v>
      </c>
      <c r="N87" s="82">
        <v>130.47510971341546</v>
      </c>
      <c r="O87" s="82">
        <v>132.98316836211438</v>
      </c>
      <c r="P87" s="82">
        <v>135.49122701081365</v>
      </c>
      <c r="Q87" s="82">
        <v>137.99928565951257</v>
      </c>
      <c r="R87" s="82">
        <v>140.50734430821149</v>
      </c>
      <c r="S87" s="82">
        <v>143.01540295691063</v>
      </c>
      <c r="T87" s="82">
        <v>145.52346160560955</v>
      </c>
      <c r="U87" s="82">
        <v>148.03152025430848</v>
      </c>
      <c r="V87" s="82">
        <v>150.53957890300762</v>
      </c>
      <c r="W87" s="82">
        <v>153.04763755170654</v>
      </c>
      <c r="X87" s="82">
        <v>155.55569620040546</v>
      </c>
      <c r="Y87" s="82">
        <v>158.06375484910461</v>
      </c>
      <c r="Z87" s="82">
        <v>160.57181349780353</v>
      </c>
      <c r="AA87" s="82">
        <v>163.07987214650268</v>
      </c>
      <c r="AB87" s="82">
        <v>165.5879307952016</v>
      </c>
      <c r="AC87" s="82">
        <v>168.09598944390052</v>
      </c>
      <c r="AD87" s="82">
        <v>170.60404809259967</v>
      </c>
      <c r="AE87" s="82">
        <v>173.11210674129859</v>
      </c>
      <c r="AF87" s="82">
        <v>175.62016538999762</v>
      </c>
      <c r="AG87" s="82">
        <v>178.12822403869677</v>
      </c>
      <c r="AH87" s="82">
        <v>180.63628268739569</v>
      </c>
      <c r="AI87" s="82">
        <v>183.14434133609461</v>
      </c>
      <c r="AJ87" s="82">
        <v>185.65239998479376</v>
      </c>
      <c r="AK87" s="82">
        <v>188.16045863349268</v>
      </c>
      <c r="AL87" s="82">
        <v>190.6685172821916</v>
      </c>
      <c r="AM87" s="82">
        <v>190.6685172821916</v>
      </c>
      <c r="AN87" s="82">
        <v>190.6685172821916</v>
      </c>
      <c r="AO87" s="82">
        <v>190.6685172821916</v>
      </c>
      <c r="AP87" s="82">
        <v>190.6685172821916</v>
      </c>
      <c r="AQ87" s="82">
        <v>190.6685172821916</v>
      </c>
      <c r="AR87" s="82">
        <v>190.6685172821916</v>
      </c>
      <c r="AS87" s="82">
        <v>190.6685172821916</v>
      </c>
      <c r="AT87" s="82">
        <v>190.6685172821916</v>
      </c>
      <c r="AU87" s="82">
        <v>190.6685172821916</v>
      </c>
      <c r="AV87" s="82">
        <v>190.6685172821916</v>
      </c>
      <c r="AW87" s="82">
        <v>190.6685172821916</v>
      </c>
      <c r="AX87" s="82">
        <v>190.6685172821916</v>
      </c>
      <c r="AY87" s="82">
        <v>190.6685172821916</v>
      </c>
      <c r="AZ87" s="82">
        <v>190.6685172821916</v>
      </c>
      <c r="BA87" s="234">
        <v>190.6685172821916</v>
      </c>
      <c r="BB87" s="234">
        <v>190.6685172821916</v>
      </c>
      <c r="BC87" s="234">
        <v>190.6685172821916</v>
      </c>
      <c r="BD87" s="234">
        <v>190.6685172821916</v>
      </c>
      <c r="BE87" s="234">
        <v>190.6685172821916</v>
      </c>
      <c r="BF87" s="234">
        <v>190.6685172821916</v>
      </c>
      <c r="BG87" s="234">
        <v>190.6685172821916</v>
      </c>
      <c r="BH87" s="234">
        <v>190.6685172821916</v>
      </c>
      <c r="BI87" s="234">
        <v>190.6685172821916</v>
      </c>
      <c r="BJ87" s="234">
        <v>190.6685172821916</v>
      </c>
      <c r="BK87" s="234">
        <v>190.6685172821916</v>
      </c>
      <c r="BL87" s="234">
        <v>190.6685172821916</v>
      </c>
      <c r="BM87" s="234">
        <v>190.6685172821916</v>
      </c>
      <c r="BN87" s="234">
        <v>190.6685172821916</v>
      </c>
      <c r="BO87" s="234">
        <v>190.6685172821916</v>
      </c>
      <c r="BP87" s="234">
        <v>190.6685172821916</v>
      </c>
      <c r="BQ87" s="234">
        <v>190.6685172821916</v>
      </c>
      <c r="BR87" s="234">
        <v>190.6685172821916</v>
      </c>
      <c r="BS87" s="234">
        <v>190.6685172821916</v>
      </c>
      <c r="BT87" s="234">
        <v>190.6685172821916</v>
      </c>
      <c r="BU87" s="234">
        <v>190.6685172821916</v>
      </c>
      <c r="BV87" s="234">
        <v>190.6685172821916</v>
      </c>
      <c r="BW87" s="234">
        <v>190.6685172821916</v>
      </c>
      <c r="BX87" s="234">
        <v>190.6685172821916</v>
      </c>
      <c r="BY87" s="234">
        <v>190.6685172821916</v>
      </c>
      <c r="BZ87" s="234">
        <v>190.6685172821916</v>
      </c>
      <c r="CA87" s="234">
        <v>190.6685172821916</v>
      </c>
      <c r="CB87" s="234">
        <v>190.6685172821916</v>
      </c>
      <c r="CC87" s="234">
        <v>190.6685172821916</v>
      </c>
      <c r="CD87" s="234">
        <v>190.6685172821916</v>
      </c>
      <c r="CE87" s="234">
        <v>190.6685172821916</v>
      </c>
      <c r="CF87" s="234">
        <v>190.6685172821916</v>
      </c>
      <c r="CG87" s="234">
        <v>190.6685172821916</v>
      </c>
      <c r="CH87" s="234">
        <v>190.6685172821916</v>
      </c>
      <c r="CI87" s="234">
        <v>190.6685172821916</v>
      </c>
      <c r="CJ87" s="640">
        <v>190.6685172821916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883.96735423566236</v>
      </c>
      <c r="I89" s="210">
        <v>814.02219096816202</v>
      </c>
      <c r="J89" s="210">
        <v>744.00131389681246</v>
      </c>
      <c r="K89" s="207">
        <v>673.90468138257063</v>
      </c>
      <c r="L89" s="207">
        <v>372.54931646742153</v>
      </c>
      <c r="M89" s="207">
        <v>70.749887240405982</v>
      </c>
      <c r="N89" s="105">
        <v>73.047936747526109</v>
      </c>
      <c r="O89" s="105">
        <v>75.348104234377871</v>
      </c>
      <c r="P89" s="105">
        <v>77.650389700961597</v>
      </c>
      <c r="Q89" s="105">
        <v>79.954793147276604</v>
      </c>
      <c r="R89" s="105">
        <v>82.261314573323247</v>
      </c>
      <c r="S89" s="105">
        <v>84.569953979101754</v>
      </c>
      <c r="T89" s="105">
        <v>86.880711364611642</v>
      </c>
      <c r="U89" s="105">
        <v>89.193586729853166</v>
      </c>
      <c r="V89" s="105">
        <v>91.508580074826554</v>
      </c>
      <c r="W89" s="105">
        <v>93.825691399531323</v>
      </c>
      <c r="X89" s="105">
        <v>96.144920703967728</v>
      </c>
      <c r="Y89" s="105">
        <v>98.466267988135996</v>
      </c>
      <c r="Z89" s="105">
        <v>100.78973325203563</v>
      </c>
      <c r="AA89" s="105">
        <v>103.11531649566714</v>
      </c>
      <c r="AB89" s="105">
        <v>105.44301771903005</v>
      </c>
      <c r="AC89" s="105">
        <v>107.77283692212458</v>
      </c>
      <c r="AD89" s="105">
        <v>110.10477410495099</v>
      </c>
      <c r="AE89" s="105">
        <v>112.43882926750877</v>
      </c>
      <c r="AF89" s="105">
        <v>114.77500240979829</v>
      </c>
      <c r="AG89" s="105">
        <v>117.11329353181954</v>
      </c>
      <c r="AH89" s="105">
        <v>119.45370263357219</v>
      </c>
      <c r="AI89" s="105">
        <v>121.79622971505648</v>
      </c>
      <c r="AJ89" s="105">
        <v>124.14087477627265</v>
      </c>
      <c r="AK89" s="105">
        <v>126.48763781722019</v>
      </c>
      <c r="AL89" s="105">
        <v>128.83651883789935</v>
      </c>
      <c r="AM89" s="105">
        <v>128.48963525616421</v>
      </c>
      <c r="AN89" s="105">
        <v>128.14275167442904</v>
      </c>
      <c r="AO89" s="105">
        <v>127.79586809269388</v>
      </c>
      <c r="AP89" s="105">
        <v>127.44898451095871</v>
      </c>
      <c r="AQ89" s="105">
        <v>127.10210092922355</v>
      </c>
      <c r="AR89" s="105">
        <v>126.7552173474884</v>
      </c>
      <c r="AS89" s="105">
        <v>126.40833376575324</v>
      </c>
      <c r="AT89" s="105">
        <v>126.06145018401808</v>
      </c>
      <c r="AU89" s="105">
        <v>125.71456660228293</v>
      </c>
      <c r="AV89" s="105">
        <v>125.36768302054776</v>
      </c>
      <c r="AW89" s="105">
        <v>125.0207994388126</v>
      </c>
      <c r="AX89" s="105">
        <v>124.67391585707745</v>
      </c>
      <c r="AY89" s="105">
        <v>124.32703227534229</v>
      </c>
      <c r="AZ89" s="105">
        <v>123.98014869360713</v>
      </c>
      <c r="BA89" s="235">
        <v>123.63326511187198</v>
      </c>
      <c r="BB89" s="324">
        <v>123.28638153013681</v>
      </c>
      <c r="BC89" s="105">
        <v>122.93949794840165</v>
      </c>
      <c r="BD89" s="105">
        <v>122.5926143666665</v>
      </c>
      <c r="BE89" s="105">
        <v>122.24573078493134</v>
      </c>
      <c r="BF89" s="235">
        <v>121.89884720319618</v>
      </c>
      <c r="BG89" s="324">
        <v>121.55196362146101</v>
      </c>
      <c r="BH89" s="324">
        <v>121.20508003972586</v>
      </c>
      <c r="BI89" s="105">
        <v>120.8581964579907</v>
      </c>
      <c r="BJ89" s="105">
        <v>120.51131287625554</v>
      </c>
      <c r="BK89" s="324">
        <v>120.16442929452039</v>
      </c>
      <c r="BL89" s="324">
        <v>119.81754571278523</v>
      </c>
      <c r="BM89" s="324">
        <v>119.47066213105008</v>
      </c>
      <c r="BN89" s="324">
        <v>119.12377854931492</v>
      </c>
      <c r="BO89" s="324">
        <v>118.77689496757975</v>
      </c>
      <c r="BP89" s="235">
        <v>118.43001138584459</v>
      </c>
      <c r="BQ89" s="324">
        <v>118.08312780410942</v>
      </c>
      <c r="BR89" s="324">
        <v>117.73624422237427</v>
      </c>
      <c r="BS89" s="642">
        <v>117.38936064063911</v>
      </c>
      <c r="BT89" s="324">
        <v>117.04247705890396</v>
      </c>
      <c r="BU89" s="324">
        <v>116.6955934771688</v>
      </c>
      <c r="BV89" s="324">
        <v>116.34870989543364</v>
      </c>
      <c r="BW89" s="324">
        <v>116.00182631369849</v>
      </c>
      <c r="BX89" s="235">
        <v>115.65494273196333</v>
      </c>
      <c r="BY89" s="324">
        <v>115.30805915022817</v>
      </c>
      <c r="BZ89" s="324">
        <v>114.961175568493</v>
      </c>
      <c r="CA89" s="324">
        <v>114.61429198675785</v>
      </c>
      <c r="CB89" s="324">
        <v>114.26740840502268</v>
      </c>
      <c r="CC89" s="324">
        <v>113.92052482328752</v>
      </c>
      <c r="CD89" s="324">
        <v>113.57364124155237</v>
      </c>
      <c r="CE89" s="324">
        <v>113.22675765981721</v>
      </c>
      <c r="CF89" s="324">
        <v>112.87987407808205</v>
      </c>
      <c r="CG89" s="324">
        <v>112.5329904963469</v>
      </c>
      <c r="CH89" s="324">
        <v>112.18610691461174</v>
      </c>
      <c r="CI89" s="235">
        <v>111.83922333287659</v>
      </c>
      <c r="CJ89" s="641">
        <v>111.49233975114142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0.34734829362565495</v>
      </c>
      <c r="I93" s="494">
        <v>0.69486752135134622</v>
      </c>
      <c r="J93" s="198">
        <v>1.0425576831770735</v>
      </c>
      <c r="K93" s="198">
        <v>1.3904187791028371</v>
      </c>
      <c r="L93" s="198">
        <v>2.8621573739771566</v>
      </c>
      <c r="M93" s="198">
        <v>4.334897460490871</v>
      </c>
      <c r="N93" s="84">
        <v>4.3218555555176366</v>
      </c>
      <c r="O93" s="84">
        <v>4.3088136505444021</v>
      </c>
      <c r="P93" s="84">
        <v>4.2957717455711659</v>
      </c>
      <c r="Q93" s="84">
        <v>4.2827298405979315</v>
      </c>
      <c r="R93" s="84">
        <v>4.2696879356246971</v>
      </c>
      <c r="S93" s="84">
        <v>4.2566460306514617</v>
      </c>
      <c r="T93" s="84">
        <v>4.2436041256782273</v>
      </c>
      <c r="U93" s="84">
        <v>4.2305622207049929</v>
      </c>
      <c r="V93" s="84">
        <v>4.2175203157317576</v>
      </c>
      <c r="W93" s="84">
        <v>4.2044784107585231</v>
      </c>
      <c r="X93" s="84">
        <v>4.1914365057852887</v>
      </c>
      <c r="Y93" s="84">
        <v>4.1783946008120525</v>
      </c>
      <c r="Z93" s="84">
        <v>4.1653526958388181</v>
      </c>
      <c r="AA93" s="84">
        <v>4.1523107908655827</v>
      </c>
      <c r="AB93" s="84">
        <v>4.1392688858923483</v>
      </c>
      <c r="AC93" s="84">
        <v>4.1262269809191139</v>
      </c>
      <c r="AD93" s="84">
        <v>4.1131850759458786</v>
      </c>
      <c r="AE93" s="84">
        <v>4.1001431709726441</v>
      </c>
      <c r="AF93" s="84">
        <v>4.0871012659994088</v>
      </c>
      <c r="AG93" s="84">
        <v>4.0740593610261735</v>
      </c>
      <c r="AH93" s="84">
        <v>4.0610174560529391</v>
      </c>
      <c r="AI93" s="84">
        <v>4.0479755510797046</v>
      </c>
      <c r="AJ93" s="84">
        <v>4.0349336461064693</v>
      </c>
      <c r="AK93" s="84">
        <v>4.0218917411332349</v>
      </c>
      <c r="AL93" s="84">
        <v>4.0088498361600005</v>
      </c>
      <c r="AM93" s="504">
        <v>4.0088498361600005</v>
      </c>
      <c r="AN93" s="503">
        <v>4.0088498361600005</v>
      </c>
      <c r="AO93" s="503">
        <v>4.0088498361600005</v>
      </c>
      <c r="AP93" s="503">
        <v>4.0088498361600005</v>
      </c>
      <c r="AQ93" s="503">
        <v>4.0088498361600005</v>
      </c>
      <c r="AR93" s="503">
        <v>4.0088498361600005</v>
      </c>
      <c r="AS93" s="503">
        <v>4.0088498361600005</v>
      </c>
      <c r="AT93" s="503">
        <v>4.0088498361600005</v>
      </c>
      <c r="AU93" s="503">
        <v>4.0088498361600005</v>
      </c>
      <c r="AV93" s="503">
        <v>4.0088498361600005</v>
      </c>
      <c r="AW93" s="503">
        <v>4.0088498361600005</v>
      </c>
      <c r="AX93" s="503">
        <v>4.0088498361600005</v>
      </c>
      <c r="AY93" s="503">
        <v>4.0088498361600005</v>
      </c>
      <c r="AZ93" s="503">
        <v>4.0088498361600005</v>
      </c>
      <c r="BA93" s="503">
        <v>4.0088498361600005</v>
      </c>
      <c r="BB93" s="503">
        <v>4.0088498361600005</v>
      </c>
      <c r="BC93" s="503">
        <v>4.0088498361600005</v>
      </c>
      <c r="BD93" s="503">
        <v>4.0088498361600005</v>
      </c>
      <c r="BE93" s="503">
        <v>4.0088498361600005</v>
      </c>
      <c r="BF93" s="503">
        <v>4.0088498361600005</v>
      </c>
      <c r="BG93" s="503">
        <v>4.0088498361600005</v>
      </c>
      <c r="BH93" s="503">
        <v>4.0088498361600005</v>
      </c>
      <c r="BI93" s="503">
        <v>4.0088498361600005</v>
      </c>
      <c r="BJ93" s="503">
        <v>4.0088498361600005</v>
      </c>
      <c r="BK93" s="503">
        <v>4.0088498361600005</v>
      </c>
      <c r="BL93" s="503">
        <v>4.0088498361600005</v>
      </c>
      <c r="BM93" s="503">
        <v>4.0088498361600005</v>
      </c>
      <c r="BN93" s="503">
        <v>4.0088498361600005</v>
      </c>
      <c r="BO93" s="503">
        <v>4.0088498361600005</v>
      </c>
      <c r="BP93" s="503">
        <v>4.0088498361600005</v>
      </c>
      <c r="BQ93" s="503">
        <v>4.0088498361600005</v>
      </c>
      <c r="BR93" s="503">
        <v>4.0088498361600005</v>
      </c>
      <c r="BS93" s="503">
        <v>4.0088498361600005</v>
      </c>
      <c r="BT93" s="503">
        <v>4.0088498361600005</v>
      </c>
      <c r="BU93" s="503">
        <v>4.0088498361600005</v>
      </c>
      <c r="BV93" s="503">
        <v>4.0088498361600005</v>
      </c>
      <c r="BW93" s="503">
        <v>4.0088498361600005</v>
      </c>
      <c r="BX93" s="503">
        <v>4.0088498361600005</v>
      </c>
      <c r="BY93" s="503">
        <v>4.0088498361600005</v>
      </c>
      <c r="BZ93" s="503">
        <v>4.0088498361600005</v>
      </c>
      <c r="CA93" s="503">
        <v>4.0088498361600005</v>
      </c>
      <c r="CB93" s="503">
        <v>4.0088498361600005</v>
      </c>
      <c r="CC93" s="503">
        <v>4.0088498361600005</v>
      </c>
      <c r="CD93" s="503">
        <v>4.0088498361600005</v>
      </c>
      <c r="CE93" s="503">
        <v>4.0088498361600005</v>
      </c>
      <c r="CF93" s="503">
        <v>4.0088498361600005</v>
      </c>
      <c r="CG93" s="503">
        <v>4.0088498361600005</v>
      </c>
      <c r="CH93" s="503">
        <v>4.0088498361600005</v>
      </c>
      <c r="CI93" s="503">
        <v>4.0088498361600005</v>
      </c>
      <c r="CJ93" s="645">
        <v>4.0088498361600005</v>
      </c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2.9906353521287139</v>
      </c>
      <c r="I104" s="497">
        <v>5.9827424303946621</v>
      </c>
      <c r="J104" s="497">
        <v>8.9763212347978438</v>
      </c>
      <c r="K104" s="497">
        <v>11.97137176533826</v>
      </c>
      <c r="L104" s="497">
        <v>24.642899311884669</v>
      </c>
      <c r="M104" s="497">
        <v>37.323049604984327</v>
      </c>
      <c r="N104" s="497">
        <v>37.210760059338554</v>
      </c>
      <c r="O104" s="497">
        <v>37.098470513692789</v>
      </c>
      <c r="P104" s="497">
        <v>36.986180968047009</v>
      </c>
      <c r="Q104" s="497">
        <v>36.873891422401243</v>
      </c>
      <c r="R104" s="497">
        <v>36.761601876755471</v>
      </c>
      <c r="S104" s="497">
        <v>36.649312331109691</v>
      </c>
      <c r="T104" s="497">
        <v>36.537022785463925</v>
      </c>
      <c r="U104" s="497">
        <v>36.424733239818153</v>
      </c>
      <c r="V104" s="497">
        <v>36.312443694172373</v>
      </c>
      <c r="W104" s="497">
        <v>36.2001541485266</v>
      </c>
      <c r="X104" s="497">
        <v>36.087864602880828</v>
      </c>
      <c r="Y104" s="497">
        <v>35.975575057235048</v>
      </c>
      <c r="Z104" s="497">
        <v>35.863285511589282</v>
      </c>
      <c r="AA104" s="497">
        <v>35.750995965943503</v>
      </c>
      <c r="AB104" s="497">
        <v>35.63870642029773</v>
      </c>
      <c r="AC104" s="497">
        <v>35.526416874651964</v>
      </c>
      <c r="AD104" s="497">
        <v>35.414127329006185</v>
      </c>
      <c r="AE104" s="497">
        <v>35.301837783360412</v>
      </c>
      <c r="AF104" s="497">
        <v>35.189548237714646</v>
      </c>
      <c r="AG104" s="497">
        <v>35.077258692068867</v>
      </c>
      <c r="AH104" s="497">
        <v>34.964969146423094</v>
      </c>
      <c r="AI104" s="497">
        <v>34.852679600777329</v>
      </c>
      <c r="AJ104" s="497">
        <v>34.740390055131549</v>
      </c>
      <c r="AK104" s="497">
        <v>34.628100509485776</v>
      </c>
      <c r="AL104" s="497">
        <v>34.515810963840003</v>
      </c>
      <c r="AM104" s="497">
        <v>34.515810963840003</v>
      </c>
      <c r="AN104" s="497">
        <v>34.515810963840003</v>
      </c>
      <c r="AO104" s="497">
        <v>34.515810963840003</v>
      </c>
      <c r="AP104" s="497">
        <v>34.515810963840003</v>
      </c>
      <c r="AQ104" s="497">
        <v>34.515810963840003</v>
      </c>
      <c r="AR104" s="497">
        <v>34.515810963840003</v>
      </c>
      <c r="AS104" s="497">
        <v>34.515810963840003</v>
      </c>
      <c r="AT104" s="497">
        <v>34.515810963840003</v>
      </c>
      <c r="AU104" s="497">
        <v>34.515810963840003</v>
      </c>
      <c r="AV104" s="497">
        <v>34.515810963840003</v>
      </c>
      <c r="AW104" s="497">
        <v>34.515810963840003</v>
      </c>
      <c r="AX104" s="497">
        <v>34.515810963840003</v>
      </c>
      <c r="AY104" s="497">
        <v>34.515810963840003</v>
      </c>
      <c r="AZ104" s="497">
        <v>34.515810963840003</v>
      </c>
      <c r="BA104" s="497">
        <v>34.515810963840003</v>
      </c>
      <c r="BB104" s="497">
        <v>34.515810963840003</v>
      </c>
      <c r="BC104" s="497">
        <v>34.515810963840003</v>
      </c>
      <c r="BD104" s="497">
        <v>34.515810963840003</v>
      </c>
      <c r="BE104" s="497">
        <v>34.515810963840003</v>
      </c>
      <c r="BF104" s="497">
        <v>34.515810963840003</v>
      </c>
      <c r="BG104" s="497">
        <v>34.515810963840003</v>
      </c>
      <c r="BH104" s="497">
        <v>34.515810963840003</v>
      </c>
      <c r="BI104" s="497">
        <v>34.515810963840003</v>
      </c>
      <c r="BJ104" s="497">
        <v>34.515810963840003</v>
      </c>
      <c r="BK104" s="497">
        <v>34.515810963840003</v>
      </c>
      <c r="BL104" s="497">
        <v>34.515810963840003</v>
      </c>
      <c r="BM104" s="497">
        <v>34.515810963840003</v>
      </c>
      <c r="BN104" s="497">
        <v>34.515810963840003</v>
      </c>
      <c r="BO104" s="497">
        <v>34.515810963840003</v>
      </c>
      <c r="BP104" s="497">
        <v>34.515810963840003</v>
      </c>
      <c r="BQ104" s="497">
        <v>34.515810963840003</v>
      </c>
      <c r="BR104" s="497">
        <v>34.515810963840003</v>
      </c>
      <c r="BS104" s="497">
        <v>34.515810963840003</v>
      </c>
      <c r="BT104" s="497">
        <v>34.515810963840003</v>
      </c>
      <c r="BU104" s="497">
        <v>34.515810963840003</v>
      </c>
      <c r="BV104" s="497">
        <v>34.515810963840003</v>
      </c>
      <c r="BW104" s="497">
        <v>34.515810963840003</v>
      </c>
      <c r="BX104" s="497">
        <v>34.515810963840003</v>
      </c>
      <c r="BY104" s="497">
        <v>34.515810963840003</v>
      </c>
      <c r="BZ104" s="497">
        <v>34.515810963840003</v>
      </c>
      <c r="CA104" s="497">
        <v>34.515810963840003</v>
      </c>
      <c r="CB104" s="497">
        <v>34.515810963840003</v>
      </c>
      <c r="CC104" s="497">
        <v>34.515810963840003</v>
      </c>
      <c r="CD104" s="497">
        <v>34.515810963840003</v>
      </c>
      <c r="CE104" s="497">
        <v>34.515810963840003</v>
      </c>
      <c r="CF104" s="497">
        <v>34.515810963840003</v>
      </c>
      <c r="CG104" s="497">
        <v>34.515810963840003</v>
      </c>
      <c r="CH104" s="497">
        <v>34.515810963840003</v>
      </c>
      <c r="CI104" s="497">
        <v>34.515810963840003</v>
      </c>
      <c r="CJ104" s="648">
        <v>34.515810963840003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>
        <v>4.500552789000236E-2</v>
      </c>
      <c r="I105" s="760">
        <v>4.500552789000236E-2</v>
      </c>
      <c r="J105" s="760">
        <v>4.500552789000236E-2</v>
      </c>
      <c r="K105" s="760">
        <v>4.5005527890002367E-2</v>
      </c>
      <c r="L105" s="760">
        <v>4.500552789000236E-2</v>
      </c>
      <c r="M105" s="760">
        <v>4.500552789000236E-2</v>
      </c>
      <c r="N105" s="760">
        <v>4.500552789000236E-2</v>
      </c>
      <c r="O105" s="760">
        <v>4.5005527890002367E-2</v>
      </c>
      <c r="P105" s="760">
        <v>4.500552789000236E-2</v>
      </c>
      <c r="Q105" s="760">
        <v>4.5005527890002367E-2</v>
      </c>
      <c r="R105" s="760">
        <v>4.5005527890002367E-2</v>
      </c>
      <c r="S105" s="760">
        <v>4.500552789000236E-2</v>
      </c>
      <c r="T105" s="760">
        <v>4.5005527890002367E-2</v>
      </c>
      <c r="U105" s="760">
        <v>4.5005527890002367E-2</v>
      </c>
      <c r="V105" s="760">
        <v>4.5005527890002367E-2</v>
      </c>
      <c r="W105" s="760">
        <v>4.500552789000236E-2</v>
      </c>
      <c r="X105" s="760">
        <v>4.500552789000236E-2</v>
      </c>
      <c r="Y105" s="760">
        <v>4.500552789000236E-2</v>
      </c>
      <c r="Z105" s="760">
        <v>4.500552789000236E-2</v>
      </c>
      <c r="AA105" s="760">
        <v>4.500552789000236E-2</v>
      </c>
      <c r="AB105" s="760">
        <v>4.500552789000236E-2</v>
      </c>
      <c r="AC105" s="760">
        <v>4.500552789000236E-2</v>
      </c>
      <c r="AD105" s="760">
        <v>4.5005527890002367E-2</v>
      </c>
      <c r="AE105" s="760">
        <v>4.500552789000236E-2</v>
      </c>
      <c r="AF105" s="760">
        <v>4.500552789000236E-2</v>
      </c>
      <c r="AG105" s="760">
        <v>4.5005527890002367E-2</v>
      </c>
      <c r="AH105" s="760">
        <v>4.500552789000236E-2</v>
      </c>
      <c r="AI105" s="760">
        <v>4.500552789000236E-2</v>
      </c>
      <c r="AJ105" s="760">
        <v>4.5005527890002367E-2</v>
      </c>
      <c r="AK105" s="760">
        <v>4.500552789000236E-2</v>
      </c>
      <c r="AL105" s="760">
        <v>4.500552789000236E-2</v>
      </c>
      <c r="AM105" s="760">
        <v>4.500552789000236E-2</v>
      </c>
      <c r="AN105" s="760">
        <v>4.500552789000236E-2</v>
      </c>
      <c r="AO105" s="760">
        <v>4.500552789000236E-2</v>
      </c>
      <c r="AP105" s="760">
        <v>4.500552789000236E-2</v>
      </c>
      <c r="AQ105" s="760">
        <v>4.500552789000236E-2</v>
      </c>
      <c r="AR105" s="760">
        <v>4.500552789000236E-2</v>
      </c>
      <c r="AS105" s="760">
        <v>4.500552789000236E-2</v>
      </c>
      <c r="AT105" s="760">
        <v>4.500552789000236E-2</v>
      </c>
      <c r="AU105" s="760">
        <v>4.500552789000236E-2</v>
      </c>
      <c r="AV105" s="760">
        <v>4.500552789000236E-2</v>
      </c>
      <c r="AW105" s="760">
        <v>4.500552789000236E-2</v>
      </c>
      <c r="AX105" s="760">
        <v>4.500552789000236E-2</v>
      </c>
      <c r="AY105" s="760">
        <v>4.500552789000236E-2</v>
      </c>
      <c r="AZ105" s="760">
        <v>4.500552789000236E-2</v>
      </c>
      <c r="BA105" s="760">
        <v>4.500552789000236E-2</v>
      </c>
      <c r="BB105" s="760">
        <v>4.500552789000236E-2</v>
      </c>
      <c r="BC105" s="760">
        <v>4.500552789000236E-2</v>
      </c>
      <c r="BD105" s="760">
        <v>4.500552789000236E-2</v>
      </c>
      <c r="BE105" s="760">
        <v>4.500552789000236E-2</v>
      </c>
      <c r="BF105" s="760">
        <v>4.500552789000236E-2</v>
      </c>
      <c r="BG105" s="760">
        <v>4.500552789000236E-2</v>
      </c>
      <c r="BH105" s="760">
        <v>4.500552789000236E-2</v>
      </c>
      <c r="BI105" s="760">
        <v>4.500552789000236E-2</v>
      </c>
      <c r="BJ105" s="760">
        <v>4.500552789000236E-2</v>
      </c>
      <c r="BK105" s="760">
        <v>4.500552789000236E-2</v>
      </c>
      <c r="BL105" s="760">
        <v>4.500552789000236E-2</v>
      </c>
      <c r="BM105" s="760">
        <v>4.500552789000236E-2</v>
      </c>
      <c r="BN105" s="760">
        <v>4.500552789000236E-2</v>
      </c>
      <c r="BO105" s="760">
        <v>4.500552789000236E-2</v>
      </c>
      <c r="BP105" s="760">
        <v>4.500552789000236E-2</v>
      </c>
      <c r="BQ105" s="760">
        <v>4.500552789000236E-2</v>
      </c>
      <c r="BR105" s="760">
        <v>4.500552789000236E-2</v>
      </c>
      <c r="BS105" s="760">
        <v>4.500552789000236E-2</v>
      </c>
      <c r="BT105" s="760">
        <v>4.500552789000236E-2</v>
      </c>
      <c r="BU105" s="760">
        <v>4.500552789000236E-2</v>
      </c>
      <c r="BV105" s="760">
        <v>4.500552789000236E-2</v>
      </c>
      <c r="BW105" s="760">
        <v>4.500552789000236E-2</v>
      </c>
      <c r="BX105" s="760">
        <v>4.500552789000236E-2</v>
      </c>
      <c r="BY105" s="760">
        <v>4.500552789000236E-2</v>
      </c>
      <c r="BZ105" s="760">
        <v>4.500552789000236E-2</v>
      </c>
      <c r="CA105" s="760">
        <v>4.500552789000236E-2</v>
      </c>
      <c r="CB105" s="760">
        <v>4.500552789000236E-2</v>
      </c>
      <c r="CC105" s="760">
        <v>4.500552789000236E-2</v>
      </c>
      <c r="CD105" s="760">
        <v>4.500552789000236E-2</v>
      </c>
      <c r="CE105" s="760">
        <v>4.500552789000236E-2</v>
      </c>
      <c r="CF105" s="760">
        <v>4.500552789000236E-2</v>
      </c>
      <c r="CG105" s="760">
        <v>4.500552789000236E-2</v>
      </c>
      <c r="CH105" s="760">
        <v>4.500552789000236E-2</v>
      </c>
      <c r="CI105" s="760">
        <v>4.500552789000236E-2</v>
      </c>
      <c r="CJ105" s="852">
        <v>4.500552789000236E-2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>
        <v>119.69635613482251</v>
      </c>
      <c r="I106" s="498">
        <v>119.7371467331472</v>
      </c>
      <c r="J106" s="498">
        <v>119.77793733147189</v>
      </c>
      <c r="K106" s="498">
        <v>119.81872792979655</v>
      </c>
      <c r="L106" s="498">
        <v>119.8595185281213</v>
      </c>
      <c r="M106" s="498">
        <v>119.90030912644595</v>
      </c>
      <c r="N106" s="498">
        <v>119.5042967613881</v>
      </c>
      <c r="O106" s="498">
        <v>119.10828439633028</v>
      </c>
      <c r="P106" s="498">
        <v>118.71227203127243</v>
      </c>
      <c r="Q106" s="498">
        <v>118.31625966621459</v>
      </c>
      <c r="R106" s="498">
        <v>117.92024730115676</v>
      </c>
      <c r="S106" s="498">
        <v>117.52423493609892</v>
      </c>
      <c r="T106" s="498">
        <v>117.12822257104108</v>
      </c>
      <c r="U106" s="498">
        <v>116.73221020598325</v>
      </c>
      <c r="V106" s="498">
        <v>116.33619784092541</v>
      </c>
      <c r="W106" s="498">
        <v>115.94018547586757</v>
      </c>
      <c r="X106" s="498">
        <v>115.54417311080974</v>
      </c>
      <c r="Y106" s="498">
        <v>115.14816074575191</v>
      </c>
      <c r="Z106" s="498">
        <v>114.75214838069407</v>
      </c>
      <c r="AA106" s="498">
        <v>114.35613601563621</v>
      </c>
      <c r="AB106" s="498">
        <v>113.9601236505784</v>
      </c>
      <c r="AC106" s="498">
        <v>113.56411128552054</v>
      </c>
      <c r="AD106" s="498">
        <v>113.1680989204627</v>
      </c>
      <c r="AE106" s="498">
        <v>112.77208655540487</v>
      </c>
      <c r="AF106" s="498">
        <v>112.37607419034703</v>
      </c>
      <c r="AG106" s="498">
        <v>111.98006182528918</v>
      </c>
      <c r="AH106" s="498">
        <v>111.58404946023136</v>
      </c>
      <c r="AI106" s="498">
        <v>111.18803709517351</v>
      </c>
      <c r="AJ106" s="498">
        <v>110.79202473011567</v>
      </c>
      <c r="AK106" s="498">
        <v>110.39601236505786</v>
      </c>
      <c r="AL106" s="498">
        <v>110.00000000000001</v>
      </c>
      <c r="AM106" s="498">
        <v>110.00000000000001</v>
      </c>
      <c r="AN106" s="498">
        <v>110.00000000000001</v>
      </c>
      <c r="AO106" s="498">
        <v>110.00000000000001</v>
      </c>
      <c r="AP106" s="498">
        <v>110.00000000000001</v>
      </c>
      <c r="AQ106" s="498">
        <v>110.00000000000001</v>
      </c>
      <c r="AR106" s="498">
        <v>110.00000000000001</v>
      </c>
      <c r="AS106" s="498">
        <v>110.00000000000001</v>
      </c>
      <c r="AT106" s="498">
        <v>110.00000000000001</v>
      </c>
      <c r="AU106" s="498">
        <v>110.00000000000001</v>
      </c>
      <c r="AV106" s="498">
        <v>110.00000000000001</v>
      </c>
      <c r="AW106" s="498">
        <v>110.00000000000001</v>
      </c>
      <c r="AX106" s="498">
        <v>110.00000000000001</v>
      </c>
      <c r="AY106" s="498">
        <v>110.00000000000001</v>
      </c>
      <c r="AZ106" s="498">
        <v>110.00000000000001</v>
      </c>
      <c r="BA106" s="498">
        <v>110.00000000000001</v>
      </c>
      <c r="BB106" s="498">
        <v>110.00000000000001</v>
      </c>
      <c r="BC106" s="498">
        <v>110.00000000000001</v>
      </c>
      <c r="BD106" s="498">
        <v>110.00000000000001</v>
      </c>
      <c r="BE106" s="498">
        <v>110.00000000000001</v>
      </c>
      <c r="BF106" s="498">
        <v>110.00000000000001</v>
      </c>
      <c r="BG106" s="498">
        <v>110.00000000000001</v>
      </c>
      <c r="BH106" s="498">
        <v>110.00000000000001</v>
      </c>
      <c r="BI106" s="498">
        <v>110.00000000000001</v>
      </c>
      <c r="BJ106" s="498">
        <v>110.00000000000001</v>
      </c>
      <c r="BK106" s="498">
        <v>110.00000000000001</v>
      </c>
      <c r="BL106" s="498">
        <v>110.00000000000001</v>
      </c>
      <c r="BM106" s="498">
        <v>110.00000000000001</v>
      </c>
      <c r="BN106" s="498">
        <v>110.00000000000001</v>
      </c>
      <c r="BO106" s="498">
        <v>110.00000000000001</v>
      </c>
      <c r="BP106" s="498">
        <v>110.00000000000001</v>
      </c>
      <c r="BQ106" s="498">
        <v>110.00000000000001</v>
      </c>
      <c r="BR106" s="498">
        <v>110.00000000000001</v>
      </c>
      <c r="BS106" s="498">
        <v>110.00000000000001</v>
      </c>
      <c r="BT106" s="498">
        <v>110.00000000000001</v>
      </c>
      <c r="BU106" s="498">
        <v>110.00000000000001</v>
      </c>
      <c r="BV106" s="498">
        <v>110.00000000000001</v>
      </c>
      <c r="BW106" s="498">
        <v>110.00000000000001</v>
      </c>
      <c r="BX106" s="498">
        <v>110.00000000000001</v>
      </c>
      <c r="BY106" s="498">
        <v>110.00000000000001</v>
      </c>
      <c r="BZ106" s="498">
        <v>110.00000000000001</v>
      </c>
      <c r="CA106" s="498">
        <v>110.00000000000001</v>
      </c>
      <c r="CB106" s="498">
        <v>110.00000000000001</v>
      </c>
      <c r="CC106" s="498">
        <v>110.00000000000001</v>
      </c>
      <c r="CD106" s="498">
        <v>110.00000000000001</v>
      </c>
      <c r="CE106" s="498">
        <v>110.00000000000001</v>
      </c>
      <c r="CF106" s="498">
        <v>110.00000000000001</v>
      </c>
      <c r="CG106" s="498">
        <v>110.00000000000001</v>
      </c>
      <c r="CH106" s="498">
        <v>110.00000000000001</v>
      </c>
      <c r="CI106" s="498">
        <v>110.00000000000001</v>
      </c>
      <c r="CJ106" s="649">
        <v>110.00000000000001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66.450400480538775</v>
      </c>
      <c r="I107" s="82">
        <v>132.93350196929217</v>
      </c>
      <c r="J107" s="82">
        <v>199.44930446626014</v>
      </c>
      <c r="K107" s="82">
        <v>265.99780797144274</v>
      </c>
      <c r="L107" s="82">
        <v>547.55272223701445</v>
      </c>
      <c r="M107" s="82">
        <v>829.2992295569843</v>
      </c>
      <c r="N107" s="82">
        <v>826.80421281325857</v>
      </c>
      <c r="O107" s="82">
        <v>824.30919606953285</v>
      </c>
      <c r="P107" s="82">
        <v>821.814179325807</v>
      </c>
      <c r="Q107" s="82">
        <v>819.31916258208128</v>
      </c>
      <c r="R107" s="82">
        <v>816.82414583835555</v>
      </c>
      <c r="S107" s="82">
        <v>814.32912909462971</v>
      </c>
      <c r="T107" s="82">
        <v>811.83411235090398</v>
      </c>
      <c r="U107" s="82">
        <v>809.33909560717825</v>
      </c>
      <c r="V107" s="82">
        <v>806.8440788634523</v>
      </c>
      <c r="W107" s="82">
        <v>804.34906211972668</v>
      </c>
      <c r="X107" s="82">
        <v>801.85404537600095</v>
      </c>
      <c r="Y107" s="82">
        <v>799.359028632275</v>
      </c>
      <c r="Z107" s="82">
        <v>796.86401188854938</v>
      </c>
      <c r="AA107" s="82">
        <v>794.36899514482343</v>
      </c>
      <c r="AB107" s="82">
        <v>791.8739784010977</v>
      </c>
      <c r="AC107" s="82">
        <v>789.37896165737209</v>
      </c>
      <c r="AD107" s="82">
        <v>786.88394491364613</v>
      </c>
      <c r="AE107" s="82">
        <v>784.3889281699204</v>
      </c>
      <c r="AF107" s="82">
        <v>781.89391142619479</v>
      </c>
      <c r="AG107" s="82">
        <v>779.39889468246884</v>
      </c>
      <c r="AH107" s="82">
        <v>776.90387793874311</v>
      </c>
      <c r="AI107" s="82">
        <v>774.40886119501749</v>
      </c>
      <c r="AJ107" s="82">
        <v>771.91384445129154</v>
      </c>
      <c r="AK107" s="82">
        <v>769.41882770756581</v>
      </c>
      <c r="AL107" s="82">
        <v>766.92381096384008</v>
      </c>
      <c r="AM107" s="82">
        <v>766.92381096384008</v>
      </c>
      <c r="AN107" s="82">
        <v>766.92381096384008</v>
      </c>
      <c r="AO107" s="82">
        <v>766.92381096384008</v>
      </c>
      <c r="AP107" s="82">
        <v>766.92381096384008</v>
      </c>
      <c r="AQ107" s="82">
        <v>766.92381096384008</v>
      </c>
      <c r="AR107" s="82">
        <v>766.92381096384008</v>
      </c>
      <c r="AS107" s="82">
        <v>766.92381096384008</v>
      </c>
      <c r="AT107" s="82">
        <v>766.92381096384008</v>
      </c>
      <c r="AU107" s="82">
        <v>766.92381096384008</v>
      </c>
      <c r="AV107" s="82">
        <v>766.92381096384008</v>
      </c>
      <c r="AW107" s="82">
        <v>766.92381096384008</v>
      </c>
      <c r="AX107" s="82">
        <v>766.92381096384008</v>
      </c>
      <c r="AY107" s="82">
        <v>766.92381096384008</v>
      </c>
      <c r="AZ107" s="82">
        <v>766.92381096384008</v>
      </c>
      <c r="BA107" s="82">
        <v>766.92381096384008</v>
      </c>
      <c r="BB107" s="82">
        <v>766.92381096384008</v>
      </c>
      <c r="BC107" s="82">
        <v>766.92381096384008</v>
      </c>
      <c r="BD107" s="82">
        <v>766.92381096384008</v>
      </c>
      <c r="BE107" s="82">
        <v>766.92381096384008</v>
      </c>
      <c r="BF107" s="82">
        <v>766.92381096384008</v>
      </c>
      <c r="BG107" s="82">
        <v>766.92381096384008</v>
      </c>
      <c r="BH107" s="82">
        <v>766.92381096384008</v>
      </c>
      <c r="BI107" s="82">
        <v>766.92381096384008</v>
      </c>
      <c r="BJ107" s="82">
        <v>766.92381096384008</v>
      </c>
      <c r="BK107" s="82">
        <v>766.92381096384008</v>
      </c>
      <c r="BL107" s="82">
        <v>766.92381096384008</v>
      </c>
      <c r="BM107" s="82">
        <v>766.92381096384008</v>
      </c>
      <c r="BN107" s="82">
        <v>766.92381096384008</v>
      </c>
      <c r="BO107" s="82">
        <v>766.92381096384008</v>
      </c>
      <c r="BP107" s="82">
        <v>766.92381096384008</v>
      </c>
      <c r="BQ107" s="82">
        <v>766.92381096384008</v>
      </c>
      <c r="BR107" s="82">
        <v>766.92381096384008</v>
      </c>
      <c r="BS107" s="82">
        <v>766.92381096384008</v>
      </c>
      <c r="BT107" s="82">
        <v>766.92381096384008</v>
      </c>
      <c r="BU107" s="82">
        <v>766.92381096384008</v>
      </c>
      <c r="BV107" s="82">
        <v>766.92381096384008</v>
      </c>
      <c r="BW107" s="82">
        <v>766.92381096384008</v>
      </c>
      <c r="BX107" s="82">
        <v>766.92381096384008</v>
      </c>
      <c r="BY107" s="82">
        <v>766.92381096384008</v>
      </c>
      <c r="BZ107" s="82">
        <v>766.92381096384008</v>
      </c>
      <c r="CA107" s="82">
        <v>766.92381096384008</v>
      </c>
      <c r="CB107" s="82">
        <v>766.92381096384008</v>
      </c>
      <c r="CC107" s="82">
        <v>766.92381096384008</v>
      </c>
      <c r="CD107" s="82">
        <v>766.92381096384008</v>
      </c>
      <c r="CE107" s="82">
        <v>766.92381096384008</v>
      </c>
      <c r="CF107" s="82">
        <v>766.92381096384008</v>
      </c>
      <c r="CG107" s="82">
        <v>766.92381096384008</v>
      </c>
      <c r="CH107" s="82">
        <v>766.92381096384008</v>
      </c>
      <c r="CI107" s="82">
        <v>766.92381096384008</v>
      </c>
      <c r="CJ107" s="82">
        <v>766.92381096384008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961.60117808219172</v>
      </c>
      <c r="I109" s="82">
        <v>961.60117808219172</v>
      </c>
      <c r="J109" s="82">
        <v>961.60117808219172</v>
      </c>
      <c r="K109" s="82">
        <v>961.60117808219172</v>
      </c>
      <c r="L109" s="82">
        <v>961.60117808219172</v>
      </c>
      <c r="M109" s="82">
        <v>961.60117808219172</v>
      </c>
      <c r="N109" s="82">
        <v>961.60117808219172</v>
      </c>
      <c r="O109" s="82">
        <v>961.60117808219172</v>
      </c>
      <c r="P109" s="82">
        <v>961.60117808219172</v>
      </c>
      <c r="Q109" s="82">
        <v>961.60117808219172</v>
      </c>
      <c r="R109" s="82">
        <v>961.60117808219172</v>
      </c>
      <c r="S109" s="82">
        <v>961.60117808219172</v>
      </c>
      <c r="T109" s="82">
        <v>961.60117808219172</v>
      </c>
      <c r="U109" s="82">
        <v>961.60117808219172</v>
      </c>
      <c r="V109" s="82">
        <v>961.60117808219172</v>
      </c>
      <c r="W109" s="82">
        <v>961.60117808219172</v>
      </c>
      <c r="X109" s="82">
        <v>961.60117808219172</v>
      </c>
      <c r="Y109" s="82">
        <v>961.60117808219172</v>
      </c>
      <c r="Z109" s="82">
        <v>961.60117808219172</v>
      </c>
      <c r="AA109" s="82">
        <v>961.60117808219172</v>
      </c>
      <c r="AB109" s="82">
        <v>961.60117808219172</v>
      </c>
      <c r="AC109" s="82">
        <v>961.60117808219172</v>
      </c>
      <c r="AD109" s="82">
        <v>961.60117808219172</v>
      </c>
      <c r="AE109" s="82">
        <v>961.60117808219172</v>
      </c>
      <c r="AF109" s="82">
        <v>961.60117808219172</v>
      </c>
      <c r="AG109" s="82">
        <v>961.60117808219172</v>
      </c>
      <c r="AH109" s="82">
        <v>961.60117808219172</v>
      </c>
      <c r="AI109" s="82">
        <v>961.60117808219172</v>
      </c>
      <c r="AJ109" s="82">
        <v>961.60117808219172</v>
      </c>
      <c r="AK109" s="82">
        <v>961.60117808219172</v>
      </c>
      <c r="AL109" s="82">
        <v>961.60117808219172</v>
      </c>
      <c r="AM109" s="82">
        <v>961.60117808219172</v>
      </c>
      <c r="AN109" s="82">
        <v>961.60117808219172</v>
      </c>
      <c r="AO109" s="82">
        <v>961.60117808219172</v>
      </c>
      <c r="AP109" s="82">
        <v>961.60117808219172</v>
      </c>
      <c r="AQ109" s="82">
        <v>961.60117808219172</v>
      </c>
      <c r="AR109" s="82">
        <v>961.60117808219172</v>
      </c>
      <c r="AS109" s="82">
        <v>961.60117808219172</v>
      </c>
      <c r="AT109" s="82">
        <v>961.60117808219172</v>
      </c>
      <c r="AU109" s="82">
        <v>961.60117808219172</v>
      </c>
      <c r="AV109" s="82">
        <v>961.60117808219172</v>
      </c>
      <c r="AW109" s="82">
        <v>961.60117808219172</v>
      </c>
      <c r="AX109" s="82">
        <v>961.60117808219172</v>
      </c>
      <c r="AY109" s="82">
        <v>961.60117808219172</v>
      </c>
      <c r="AZ109" s="82">
        <v>961.60117808219172</v>
      </c>
      <c r="BA109" s="82">
        <v>961.60117808219172</v>
      </c>
      <c r="BB109" s="82">
        <v>961.60117808219172</v>
      </c>
      <c r="BC109" s="82">
        <v>961.60117808219172</v>
      </c>
      <c r="BD109" s="82">
        <v>961.60117808219172</v>
      </c>
      <c r="BE109" s="82">
        <v>961.60117808219172</v>
      </c>
      <c r="BF109" s="82">
        <v>961.60117808219172</v>
      </c>
      <c r="BG109" s="82">
        <v>961.60117808219172</v>
      </c>
      <c r="BH109" s="82">
        <v>961.60117808219172</v>
      </c>
      <c r="BI109" s="82">
        <v>961.60117808219172</v>
      </c>
      <c r="BJ109" s="82">
        <v>961.60117808219172</v>
      </c>
      <c r="BK109" s="82">
        <v>961.60117808219172</v>
      </c>
      <c r="BL109" s="82">
        <v>961.60117808219172</v>
      </c>
      <c r="BM109" s="82">
        <v>961.60117808219172</v>
      </c>
      <c r="BN109" s="82">
        <v>961.60117808219172</v>
      </c>
      <c r="BO109" s="82">
        <v>961.60117808219172</v>
      </c>
      <c r="BP109" s="82">
        <v>961.60117808219172</v>
      </c>
      <c r="BQ109" s="82">
        <v>961.60117808219172</v>
      </c>
      <c r="BR109" s="82">
        <v>961.60117808219172</v>
      </c>
      <c r="BS109" s="82">
        <v>961.60117808219172</v>
      </c>
      <c r="BT109" s="82">
        <v>961.60117808219172</v>
      </c>
      <c r="BU109" s="82">
        <v>961.60117808219172</v>
      </c>
      <c r="BV109" s="82">
        <v>961.60117808219172</v>
      </c>
      <c r="BW109" s="82">
        <v>961.60117808219172</v>
      </c>
      <c r="BX109" s="82">
        <v>961.60117808219172</v>
      </c>
      <c r="BY109" s="82">
        <v>961.60117808219172</v>
      </c>
      <c r="BZ109" s="82">
        <v>961.60117808219172</v>
      </c>
      <c r="CA109" s="82">
        <v>961.60117808219172</v>
      </c>
      <c r="CB109" s="82">
        <v>961.60117808219172</v>
      </c>
      <c r="CC109" s="82">
        <v>961.60117808219172</v>
      </c>
      <c r="CD109" s="82">
        <v>961.60117808219172</v>
      </c>
      <c r="CE109" s="82">
        <v>961.60117808219172</v>
      </c>
      <c r="CF109" s="82">
        <v>961.60117808219172</v>
      </c>
      <c r="CG109" s="82">
        <v>961.60117808219172</v>
      </c>
      <c r="CH109" s="82">
        <v>961.60117808219172</v>
      </c>
      <c r="CI109" s="82">
        <v>961.60117808219172</v>
      </c>
      <c r="CJ109" s="640">
        <v>961.60117808219172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10.836075072364904</v>
      </c>
      <c r="I110" s="142">
        <v>13.950617623386137</v>
      </c>
      <c r="J110" s="142">
        <v>17.108002035942075</v>
      </c>
      <c r="K110" s="142">
        <v>20.308269949075498</v>
      </c>
      <c r="L110" s="142">
        <v>38.63698200377852</v>
      </c>
      <c r="M110" s="142">
        <v>57.21716382431056</v>
      </c>
      <c r="N110" s="142">
        <v>57.427172965889348</v>
      </c>
      <c r="O110" s="142">
        <v>57.63506412773652</v>
      </c>
      <c r="P110" s="142">
        <v>57.840837309852041</v>
      </c>
      <c r="Q110" s="142">
        <v>58.044492512235955</v>
      </c>
      <c r="R110" s="142">
        <v>58.246029734888239</v>
      </c>
      <c r="S110" s="142">
        <v>58.44544897780888</v>
      </c>
      <c r="T110" s="142">
        <v>58.642750240997906</v>
      </c>
      <c r="U110" s="142">
        <v>58.837933524455309</v>
      </c>
      <c r="V110" s="142">
        <v>59.030998828181069</v>
      </c>
      <c r="W110" s="142">
        <v>59.221946152175221</v>
      </c>
      <c r="X110" s="142">
        <v>59.410775496437743</v>
      </c>
      <c r="Y110" s="142">
        <v>59.597486860968623</v>
      </c>
      <c r="Z110" s="142">
        <v>59.782080245767894</v>
      </c>
      <c r="AA110" s="142">
        <v>59.964555650835536</v>
      </c>
      <c r="AB110" s="142">
        <v>60.144913076171548</v>
      </c>
      <c r="AC110" s="142">
        <v>60.323152521775938</v>
      </c>
      <c r="AD110" s="142">
        <v>60.499273987648685</v>
      </c>
      <c r="AE110" s="142">
        <v>60.673277473789824</v>
      </c>
      <c r="AF110" s="142">
        <v>60.845162980199333</v>
      </c>
      <c r="AG110" s="142">
        <v>61.014930506877235</v>
      </c>
      <c r="AH110" s="142">
        <v>61.182580053823493</v>
      </c>
      <c r="AI110" s="142">
        <v>61.348111621038122</v>
      </c>
      <c r="AJ110" s="142">
        <v>61.511525208521107</v>
      </c>
      <c r="AK110" s="142">
        <v>61.672820816272498</v>
      </c>
      <c r="AL110" s="142">
        <v>61.831998444292246</v>
      </c>
      <c r="AM110" s="142">
        <v>62.178882026027402</v>
      </c>
      <c r="AN110" s="142">
        <v>62.525765607762565</v>
      </c>
      <c r="AO110" s="142">
        <v>62.872649189497722</v>
      </c>
      <c r="AP110" s="142">
        <v>63.219532771232892</v>
      </c>
      <c r="AQ110" s="142">
        <v>63.566416352968048</v>
      </c>
      <c r="AR110" s="142">
        <v>63.913299934703204</v>
      </c>
      <c r="AS110" s="142">
        <v>64.26018351643836</v>
      </c>
      <c r="AT110" s="142">
        <v>64.607067098173516</v>
      </c>
      <c r="AU110" s="142">
        <v>64.953950679908672</v>
      </c>
      <c r="AV110" s="142">
        <v>65.300834261643843</v>
      </c>
      <c r="AW110" s="142">
        <v>65.647717843378999</v>
      </c>
      <c r="AX110" s="142">
        <v>65.994601425114155</v>
      </c>
      <c r="AY110" s="142">
        <v>66.341485006849311</v>
      </c>
      <c r="AZ110" s="142">
        <v>66.688368588584467</v>
      </c>
      <c r="BA110" s="142">
        <v>67.035252170319623</v>
      </c>
      <c r="BB110" s="142">
        <v>67.382135752054793</v>
      </c>
      <c r="BC110" s="142">
        <v>67.72901933378995</v>
      </c>
      <c r="BD110" s="142">
        <v>68.075902915525106</v>
      </c>
      <c r="BE110" s="142">
        <v>68.422786497260262</v>
      </c>
      <c r="BF110" s="142">
        <v>68.769670078995418</v>
      </c>
      <c r="BG110" s="142">
        <v>69.116553660730588</v>
      </c>
      <c r="BH110" s="142">
        <v>69.463437242465744</v>
      </c>
      <c r="BI110" s="142">
        <v>69.8103208242009</v>
      </c>
      <c r="BJ110" s="142">
        <v>70.157204405936056</v>
      </c>
      <c r="BK110" s="142">
        <v>70.504087987671213</v>
      </c>
      <c r="BL110" s="142">
        <v>70.850971569406369</v>
      </c>
      <c r="BM110" s="142">
        <v>71.197855151141525</v>
      </c>
      <c r="BN110" s="142">
        <v>71.544738732876681</v>
      </c>
      <c r="BO110" s="142">
        <v>71.891622314611851</v>
      </c>
      <c r="BP110" s="142">
        <v>72.238505896347007</v>
      </c>
      <c r="BQ110" s="142">
        <v>72.585389478082178</v>
      </c>
      <c r="BR110" s="142">
        <v>72.932273059817334</v>
      </c>
      <c r="BS110" s="142">
        <v>73.27915664155249</v>
      </c>
      <c r="BT110" s="142">
        <v>73.626040223287646</v>
      </c>
      <c r="BU110" s="142">
        <v>73.972923805022802</v>
      </c>
      <c r="BV110" s="142">
        <v>74.319807386757958</v>
      </c>
      <c r="BW110" s="142">
        <v>74.666690968493114</v>
      </c>
      <c r="BX110" s="142">
        <v>75.01357455022827</v>
      </c>
      <c r="BY110" s="142">
        <v>75.360458131963426</v>
      </c>
      <c r="BZ110" s="142">
        <v>75.707341713698597</v>
      </c>
      <c r="CA110" s="142">
        <v>76.054225295433753</v>
      </c>
      <c r="CB110" s="142">
        <v>76.401108877168923</v>
      </c>
      <c r="CC110" s="142">
        <v>76.747992458904079</v>
      </c>
      <c r="CD110" s="142">
        <v>77.094876040639235</v>
      </c>
      <c r="CE110" s="142">
        <v>77.441759622374391</v>
      </c>
      <c r="CF110" s="142">
        <v>77.788643204109547</v>
      </c>
      <c r="CG110" s="142">
        <v>78.135526785844704</v>
      </c>
      <c r="CH110" s="142">
        <v>78.48241036757986</v>
      </c>
      <c r="CI110" s="142">
        <v>78.829293949315016</v>
      </c>
      <c r="CJ110" s="639">
        <v>79.176177531050186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895.15077760165298</v>
      </c>
      <c r="I111" s="82">
        <v>828.66767611289958</v>
      </c>
      <c r="J111" s="82">
        <v>762.15187361593155</v>
      </c>
      <c r="K111" s="82">
        <v>695.60337011074898</v>
      </c>
      <c r="L111" s="82">
        <v>414.04845584517727</v>
      </c>
      <c r="M111" s="82">
        <v>132.30194852520742</v>
      </c>
      <c r="N111" s="82">
        <v>134.79696526893315</v>
      </c>
      <c r="O111" s="82">
        <v>137.29198201265888</v>
      </c>
      <c r="P111" s="82">
        <v>139.78699875638472</v>
      </c>
      <c r="Q111" s="82">
        <v>142.28201550011045</v>
      </c>
      <c r="R111" s="82">
        <v>144.77703224383617</v>
      </c>
      <c r="S111" s="82">
        <v>147.27204898756202</v>
      </c>
      <c r="T111" s="82">
        <v>149.76706573128774</v>
      </c>
      <c r="U111" s="82">
        <v>152.26208247501347</v>
      </c>
      <c r="V111" s="82">
        <v>154.75709921873943</v>
      </c>
      <c r="W111" s="82">
        <v>157.25211596246504</v>
      </c>
      <c r="X111" s="82">
        <v>159.74713270619077</v>
      </c>
      <c r="Y111" s="82">
        <v>162.24214944991672</v>
      </c>
      <c r="Z111" s="82">
        <v>164.73716619364234</v>
      </c>
      <c r="AA111" s="82">
        <v>167.23218293736829</v>
      </c>
      <c r="AB111" s="82">
        <v>169.72719968109402</v>
      </c>
      <c r="AC111" s="82">
        <v>172.22221642481963</v>
      </c>
      <c r="AD111" s="82">
        <v>174.71723316854559</v>
      </c>
      <c r="AE111" s="82">
        <v>177.21224991227132</v>
      </c>
      <c r="AF111" s="82">
        <v>179.70726665599693</v>
      </c>
      <c r="AG111" s="82">
        <v>182.20228339972289</v>
      </c>
      <c r="AH111" s="82">
        <v>184.69730014344862</v>
      </c>
      <c r="AI111" s="82">
        <v>187.19231688717423</v>
      </c>
      <c r="AJ111" s="82">
        <v>189.68733363090018</v>
      </c>
      <c r="AK111" s="82">
        <v>192.18235037462591</v>
      </c>
      <c r="AL111" s="82">
        <v>194.67736711835164</v>
      </c>
      <c r="AM111" s="82">
        <v>194.67736711835164</v>
      </c>
      <c r="AN111" s="82">
        <v>194.67736711835164</v>
      </c>
      <c r="AO111" s="82">
        <v>194.67736711835164</v>
      </c>
      <c r="AP111" s="82">
        <v>194.67736711835164</v>
      </c>
      <c r="AQ111" s="82">
        <v>194.67736711835164</v>
      </c>
      <c r="AR111" s="82">
        <v>194.67736711835164</v>
      </c>
      <c r="AS111" s="82">
        <v>194.67736711835164</v>
      </c>
      <c r="AT111" s="82">
        <v>194.67736711835164</v>
      </c>
      <c r="AU111" s="82">
        <v>194.67736711835164</v>
      </c>
      <c r="AV111" s="82">
        <v>194.67736711835164</v>
      </c>
      <c r="AW111" s="82">
        <v>194.67736711835164</v>
      </c>
      <c r="AX111" s="82">
        <v>194.67736711835164</v>
      </c>
      <c r="AY111" s="82">
        <v>194.67736711835164</v>
      </c>
      <c r="AZ111" s="82">
        <v>194.67736711835164</v>
      </c>
      <c r="BA111" s="82">
        <v>194.67736711835164</v>
      </c>
      <c r="BB111" s="82">
        <v>194.67736711835164</v>
      </c>
      <c r="BC111" s="82">
        <v>194.67736711835164</v>
      </c>
      <c r="BD111" s="82">
        <v>194.67736711835164</v>
      </c>
      <c r="BE111" s="82">
        <v>194.67736711835164</v>
      </c>
      <c r="BF111" s="82">
        <v>194.67736711835164</v>
      </c>
      <c r="BG111" s="82">
        <v>194.67736711835164</v>
      </c>
      <c r="BH111" s="82">
        <v>194.67736711835164</v>
      </c>
      <c r="BI111" s="82">
        <v>194.67736711835164</v>
      </c>
      <c r="BJ111" s="82">
        <v>194.67736711835164</v>
      </c>
      <c r="BK111" s="82">
        <v>194.67736711835164</v>
      </c>
      <c r="BL111" s="82">
        <v>194.67736711835164</v>
      </c>
      <c r="BM111" s="82">
        <v>194.67736711835164</v>
      </c>
      <c r="BN111" s="82">
        <v>194.67736711835164</v>
      </c>
      <c r="BO111" s="82">
        <v>194.67736711835164</v>
      </c>
      <c r="BP111" s="82">
        <v>194.67736711835164</v>
      </c>
      <c r="BQ111" s="82">
        <v>194.67736711835164</v>
      </c>
      <c r="BR111" s="82">
        <v>194.67736711835164</v>
      </c>
      <c r="BS111" s="82">
        <v>194.67736711835164</v>
      </c>
      <c r="BT111" s="82">
        <v>194.67736711835164</v>
      </c>
      <c r="BU111" s="82">
        <v>194.67736711835164</v>
      </c>
      <c r="BV111" s="82">
        <v>194.67736711835164</v>
      </c>
      <c r="BW111" s="82">
        <v>194.67736711835164</v>
      </c>
      <c r="BX111" s="82">
        <v>194.67736711835164</v>
      </c>
      <c r="BY111" s="82">
        <v>194.67736711835164</v>
      </c>
      <c r="BZ111" s="82">
        <v>194.67736711835164</v>
      </c>
      <c r="CA111" s="82">
        <v>194.67736711835164</v>
      </c>
      <c r="CB111" s="82">
        <v>194.67736711835164</v>
      </c>
      <c r="CC111" s="82">
        <v>194.67736711835164</v>
      </c>
      <c r="CD111" s="82">
        <v>194.67736711835164</v>
      </c>
      <c r="CE111" s="82">
        <v>194.67736711835164</v>
      </c>
      <c r="CF111" s="82">
        <v>194.67736711835164</v>
      </c>
      <c r="CG111" s="82">
        <v>194.67736711835164</v>
      </c>
      <c r="CH111" s="82">
        <v>194.67736711835164</v>
      </c>
      <c r="CI111" s="82">
        <v>194.67736711835164</v>
      </c>
      <c r="CJ111" s="640">
        <v>194.67736711835164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884.31470252928807</v>
      </c>
      <c r="I113" s="324">
        <v>814.71705848951342</v>
      </c>
      <c r="J113" s="324">
        <v>745.04387157998951</v>
      </c>
      <c r="K113" s="324">
        <v>675.29510016167353</v>
      </c>
      <c r="L113" s="324">
        <v>375.41147384139873</v>
      </c>
      <c r="M113" s="324">
        <v>75.084784700896861</v>
      </c>
      <c r="N113" s="324">
        <v>77.369792303043795</v>
      </c>
      <c r="O113" s="324">
        <v>79.656917884922365</v>
      </c>
      <c r="P113" s="324">
        <v>81.94616144653267</v>
      </c>
      <c r="Q113" s="324">
        <v>84.237522987874485</v>
      </c>
      <c r="R113" s="324">
        <v>86.531002508947935</v>
      </c>
      <c r="S113" s="324">
        <v>88.826600009753136</v>
      </c>
      <c r="T113" s="324">
        <v>91.124315490289831</v>
      </c>
      <c r="U113" s="324">
        <v>93.424148950558163</v>
      </c>
      <c r="V113" s="324">
        <v>95.726100390558358</v>
      </c>
      <c r="W113" s="324">
        <v>98.03016981028982</v>
      </c>
      <c r="X113" s="324">
        <v>100.33635720975303</v>
      </c>
      <c r="Y113" s="324">
        <v>102.64466258894811</v>
      </c>
      <c r="Z113" s="324">
        <v>104.95508594787444</v>
      </c>
      <c r="AA113" s="324">
        <v>107.26762728653276</v>
      </c>
      <c r="AB113" s="324">
        <v>109.58228660492247</v>
      </c>
      <c r="AC113" s="324">
        <v>111.8990639030437</v>
      </c>
      <c r="AD113" s="324">
        <v>114.21795918089691</v>
      </c>
      <c r="AE113" s="324">
        <v>116.53897243848149</v>
      </c>
      <c r="AF113" s="324">
        <v>118.8621036757976</v>
      </c>
      <c r="AG113" s="324">
        <v>121.18735289284565</v>
      </c>
      <c r="AH113" s="324">
        <v>123.51472008962511</v>
      </c>
      <c r="AI113" s="324">
        <v>125.8442052661361</v>
      </c>
      <c r="AJ113" s="324">
        <v>128.17580842237908</v>
      </c>
      <c r="AK113" s="324">
        <v>130.50952955835342</v>
      </c>
      <c r="AL113" s="324">
        <v>132.84536867405939</v>
      </c>
      <c r="AM113" s="324">
        <v>132.49848509232424</v>
      </c>
      <c r="AN113" s="324">
        <v>132.15160151058907</v>
      </c>
      <c r="AO113" s="324">
        <v>131.8047179288539</v>
      </c>
      <c r="AP113" s="324">
        <v>131.45783434711876</v>
      </c>
      <c r="AQ113" s="324">
        <v>131.11095076538359</v>
      </c>
      <c r="AR113" s="324">
        <v>130.76406718364842</v>
      </c>
      <c r="AS113" s="324">
        <v>130.41718360191328</v>
      </c>
      <c r="AT113" s="324">
        <v>130.07030002017814</v>
      </c>
      <c r="AU113" s="324">
        <v>129.72341643844297</v>
      </c>
      <c r="AV113" s="324">
        <v>129.3765328567078</v>
      </c>
      <c r="AW113" s="324">
        <v>129.02964927497266</v>
      </c>
      <c r="AX113" s="324">
        <v>128.68276569323749</v>
      </c>
      <c r="AY113" s="324">
        <v>128.33588211150231</v>
      </c>
      <c r="AZ113" s="324">
        <v>127.98899852976717</v>
      </c>
      <c r="BA113" s="324">
        <v>127.64211494803202</v>
      </c>
      <c r="BB113" s="324">
        <v>127.29523136629685</v>
      </c>
      <c r="BC113" s="324">
        <v>126.94834778456169</v>
      </c>
      <c r="BD113" s="324">
        <v>126.60146420282653</v>
      </c>
      <c r="BE113" s="324">
        <v>126.25458062109138</v>
      </c>
      <c r="BF113" s="324">
        <v>125.90769703935622</v>
      </c>
      <c r="BG113" s="324">
        <v>125.56081345762105</v>
      </c>
      <c r="BH113" s="324">
        <v>125.2139298758859</v>
      </c>
      <c r="BI113" s="324">
        <v>124.86704629415074</v>
      </c>
      <c r="BJ113" s="324">
        <v>124.52016271241558</v>
      </c>
      <c r="BK113" s="324">
        <v>124.17327913068043</v>
      </c>
      <c r="BL113" s="324">
        <v>123.82639554894527</v>
      </c>
      <c r="BM113" s="324">
        <v>123.47951196721012</v>
      </c>
      <c r="BN113" s="324">
        <v>123.13262838547496</v>
      </c>
      <c r="BO113" s="324">
        <v>122.78574480373979</v>
      </c>
      <c r="BP113" s="324">
        <v>122.43886122200463</v>
      </c>
      <c r="BQ113" s="324">
        <v>122.09197764026946</v>
      </c>
      <c r="BR113" s="324">
        <v>121.74509405853431</v>
      </c>
      <c r="BS113" s="324">
        <v>121.39821047679915</v>
      </c>
      <c r="BT113" s="324">
        <v>121.05132689506399</v>
      </c>
      <c r="BU113" s="324">
        <v>120.70444331332884</v>
      </c>
      <c r="BV113" s="324">
        <v>120.35755973159368</v>
      </c>
      <c r="BW113" s="324">
        <v>120.01067614985853</v>
      </c>
      <c r="BX113" s="324">
        <v>119.66379256812337</v>
      </c>
      <c r="BY113" s="324">
        <v>119.31690898638821</v>
      </c>
      <c r="BZ113" s="324">
        <v>118.97002540465304</v>
      </c>
      <c r="CA113" s="324">
        <v>118.62314182291789</v>
      </c>
      <c r="CB113" s="324">
        <v>118.27625824118272</v>
      </c>
      <c r="CC113" s="324">
        <v>117.92937465944756</v>
      </c>
      <c r="CD113" s="324">
        <v>117.5824910777124</v>
      </c>
      <c r="CE113" s="324">
        <v>117.23560749597725</v>
      </c>
      <c r="CF113" s="324">
        <v>116.88872391424209</v>
      </c>
      <c r="CG113" s="324">
        <v>116.54184033250694</v>
      </c>
      <c r="CH113" s="324">
        <v>116.19495675077178</v>
      </c>
      <c r="CI113" s="324">
        <v>115.84807316903662</v>
      </c>
      <c r="CJ113" s="641">
        <v>115.50118958730145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45.819765128410054</v>
      </c>
      <c r="I118" s="337">
        <v>91.670759538897499</v>
      </c>
      <c r="J118" s="337">
        <v>137.55298323146232</v>
      </c>
      <c r="K118" s="337">
        <v>183.4664362061045</v>
      </c>
      <c r="L118" s="337">
        <v>452.34982292512979</v>
      </c>
      <c r="M118" s="337">
        <v>721.41617995199999</v>
      </c>
      <c r="N118" s="337">
        <v>719.03345275391996</v>
      </c>
      <c r="O118" s="337">
        <v>716.65072555584004</v>
      </c>
      <c r="P118" s="337">
        <v>714.26799835776001</v>
      </c>
      <c r="Q118" s="337">
        <v>711.88527115967997</v>
      </c>
      <c r="R118" s="337">
        <v>709.50254396160005</v>
      </c>
      <c r="S118" s="337">
        <v>707.11981676352002</v>
      </c>
      <c r="T118" s="337">
        <v>704.73708956543999</v>
      </c>
      <c r="U118" s="337">
        <v>702.35436236736007</v>
      </c>
      <c r="V118" s="337">
        <v>699.97163516928003</v>
      </c>
      <c r="W118" s="337">
        <v>697.5889079712</v>
      </c>
      <c r="X118" s="337">
        <v>695.20618077312008</v>
      </c>
      <c r="Y118" s="337">
        <v>692.82345357504005</v>
      </c>
      <c r="Z118" s="337">
        <v>690.44072637696001</v>
      </c>
      <c r="AA118" s="337">
        <v>688.05799917887998</v>
      </c>
      <c r="AB118" s="337">
        <v>685.67527198080006</v>
      </c>
      <c r="AC118" s="337">
        <v>683.29254478272003</v>
      </c>
      <c r="AD118" s="337">
        <v>680.90981758464</v>
      </c>
      <c r="AE118" s="337">
        <v>678.52709038656008</v>
      </c>
      <c r="AF118" s="337">
        <v>676.14436318848004</v>
      </c>
      <c r="AG118" s="337">
        <v>673.76163599040001</v>
      </c>
      <c r="AH118" s="337">
        <v>671.37890879232009</v>
      </c>
      <c r="AI118" s="337">
        <v>668.99618159424006</v>
      </c>
      <c r="AJ118" s="337">
        <v>666.61345439616002</v>
      </c>
      <c r="AK118" s="337">
        <v>664.2307271980801</v>
      </c>
      <c r="AL118" s="337">
        <v>661.84800000000007</v>
      </c>
      <c r="AM118" s="337">
        <v>661.84800000000007</v>
      </c>
      <c r="AN118" s="337">
        <v>661.84800000000007</v>
      </c>
      <c r="AO118" s="337">
        <v>661.84800000000007</v>
      </c>
      <c r="AP118" s="337">
        <v>661.84800000000007</v>
      </c>
      <c r="AQ118" s="337">
        <v>661.84800000000007</v>
      </c>
      <c r="AR118" s="337">
        <v>661.84800000000007</v>
      </c>
      <c r="AS118" s="337">
        <v>661.84800000000007</v>
      </c>
      <c r="AT118" s="337">
        <v>661.84800000000007</v>
      </c>
      <c r="AU118" s="337">
        <v>661.84800000000007</v>
      </c>
      <c r="AV118" s="337">
        <v>661.84800000000007</v>
      </c>
      <c r="AW118" s="337">
        <v>661.84800000000007</v>
      </c>
      <c r="AX118" s="337">
        <v>661.84800000000007</v>
      </c>
      <c r="AY118" s="337">
        <v>661.84800000000007</v>
      </c>
      <c r="AZ118" s="337">
        <v>661.84800000000007</v>
      </c>
      <c r="BA118" s="337">
        <v>661.84800000000007</v>
      </c>
      <c r="BB118" s="337">
        <v>661.84800000000007</v>
      </c>
      <c r="BC118" s="337">
        <v>661.84800000000007</v>
      </c>
      <c r="BD118" s="337">
        <v>661.84800000000007</v>
      </c>
      <c r="BE118" s="337">
        <v>661.84800000000007</v>
      </c>
      <c r="BF118" s="337">
        <v>661.84800000000007</v>
      </c>
      <c r="BG118" s="337">
        <v>661.84800000000007</v>
      </c>
      <c r="BH118" s="337">
        <v>661.84800000000007</v>
      </c>
      <c r="BI118" s="337">
        <v>661.84800000000007</v>
      </c>
      <c r="BJ118" s="337">
        <v>661.84800000000007</v>
      </c>
      <c r="BK118" s="337">
        <v>661.84800000000007</v>
      </c>
      <c r="BL118" s="337">
        <v>661.84800000000007</v>
      </c>
      <c r="BM118" s="337">
        <v>661.84800000000007</v>
      </c>
      <c r="BN118" s="337">
        <v>661.84800000000007</v>
      </c>
      <c r="BO118" s="337">
        <v>661.84800000000007</v>
      </c>
      <c r="BP118" s="337">
        <v>661.84800000000007</v>
      </c>
      <c r="BQ118" s="337">
        <v>661.84800000000007</v>
      </c>
      <c r="BR118" s="337">
        <v>661.84800000000007</v>
      </c>
      <c r="BS118" s="337">
        <v>661.84800000000007</v>
      </c>
      <c r="BT118" s="337">
        <v>661.84800000000007</v>
      </c>
      <c r="BU118" s="337">
        <v>661.84800000000007</v>
      </c>
      <c r="BV118" s="337">
        <v>661.84800000000007</v>
      </c>
      <c r="BW118" s="337">
        <v>661.84800000000007</v>
      </c>
      <c r="BX118" s="337">
        <v>661.84800000000007</v>
      </c>
      <c r="BY118" s="337">
        <v>661.84800000000007</v>
      </c>
      <c r="BZ118" s="337">
        <v>661.84800000000007</v>
      </c>
      <c r="CA118" s="337">
        <v>661.84800000000007</v>
      </c>
      <c r="CB118" s="337">
        <v>661.84800000000007</v>
      </c>
      <c r="CC118" s="337">
        <v>661.84800000000007</v>
      </c>
      <c r="CD118" s="337">
        <v>661.84800000000007</v>
      </c>
      <c r="CE118" s="337">
        <v>661.84800000000007</v>
      </c>
      <c r="CF118" s="337">
        <v>661.84800000000007</v>
      </c>
      <c r="CG118" s="337">
        <v>661.84800000000007</v>
      </c>
      <c r="CH118" s="337">
        <v>661.84800000000007</v>
      </c>
      <c r="CI118" s="337">
        <v>661.84800000000007</v>
      </c>
      <c r="CJ118" s="337">
        <v>661.84800000000007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17.64</v>
      </c>
      <c r="I120" s="337">
        <v>35.28</v>
      </c>
      <c r="J120" s="337">
        <v>52.92</v>
      </c>
      <c r="K120" s="337">
        <v>70.56</v>
      </c>
      <c r="L120" s="337">
        <v>70.56</v>
      </c>
      <c r="M120" s="337">
        <v>70.56</v>
      </c>
      <c r="N120" s="337">
        <v>70.56</v>
      </c>
      <c r="O120" s="337">
        <v>70.56</v>
      </c>
      <c r="P120" s="337">
        <v>70.56</v>
      </c>
      <c r="Q120" s="337">
        <v>70.56</v>
      </c>
      <c r="R120" s="337">
        <v>70.56</v>
      </c>
      <c r="S120" s="337">
        <v>70.56</v>
      </c>
      <c r="T120" s="337">
        <v>70.56</v>
      </c>
      <c r="U120" s="337">
        <v>70.56</v>
      </c>
      <c r="V120" s="337">
        <v>70.56</v>
      </c>
      <c r="W120" s="337">
        <v>70.56</v>
      </c>
      <c r="X120" s="337">
        <v>70.56</v>
      </c>
      <c r="Y120" s="337">
        <v>70.56</v>
      </c>
      <c r="Z120" s="337">
        <v>70.56</v>
      </c>
      <c r="AA120" s="337">
        <v>70.56</v>
      </c>
      <c r="AB120" s="337">
        <v>70.56</v>
      </c>
      <c r="AC120" s="337">
        <v>70.56</v>
      </c>
      <c r="AD120" s="337">
        <v>70.56</v>
      </c>
      <c r="AE120" s="337">
        <v>70.56</v>
      </c>
      <c r="AF120" s="337">
        <v>70.56</v>
      </c>
      <c r="AG120" s="337">
        <v>70.56</v>
      </c>
      <c r="AH120" s="337">
        <v>70.56</v>
      </c>
      <c r="AI120" s="337">
        <v>70.56</v>
      </c>
      <c r="AJ120" s="337">
        <v>70.56</v>
      </c>
      <c r="AK120" s="337">
        <v>70.56</v>
      </c>
      <c r="AL120" s="337">
        <v>70.56</v>
      </c>
      <c r="AM120" s="337">
        <v>70.56</v>
      </c>
      <c r="AN120" s="337">
        <v>70.56</v>
      </c>
      <c r="AO120" s="337">
        <v>70.56</v>
      </c>
      <c r="AP120" s="337">
        <v>70.56</v>
      </c>
      <c r="AQ120" s="337">
        <v>70.56</v>
      </c>
      <c r="AR120" s="337">
        <v>70.56</v>
      </c>
      <c r="AS120" s="337">
        <v>70.56</v>
      </c>
      <c r="AT120" s="337">
        <v>70.56</v>
      </c>
      <c r="AU120" s="337">
        <v>70.56</v>
      </c>
      <c r="AV120" s="337">
        <v>70.56</v>
      </c>
      <c r="AW120" s="337">
        <v>70.56</v>
      </c>
      <c r="AX120" s="337">
        <v>70.56</v>
      </c>
      <c r="AY120" s="337">
        <v>70.56</v>
      </c>
      <c r="AZ120" s="337">
        <v>70.56</v>
      </c>
      <c r="BA120" s="337">
        <v>70.56</v>
      </c>
      <c r="BB120" s="337">
        <v>70.56</v>
      </c>
      <c r="BC120" s="337">
        <v>70.56</v>
      </c>
      <c r="BD120" s="337">
        <v>70.56</v>
      </c>
      <c r="BE120" s="337">
        <v>70.56</v>
      </c>
      <c r="BF120" s="337">
        <v>70.56</v>
      </c>
      <c r="BG120" s="337">
        <v>70.56</v>
      </c>
      <c r="BH120" s="337">
        <v>70.56</v>
      </c>
      <c r="BI120" s="337">
        <v>70.56</v>
      </c>
      <c r="BJ120" s="337">
        <v>70.56</v>
      </c>
      <c r="BK120" s="337">
        <v>70.56</v>
      </c>
      <c r="BL120" s="337">
        <v>70.56</v>
      </c>
      <c r="BM120" s="337">
        <v>70.56</v>
      </c>
      <c r="BN120" s="337">
        <v>70.56</v>
      </c>
      <c r="BO120" s="337">
        <v>70.56</v>
      </c>
      <c r="BP120" s="337">
        <v>70.56</v>
      </c>
      <c r="BQ120" s="337">
        <v>70.56</v>
      </c>
      <c r="BR120" s="337">
        <v>70.56</v>
      </c>
      <c r="BS120" s="337">
        <v>70.56</v>
      </c>
      <c r="BT120" s="337">
        <v>70.56</v>
      </c>
      <c r="BU120" s="337">
        <v>70.56</v>
      </c>
      <c r="BV120" s="337">
        <v>70.56</v>
      </c>
      <c r="BW120" s="337">
        <v>70.56</v>
      </c>
      <c r="BX120" s="337">
        <v>70.56</v>
      </c>
      <c r="BY120" s="337">
        <v>70.56</v>
      </c>
      <c r="BZ120" s="337">
        <v>70.56</v>
      </c>
      <c r="CA120" s="337">
        <v>70.56</v>
      </c>
      <c r="CB120" s="337">
        <v>70.56</v>
      </c>
      <c r="CC120" s="337">
        <v>70.56</v>
      </c>
      <c r="CD120" s="337">
        <v>70.56</v>
      </c>
      <c r="CE120" s="337">
        <v>70.56</v>
      </c>
      <c r="CF120" s="337">
        <v>70.56</v>
      </c>
      <c r="CG120" s="337">
        <v>70.56</v>
      </c>
      <c r="CH120" s="337">
        <v>70.56</v>
      </c>
      <c r="CI120" s="337">
        <v>70.56</v>
      </c>
      <c r="CJ120" s="337">
        <v>70.56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3.337983645754369</v>
      </c>
      <c r="I121" s="337">
        <v>6.6776099517460086</v>
      </c>
      <c r="J121" s="337">
        <v>10.018878917974918</v>
      </c>
      <c r="K121" s="337">
        <v>13.361790544441098</v>
      </c>
      <c r="L121" s="337">
        <v>27.505056685861828</v>
      </c>
      <c r="M121" s="337">
        <v>41.657947065475199</v>
      </c>
      <c r="N121" s="337">
        <v>41.532615614856191</v>
      </c>
      <c r="O121" s="337">
        <v>41.40728416423719</v>
      </c>
      <c r="P121" s="337">
        <v>41.281952713618175</v>
      </c>
      <c r="Q121" s="337">
        <v>41.156621262999174</v>
      </c>
      <c r="R121" s="337">
        <v>41.031289812380166</v>
      </c>
      <c r="S121" s="337">
        <v>40.905958361761151</v>
      </c>
      <c r="T121" s="337">
        <v>40.78062691114215</v>
      </c>
      <c r="U121" s="337">
        <v>40.655295460523142</v>
      </c>
      <c r="V121" s="337">
        <v>40.529964009904127</v>
      </c>
      <c r="W121" s="337">
        <v>40.404632559285126</v>
      </c>
      <c r="X121" s="337">
        <v>40.279301108666118</v>
      </c>
      <c r="Y121" s="337">
        <v>40.153969658047103</v>
      </c>
      <c r="Z121" s="337">
        <v>40.028638207428102</v>
      </c>
      <c r="AA121" s="337">
        <v>39.903306756809087</v>
      </c>
      <c r="AB121" s="337">
        <v>39.777975306190079</v>
      </c>
      <c r="AC121" s="337">
        <v>39.652643855571078</v>
      </c>
      <c r="AD121" s="337">
        <v>39.527312404952063</v>
      </c>
      <c r="AE121" s="337">
        <v>39.401980954333055</v>
      </c>
      <c r="AF121" s="337">
        <v>39.276649503714054</v>
      </c>
      <c r="AG121" s="337">
        <v>39.151318053095039</v>
      </c>
      <c r="AH121" s="337">
        <v>39.025986602476031</v>
      </c>
      <c r="AI121" s="337">
        <v>38.90065515185703</v>
      </c>
      <c r="AJ121" s="337">
        <v>38.775323701238015</v>
      </c>
      <c r="AK121" s="337">
        <v>38.649992250619015</v>
      </c>
      <c r="AL121" s="337">
        <v>38.524660800000007</v>
      </c>
      <c r="AM121" s="337">
        <v>38.524660800000007</v>
      </c>
      <c r="AN121" s="337">
        <v>38.524660800000007</v>
      </c>
      <c r="AO121" s="337">
        <v>38.524660800000007</v>
      </c>
      <c r="AP121" s="337">
        <v>38.524660800000007</v>
      </c>
      <c r="AQ121" s="337">
        <v>38.524660800000007</v>
      </c>
      <c r="AR121" s="337">
        <v>38.524660800000007</v>
      </c>
      <c r="AS121" s="337">
        <v>38.524660800000007</v>
      </c>
      <c r="AT121" s="337">
        <v>38.524660800000007</v>
      </c>
      <c r="AU121" s="337">
        <v>38.524660800000007</v>
      </c>
      <c r="AV121" s="337">
        <v>38.524660800000007</v>
      </c>
      <c r="AW121" s="337">
        <v>38.524660800000007</v>
      </c>
      <c r="AX121" s="337">
        <v>38.524660800000007</v>
      </c>
      <c r="AY121" s="337">
        <v>38.524660800000007</v>
      </c>
      <c r="AZ121" s="337">
        <v>38.524660800000007</v>
      </c>
      <c r="BA121" s="337">
        <v>38.524660800000007</v>
      </c>
      <c r="BB121" s="337">
        <v>38.524660800000007</v>
      </c>
      <c r="BC121" s="337">
        <v>38.524660800000007</v>
      </c>
      <c r="BD121" s="337">
        <v>38.524660800000007</v>
      </c>
      <c r="BE121" s="337">
        <v>38.524660800000007</v>
      </c>
      <c r="BF121" s="337">
        <v>38.524660800000007</v>
      </c>
      <c r="BG121" s="337">
        <v>38.524660800000007</v>
      </c>
      <c r="BH121" s="337">
        <v>38.524660800000007</v>
      </c>
      <c r="BI121" s="337">
        <v>38.524660800000007</v>
      </c>
      <c r="BJ121" s="337">
        <v>38.524660800000007</v>
      </c>
      <c r="BK121" s="337">
        <v>38.524660800000007</v>
      </c>
      <c r="BL121" s="337">
        <v>38.524660800000007</v>
      </c>
      <c r="BM121" s="337">
        <v>38.524660800000007</v>
      </c>
      <c r="BN121" s="337">
        <v>38.524660800000007</v>
      </c>
      <c r="BO121" s="337">
        <v>38.524660800000007</v>
      </c>
      <c r="BP121" s="337">
        <v>38.524660800000007</v>
      </c>
      <c r="BQ121" s="337">
        <v>38.524660800000007</v>
      </c>
      <c r="BR121" s="337">
        <v>38.524660800000007</v>
      </c>
      <c r="BS121" s="337">
        <v>38.524660800000007</v>
      </c>
      <c r="BT121" s="337">
        <v>38.524660800000007</v>
      </c>
      <c r="BU121" s="337">
        <v>38.524660800000007</v>
      </c>
      <c r="BV121" s="337">
        <v>38.524660800000007</v>
      </c>
      <c r="BW121" s="337">
        <v>38.524660800000007</v>
      </c>
      <c r="BX121" s="337">
        <v>38.524660800000007</v>
      </c>
      <c r="BY121" s="337">
        <v>38.524660800000007</v>
      </c>
      <c r="BZ121" s="337">
        <v>38.524660800000007</v>
      </c>
      <c r="CA121" s="337">
        <v>38.524660800000007</v>
      </c>
      <c r="CB121" s="337">
        <v>38.524660800000007</v>
      </c>
      <c r="CC121" s="337">
        <v>38.524660800000007</v>
      </c>
      <c r="CD121" s="337">
        <v>38.524660800000007</v>
      </c>
      <c r="CE121" s="337">
        <v>38.524660800000007</v>
      </c>
      <c r="CF121" s="337">
        <v>38.524660800000007</v>
      </c>
      <c r="CG121" s="337">
        <v>38.524660800000007</v>
      </c>
      <c r="CH121" s="337">
        <v>38.524660800000007</v>
      </c>
      <c r="CI121" s="337">
        <v>38.524660800000007</v>
      </c>
      <c r="CJ121" s="337">
        <v>38.524660800000007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961.60117808219172</v>
      </c>
      <c r="I122" s="337">
        <v>961.60117808219172</v>
      </c>
      <c r="J122" s="337">
        <v>961.60117808219172</v>
      </c>
      <c r="K122" s="337">
        <v>961.60117808219172</v>
      </c>
      <c r="L122" s="337">
        <v>961.60117808219172</v>
      </c>
      <c r="M122" s="337">
        <v>961.60117808219172</v>
      </c>
      <c r="N122" s="337">
        <v>961.60117808219172</v>
      </c>
      <c r="O122" s="337">
        <v>961.60117808219172</v>
      </c>
      <c r="P122" s="337">
        <v>961.60117808219172</v>
      </c>
      <c r="Q122" s="337">
        <v>961.60117808219172</v>
      </c>
      <c r="R122" s="337">
        <v>961.60117808219172</v>
      </c>
      <c r="S122" s="337">
        <v>961.60117808219172</v>
      </c>
      <c r="T122" s="337">
        <v>961.60117808219172</v>
      </c>
      <c r="U122" s="337">
        <v>961.60117808219172</v>
      </c>
      <c r="V122" s="337">
        <v>961.60117808219172</v>
      </c>
      <c r="W122" s="337">
        <v>961.60117808219172</v>
      </c>
      <c r="X122" s="337">
        <v>961.60117808219172</v>
      </c>
      <c r="Y122" s="337">
        <v>961.60117808219172</v>
      </c>
      <c r="Z122" s="337">
        <v>961.60117808219172</v>
      </c>
      <c r="AA122" s="337">
        <v>961.60117808219172</v>
      </c>
      <c r="AB122" s="337">
        <v>961.60117808219172</v>
      </c>
      <c r="AC122" s="337">
        <v>961.60117808219172</v>
      </c>
      <c r="AD122" s="337">
        <v>961.60117808219172</v>
      </c>
      <c r="AE122" s="337">
        <v>961.60117808219172</v>
      </c>
      <c r="AF122" s="337">
        <v>961.60117808219172</v>
      </c>
      <c r="AG122" s="337">
        <v>961.60117808219172</v>
      </c>
      <c r="AH122" s="337">
        <v>961.60117808219172</v>
      </c>
      <c r="AI122" s="337">
        <v>961.60117808219172</v>
      </c>
      <c r="AJ122" s="337">
        <v>961.60117808219172</v>
      </c>
      <c r="AK122" s="337">
        <v>961.60117808219172</v>
      </c>
      <c r="AL122" s="337">
        <v>961.60117808219172</v>
      </c>
      <c r="AM122" s="337">
        <v>961.60117808219172</v>
      </c>
      <c r="AN122" s="337">
        <v>961.60117808219172</v>
      </c>
      <c r="AO122" s="337">
        <v>961.60117808219172</v>
      </c>
      <c r="AP122" s="337">
        <v>961.60117808219172</v>
      </c>
      <c r="AQ122" s="337">
        <v>961.60117808219172</v>
      </c>
      <c r="AR122" s="337">
        <v>961.60117808219172</v>
      </c>
      <c r="AS122" s="337">
        <v>961.60117808219172</v>
      </c>
      <c r="AT122" s="337">
        <v>961.60117808219172</v>
      </c>
      <c r="AU122" s="337">
        <v>961.60117808219172</v>
      </c>
      <c r="AV122" s="337">
        <v>961.60117808219172</v>
      </c>
      <c r="AW122" s="337">
        <v>961.60117808219172</v>
      </c>
      <c r="AX122" s="337">
        <v>961.60117808219172</v>
      </c>
      <c r="AY122" s="337">
        <v>961.60117808219172</v>
      </c>
      <c r="AZ122" s="337">
        <v>961.60117808219172</v>
      </c>
      <c r="BA122" s="337">
        <v>961.60117808219172</v>
      </c>
      <c r="BB122" s="337">
        <v>961.60117808219172</v>
      </c>
      <c r="BC122" s="337">
        <v>961.60117808219172</v>
      </c>
      <c r="BD122" s="337">
        <v>961.60117808219172</v>
      </c>
      <c r="BE122" s="337">
        <v>961.60117808219172</v>
      </c>
      <c r="BF122" s="337">
        <v>961.60117808219172</v>
      </c>
      <c r="BG122" s="337">
        <v>961.60117808219172</v>
      </c>
      <c r="BH122" s="337">
        <v>961.60117808219172</v>
      </c>
      <c r="BI122" s="337">
        <v>961.60117808219172</v>
      </c>
      <c r="BJ122" s="337">
        <v>961.60117808219172</v>
      </c>
      <c r="BK122" s="337">
        <v>961.60117808219172</v>
      </c>
      <c r="BL122" s="337">
        <v>961.60117808219172</v>
      </c>
      <c r="BM122" s="337">
        <v>961.60117808219172</v>
      </c>
      <c r="BN122" s="337">
        <v>961.60117808219172</v>
      </c>
      <c r="BO122" s="337">
        <v>961.60117808219172</v>
      </c>
      <c r="BP122" s="337">
        <v>961.60117808219172</v>
      </c>
      <c r="BQ122" s="337">
        <v>961.60117808219172</v>
      </c>
      <c r="BR122" s="337">
        <v>961.60117808219172</v>
      </c>
      <c r="BS122" s="337">
        <v>961.60117808219172</v>
      </c>
      <c r="BT122" s="337">
        <v>961.60117808219172</v>
      </c>
      <c r="BU122" s="337">
        <v>961.60117808219172</v>
      </c>
      <c r="BV122" s="337">
        <v>961.60117808219172</v>
      </c>
      <c r="BW122" s="337">
        <v>961.60117808219172</v>
      </c>
      <c r="BX122" s="337">
        <v>961.60117808219172</v>
      </c>
      <c r="BY122" s="337">
        <v>961.60117808219172</v>
      </c>
      <c r="BZ122" s="337">
        <v>961.60117808219172</v>
      </c>
      <c r="CA122" s="337">
        <v>961.60117808219172</v>
      </c>
      <c r="CB122" s="337">
        <v>961.60117808219172</v>
      </c>
      <c r="CC122" s="337">
        <v>961.60117808219172</v>
      </c>
      <c r="CD122" s="337">
        <v>961.60117808219172</v>
      </c>
      <c r="CE122" s="337">
        <v>961.60117808219172</v>
      </c>
      <c r="CF122" s="337">
        <v>961.60117808219172</v>
      </c>
      <c r="CG122" s="337">
        <v>961.60117808219172</v>
      </c>
      <c r="CH122" s="337">
        <v>961.60117808219172</v>
      </c>
      <c r="CI122" s="337">
        <v>961.60117808219172</v>
      </c>
      <c r="CJ122" s="337">
        <v>961.60117808219172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961.60117808219172</v>
      </c>
      <c r="I123" s="337">
        <v>961.60117808219172</v>
      </c>
      <c r="J123" s="337">
        <v>961.60117808219172</v>
      </c>
      <c r="K123" s="337">
        <v>961.60117808219172</v>
      </c>
      <c r="L123" s="337">
        <v>961.60117808219172</v>
      </c>
      <c r="M123" s="337">
        <v>961.60117808219172</v>
      </c>
      <c r="N123" s="337">
        <v>961.60117808219172</v>
      </c>
      <c r="O123" s="337">
        <v>961.60117808219172</v>
      </c>
      <c r="P123" s="337">
        <v>961.60117808219172</v>
      </c>
      <c r="Q123" s="337">
        <v>961.60117808219172</v>
      </c>
      <c r="R123" s="337">
        <v>961.60117808219172</v>
      </c>
      <c r="S123" s="337">
        <v>961.60117808219172</v>
      </c>
      <c r="T123" s="337">
        <v>961.60117808219172</v>
      </c>
      <c r="U123" s="337">
        <v>961.60117808219172</v>
      </c>
      <c r="V123" s="337">
        <v>961.60117808219172</v>
      </c>
      <c r="W123" s="337">
        <v>961.60117808219172</v>
      </c>
      <c r="X123" s="337">
        <v>961.60117808219172</v>
      </c>
      <c r="Y123" s="337">
        <v>961.60117808219172</v>
      </c>
      <c r="Z123" s="337">
        <v>961.60117808219172</v>
      </c>
      <c r="AA123" s="337">
        <v>961.60117808219172</v>
      </c>
      <c r="AB123" s="337">
        <v>961.60117808219172</v>
      </c>
      <c r="AC123" s="337">
        <v>961.60117808219172</v>
      </c>
      <c r="AD123" s="337">
        <v>961.60117808219172</v>
      </c>
      <c r="AE123" s="337">
        <v>961.60117808219172</v>
      </c>
      <c r="AF123" s="337">
        <v>961.60117808219172</v>
      </c>
      <c r="AG123" s="337">
        <v>961.60117808219172</v>
      </c>
      <c r="AH123" s="337">
        <v>961.60117808219172</v>
      </c>
      <c r="AI123" s="337">
        <v>961.60117808219172</v>
      </c>
      <c r="AJ123" s="337">
        <v>961.60117808219172</v>
      </c>
      <c r="AK123" s="337">
        <v>961.60117808219172</v>
      </c>
      <c r="AL123" s="337">
        <v>961.60117808219172</v>
      </c>
      <c r="AM123" s="337">
        <v>961.60117808219172</v>
      </c>
      <c r="AN123" s="337">
        <v>961.60117808219172</v>
      </c>
      <c r="AO123" s="337">
        <v>961.60117808219172</v>
      </c>
      <c r="AP123" s="337">
        <v>961.60117808219172</v>
      </c>
      <c r="AQ123" s="337">
        <v>961.60117808219172</v>
      </c>
      <c r="AR123" s="337">
        <v>961.60117808219172</v>
      </c>
      <c r="AS123" s="337">
        <v>961.60117808219172</v>
      </c>
      <c r="AT123" s="337">
        <v>961.60117808219172</v>
      </c>
      <c r="AU123" s="337">
        <v>961.60117808219172</v>
      </c>
      <c r="AV123" s="337">
        <v>961.60117808219172</v>
      </c>
      <c r="AW123" s="337">
        <v>961.60117808219172</v>
      </c>
      <c r="AX123" s="337">
        <v>961.60117808219172</v>
      </c>
      <c r="AY123" s="337">
        <v>961.60117808219172</v>
      </c>
      <c r="AZ123" s="337">
        <v>961.60117808219172</v>
      </c>
      <c r="BA123" s="337">
        <v>961.60117808219172</v>
      </c>
      <c r="BB123" s="337">
        <v>961.60117808219172</v>
      </c>
      <c r="BC123" s="337">
        <v>961.60117808219172</v>
      </c>
      <c r="BD123" s="337">
        <v>961.60117808219172</v>
      </c>
      <c r="BE123" s="337">
        <v>961.60117808219172</v>
      </c>
      <c r="BF123" s="337">
        <v>961.60117808219172</v>
      </c>
      <c r="BG123" s="337">
        <v>961.60117808219172</v>
      </c>
      <c r="BH123" s="337">
        <v>961.60117808219172</v>
      </c>
      <c r="BI123" s="337">
        <v>961.60117808219172</v>
      </c>
      <c r="BJ123" s="337">
        <v>961.60117808219172</v>
      </c>
      <c r="BK123" s="337">
        <v>961.60117808219172</v>
      </c>
      <c r="BL123" s="337">
        <v>961.60117808219172</v>
      </c>
      <c r="BM123" s="337">
        <v>961.60117808219172</v>
      </c>
      <c r="BN123" s="337">
        <v>961.60117808219172</v>
      </c>
      <c r="BO123" s="337">
        <v>961.60117808219172</v>
      </c>
      <c r="BP123" s="337">
        <v>961.60117808219172</v>
      </c>
      <c r="BQ123" s="337">
        <v>961.60117808219172</v>
      </c>
      <c r="BR123" s="337">
        <v>961.60117808219172</v>
      </c>
      <c r="BS123" s="337">
        <v>961.60117808219172</v>
      </c>
      <c r="BT123" s="337">
        <v>961.60117808219172</v>
      </c>
      <c r="BU123" s="337">
        <v>961.60117808219172</v>
      </c>
      <c r="BV123" s="337">
        <v>961.60117808219172</v>
      </c>
      <c r="BW123" s="337">
        <v>961.60117808219172</v>
      </c>
      <c r="BX123" s="337">
        <v>961.60117808219172</v>
      </c>
      <c r="BY123" s="337">
        <v>961.60117808219172</v>
      </c>
      <c r="BZ123" s="337">
        <v>961.60117808219172</v>
      </c>
      <c r="CA123" s="337">
        <v>961.60117808219172</v>
      </c>
      <c r="CB123" s="337">
        <v>961.60117808219172</v>
      </c>
      <c r="CC123" s="337">
        <v>961.60117808219172</v>
      </c>
      <c r="CD123" s="337">
        <v>961.60117808219172</v>
      </c>
      <c r="CE123" s="337">
        <v>961.60117808219172</v>
      </c>
      <c r="CF123" s="337">
        <v>961.60117808219172</v>
      </c>
      <c r="CG123" s="337">
        <v>961.60117808219172</v>
      </c>
      <c r="CH123" s="337">
        <v>961.60117808219172</v>
      </c>
      <c r="CI123" s="337">
        <v>961.60117808219172</v>
      </c>
      <c r="CJ123" s="337">
        <v>961.60117808219172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77.633823846529324</v>
      </c>
      <c r="I124" s="337">
        <v>147.57898711402964</v>
      </c>
      <c r="J124" s="337">
        <v>217.59986418537929</v>
      </c>
      <c r="K124" s="337">
        <v>287.69649669962109</v>
      </c>
      <c r="L124" s="337">
        <v>589.05186161477013</v>
      </c>
      <c r="M124" s="337">
        <v>890.85129084178573</v>
      </c>
      <c r="N124" s="337">
        <v>888.55324133466559</v>
      </c>
      <c r="O124" s="337">
        <v>886.25307384781388</v>
      </c>
      <c r="P124" s="337">
        <v>883.95078838123015</v>
      </c>
      <c r="Q124" s="337">
        <v>881.64638493491509</v>
      </c>
      <c r="R124" s="337">
        <v>879.33986350886846</v>
      </c>
      <c r="S124" s="337">
        <v>877.03122410308993</v>
      </c>
      <c r="T124" s="337">
        <v>874.72046671758005</v>
      </c>
      <c r="U124" s="337">
        <v>872.40759135233861</v>
      </c>
      <c r="V124" s="337">
        <v>870.09259800736515</v>
      </c>
      <c r="W124" s="337">
        <v>867.77548668266036</v>
      </c>
      <c r="X124" s="337">
        <v>865.456257378224</v>
      </c>
      <c r="Y124" s="337">
        <v>863.13491009405573</v>
      </c>
      <c r="Z124" s="337">
        <v>860.81144483015612</v>
      </c>
      <c r="AA124" s="337">
        <v>858.48586158652461</v>
      </c>
      <c r="AB124" s="337">
        <v>856.15816036316164</v>
      </c>
      <c r="AC124" s="337">
        <v>853.82834116006711</v>
      </c>
      <c r="AD124" s="337">
        <v>851.49640397724079</v>
      </c>
      <c r="AE124" s="337">
        <v>849.1623488146829</v>
      </c>
      <c r="AF124" s="337">
        <v>846.82617567239345</v>
      </c>
      <c r="AG124" s="337">
        <v>844.4878845503722</v>
      </c>
      <c r="AH124" s="337">
        <v>842.1474754486195</v>
      </c>
      <c r="AI124" s="337">
        <v>839.80494836713524</v>
      </c>
      <c r="AJ124" s="337">
        <v>837.46030330591907</v>
      </c>
      <c r="AK124" s="337">
        <v>835.11354026497156</v>
      </c>
      <c r="AL124" s="337">
        <v>832.76465924429237</v>
      </c>
      <c r="AM124" s="337">
        <v>833.11154282602752</v>
      </c>
      <c r="AN124" s="337">
        <v>833.45842640776266</v>
      </c>
      <c r="AO124" s="337">
        <v>833.8053099894978</v>
      </c>
      <c r="AP124" s="337">
        <v>834.15219357123306</v>
      </c>
      <c r="AQ124" s="337">
        <v>834.4990771529682</v>
      </c>
      <c r="AR124" s="337">
        <v>834.84596073470334</v>
      </c>
      <c r="AS124" s="337">
        <v>835.19284431643848</v>
      </c>
      <c r="AT124" s="337">
        <v>835.53972789817362</v>
      </c>
      <c r="AU124" s="337">
        <v>835.88661147990877</v>
      </c>
      <c r="AV124" s="337">
        <v>836.23349506164391</v>
      </c>
      <c r="AW124" s="337">
        <v>836.58037864337916</v>
      </c>
      <c r="AX124" s="337">
        <v>836.9272622251143</v>
      </c>
      <c r="AY124" s="337">
        <v>837.27414580684945</v>
      </c>
      <c r="AZ124" s="337">
        <v>837.62102938858459</v>
      </c>
      <c r="BA124" s="337">
        <v>837.96791297031973</v>
      </c>
      <c r="BB124" s="337">
        <v>838.31479655205487</v>
      </c>
      <c r="BC124" s="337">
        <v>838.66168013379001</v>
      </c>
      <c r="BD124" s="337">
        <v>839.00856371552527</v>
      </c>
      <c r="BE124" s="337">
        <v>839.35544729726041</v>
      </c>
      <c r="BF124" s="337">
        <v>839.70233087899555</v>
      </c>
      <c r="BG124" s="337">
        <v>840.0492144607307</v>
      </c>
      <c r="BH124" s="337">
        <v>840.39609804246584</v>
      </c>
      <c r="BI124" s="337">
        <v>840.74298162420098</v>
      </c>
      <c r="BJ124" s="337">
        <v>841.08986520593612</v>
      </c>
      <c r="BK124" s="337">
        <v>841.43674878767138</v>
      </c>
      <c r="BL124" s="337">
        <v>841.78363236940652</v>
      </c>
      <c r="BM124" s="337">
        <v>842.13051595114166</v>
      </c>
      <c r="BN124" s="337">
        <v>842.4773995328768</v>
      </c>
      <c r="BO124" s="337">
        <v>842.82428311461194</v>
      </c>
      <c r="BP124" s="337">
        <v>843.17116669634709</v>
      </c>
      <c r="BQ124" s="337">
        <v>843.51805027808234</v>
      </c>
      <c r="BR124" s="337">
        <v>843.86493385981748</v>
      </c>
      <c r="BS124" s="337">
        <v>844.21181744155263</v>
      </c>
      <c r="BT124" s="337">
        <v>844.55870102328777</v>
      </c>
      <c r="BU124" s="337">
        <v>844.90558460502291</v>
      </c>
      <c r="BV124" s="337">
        <v>845.25246818675805</v>
      </c>
      <c r="BW124" s="337">
        <v>845.59935176849319</v>
      </c>
      <c r="BX124" s="337">
        <v>845.94623535022833</v>
      </c>
      <c r="BY124" s="337">
        <v>846.29311893196359</v>
      </c>
      <c r="BZ124" s="337">
        <v>846.64000251369873</v>
      </c>
      <c r="CA124" s="337">
        <v>846.98688609543387</v>
      </c>
      <c r="CB124" s="337">
        <v>847.33376967716902</v>
      </c>
      <c r="CC124" s="337">
        <v>847.68065325890416</v>
      </c>
      <c r="CD124" s="337">
        <v>848.02753684063941</v>
      </c>
      <c r="CE124" s="337">
        <v>848.37442042237456</v>
      </c>
      <c r="CF124" s="337">
        <v>848.7213040041097</v>
      </c>
      <c r="CG124" s="337">
        <v>849.06818758584484</v>
      </c>
      <c r="CH124" s="337">
        <v>849.41507116757998</v>
      </c>
      <c r="CI124" s="337">
        <v>849.76195474931512</v>
      </c>
      <c r="CJ124" s="337">
        <v>850.10883833105026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45.819765128410054</v>
      </c>
      <c r="I127" s="337">
        <v>91.670759538897499</v>
      </c>
      <c r="J127" s="337">
        <v>137.55298323146232</v>
      </c>
      <c r="K127" s="337">
        <v>183.4664362061045</v>
      </c>
      <c r="L127" s="337">
        <v>452.34982292512979</v>
      </c>
      <c r="M127" s="337">
        <v>721.41617995199999</v>
      </c>
      <c r="N127" s="337">
        <v>719.03345275391996</v>
      </c>
      <c r="O127" s="337">
        <v>716.65072555584004</v>
      </c>
      <c r="P127" s="337">
        <v>714.26799835776001</v>
      </c>
      <c r="Q127" s="337">
        <v>711.88527115967997</v>
      </c>
      <c r="R127" s="337">
        <v>709.50254396160005</v>
      </c>
      <c r="S127" s="337">
        <v>707.11981676352002</v>
      </c>
      <c r="T127" s="337">
        <v>704.73708956543999</v>
      </c>
      <c r="U127" s="337">
        <v>702.35436236736007</v>
      </c>
      <c r="V127" s="337">
        <v>699.97163516928003</v>
      </c>
      <c r="W127" s="337">
        <v>697.5889079712</v>
      </c>
      <c r="X127" s="337">
        <v>695.20618077312008</v>
      </c>
      <c r="Y127" s="337">
        <v>692.82345357504005</v>
      </c>
      <c r="Z127" s="337">
        <v>690.44072637696001</v>
      </c>
      <c r="AA127" s="337">
        <v>688.05799917887998</v>
      </c>
      <c r="AB127" s="337">
        <v>685.67527198080006</v>
      </c>
      <c r="AC127" s="337">
        <v>683.29254478272003</v>
      </c>
      <c r="AD127" s="337">
        <v>680.90981758464</v>
      </c>
      <c r="AE127" s="337">
        <v>678.52709038656008</v>
      </c>
      <c r="AF127" s="337">
        <v>676.14436318848004</v>
      </c>
      <c r="AG127" s="337">
        <v>673.76163599040001</v>
      </c>
      <c r="AH127" s="337">
        <v>671.37890879232009</v>
      </c>
      <c r="AI127" s="337">
        <v>668.99618159424006</v>
      </c>
      <c r="AJ127" s="337">
        <v>666.61345439616002</v>
      </c>
      <c r="AK127" s="337">
        <v>664.2307271980801</v>
      </c>
      <c r="AL127" s="337">
        <v>661.84800000000007</v>
      </c>
      <c r="AM127" s="337">
        <v>661.84800000000007</v>
      </c>
      <c r="AN127" s="337">
        <v>661.84800000000007</v>
      </c>
      <c r="AO127" s="337">
        <v>661.84800000000007</v>
      </c>
      <c r="AP127" s="337">
        <v>661.84800000000007</v>
      </c>
      <c r="AQ127" s="337">
        <v>661.84800000000007</v>
      </c>
      <c r="AR127" s="337">
        <v>661.84800000000007</v>
      </c>
      <c r="AS127" s="337">
        <v>661.84800000000007</v>
      </c>
      <c r="AT127" s="337">
        <v>661.84800000000007</v>
      </c>
      <c r="AU127" s="337">
        <v>661.84800000000007</v>
      </c>
      <c r="AV127" s="337">
        <v>661.84800000000007</v>
      </c>
      <c r="AW127" s="337">
        <v>661.84800000000007</v>
      </c>
      <c r="AX127" s="337">
        <v>661.84800000000007</v>
      </c>
      <c r="AY127" s="337">
        <v>661.84800000000007</v>
      </c>
      <c r="AZ127" s="337">
        <v>661.84800000000007</v>
      </c>
      <c r="BA127" s="337">
        <v>661.84800000000007</v>
      </c>
      <c r="BB127" s="337">
        <v>661.84800000000007</v>
      </c>
      <c r="BC127" s="337">
        <v>661.84800000000007</v>
      </c>
      <c r="BD127" s="337">
        <v>661.84800000000007</v>
      </c>
      <c r="BE127" s="337">
        <v>661.84800000000007</v>
      </c>
      <c r="BF127" s="337">
        <v>661.84800000000007</v>
      </c>
      <c r="BG127" s="337">
        <v>661.84800000000007</v>
      </c>
      <c r="BH127" s="337">
        <v>661.84800000000007</v>
      </c>
      <c r="BI127" s="337">
        <v>661.84800000000007</v>
      </c>
      <c r="BJ127" s="337">
        <v>661.84800000000007</v>
      </c>
      <c r="BK127" s="337">
        <v>661.84800000000007</v>
      </c>
      <c r="BL127" s="337">
        <v>661.84800000000007</v>
      </c>
      <c r="BM127" s="337">
        <v>661.84800000000007</v>
      </c>
      <c r="BN127" s="337">
        <v>661.84800000000007</v>
      </c>
      <c r="BO127" s="337">
        <v>661.84800000000007</v>
      </c>
      <c r="BP127" s="337">
        <v>661.84800000000007</v>
      </c>
      <c r="BQ127" s="337">
        <v>661.84800000000007</v>
      </c>
      <c r="BR127" s="337">
        <v>661.84800000000007</v>
      </c>
      <c r="BS127" s="337">
        <v>661.84800000000007</v>
      </c>
      <c r="BT127" s="337">
        <v>661.84800000000007</v>
      </c>
      <c r="BU127" s="337">
        <v>661.84800000000007</v>
      </c>
      <c r="BV127" s="337">
        <v>661.84800000000007</v>
      </c>
      <c r="BW127" s="337">
        <v>661.84800000000007</v>
      </c>
      <c r="BX127" s="337">
        <v>661.84800000000007</v>
      </c>
      <c r="BY127" s="337">
        <v>661.84800000000007</v>
      </c>
      <c r="BZ127" s="337">
        <v>661.84800000000007</v>
      </c>
      <c r="CA127" s="337">
        <v>661.84800000000007</v>
      </c>
      <c r="CB127" s="337">
        <v>661.84800000000007</v>
      </c>
      <c r="CC127" s="337">
        <v>661.84800000000007</v>
      </c>
      <c r="CD127" s="337">
        <v>661.84800000000007</v>
      </c>
      <c r="CE127" s="337">
        <v>661.84800000000007</v>
      </c>
      <c r="CF127" s="337">
        <v>661.84800000000007</v>
      </c>
      <c r="CG127" s="337">
        <v>661.84800000000007</v>
      </c>
      <c r="CH127" s="337">
        <v>661.84800000000007</v>
      </c>
      <c r="CI127" s="337">
        <v>661.84800000000007</v>
      </c>
      <c r="CJ127" s="337">
        <v>661.84800000000007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17.64</v>
      </c>
      <c r="I129" s="337">
        <v>35.28</v>
      </c>
      <c r="J129" s="337">
        <v>52.92</v>
      </c>
      <c r="K129" s="337">
        <v>70.56</v>
      </c>
      <c r="L129" s="337">
        <v>70.56</v>
      </c>
      <c r="M129" s="337">
        <v>70.56</v>
      </c>
      <c r="N129" s="337">
        <v>70.56</v>
      </c>
      <c r="O129" s="337">
        <v>70.56</v>
      </c>
      <c r="P129" s="337">
        <v>70.56</v>
      </c>
      <c r="Q129" s="337">
        <v>70.56</v>
      </c>
      <c r="R129" s="337">
        <v>70.56</v>
      </c>
      <c r="S129" s="337">
        <v>70.56</v>
      </c>
      <c r="T129" s="337">
        <v>70.56</v>
      </c>
      <c r="U129" s="337">
        <v>70.56</v>
      </c>
      <c r="V129" s="337">
        <v>70.56</v>
      </c>
      <c r="W129" s="337">
        <v>70.56</v>
      </c>
      <c r="X129" s="337">
        <v>70.56</v>
      </c>
      <c r="Y129" s="337">
        <v>70.56</v>
      </c>
      <c r="Z129" s="337">
        <v>70.56</v>
      </c>
      <c r="AA129" s="337">
        <v>70.56</v>
      </c>
      <c r="AB129" s="337">
        <v>70.56</v>
      </c>
      <c r="AC129" s="337">
        <v>70.56</v>
      </c>
      <c r="AD129" s="337">
        <v>70.56</v>
      </c>
      <c r="AE129" s="337">
        <v>70.56</v>
      </c>
      <c r="AF129" s="337">
        <v>70.56</v>
      </c>
      <c r="AG129" s="337">
        <v>70.56</v>
      </c>
      <c r="AH129" s="337">
        <v>70.56</v>
      </c>
      <c r="AI129" s="337">
        <v>70.56</v>
      </c>
      <c r="AJ129" s="337">
        <v>70.56</v>
      </c>
      <c r="AK129" s="337">
        <v>70.56</v>
      </c>
      <c r="AL129" s="337">
        <v>70.56</v>
      </c>
      <c r="AM129" s="337">
        <v>70.56</v>
      </c>
      <c r="AN129" s="337">
        <v>70.56</v>
      </c>
      <c r="AO129" s="337">
        <v>70.56</v>
      </c>
      <c r="AP129" s="337">
        <v>70.56</v>
      </c>
      <c r="AQ129" s="337">
        <v>70.56</v>
      </c>
      <c r="AR129" s="337">
        <v>70.56</v>
      </c>
      <c r="AS129" s="337">
        <v>70.56</v>
      </c>
      <c r="AT129" s="337">
        <v>70.56</v>
      </c>
      <c r="AU129" s="337">
        <v>70.56</v>
      </c>
      <c r="AV129" s="337">
        <v>70.56</v>
      </c>
      <c r="AW129" s="337">
        <v>70.56</v>
      </c>
      <c r="AX129" s="337">
        <v>70.56</v>
      </c>
      <c r="AY129" s="337">
        <v>70.56</v>
      </c>
      <c r="AZ129" s="337">
        <v>70.56</v>
      </c>
      <c r="BA129" s="337">
        <v>70.56</v>
      </c>
      <c r="BB129" s="337">
        <v>70.56</v>
      </c>
      <c r="BC129" s="337">
        <v>70.56</v>
      </c>
      <c r="BD129" s="337">
        <v>70.56</v>
      </c>
      <c r="BE129" s="337">
        <v>70.56</v>
      </c>
      <c r="BF129" s="337">
        <v>70.56</v>
      </c>
      <c r="BG129" s="337">
        <v>70.56</v>
      </c>
      <c r="BH129" s="337">
        <v>70.56</v>
      </c>
      <c r="BI129" s="337">
        <v>70.56</v>
      </c>
      <c r="BJ129" s="337">
        <v>70.56</v>
      </c>
      <c r="BK129" s="337">
        <v>70.56</v>
      </c>
      <c r="BL129" s="337">
        <v>70.56</v>
      </c>
      <c r="BM129" s="337">
        <v>70.56</v>
      </c>
      <c r="BN129" s="337">
        <v>70.56</v>
      </c>
      <c r="BO129" s="337">
        <v>70.56</v>
      </c>
      <c r="BP129" s="337">
        <v>70.56</v>
      </c>
      <c r="BQ129" s="337">
        <v>70.56</v>
      </c>
      <c r="BR129" s="337">
        <v>70.56</v>
      </c>
      <c r="BS129" s="337">
        <v>70.56</v>
      </c>
      <c r="BT129" s="337">
        <v>70.56</v>
      </c>
      <c r="BU129" s="337">
        <v>70.56</v>
      </c>
      <c r="BV129" s="337">
        <v>70.56</v>
      </c>
      <c r="BW129" s="337">
        <v>70.56</v>
      </c>
      <c r="BX129" s="337">
        <v>70.56</v>
      </c>
      <c r="BY129" s="337">
        <v>70.56</v>
      </c>
      <c r="BZ129" s="337">
        <v>70.56</v>
      </c>
      <c r="CA129" s="337">
        <v>70.56</v>
      </c>
      <c r="CB129" s="337">
        <v>70.56</v>
      </c>
      <c r="CC129" s="337">
        <v>70.56</v>
      </c>
      <c r="CD129" s="337">
        <v>70.56</v>
      </c>
      <c r="CE129" s="337">
        <v>70.56</v>
      </c>
      <c r="CF129" s="337">
        <v>70.56</v>
      </c>
      <c r="CG129" s="337">
        <v>70.56</v>
      </c>
      <c r="CH129" s="337">
        <v>70.56</v>
      </c>
      <c r="CI129" s="337">
        <v>70.56</v>
      </c>
      <c r="CJ129" s="337">
        <v>70.56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2.9906353521287139</v>
      </c>
      <c r="I130" s="337">
        <v>5.9827424303946621</v>
      </c>
      <c r="J130" s="337">
        <v>8.9763212347978438</v>
      </c>
      <c r="K130" s="337">
        <v>11.97137176533826</v>
      </c>
      <c r="L130" s="337">
        <v>24.642899311884669</v>
      </c>
      <c r="M130" s="337">
        <v>37.323049604984327</v>
      </c>
      <c r="N130" s="337">
        <v>37.210760059338554</v>
      </c>
      <c r="O130" s="337">
        <v>37.098470513692789</v>
      </c>
      <c r="P130" s="337">
        <v>36.986180968047009</v>
      </c>
      <c r="Q130" s="337">
        <v>36.873891422401243</v>
      </c>
      <c r="R130" s="337">
        <v>36.761601876755471</v>
      </c>
      <c r="S130" s="337">
        <v>36.649312331109691</v>
      </c>
      <c r="T130" s="337">
        <v>36.537022785463925</v>
      </c>
      <c r="U130" s="337">
        <v>36.424733239818153</v>
      </c>
      <c r="V130" s="337">
        <v>36.312443694172373</v>
      </c>
      <c r="W130" s="337">
        <v>36.2001541485266</v>
      </c>
      <c r="X130" s="337">
        <v>36.087864602880828</v>
      </c>
      <c r="Y130" s="337">
        <v>35.975575057235048</v>
      </c>
      <c r="Z130" s="337">
        <v>35.863285511589282</v>
      </c>
      <c r="AA130" s="337">
        <v>35.750995965943503</v>
      </c>
      <c r="AB130" s="337">
        <v>35.63870642029773</v>
      </c>
      <c r="AC130" s="337">
        <v>35.526416874651964</v>
      </c>
      <c r="AD130" s="337">
        <v>35.414127329006185</v>
      </c>
      <c r="AE130" s="337">
        <v>35.301837783360412</v>
      </c>
      <c r="AF130" s="337">
        <v>35.189548237714646</v>
      </c>
      <c r="AG130" s="337">
        <v>35.077258692068867</v>
      </c>
      <c r="AH130" s="337">
        <v>34.964969146423094</v>
      </c>
      <c r="AI130" s="337">
        <v>34.852679600777329</v>
      </c>
      <c r="AJ130" s="337">
        <v>34.740390055131549</v>
      </c>
      <c r="AK130" s="337">
        <v>34.628100509485776</v>
      </c>
      <c r="AL130" s="337">
        <v>34.515810963840003</v>
      </c>
      <c r="AM130" s="337">
        <v>34.515810963840003</v>
      </c>
      <c r="AN130" s="337">
        <v>34.515810963840003</v>
      </c>
      <c r="AO130" s="337">
        <v>34.515810963840003</v>
      </c>
      <c r="AP130" s="337">
        <v>34.515810963840003</v>
      </c>
      <c r="AQ130" s="337">
        <v>34.515810963840003</v>
      </c>
      <c r="AR130" s="337">
        <v>34.515810963840003</v>
      </c>
      <c r="AS130" s="337">
        <v>34.515810963840003</v>
      </c>
      <c r="AT130" s="337">
        <v>34.515810963840003</v>
      </c>
      <c r="AU130" s="337">
        <v>34.515810963840003</v>
      </c>
      <c r="AV130" s="337">
        <v>34.515810963840003</v>
      </c>
      <c r="AW130" s="337">
        <v>34.515810963840003</v>
      </c>
      <c r="AX130" s="337">
        <v>34.515810963840003</v>
      </c>
      <c r="AY130" s="337">
        <v>34.515810963840003</v>
      </c>
      <c r="AZ130" s="337">
        <v>34.515810963840003</v>
      </c>
      <c r="BA130" s="337">
        <v>34.515810963840003</v>
      </c>
      <c r="BB130" s="337">
        <v>34.515810963840003</v>
      </c>
      <c r="BC130" s="337">
        <v>34.515810963840003</v>
      </c>
      <c r="BD130" s="337">
        <v>34.515810963840003</v>
      </c>
      <c r="BE130" s="337">
        <v>34.515810963840003</v>
      </c>
      <c r="BF130" s="337">
        <v>34.515810963840003</v>
      </c>
      <c r="BG130" s="337">
        <v>34.515810963840003</v>
      </c>
      <c r="BH130" s="337">
        <v>34.515810963840003</v>
      </c>
      <c r="BI130" s="337">
        <v>34.515810963840003</v>
      </c>
      <c r="BJ130" s="337">
        <v>34.515810963840003</v>
      </c>
      <c r="BK130" s="337">
        <v>34.515810963840003</v>
      </c>
      <c r="BL130" s="337">
        <v>34.515810963840003</v>
      </c>
      <c r="BM130" s="337">
        <v>34.515810963840003</v>
      </c>
      <c r="BN130" s="337">
        <v>34.515810963840003</v>
      </c>
      <c r="BO130" s="337">
        <v>34.515810963840003</v>
      </c>
      <c r="BP130" s="337">
        <v>34.515810963840003</v>
      </c>
      <c r="BQ130" s="337">
        <v>34.515810963840003</v>
      </c>
      <c r="BR130" s="337">
        <v>34.515810963840003</v>
      </c>
      <c r="BS130" s="337">
        <v>34.515810963840003</v>
      </c>
      <c r="BT130" s="337">
        <v>34.515810963840003</v>
      </c>
      <c r="BU130" s="337">
        <v>34.515810963840003</v>
      </c>
      <c r="BV130" s="337">
        <v>34.515810963840003</v>
      </c>
      <c r="BW130" s="337">
        <v>34.515810963840003</v>
      </c>
      <c r="BX130" s="337">
        <v>34.515810963840003</v>
      </c>
      <c r="BY130" s="337">
        <v>34.515810963840003</v>
      </c>
      <c r="BZ130" s="337">
        <v>34.515810963840003</v>
      </c>
      <c r="CA130" s="337">
        <v>34.515810963840003</v>
      </c>
      <c r="CB130" s="337">
        <v>34.515810963840003</v>
      </c>
      <c r="CC130" s="337">
        <v>34.515810963840003</v>
      </c>
      <c r="CD130" s="337">
        <v>34.515810963840003</v>
      </c>
      <c r="CE130" s="337">
        <v>34.515810963840003</v>
      </c>
      <c r="CF130" s="337">
        <v>34.515810963840003</v>
      </c>
      <c r="CG130" s="337">
        <v>34.515810963840003</v>
      </c>
      <c r="CH130" s="337">
        <v>34.515810963840003</v>
      </c>
      <c r="CI130" s="337">
        <v>34.515810963840003</v>
      </c>
      <c r="CJ130" s="337">
        <v>34.515810963840003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961.60117808219172</v>
      </c>
      <c r="I131" s="337">
        <v>961.60117808219172</v>
      </c>
      <c r="J131" s="337">
        <v>961.60117808219172</v>
      </c>
      <c r="K131" s="337">
        <v>961.60117808219172</v>
      </c>
      <c r="L131" s="337">
        <v>961.60117808219172</v>
      </c>
      <c r="M131" s="337">
        <v>961.60117808219172</v>
      </c>
      <c r="N131" s="337">
        <v>961.60117808219172</v>
      </c>
      <c r="O131" s="337">
        <v>961.60117808219172</v>
      </c>
      <c r="P131" s="337">
        <v>961.60117808219172</v>
      </c>
      <c r="Q131" s="337">
        <v>961.60117808219172</v>
      </c>
      <c r="R131" s="337">
        <v>961.60117808219172</v>
      </c>
      <c r="S131" s="337">
        <v>961.60117808219172</v>
      </c>
      <c r="T131" s="337">
        <v>961.60117808219172</v>
      </c>
      <c r="U131" s="337">
        <v>961.60117808219172</v>
      </c>
      <c r="V131" s="337">
        <v>961.60117808219172</v>
      </c>
      <c r="W131" s="337">
        <v>961.60117808219172</v>
      </c>
      <c r="X131" s="337">
        <v>961.60117808219172</v>
      </c>
      <c r="Y131" s="337">
        <v>961.60117808219172</v>
      </c>
      <c r="Z131" s="337">
        <v>961.60117808219172</v>
      </c>
      <c r="AA131" s="337">
        <v>961.60117808219172</v>
      </c>
      <c r="AB131" s="337">
        <v>961.60117808219172</v>
      </c>
      <c r="AC131" s="337">
        <v>961.60117808219172</v>
      </c>
      <c r="AD131" s="337">
        <v>961.60117808219172</v>
      </c>
      <c r="AE131" s="337">
        <v>961.60117808219172</v>
      </c>
      <c r="AF131" s="337">
        <v>961.60117808219172</v>
      </c>
      <c r="AG131" s="337">
        <v>961.60117808219172</v>
      </c>
      <c r="AH131" s="337">
        <v>961.60117808219172</v>
      </c>
      <c r="AI131" s="337">
        <v>961.60117808219172</v>
      </c>
      <c r="AJ131" s="337">
        <v>961.60117808219172</v>
      </c>
      <c r="AK131" s="337">
        <v>961.60117808219172</v>
      </c>
      <c r="AL131" s="337">
        <v>961.60117808219172</v>
      </c>
      <c r="AM131" s="337">
        <v>961.60117808219172</v>
      </c>
      <c r="AN131" s="337">
        <v>961.60117808219172</v>
      </c>
      <c r="AO131" s="337">
        <v>961.60117808219172</v>
      </c>
      <c r="AP131" s="337">
        <v>961.60117808219172</v>
      </c>
      <c r="AQ131" s="337">
        <v>961.60117808219172</v>
      </c>
      <c r="AR131" s="337">
        <v>961.60117808219172</v>
      </c>
      <c r="AS131" s="337">
        <v>961.60117808219172</v>
      </c>
      <c r="AT131" s="337">
        <v>961.60117808219172</v>
      </c>
      <c r="AU131" s="337">
        <v>961.60117808219172</v>
      </c>
      <c r="AV131" s="337">
        <v>961.60117808219172</v>
      </c>
      <c r="AW131" s="337">
        <v>961.60117808219172</v>
      </c>
      <c r="AX131" s="337">
        <v>961.60117808219172</v>
      </c>
      <c r="AY131" s="337">
        <v>961.60117808219172</v>
      </c>
      <c r="AZ131" s="337">
        <v>961.60117808219172</v>
      </c>
      <c r="BA131" s="337">
        <v>961.60117808219172</v>
      </c>
      <c r="BB131" s="337">
        <v>961.60117808219172</v>
      </c>
      <c r="BC131" s="337">
        <v>961.60117808219172</v>
      </c>
      <c r="BD131" s="337">
        <v>961.60117808219172</v>
      </c>
      <c r="BE131" s="337">
        <v>961.60117808219172</v>
      </c>
      <c r="BF131" s="337">
        <v>961.60117808219172</v>
      </c>
      <c r="BG131" s="337">
        <v>961.60117808219172</v>
      </c>
      <c r="BH131" s="337">
        <v>961.60117808219172</v>
      </c>
      <c r="BI131" s="337">
        <v>961.60117808219172</v>
      </c>
      <c r="BJ131" s="337">
        <v>961.60117808219172</v>
      </c>
      <c r="BK131" s="337">
        <v>961.60117808219172</v>
      </c>
      <c r="BL131" s="337">
        <v>961.60117808219172</v>
      </c>
      <c r="BM131" s="337">
        <v>961.60117808219172</v>
      </c>
      <c r="BN131" s="337">
        <v>961.60117808219172</v>
      </c>
      <c r="BO131" s="337">
        <v>961.60117808219172</v>
      </c>
      <c r="BP131" s="337">
        <v>961.60117808219172</v>
      </c>
      <c r="BQ131" s="337">
        <v>961.60117808219172</v>
      </c>
      <c r="BR131" s="337">
        <v>961.60117808219172</v>
      </c>
      <c r="BS131" s="337">
        <v>961.60117808219172</v>
      </c>
      <c r="BT131" s="337">
        <v>961.60117808219172</v>
      </c>
      <c r="BU131" s="337">
        <v>961.60117808219172</v>
      </c>
      <c r="BV131" s="337">
        <v>961.60117808219172</v>
      </c>
      <c r="BW131" s="337">
        <v>961.60117808219172</v>
      </c>
      <c r="BX131" s="337">
        <v>961.60117808219172</v>
      </c>
      <c r="BY131" s="337">
        <v>961.60117808219172</v>
      </c>
      <c r="BZ131" s="337">
        <v>961.60117808219172</v>
      </c>
      <c r="CA131" s="337">
        <v>961.60117808219172</v>
      </c>
      <c r="CB131" s="337">
        <v>961.60117808219172</v>
      </c>
      <c r="CC131" s="337">
        <v>961.60117808219172</v>
      </c>
      <c r="CD131" s="337">
        <v>961.60117808219172</v>
      </c>
      <c r="CE131" s="337">
        <v>961.60117808219172</v>
      </c>
      <c r="CF131" s="337">
        <v>961.60117808219172</v>
      </c>
      <c r="CG131" s="337">
        <v>961.60117808219172</v>
      </c>
      <c r="CH131" s="337">
        <v>961.60117808219172</v>
      </c>
      <c r="CI131" s="337">
        <v>961.60117808219172</v>
      </c>
      <c r="CJ131" s="337">
        <v>961.60117808219172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961.60117808219172</v>
      </c>
      <c r="I132" s="337">
        <v>961.60117808219172</v>
      </c>
      <c r="J132" s="337">
        <v>961.60117808219172</v>
      </c>
      <c r="K132" s="337">
        <v>961.60117808219172</v>
      </c>
      <c r="L132" s="337">
        <v>961.60117808219172</v>
      </c>
      <c r="M132" s="337">
        <v>961.60117808219172</v>
      </c>
      <c r="N132" s="337">
        <v>961.60117808219172</v>
      </c>
      <c r="O132" s="337">
        <v>961.60117808219172</v>
      </c>
      <c r="P132" s="337">
        <v>961.60117808219172</v>
      </c>
      <c r="Q132" s="337">
        <v>961.60117808219172</v>
      </c>
      <c r="R132" s="337">
        <v>961.60117808219172</v>
      </c>
      <c r="S132" s="337">
        <v>961.60117808219172</v>
      </c>
      <c r="T132" s="337">
        <v>961.60117808219172</v>
      </c>
      <c r="U132" s="337">
        <v>961.60117808219172</v>
      </c>
      <c r="V132" s="337">
        <v>961.60117808219172</v>
      </c>
      <c r="W132" s="337">
        <v>961.60117808219172</v>
      </c>
      <c r="X132" s="337">
        <v>961.60117808219172</v>
      </c>
      <c r="Y132" s="337">
        <v>961.60117808219172</v>
      </c>
      <c r="Z132" s="337">
        <v>961.60117808219172</v>
      </c>
      <c r="AA132" s="337">
        <v>961.60117808219172</v>
      </c>
      <c r="AB132" s="337">
        <v>961.60117808219172</v>
      </c>
      <c r="AC132" s="337">
        <v>961.60117808219172</v>
      </c>
      <c r="AD132" s="337">
        <v>961.60117808219172</v>
      </c>
      <c r="AE132" s="337">
        <v>961.60117808219172</v>
      </c>
      <c r="AF132" s="337">
        <v>961.60117808219172</v>
      </c>
      <c r="AG132" s="337">
        <v>961.60117808219172</v>
      </c>
      <c r="AH132" s="337">
        <v>961.60117808219172</v>
      </c>
      <c r="AI132" s="337">
        <v>961.60117808219172</v>
      </c>
      <c r="AJ132" s="337">
        <v>961.60117808219172</v>
      </c>
      <c r="AK132" s="337">
        <v>961.60117808219172</v>
      </c>
      <c r="AL132" s="337">
        <v>961.60117808219172</v>
      </c>
      <c r="AM132" s="337">
        <v>961.60117808219172</v>
      </c>
      <c r="AN132" s="337">
        <v>961.60117808219172</v>
      </c>
      <c r="AO132" s="337">
        <v>961.60117808219172</v>
      </c>
      <c r="AP132" s="337">
        <v>961.60117808219172</v>
      </c>
      <c r="AQ132" s="337">
        <v>961.60117808219172</v>
      </c>
      <c r="AR132" s="337">
        <v>961.60117808219172</v>
      </c>
      <c r="AS132" s="337">
        <v>961.60117808219172</v>
      </c>
      <c r="AT132" s="337">
        <v>961.60117808219172</v>
      </c>
      <c r="AU132" s="337">
        <v>961.60117808219172</v>
      </c>
      <c r="AV132" s="337">
        <v>961.60117808219172</v>
      </c>
      <c r="AW132" s="337">
        <v>961.60117808219172</v>
      </c>
      <c r="AX132" s="337">
        <v>961.60117808219172</v>
      </c>
      <c r="AY132" s="337">
        <v>961.60117808219172</v>
      </c>
      <c r="AZ132" s="337">
        <v>961.60117808219172</v>
      </c>
      <c r="BA132" s="337">
        <v>961.60117808219172</v>
      </c>
      <c r="BB132" s="337">
        <v>961.60117808219172</v>
      </c>
      <c r="BC132" s="337">
        <v>961.60117808219172</v>
      </c>
      <c r="BD132" s="337">
        <v>961.60117808219172</v>
      </c>
      <c r="BE132" s="337">
        <v>961.60117808219172</v>
      </c>
      <c r="BF132" s="337">
        <v>961.60117808219172</v>
      </c>
      <c r="BG132" s="337">
        <v>961.60117808219172</v>
      </c>
      <c r="BH132" s="337">
        <v>961.60117808219172</v>
      </c>
      <c r="BI132" s="337">
        <v>961.60117808219172</v>
      </c>
      <c r="BJ132" s="337">
        <v>961.60117808219172</v>
      </c>
      <c r="BK132" s="337">
        <v>961.60117808219172</v>
      </c>
      <c r="BL132" s="337">
        <v>961.60117808219172</v>
      </c>
      <c r="BM132" s="337">
        <v>961.60117808219172</v>
      </c>
      <c r="BN132" s="337">
        <v>961.60117808219172</v>
      </c>
      <c r="BO132" s="337">
        <v>961.60117808219172</v>
      </c>
      <c r="BP132" s="337">
        <v>961.60117808219172</v>
      </c>
      <c r="BQ132" s="337">
        <v>961.60117808219172</v>
      </c>
      <c r="BR132" s="337">
        <v>961.60117808219172</v>
      </c>
      <c r="BS132" s="337">
        <v>961.60117808219172</v>
      </c>
      <c r="BT132" s="337">
        <v>961.60117808219172</v>
      </c>
      <c r="BU132" s="337">
        <v>961.60117808219172</v>
      </c>
      <c r="BV132" s="337">
        <v>961.60117808219172</v>
      </c>
      <c r="BW132" s="337">
        <v>961.60117808219172</v>
      </c>
      <c r="BX132" s="337">
        <v>961.60117808219172</v>
      </c>
      <c r="BY132" s="337">
        <v>961.60117808219172</v>
      </c>
      <c r="BZ132" s="337">
        <v>961.60117808219172</v>
      </c>
      <c r="CA132" s="337">
        <v>961.60117808219172</v>
      </c>
      <c r="CB132" s="337">
        <v>961.60117808219172</v>
      </c>
      <c r="CC132" s="337">
        <v>961.60117808219172</v>
      </c>
      <c r="CD132" s="337">
        <v>961.60117808219172</v>
      </c>
      <c r="CE132" s="337">
        <v>961.60117808219172</v>
      </c>
      <c r="CF132" s="337">
        <v>961.60117808219172</v>
      </c>
      <c r="CG132" s="337">
        <v>961.60117808219172</v>
      </c>
      <c r="CH132" s="337">
        <v>961.60117808219172</v>
      </c>
      <c r="CI132" s="337">
        <v>961.60117808219172</v>
      </c>
      <c r="CJ132" s="337">
        <v>961.60117808219172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77.286475552903681</v>
      </c>
      <c r="I133" s="337">
        <v>146.8841195926783</v>
      </c>
      <c r="J133" s="337">
        <v>216.55730650220221</v>
      </c>
      <c r="K133" s="337">
        <v>286.30607792051825</v>
      </c>
      <c r="L133" s="337">
        <v>586.18970424079293</v>
      </c>
      <c r="M133" s="337">
        <v>886.51639338129485</v>
      </c>
      <c r="N133" s="337">
        <v>884.2313857791479</v>
      </c>
      <c r="O133" s="337">
        <v>881.94426019726939</v>
      </c>
      <c r="P133" s="337">
        <v>879.65501663565908</v>
      </c>
      <c r="Q133" s="337">
        <v>877.36365509431721</v>
      </c>
      <c r="R133" s="337">
        <v>875.07017557324377</v>
      </c>
      <c r="S133" s="337">
        <v>872.77457807243854</v>
      </c>
      <c r="T133" s="337">
        <v>870.47686259190186</v>
      </c>
      <c r="U133" s="337">
        <v>868.17702913163362</v>
      </c>
      <c r="V133" s="337">
        <v>865.87507769163335</v>
      </c>
      <c r="W133" s="337">
        <v>863.57100827190186</v>
      </c>
      <c r="X133" s="337">
        <v>861.26482087243869</v>
      </c>
      <c r="Y133" s="337">
        <v>858.95651549324361</v>
      </c>
      <c r="Z133" s="337">
        <v>856.64609213431731</v>
      </c>
      <c r="AA133" s="337">
        <v>854.33355079565899</v>
      </c>
      <c r="AB133" s="337">
        <v>852.01889147726922</v>
      </c>
      <c r="AC133" s="337">
        <v>849.702114179148</v>
      </c>
      <c r="AD133" s="337">
        <v>847.38321890129487</v>
      </c>
      <c r="AE133" s="337">
        <v>845.06220564371029</v>
      </c>
      <c r="AF133" s="337">
        <v>842.73907440639414</v>
      </c>
      <c r="AG133" s="337">
        <v>840.41382518934608</v>
      </c>
      <c r="AH133" s="337">
        <v>838.08645799256658</v>
      </c>
      <c r="AI133" s="337">
        <v>835.75697281605562</v>
      </c>
      <c r="AJ133" s="337">
        <v>833.42536965981265</v>
      </c>
      <c r="AK133" s="337">
        <v>831.09164852383833</v>
      </c>
      <c r="AL133" s="337">
        <v>828.75580940813234</v>
      </c>
      <c r="AM133" s="337">
        <v>829.10269298986748</v>
      </c>
      <c r="AN133" s="337">
        <v>829.44957657160262</v>
      </c>
      <c r="AO133" s="337">
        <v>829.79646015333776</v>
      </c>
      <c r="AP133" s="337">
        <v>830.14334373507302</v>
      </c>
      <c r="AQ133" s="337">
        <v>830.49022731680816</v>
      </c>
      <c r="AR133" s="337">
        <v>830.8371108985433</v>
      </c>
      <c r="AS133" s="337">
        <v>831.18399448027844</v>
      </c>
      <c r="AT133" s="337">
        <v>831.53087806201358</v>
      </c>
      <c r="AU133" s="337">
        <v>831.87776164374873</v>
      </c>
      <c r="AV133" s="337">
        <v>832.22464522548398</v>
      </c>
      <c r="AW133" s="337">
        <v>832.57152880721912</v>
      </c>
      <c r="AX133" s="337">
        <v>832.91841238895427</v>
      </c>
      <c r="AY133" s="337">
        <v>833.26529597068941</v>
      </c>
      <c r="AZ133" s="337">
        <v>833.61217955242455</v>
      </c>
      <c r="BA133" s="337">
        <v>833.95906313415969</v>
      </c>
      <c r="BB133" s="337">
        <v>834.30594671589483</v>
      </c>
      <c r="BC133" s="337">
        <v>834.65283029763009</v>
      </c>
      <c r="BD133" s="337">
        <v>834.99971387936523</v>
      </c>
      <c r="BE133" s="337">
        <v>835.34659746110037</v>
      </c>
      <c r="BF133" s="337">
        <v>835.69348104283551</v>
      </c>
      <c r="BG133" s="337">
        <v>836.04036462457066</v>
      </c>
      <c r="BH133" s="337">
        <v>836.3872482063058</v>
      </c>
      <c r="BI133" s="337">
        <v>836.73413178804094</v>
      </c>
      <c r="BJ133" s="337">
        <v>837.0810153697762</v>
      </c>
      <c r="BK133" s="337">
        <v>837.42789895151134</v>
      </c>
      <c r="BL133" s="337">
        <v>837.77478253324648</v>
      </c>
      <c r="BM133" s="337">
        <v>838.12166611498162</v>
      </c>
      <c r="BN133" s="337">
        <v>838.46854969671676</v>
      </c>
      <c r="BO133" s="337">
        <v>838.81543327845191</v>
      </c>
      <c r="BP133" s="337">
        <v>839.16231686018705</v>
      </c>
      <c r="BQ133" s="337">
        <v>839.5092004419223</v>
      </c>
      <c r="BR133" s="337">
        <v>839.85608402365744</v>
      </c>
      <c r="BS133" s="337">
        <v>840.20296760539259</v>
      </c>
      <c r="BT133" s="337">
        <v>840.54985118712773</v>
      </c>
      <c r="BU133" s="337">
        <v>840.89673476886287</v>
      </c>
      <c r="BV133" s="337">
        <v>841.24361835059801</v>
      </c>
      <c r="BW133" s="337">
        <v>841.59050193233315</v>
      </c>
      <c r="BX133" s="337">
        <v>841.93738551406841</v>
      </c>
      <c r="BY133" s="337">
        <v>842.28426909580355</v>
      </c>
      <c r="BZ133" s="337">
        <v>842.63115267753869</v>
      </c>
      <c r="CA133" s="337">
        <v>842.97803625927384</v>
      </c>
      <c r="CB133" s="337">
        <v>843.32491984100898</v>
      </c>
      <c r="CC133" s="337">
        <v>843.67180342274412</v>
      </c>
      <c r="CD133" s="337">
        <v>844.01868700447926</v>
      </c>
      <c r="CE133" s="337">
        <v>844.36557058621452</v>
      </c>
      <c r="CF133" s="337">
        <v>844.71245416794966</v>
      </c>
      <c r="CG133" s="337">
        <v>845.0593377496848</v>
      </c>
      <c r="CH133" s="337">
        <v>845.40622133141994</v>
      </c>
      <c r="CI133" s="337">
        <v>845.75310491315508</v>
      </c>
      <c r="CJ133" s="337">
        <v>846.09998849489023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B770F254-272D-4481-94C1-1C1960A89226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A92D9-0EAA-431D-939C-D41D10CF0026}">
  <dimension ref="A1:CK144"/>
  <sheetViews>
    <sheetView zoomScale="90" zoomScaleNormal="90" workbookViewId="0">
      <selection sqref="A1:XFD1048576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543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598">
        <v>0</v>
      </c>
      <c r="I31" s="599">
        <v>0</v>
      </c>
      <c r="J31" s="712">
        <v>0</v>
      </c>
      <c r="K31" s="199">
        <v>141.06945205479451</v>
      </c>
      <c r="L31" s="199">
        <v>141.06945205479451</v>
      </c>
      <c r="M31" s="199">
        <v>141.06945205479451</v>
      </c>
      <c r="N31" s="83">
        <v>141.06945205479451</v>
      </c>
      <c r="O31" s="83">
        <v>141.06945205479451</v>
      </c>
      <c r="P31" s="83">
        <v>141.06945205479451</v>
      </c>
      <c r="Q31" s="83">
        <v>141.06945205479451</v>
      </c>
      <c r="R31" s="83">
        <v>141.06945205479451</v>
      </c>
      <c r="S31" s="83">
        <v>141.06945205479451</v>
      </c>
      <c r="T31" s="83">
        <v>141.06945205479451</v>
      </c>
      <c r="U31" s="83">
        <v>141.06945205479451</v>
      </c>
      <c r="V31" s="83">
        <v>141.06945205479451</v>
      </c>
      <c r="W31" s="83">
        <v>141.06945205479451</v>
      </c>
      <c r="X31" s="83">
        <v>141.06945205479451</v>
      </c>
      <c r="Y31" s="83">
        <v>141.06945205479451</v>
      </c>
      <c r="Z31" s="83">
        <v>141.06945205479451</v>
      </c>
      <c r="AA31" s="83">
        <v>141.06945205479451</v>
      </c>
      <c r="AB31" s="83">
        <v>141.06945205479451</v>
      </c>
      <c r="AC31" s="83">
        <v>141.06945205479451</v>
      </c>
      <c r="AD31" s="83">
        <v>141.06945205479451</v>
      </c>
      <c r="AE31" s="83">
        <v>141.06945205479451</v>
      </c>
      <c r="AF31" s="83">
        <v>141.06945205479451</v>
      </c>
      <c r="AG31" s="83">
        <v>141.06945205479451</v>
      </c>
      <c r="AH31" s="83">
        <v>141.06945205479451</v>
      </c>
      <c r="AI31" s="83">
        <v>141.06945205479451</v>
      </c>
      <c r="AJ31" s="83">
        <v>141.06945205479451</v>
      </c>
      <c r="AK31" s="83">
        <v>141.06945205479451</v>
      </c>
      <c r="AL31" s="83">
        <v>141.06945205479451</v>
      </c>
      <c r="AM31" s="83">
        <v>141.06945205479451</v>
      </c>
      <c r="AN31" s="83">
        <v>141.06945205479451</v>
      </c>
      <c r="AO31" s="83">
        <v>141.06945205479451</v>
      </c>
      <c r="AP31" s="83">
        <v>141.06945205479451</v>
      </c>
      <c r="AQ31" s="83">
        <v>141.06945205479451</v>
      </c>
      <c r="AR31" s="83">
        <v>141.06945205479451</v>
      </c>
      <c r="AS31" s="83">
        <v>141.06945205479451</v>
      </c>
      <c r="AT31" s="83">
        <v>141.06945205479451</v>
      </c>
      <c r="AU31" s="83">
        <v>141.06945205479451</v>
      </c>
      <c r="AV31" s="83">
        <v>141.06945205479451</v>
      </c>
      <c r="AW31" s="83">
        <v>141.06945205479451</v>
      </c>
      <c r="AX31" s="83">
        <v>141.06945205479451</v>
      </c>
      <c r="AY31" s="83">
        <v>141.06945205479451</v>
      </c>
      <c r="AZ31" s="83">
        <v>141.06945205479451</v>
      </c>
      <c r="BA31" s="83">
        <v>141.06945205479451</v>
      </c>
      <c r="BB31" s="83">
        <v>141.06945205479451</v>
      </c>
      <c r="BC31" s="83">
        <v>141.06945205479451</v>
      </c>
      <c r="BD31" s="83">
        <v>141.06945205479451</v>
      </c>
      <c r="BE31" s="83">
        <v>141.06945205479451</v>
      </c>
      <c r="BF31" s="83">
        <v>141.06945205479451</v>
      </c>
      <c r="BG31" s="83">
        <v>141.06945205479451</v>
      </c>
      <c r="BH31" s="83">
        <v>141.06945205479451</v>
      </c>
      <c r="BI31" s="83">
        <v>141.06945205479451</v>
      </c>
      <c r="BJ31" s="83">
        <v>141.06945205479451</v>
      </c>
      <c r="BK31" s="83">
        <v>141.06945205479451</v>
      </c>
      <c r="BL31" s="83">
        <v>141.06945205479451</v>
      </c>
      <c r="BM31" s="83">
        <v>141.06945205479451</v>
      </c>
      <c r="BN31" s="83">
        <v>141.06945205479451</v>
      </c>
      <c r="BO31" s="83">
        <v>141.06945205479451</v>
      </c>
      <c r="BP31" s="83">
        <v>141.06945205479451</v>
      </c>
      <c r="BQ31" s="83">
        <v>141.06945205479451</v>
      </c>
      <c r="BR31" s="83">
        <v>141.06945205479451</v>
      </c>
      <c r="BS31" s="83">
        <v>141.06945205479451</v>
      </c>
      <c r="BT31" s="83">
        <v>141.06945205479451</v>
      </c>
      <c r="BU31" s="83">
        <v>141.06945205479451</v>
      </c>
      <c r="BV31" s="83">
        <v>141.06945205479451</v>
      </c>
      <c r="BW31" s="83">
        <v>141.06945205479451</v>
      </c>
      <c r="BX31" s="83">
        <v>141.06945205479451</v>
      </c>
      <c r="BY31" s="83">
        <v>141.06945205479451</v>
      </c>
      <c r="BZ31" s="83">
        <v>141.06945205479451</v>
      </c>
      <c r="CA31" s="83">
        <v>141.06945205479451</v>
      </c>
      <c r="CB31" s="83">
        <v>141.06945205479451</v>
      </c>
      <c r="CC31" s="83">
        <v>141.06945205479451</v>
      </c>
      <c r="CD31" s="83">
        <v>141.06945205479451</v>
      </c>
      <c r="CE31" s="83">
        <v>141.06945205479451</v>
      </c>
      <c r="CF31" s="83">
        <v>141.06945205479451</v>
      </c>
      <c r="CG31" s="83">
        <v>141.06945205479451</v>
      </c>
      <c r="CH31" s="83">
        <v>141.06945205479451</v>
      </c>
      <c r="CI31" s="83">
        <v>141.06945205479451</v>
      </c>
      <c r="CJ31" s="734">
        <v>141.06945205479451</v>
      </c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734">
        <v>0</v>
      </c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598">
        <v>0</v>
      </c>
      <c r="I33" s="599">
        <v>0</v>
      </c>
      <c r="J33" s="712">
        <v>0</v>
      </c>
      <c r="K33" s="725">
        <v>0</v>
      </c>
      <c r="L33" s="725">
        <v>0</v>
      </c>
      <c r="M33" s="725">
        <v>0</v>
      </c>
      <c r="N33" s="726">
        <v>0</v>
      </c>
      <c r="O33" s="453">
        <v>0</v>
      </c>
      <c r="P33" s="453">
        <v>0</v>
      </c>
      <c r="Q33" s="453">
        <v>0</v>
      </c>
      <c r="R33" s="453">
        <v>0</v>
      </c>
      <c r="S33" s="453">
        <v>0</v>
      </c>
      <c r="T33" s="453">
        <v>0</v>
      </c>
      <c r="U33" s="453">
        <v>0</v>
      </c>
      <c r="V33" s="453">
        <v>0</v>
      </c>
      <c r="W33" s="453">
        <v>0</v>
      </c>
      <c r="X33" s="453">
        <v>0</v>
      </c>
      <c r="Y33" s="453">
        <v>0</v>
      </c>
      <c r="Z33" s="453">
        <v>0</v>
      </c>
      <c r="AA33" s="453">
        <v>0</v>
      </c>
      <c r="AB33" s="453">
        <v>0</v>
      </c>
      <c r="AC33" s="453">
        <v>0</v>
      </c>
      <c r="AD33" s="453">
        <v>0</v>
      </c>
      <c r="AE33" s="84">
        <v>0</v>
      </c>
      <c r="AF33" s="454">
        <v>0</v>
      </c>
      <c r="AG33" s="454">
        <v>0</v>
      </c>
      <c r="AH33" s="453">
        <v>0</v>
      </c>
      <c r="AI33" s="453">
        <v>0</v>
      </c>
      <c r="AJ33" s="453">
        <v>0</v>
      </c>
      <c r="AK33" s="84">
        <v>0</v>
      </c>
      <c r="AL33" s="454">
        <v>0</v>
      </c>
      <c r="AM33" s="727">
        <v>0</v>
      </c>
      <c r="AN33" s="728">
        <v>0</v>
      </c>
      <c r="AO33" s="728">
        <v>0</v>
      </c>
      <c r="AP33" s="728">
        <v>0</v>
      </c>
      <c r="AQ33" s="728">
        <v>0</v>
      </c>
      <c r="AR33" s="728">
        <v>0</v>
      </c>
      <c r="AS33" s="728">
        <v>0</v>
      </c>
      <c r="AT33" s="728">
        <v>0</v>
      </c>
      <c r="AU33" s="728">
        <v>0</v>
      </c>
      <c r="AV33" s="728">
        <v>0</v>
      </c>
      <c r="AW33" s="728">
        <v>0</v>
      </c>
      <c r="AX33" s="728">
        <v>0</v>
      </c>
      <c r="AY33" s="728">
        <v>0</v>
      </c>
      <c r="AZ33" s="728">
        <v>0</v>
      </c>
      <c r="BA33" s="728">
        <v>0</v>
      </c>
      <c r="BB33" s="729">
        <v>0</v>
      </c>
      <c r="BC33" s="729">
        <v>0</v>
      </c>
      <c r="BD33" s="729">
        <v>0</v>
      </c>
      <c r="BE33" s="729">
        <v>0</v>
      </c>
      <c r="BF33" s="729">
        <v>0</v>
      </c>
      <c r="BG33" s="729">
        <v>0</v>
      </c>
      <c r="BH33" s="729">
        <v>0</v>
      </c>
      <c r="BI33" s="729">
        <v>0</v>
      </c>
      <c r="BJ33" s="729">
        <v>0</v>
      </c>
      <c r="BK33" s="729">
        <v>0</v>
      </c>
      <c r="BL33" s="729">
        <v>0</v>
      </c>
      <c r="BM33" s="729">
        <v>0</v>
      </c>
      <c r="BN33" s="729">
        <v>0</v>
      </c>
      <c r="BO33" s="729">
        <v>0</v>
      </c>
      <c r="BP33" s="729">
        <v>0</v>
      </c>
      <c r="BQ33" s="729">
        <v>0</v>
      </c>
      <c r="BR33" s="729">
        <v>0</v>
      </c>
      <c r="BS33" s="729">
        <v>0</v>
      </c>
      <c r="BT33" s="729">
        <v>0</v>
      </c>
      <c r="BU33" s="729">
        <v>0</v>
      </c>
      <c r="BV33" s="729">
        <v>0</v>
      </c>
      <c r="BW33" s="729">
        <v>0</v>
      </c>
      <c r="BX33" s="729">
        <v>0</v>
      </c>
      <c r="BY33" s="729">
        <v>0</v>
      </c>
      <c r="BZ33" s="729">
        <v>0</v>
      </c>
      <c r="CA33" s="729">
        <v>0</v>
      </c>
      <c r="CB33" s="729">
        <v>0</v>
      </c>
      <c r="CC33" s="729">
        <v>0</v>
      </c>
      <c r="CD33" s="729">
        <v>0</v>
      </c>
      <c r="CE33" s="729">
        <v>0</v>
      </c>
      <c r="CF33" s="729">
        <v>0</v>
      </c>
      <c r="CG33" s="729">
        <v>0</v>
      </c>
      <c r="CH33" s="729">
        <v>0</v>
      </c>
      <c r="CI33" s="729">
        <v>0</v>
      </c>
      <c r="CJ33" s="713">
        <v>0</v>
      </c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529">
        <v>0</v>
      </c>
      <c r="I34" s="530">
        <v>0</v>
      </c>
      <c r="J34" s="456">
        <v>0</v>
      </c>
      <c r="K34" s="531">
        <v>0</v>
      </c>
      <c r="L34" s="531">
        <v>0</v>
      </c>
      <c r="M34" s="531">
        <v>0</v>
      </c>
      <c r="N34" s="532">
        <v>0</v>
      </c>
      <c r="O34" s="457">
        <v>0</v>
      </c>
      <c r="P34" s="458">
        <v>0</v>
      </c>
      <c r="Q34" s="458">
        <v>0</v>
      </c>
      <c r="R34" s="458">
        <v>0</v>
      </c>
      <c r="S34" s="458">
        <v>0</v>
      </c>
      <c r="T34" s="458">
        <v>0</v>
      </c>
      <c r="U34" s="458">
        <v>0</v>
      </c>
      <c r="V34" s="458">
        <v>0</v>
      </c>
      <c r="W34" s="458">
        <v>0</v>
      </c>
      <c r="X34" s="458">
        <v>0</v>
      </c>
      <c r="Y34" s="458">
        <v>0</v>
      </c>
      <c r="Z34" s="458">
        <v>0</v>
      </c>
      <c r="AA34" s="458">
        <v>0</v>
      </c>
      <c r="AB34" s="458">
        <v>0</v>
      </c>
      <c r="AC34" s="458">
        <v>0</v>
      </c>
      <c r="AD34" s="458">
        <v>0</v>
      </c>
      <c r="AE34" s="587">
        <v>0</v>
      </c>
      <c r="AF34" s="587">
        <v>0</v>
      </c>
      <c r="AG34" s="587">
        <v>0</v>
      </c>
      <c r="AH34" s="458">
        <v>0</v>
      </c>
      <c r="AI34" s="458">
        <v>0</v>
      </c>
      <c r="AJ34" s="458">
        <v>0</v>
      </c>
      <c r="AK34" s="587">
        <v>0</v>
      </c>
      <c r="AL34" s="472">
        <v>0</v>
      </c>
      <c r="AM34" s="533">
        <v>0</v>
      </c>
      <c r="AN34" s="534">
        <v>0</v>
      </c>
      <c r="AO34" s="534">
        <v>0</v>
      </c>
      <c r="AP34" s="534">
        <v>0</v>
      </c>
      <c r="AQ34" s="534">
        <v>0</v>
      </c>
      <c r="AR34" s="534">
        <v>0</v>
      </c>
      <c r="AS34" s="534">
        <v>0</v>
      </c>
      <c r="AT34" s="534">
        <v>0</v>
      </c>
      <c r="AU34" s="534">
        <v>0</v>
      </c>
      <c r="AV34" s="534">
        <v>0</v>
      </c>
      <c r="AW34" s="534">
        <v>0</v>
      </c>
      <c r="AX34" s="534">
        <v>0</v>
      </c>
      <c r="AY34" s="534">
        <v>0</v>
      </c>
      <c r="AZ34" s="534">
        <v>0</v>
      </c>
      <c r="BA34" s="534">
        <v>0</v>
      </c>
      <c r="BB34" s="535">
        <v>0</v>
      </c>
      <c r="BC34" s="535">
        <v>0</v>
      </c>
      <c r="BD34" s="535">
        <v>0</v>
      </c>
      <c r="BE34" s="535">
        <v>0</v>
      </c>
      <c r="BF34" s="535">
        <v>0</v>
      </c>
      <c r="BG34" s="535">
        <v>0</v>
      </c>
      <c r="BH34" s="535">
        <v>0</v>
      </c>
      <c r="BI34" s="535">
        <v>0</v>
      </c>
      <c r="BJ34" s="535">
        <v>0</v>
      </c>
      <c r="BK34" s="535">
        <v>0</v>
      </c>
      <c r="BL34" s="535">
        <v>0</v>
      </c>
      <c r="BM34" s="535">
        <v>0</v>
      </c>
      <c r="BN34" s="535">
        <v>0</v>
      </c>
      <c r="BO34" s="535">
        <v>0</v>
      </c>
      <c r="BP34" s="535">
        <v>0</v>
      </c>
      <c r="BQ34" s="535">
        <v>0</v>
      </c>
      <c r="BR34" s="535">
        <v>0</v>
      </c>
      <c r="BS34" s="535">
        <v>0</v>
      </c>
      <c r="BT34" s="535">
        <v>0</v>
      </c>
      <c r="BU34" s="535">
        <v>0</v>
      </c>
      <c r="BV34" s="535">
        <v>0</v>
      </c>
      <c r="BW34" s="535">
        <v>0</v>
      </c>
      <c r="BX34" s="535">
        <v>0</v>
      </c>
      <c r="BY34" s="535">
        <v>0</v>
      </c>
      <c r="BZ34" s="535">
        <v>0</v>
      </c>
      <c r="CA34" s="535">
        <v>0</v>
      </c>
      <c r="CB34" s="535">
        <v>0</v>
      </c>
      <c r="CC34" s="535">
        <v>0</v>
      </c>
      <c r="CD34" s="535">
        <v>0</v>
      </c>
      <c r="CE34" s="535">
        <v>0</v>
      </c>
      <c r="CF34" s="535">
        <v>0</v>
      </c>
      <c r="CG34" s="535">
        <v>0</v>
      </c>
      <c r="CH34" s="535">
        <v>0</v>
      </c>
      <c r="CI34" s="535">
        <v>0</v>
      </c>
      <c r="CJ34" s="538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>
        <v>0</v>
      </c>
      <c r="I37" s="200">
        <v>0</v>
      </c>
      <c r="J37" s="200">
        <v>0</v>
      </c>
      <c r="K37" s="918">
        <v>0</v>
      </c>
      <c r="L37" s="918">
        <v>0</v>
      </c>
      <c r="M37" s="91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919">
        <v>0</v>
      </c>
      <c r="AN37" s="920">
        <v>0</v>
      </c>
      <c r="AO37" s="920">
        <v>0</v>
      </c>
      <c r="AP37" s="920">
        <v>0</v>
      </c>
      <c r="AQ37" s="920">
        <v>0</v>
      </c>
      <c r="AR37" s="920">
        <v>0</v>
      </c>
      <c r="AS37" s="920">
        <v>0</v>
      </c>
      <c r="AT37" s="920">
        <v>0</v>
      </c>
      <c r="AU37" s="920">
        <v>0</v>
      </c>
      <c r="AV37" s="920">
        <v>0</v>
      </c>
      <c r="AW37" s="920">
        <v>0</v>
      </c>
      <c r="AX37" s="920">
        <v>0</v>
      </c>
      <c r="AY37" s="920">
        <v>0</v>
      </c>
      <c r="AZ37" s="920">
        <v>0</v>
      </c>
      <c r="BA37" s="920">
        <v>0</v>
      </c>
      <c r="BB37" s="921">
        <v>0</v>
      </c>
      <c r="BC37" s="921">
        <v>0</v>
      </c>
      <c r="BD37" s="921">
        <v>0</v>
      </c>
      <c r="BE37" s="921">
        <v>0</v>
      </c>
      <c r="BF37" s="921">
        <v>0</v>
      </c>
      <c r="BG37" s="921">
        <v>0</v>
      </c>
      <c r="BH37" s="921">
        <v>0</v>
      </c>
      <c r="BI37" s="921">
        <v>0</v>
      </c>
      <c r="BJ37" s="921">
        <v>0</v>
      </c>
      <c r="BK37" s="921">
        <v>0</v>
      </c>
      <c r="BL37" s="921">
        <v>0</v>
      </c>
      <c r="BM37" s="921">
        <v>0</v>
      </c>
      <c r="BN37" s="921">
        <v>0</v>
      </c>
      <c r="BO37" s="921">
        <v>0</v>
      </c>
      <c r="BP37" s="921">
        <v>0</v>
      </c>
      <c r="BQ37" s="921">
        <v>0</v>
      </c>
      <c r="BR37" s="921">
        <v>0</v>
      </c>
      <c r="BS37" s="921">
        <v>0</v>
      </c>
      <c r="BT37" s="921">
        <v>0</v>
      </c>
      <c r="BU37" s="921">
        <v>0</v>
      </c>
      <c r="BV37" s="921">
        <v>0</v>
      </c>
      <c r="BW37" s="921">
        <v>0</v>
      </c>
      <c r="BX37" s="921">
        <v>0</v>
      </c>
      <c r="BY37" s="921">
        <v>0</v>
      </c>
      <c r="BZ37" s="921">
        <v>0</v>
      </c>
      <c r="CA37" s="921">
        <v>0</v>
      </c>
      <c r="CB37" s="921">
        <v>0</v>
      </c>
      <c r="CC37" s="921">
        <v>0</v>
      </c>
      <c r="CD37" s="921">
        <v>0</v>
      </c>
      <c r="CE37" s="921">
        <v>0</v>
      </c>
      <c r="CF37" s="921">
        <v>0</v>
      </c>
      <c r="CG37" s="921">
        <v>0</v>
      </c>
      <c r="CH37" s="921">
        <v>0</v>
      </c>
      <c r="CI37" s="921">
        <v>0</v>
      </c>
      <c r="CJ37" s="875">
        <v>0</v>
      </c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0</v>
      </c>
      <c r="I38" s="198">
        <v>0</v>
      </c>
      <c r="J38" s="198">
        <v>0</v>
      </c>
      <c r="K38" s="111">
        <v>0</v>
      </c>
      <c r="L38" s="111">
        <v>0</v>
      </c>
      <c r="M38" s="111">
        <v>0</v>
      </c>
      <c r="N38" s="462">
        <v>0</v>
      </c>
      <c r="O38" s="462">
        <v>0</v>
      </c>
      <c r="P38" s="462">
        <v>0</v>
      </c>
      <c r="Q38" s="462">
        <v>0</v>
      </c>
      <c r="R38" s="462">
        <v>0</v>
      </c>
      <c r="S38" s="462">
        <v>0</v>
      </c>
      <c r="T38" s="462">
        <v>0</v>
      </c>
      <c r="U38" s="462">
        <v>0</v>
      </c>
      <c r="V38" s="462">
        <v>0</v>
      </c>
      <c r="W38" s="462">
        <v>0</v>
      </c>
      <c r="X38" s="462">
        <v>0</v>
      </c>
      <c r="Y38" s="462">
        <v>0</v>
      </c>
      <c r="Z38" s="462">
        <v>0</v>
      </c>
      <c r="AA38" s="462">
        <v>0</v>
      </c>
      <c r="AB38" s="462">
        <v>0</v>
      </c>
      <c r="AC38" s="462">
        <v>0</v>
      </c>
      <c r="AD38" s="462">
        <v>0</v>
      </c>
      <c r="AE38" s="462">
        <v>0</v>
      </c>
      <c r="AF38" s="462">
        <v>0</v>
      </c>
      <c r="AG38" s="462">
        <v>0</v>
      </c>
      <c r="AH38" s="462">
        <v>0</v>
      </c>
      <c r="AI38" s="462">
        <v>0</v>
      </c>
      <c r="AJ38" s="462">
        <v>0</v>
      </c>
      <c r="AK38" s="462">
        <v>0</v>
      </c>
      <c r="AL38" s="462">
        <v>0</v>
      </c>
      <c r="AM38" s="462">
        <v>0</v>
      </c>
      <c r="AN38" s="462">
        <v>0</v>
      </c>
      <c r="AO38" s="462">
        <v>0</v>
      </c>
      <c r="AP38" s="462">
        <v>0</v>
      </c>
      <c r="AQ38" s="462">
        <v>0</v>
      </c>
      <c r="AR38" s="462">
        <v>0</v>
      </c>
      <c r="AS38" s="462">
        <v>0</v>
      </c>
      <c r="AT38" s="462">
        <v>0</v>
      </c>
      <c r="AU38" s="462">
        <v>0</v>
      </c>
      <c r="AV38" s="462">
        <v>0</v>
      </c>
      <c r="AW38" s="462">
        <v>0</v>
      </c>
      <c r="AX38" s="462">
        <v>0</v>
      </c>
      <c r="AY38" s="462">
        <v>0</v>
      </c>
      <c r="AZ38" s="462">
        <v>0</v>
      </c>
      <c r="BA38" s="463">
        <v>0</v>
      </c>
      <c r="BB38" s="572">
        <v>0</v>
      </c>
      <c r="BC38" s="572">
        <v>0</v>
      </c>
      <c r="BD38" s="572">
        <v>0</v>
      </c>
      <c r="BE38" s="572">
        <v>0</v>
      </c>
      <c r="BF38" s="572">
        <v>0</v>
      </c>
      <c r="BG38" s="572">
        <v>0</v>
      </c>
      <c r="BH38" s="572">
        <v>0</v>
      </c>
      <c r="BI38" s="572">
        <v>0</v>
      </c>
      <c r="BJ38" s="572">
        <v>0</v>
      </c>
      <c r="BK38" s="572">
        <v>0</v>
      </c>
      <c r="BL38" s="572">
        <v>0</v>
      </c>
      <c r="BM38" s="572">
        <v>0</v>
      </c>
      <c r="BN38" s="572">
        <v>0</v>
      </c>
      <c r="BO38" s="572">
        <v>0</v>
      </c>
      <c r="BP38" s="572">
        <v>0</v>
      </c>
      <c r="BQ38" s="572">
        <v>0</v>
      </c>
      <c r="BR38" s="572">
        <v>0</v>
      </c>
      <c r="BS38" s="572">
        <v>0</v>
      </c>
      <c r="BT38" s="572">
        <v>0</v>
      </c>
      <c r="BU38" s="572">
        <v>0</v>
      </c>
      <c r="BV38" s="572">
        <v>0</v>
      </c>
      <c r="BW38" s="572">
        <v>0</v>
      </c>
      <c r="BX38" s="572">
        <v>0</v>
      </c>
      <c r="BY38" s="572">
        <v>0</v>
      </c>
      <c r="BZ38" s="572">
        <v>0</v>
      </c>
      <c r="CA38" s="572">
        <v>0</v>
      </c>
      <c r="CB38" s="572">
        <v>0</v>
      </c>
      <c r="CC38" s="572">
        <v>0</v>
      </c>
      <c r="CD38" s="572">
        <v>0</v>
      </c>
      <c r="CE38" s="572">
        <v>0</v>
      </c>
      <c r="CF38" s="572">
        <v>0</v>
      </c>
      <c r="CG38" s="572">
        <v>0</v>
      </c>
      <c r="CH38" s="572">
        <v>0</v>
      </c>
      <c r="CI38" s="572">
        <v>0</v>
      </c>
      <c r="CJ38" s="573">
        <v>0</v>
      </c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465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6">
        <v>0</v>
      </c>
      <c r="AN39" s="466">
        <v>0</v>
      </c>
      <c r="AO39" s="466">
        <v>0</v>
      </c>
      <c r="AP39" s="466">
        <v>0</v>
      </c>
      <c r="AQ39" s="466">
        <v>0</v>
      </c>
      <c r="AR39" s="466">
        <v>0</v>
      </c>
      <c r="AS39" s="466">
        <v>0</v>
      </c>
      <c r="AT39" s="466">
        <v>0</v>
      </c>
      <c r="AU39" s="466">
        <v>0</v>
      </c>
      <c r="AV39" s="466">
        <v>0</v>
      </c>
      <c r="AW39" s="466">
        <v>0</v>
      </c>
      <c r="AX39" s="466">
        <v>0</v>
      </c>
      <c r="AY39" s="466">
        <v>0</v>
      </c>
      <c r="AZ39" s="466">
        <v>0</v>
      </c>
      <c r="BA39" s="467">
        <v>0</v>
      </c>
      <c r="BB39" s="508">
        <v>0</v>
      </c>
      <c r="BC39" s="508">
        <v>0</v>
      </c>
      <c r="BD39" s="508">
        <v>0</v>
      </c>
      <c r="BE39" s="508">
        <v>0</v>
      </c>
      <c r="BF39" s="508">
        <v>0</v>
      </c>
      <c r="BG39" s="508">
        <v>0</v>
      </c>
      <c r="BH39" s="508">
        <v>0</v>
      </c>
      <c r="BI39" s="508">
        <v>0</v>
      </c>
      <c r="BJ39" s="508">
        <v>0</v>
      </c>
      <c r="BK39" s="508">
        <v>0</v>
      </c>
      <c r="BL39" s="508">
        <v>0</v>
      </c>
      <c r="BM39" s="508">
        <v>0</v>
      </c>
      <c r="BN39" s="508">
        <v>0</v>
      </c>
      <c r="BO39" s="508">
        <v>0</v>
      </c>
      <c r="BP39" s="508">
        <v>0</v>
      </c>
      <c r="BQ39" s="508">
        <v>0</v>
      </c>
      <c r="BR39" s="508">
        <v>0</v>
      </c>
      <c r="BS39" s="508">
        <v>0</v>
      </c>
      <c r="BT39" s="508">
        <v>0</v>
      </c>
      <c r="BU39" s="508">
        <v>0</v>
      </c>
      <c r="BV39" s="508">
        <v>0</v>
      </c>
      <c r="BW39" s="508">
        <v>0</v>
      </c>
      <c r="BX39" s="508">
        <v>0</v>
      </c>
      <c r="BY39" s="508">
        <v>0</v>
      </c>
      <c r="BZ39" s="508">
        <v>0</v>
      </c>
      <c r="CA39" s="508">
        <v>0</v>
      </c>
      <c r="CB39" s="508">
        <v>0</v>
      </c>
      <c r="CC39" s="508">
        <v>0</v>
      </c>
      <c r="CD39" s="508">
        <v>0</v>
      </c>
      <c r="CE39" s="508">
        <v>0</v>
      </c>
      <c r="CF39" s="508">
        <v>0</v>
      </c>
      <c r="CG39" s="508">
        <v>0</v>
      </c>
      <c r="CH39" s="508">
        <v>0</v>
      </c>
      <c r="CI39" s="508">
        <v>0</v>
      </c>
      <c r="CJ39" s="536">
        <v>0</v>
      </c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>
        <v>0</v>
      </c>
      <c r="I40" s="199">
        <v>0</v>
      </c>
      <c r="J40" s="199">
        <v>0</v>
      </c>
      <c r="K40" s="464">
        <v>14.220685248000001</v>
      </c>
      <c r="L40" s="464">
        <v>28.451052960000005</v>
      </c>
      <c r="M40" s="464">
        <v>42.691103136000002</v>
      </c>
      <c r="N40" s="465">
        <v>42.662499010560005</v>
      </c>
      <c r="O40" s="465">
        <v>42.63389488512</v>
      </c>
      <c r="P40" s="465">
        <v>42.605290759680003</v>
      </c>
      <c r="Q40" s="465">
        <v>42.576686634240005</v>
      </c>
      <c r="R40" s="465">
        <v>42.5480825088</v>
      </c>
      <c r="S40" s="465">
        <v>42.519478383360003</v>
      </c>
      <c r="T40" s="465">
        <v>42.490874257919998</v>
      </c>
      <c r="U40" s="465">
        <v>42.46227013248</v>
      </c>
      <c r="V40" s="465">
        <v>42.433666007040003</v>
      </c>
      <c r="W40" s="465">
        <v>42.405061881599998</v>
      </c>
      <c r="X40" s="465">
        <v>42.376457756160001</v>
      </c>
      <c r="Y40" s="465">
        <v>42.347853630720003</v>
      </c>
      <c r="Z40" s="465">
        <v>42.319249505279998</v>
      </c>
      <c r="AA40" s="465">
        <v>42.290645379840001</v>
      </c>
      <c r="AB40" s="465">
        <v>42.262041254400003</v>
      </c>
      <c r="AC40" s="465">
        <v>42.233437128959999</v>
      </c>
      <c r="AD40" s="465">
        <v>42.204833003520001</v>
      </c>
      <c r="AE40" s="465">
        <v>42.176228878080003</v>
      </c>
      <c r="AF40" s="465">
        <v>42.147624752639999</v>
      </c>
      <c r="AG40" s="465">
        <v>42.119020627200001</v>
      </c>
      <c r="AH40" s="465">
        <v>42.090416501759996</v>
      </c>
      <c r="AI40" s="465">
        <v>42.061812376319999</v>
      </c>
      <c r="AJ40" s="465">
        <v>42.033208250880001</v>
      </c>
      <c r="AK40" s="465">
        <v>42.004604125439997</v>
      </c>
      <c r="AL40" s="465">
        <v>41.975999999999999</v>
      </c>
      <c r="AM40" s="466">
        <v>41.975999999999999</v>
      </c>
      <c r="AN40" s="466">
        <v>41.975999999999999</v>
      </c>
      <c r="AO40" s="466">
        <v>41.975999999999999</v>
      </c>
      <c r="AP40" s="466">
        <v>41.975999999999999</v>
      </c>
      <c r="AQ40" s="466">
        <v>41.975999999999999</v>
      </c>
      <c r="AR40" s="466">
        <v>41.975999999999999</v>
      </c>
      <c r="AS40" s="466">
        <v>41.975999999999999</v>
      </c>
      <c r="AT40" s="466">
        <v>41.975999999999999</v>
      </c>
      <c r="AU40" s="466">
        <v>41.975999999999999</v>
      </c>
      <c r="AV40" s="466">
        <v>41.975999999999999</v>
      </c>
      <c r="AW40" s="466">
        <v>41.975999999999999</v>
      </c>
      <c r="AX40" s="466">
        <v>41.975999999999999</v>
      </c>
      <c r="AY40" s="466">
        <v>41.975999999999999</v>
      </c>
      <c r="AZ40" s="466">
        <v>41.975999999999999</v>
      </c>
      <c r="BA40" s="467">
        <v>41.975999999999999</v>
      </c>
      <c r="BB40" s="508">
        <v>41.975999999999999</v>
      </c>
      <c r="BC40" s="508">
        <v>41.975999999999999</v>
      </c>
      <c r="BD40" s="508">
        <v>41.975999999999999</v>
      </c>
      <c r="BE40" s="508">
        <v>41.975999999999999</v>
      </c>
      <c r="BF40" s="508">
        <v>41.975999999999999</v>
      </c>
      <c r="BG40" s="508">
        <v>41.975999999999999</v>
      </c>
      <c r="BH40" s="508">
        <v>41.975999999999999</v>
      </c>
      <c r="BI40" s="508">
        <v>41.975999999999999</v>
      </c>
      <c r="BJ40" s="508">
        <v>41.975999999999999</v>
      </c>
      <c r="BK40" s="508">
        <v>41.975999999999999</v>
      </c>
      <c r="BL40" s="508">
        <v>41.975999999999999</v>
      </c>
      <c r="BM40" s="508">
        <v>41.975999999999999</v>
      </c>
      <c r="BN40" s="508">
        <v>41.975999999999999</v>
      </c>
      <c r="BO40" s="508">
        <v>41.975999999999999</v>
      </c>
      <c r="BP40" s="508">
        <v>41.975999999999999</v>
      </c>
      <c r="BQ40" s="508">
        <v>41.975999999999999</v>
      </c>
      <c r="BR40" s="508">
        <v>41.975999999999999</v>
      </c>
      <c r="BS40" s="508">
        <v>41.975999999999999</v>
      </c>
      <c r="BT40" s="508">
        <v>41.975999999999999</v>
      </c>
      <c r="BU40" s="508">
        <v>41.975999999999999</v>
      </c>
      <c r="BV40" s="508">
        <v>41.975999999999999</v>
      </c>
      <c r="BW40" s="508">
        <v>41.975999999999999</v>
      </c>
      <c r="BX40" s="508">
        <v>41.975999999999999</v>
      </c>
      <c r="BY40" s="508">
        <v>41.975999999999999</v>
      </c>
      <c r="BZ40" s="508">
        <v>41.975999999999999</v>
      </c>
      <c r="CA40" s="508">
        <v>41.975999999999999</v>
      </c>
      <c r="CB40" s="508">
        <v>41.975999999999999</v>
      </c>
      <c r="CC40" s="508">
        <v>41.975999999999999</v>
      </c>
      <c r="CD40" s="508">
        <v>41.975999999999999</v>
      </c>
      <c r="CE40" s="508">
        <v>41.975999999999999</v>
      </c>
      <c r="CF40" s="508">
        <v>41.975999999999999</v>
      </c>
      <c r="CG40" s="508">
        <v>41.975999999999999</v>
      </c>
      <c r="CH40" s="508">
        <v>41.975999999999999</v>
      </c>
      <c r="CI40" s="508">
        <v>41.975999999999999</v>
      </c>
      <c r="CJ40" s="536">
        <v>41.975999999999999</v>
      </c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465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6">
        <v>0</v>
      </c>
      <c r="AN41" s="466">
        <v>0</v>
      </c>
      <c r="AO41" s="466">
        <v>0</v>
      </c>
      <c r="AP41" s="466">
        <v>0</v>
      </c>
      <c r="AQ41" s="466">
        <v>0</v>
      </c>
      <c r="AR41" s="466">
        <v>0</v>
      </c>
      <c r="AS41" s="466">
        <v>0</v>
      </c>
      <c r="AT41" s="466">
        <v>0</v>
      </c>
      <c r="AU41" s="466">
        <v>0</v>
      </c>
      <c r="AV41" s="466">
        <v>0</v>
      </c>
      <c r="AW41" s="466">
        <v>0</v>
      </c>
      <c r="AX41" s="466">
        <v>0</v>
      </c>
      <c r="AY41" s="466">
        <v>0</v>
      </c>
      <c r="AZ41" s="466">
        <v>0</v>
      </c>
      <c r="BA41" s="467">
        <v>0</v>
      </c>
      <c r="BB41" s="508">
        <v>0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508">
        <v>0</v>
      </c>
      <c r="CD41" s="508">
        <v>0</v>
      </c>
      <c r="CE41" s="508">
        <v>0</v>
      </c>
      <c r="CF41" s="508">
        <v>0</v>
      </c>
      <c r="CG41" s="508">
        <v>0</v>
      </c>
      <c r="CH41" s="508">
        <v>0</v>
      </c>
      <c r="CI41" s="508">
        <v>0</v>
      </c>
      <c r="CJ41" s="536">
        <v>0</v>
      </c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 t="e">
        <v>#DIV/0!</v>
      </c>
      <c r="I42" s="211" t="e">
        <v>#DIV/0!</v>
      </c>
      <c r="J42" s="211" t="e">
        <v>#DIV/0!</v>
      </c>
      <c r="K42" s="211">
        <v>111.8</v>
      </c>
      <c r="L42" s="211">
        <v>111.8</v>
      </c>
      <c r="M42" s="211">
        <v>111.9</v>
      </c>
      <c r="N42" s="211">
        <v>111.8</v>
      </c>
      <c r="O42" s="211">
        <v>111.7</v>
      </c>
      <c r="P42" s="211">
        <v>111.6</v>
      </c>
      <c r="Q42" s="211">
        <v>111.6</v>
      </c>
      <c r="R42" s="211">
        <v>111.5</v>
      </c>
      <c r="S42" s="211">
        <v>111.4</v>
      </c>
      <c r="T42" s="211">
        <v>111.3</v>
      </c>
      <c r="U42" s="211">
        <v>111.3</v>
      </c>
      <c r="V42" s="211">
        <v>111.2</v>
      </c>
      <c r="W42" s="211">
        <v>111.1</v>
      </c>
      <c r="X42" s="211">
        <v>111</v>
      </c>
      <c r="Y42" s="211">
        <v>111</v>
      </c>
      <c r="Z42" s="211">
        <v>110.9</v>
      </c>
      <c r="AA42" s="211">
        <v>110.8</v>
      </c>
      <c r="AB42" s="211">
        <v>110.7</v>
      </c>
      <c r="AC42" s="211">
        <v>110.7</v>
      </c>
      <c r="AD42" s="211">
        <v>110.6</v>
      </c>
      <c r="AE42" s="211">
        <v>110.5</v>
      </c>
      <c r="AF42" s="211">
        <v>110.4</v>
      </c>
      <c r="AG42" s="211">
        <v>110.4</v>
      </c>
      <c r="AH42" s="211">
        <v>110.3</v>
      </c>
      <c r="AI42" s="211">
        <v>110.2</v>
      </c>
      <c r="AJ42" s="211">
        <v>110.1</v>
      </c>
      <c r="AK42" s="211">
        <v>110.1</v>
      </c>
      <c r="AL42" s="211">
        <v>110</v>
      </c>
      <c r="AM42" s="211">
        <v>110</v>
      </c>
      <c r="AN42" s="211">
        <v>110</v>
      </c>
      <c r="AO42" s="211">
        <v>110</v>
      </c>
      <c r="AP42" s="211">
        <v>110</v>
      </c>
      <c r="AQ42" s="211">
        <v>110</v>
      </c>
      <c r="AR42" s="211">
        <v>110</v>
      </c>
      <c r="AS42" s="211">
        <v>110</v>
      </c>
      <c r="AT42" s="211">
        <v>110</v>
      </c>
      <c r="AU42" s="211">
        <v>110</v>
      </c>
      <c r="AV42" s="211">
        <v>110</v>
      </c>
      <c r="AW42" s="211">
        <v>110</v>
      </c>
      <c r="AX42" s="211">
        <v>110</v>
      </c>
      <c r="AY42" s="211">
        <v>110</v>
      </c>
      <c r="AZ42" s="211">
        <v>110</v>
      </c>
      <c r="BA42" s="211">
        <v>110</v>
      </c>
      <c r="BB42" s="211">
        <v>110</v>
      </c>
      <c r="BC42" s="211">
        <v>110</v>
      </c>
      <c r="BD42" s="211">
        <v>110</v>
      </c>
      <c r="BE42" s="211">
        <v>110</v>
      </c>
      <c r="BF42" s="211">
        <v>110</v>
      </c>
      <c r="BG42" s="211">
        <v>110</v>
      </c>
      <c r="BH42" s="211">
        <v>110</v>
      </c>
      <c r="BI42" s="211">
        <v>110</v>
      </c>
      <c r="BJ42" s="211">
        <v>110</v>
      </c>
      <c r="BK42" s="211">
        <v>110</v>
      </c>
      <c r="BL42" s="211">
        <v>110</v>
      </c>
      <c r="BM42" s="211">
        <v>110</v>
      </c>
      <c r="BN42" s="211">
        <v>110</v>
      </c>
      <c r="BO42" s="211">
        <v>110</v>
      </c>
      <c r="BP42" s="211">
        <v>110</v>
      </c>
      <c r="BQ42" s="211">
        <v>110</v>
      </c>
      <c r="BR42" s="211">
        <v>110</v>
      </c>
      <c r="BS42" s="211">
        <v>110</v>
      </c>
      <c r="BT42" s="211">
        <v>110</v>
      </c>
      <c r="BU42" s="211">
        <v>110</v>
      </c>
      <c r="BV42" s="211">
        <v>110</v>
      </c>
      <c r="BW42" s="211">
        <v>110</v>
      </c>
      <c r="BX42" s="211">
        <v>110</v>
      </c>
      <c r="BY42" s="211">
        <v>110</v>
      </c>
      <c r="BZ42" s="211">
        <v>110</v>
      </c>
      <c r="CA42" s="211">
        <v>110</v>
      </c>
      <c r="CB42" s="211">
        <v>110</v>
      </c>
      <c r="CC42" s="211">
        <v>110</v>
      </c>
      <c r="CD42" s="211">
        <v>110</v>
      </c>
      <c r="CE42" s="211">
        <v>110</v>
      </c>
      <c r="CF42" s="211">
        <v>110</v>
      </c>
      <c r="CG42" s="211">
        <v>110</v>
      </c>
      <c r="CH42" s="211">
        <v>110</v>
      </c>
      <c r="CI42" s="211">
        <v>110</v>
      </c>
      <c r="CJ42" s="605">
        <v>110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 t="e">
        <v>#DIV/0!</v>
      </c>
      <c r="I44" s="212" t="e">
        <v>#DIV/0!</v>
      </c>
      <c r="J44" s="212" t="e">
        <v>#DIV/0!</v>
      </c>
      <c r="K44" s="212">
        <v>111.79783999999999</v>
      </c>
      <c r="L44" s="212">
        <v>111.83590000000001</v>
      </c>
      <c r="M44" s="212">
        <v>111.87396000000003</v>
      </c>
      <c r="N44" s="212">
        <v>111.79900160000003</v>
      </c>
      <c r="O44" s="212">
        <v>111.7240432</v>
      </c>
      <c r="P44" s="212">
        <v>111.64908480000001</v>
      </c>
      <c r="Q44" s="212">
        <v>111.57412640000001</v>
      </c>
      <c r="R44" s="212">
        <v>111.49916800000001</v>
      </c>
      <c r="S44" s="212">
        <v>111.42420960000001</v>
      </c>
      <c r="T44" s="212">
        <v>111.3492512</v>
      </c>
      <c r="U44" s="212">
        <v>111.27429280000001</v>
      </c>
      <c r="V44" s="212">
        <v>111.19933440000001</v>
      </c>
      <c r="W44" s="212">
        <v>111.12437600000001</v>
      </c>
      <c r="X44" s="212">
        <v>111.04941760000001</v>
      </c>
      <c r="Y44" s="212">
        <v>110.97445920000003</v>
      </c>
      <c r="Z44" s="212">
        <v>110.89950080000001</v>
      </c>
      <c r="AA44" s="212">
        <v>110.82454240000001</v>
      </c>
      <c r="AB44" s="212">
        <v>110.74958400000003</v>
      </c>
      <c r="AC44" s="212">
        <v>110.67462560000001</v>
      </c>
      <c r="AD44" s="212">
        <v>110.5996672</v>
      </c>
      <c r="AE44" s="212">
        <v>110.52470880000001</v>
      </c>
      <c r="AF44" s="212">
        <v>110.4497504</v>
      </c>
      <c r="AG44" s="212">
        <v>110.37479200000001</v>
      </c>
      <c r="AH44" s="212">
        <v>110.2998336</v>
      </c>
      <c r="AI44" s="212">
        <v>110.2248752</v>
      </c>
      <c r="AJ44" s="212">
        <v>110.14991680000001</v>
      </c>
      <c r="AK44" s="212">
        <v>110.0749584</v>
      </c>
      <c r="AL44" s="212">
        <v>110.00000000000001</v>
      </c>
      <c r="AM44" s="212">
        <v>110.00000000000001</v>
      </c>
      <c r="AN44" s="212">
        <v>110.00000000000001</v>
      </c>
      <c r="AO44" s="212">
        <v>110.00000000000001</v>
      </c>
      <c r="AP44" s="212">
        <v>110.00000000000001</v>
      </c>
      <c r="AQ44" s="212">
        <v>110.00000000000001</v>
      </c>
      <c r="AR44" s="212">
        <v>110.00000000000001</v>
      </c>
      <c r="AS44" s="212">
        <v>110.00000000000001</v>
      </c>
      <c r="AT44" s="212">
        <v>110.00000000000001</v>
      </c>
      <c r="AU44" s="212">
        <v>110.00000000000001</v>
      </c>
      <c r="AV44" s="212">
        <v>110.00000000000001</v>
      </c>
      <c r="AW44" s="212">
        <v>110.00000000000001</v>
      </c>
      <c r="AX44" s="212">
        <v>110.00000000000001</v>
      </c>
      <c r="AY44" s="212">
        <v>110.00000000000001</v>
      </c>
      <c r="AZ44" s="212">
        <v>110.00000000000001</v>
      </c>
      <c r="BA44" s="212">
        <v>110.00000000000001</v>
      </c>
      <c r="BB44" s="212">
        <v>110.00000000000001</v>
      </c>
      <c r="BC44" s="212">
        <v>110.00000000000001</v>
      </c>
      <c r="BD44" s="212">
        <v>110.00000000000001</v>
      </c>
      <c r="BE44" s="212">
        <v>110.00000000000001</v>
      </c>
      <c r="BF44" s="212">
        <v>110.00000000000001</v>
      </c>
      <c r="BG44" s="212">
        <v>110.00000000000001</v>
      </c>
      <c r="BH44" s="212">
        <v>110.00000000000001</v>
      </c>
      <c r="BI44" s="212">
        <v>110.00000000000001</v>
      </c>
      <c r="BJ44" s="212">
        <v>110.00000000000001</v>
      </c>
      <c r="BK44" s="212">
        <v>110.00000000000001</v>
      </c>
      <c r="BL44" s="212">
        <v>110.00000000000001</v>
      </c>
      <c r="BM44" s="212">
        <v>110.00000000000001</v>
      </c>
      <c r="BN44" s="212">
        <v>110.00000000000001</v>
      </c>
      <c r="BO44" s="212">
        <v>110.00000000000001</v>
      </c>
      <c r="BP44" s="212">
        <v>110.00000000000001</v>
      </c>
      <c r="BQ44" s="212">
        <v>110.00000000000001</v>
      </c>
      <c r="BR44" s="212">
        <v>110.00000000000001</v>
      </c>
      <c r="BS44" s="212">
        <v>110.00000000000001</v>
      </c>
      <c r="BT44" s="212">
        <v>110.00000000000001</v>
      </c>
      <c r="BU44" s="212">
        <v>110.00000000000001</v>
      </c>
      <c r="BV44" s="212">
        <v>110.00000000000001</v>
      </c>
      <c r="BW44" s="212">
        <v>110.00000000000001</v>
      </c>
      <c r="BX44" s="212">
        <v>110.00000000000001</v>
      </c>
      <c r="BY44" s="212">
        <v>110.00000000000001</v>
      </c>
      <c r="BZ44" s="212">
        <v>110.00000000000001</v>
      </c>
      <c r="CA44" s="212">
        <v>110.00000000000001</v>
      </c>
      <c r="CB44" s="212">
        <v>110.00000000000001</v>
      </c>
      <c r="CC44" s="212">
        <v>110.00000000000001</v>
      </c>
      <c r="CD44" s="212">
        <v>110.00000000000001</v>
      </c>
      <c r="CE44" s="212">
        <v>110.00000000000001</v>
      </c>
      <c r="CF44" s="212">
        <v>110.00000000000001</v>
      </c>
      <c r="CG44" s="212">
        <v>110.00000000000001</v>
      </c>
      <c r="CH44" s="212">
        <v>110.00000000000001</v>
      </c>
      <c r="CI44" s="212">
        <v>110.00000000000001</v>
      </c>
      <c r="CJ44" s="607">
        <v>110.00000000000001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0</v>
      </c>
      <c r="I45" s="599">
        <v>0</v>
      </c>
      <c r="J45" s="470">
        <v>0</v>
      </c>
      <c r="K45" s="111">
        <v>0.74800804404480004</v>
      </c>
      <c r="L45" s="111">
        <v>1.4965253856960004</v>
      </c>
      <c r="M45" s="111">
        <v>2.2455520249536001</v>
      </c>
      <c r="N45" s="84">
        <v>2.2440474479554564</v>
      </c>
      <c r="O45" s="84">
        <v>2.2425428709573119</v>
      </c>
      <c r="P45" s="128">
        <v>2.2410382939591682</v>
      </c>
      <c r="Q45" s="471">
        <v>2.2395337169610241</v>
      </c>
      <c r="R45" s="471">
        <v>2.23802913996288</v>
      </c>
      <c r="S45" s="84">
        <v>2.2365245629647363</v>
      </c>
      <c r="T45" s="108">
        <v>2.2350199859665918</v>
      </c>
      <c r="U45" s="471">
        <v>2.2335154089684481</v>
      </c>
      <c r="V45" s="471">
        <v>2.232010831970304</v>
      </c>
      <c r="W45" s="471">
        <v>2.2305062549721599</v>
      </c>
      <c r="X45" s="471">
        <v>2.2290016779740163</v>
      </c>
      <c r="Y45" s="471">
        <v>2.2274971009758722</v>
      </c>
      <c r="Z45" s="471">
        <v>2.2259925239777281</v>
      </c>
      <c r="AA45" s="84">
        <v>2.224487946979584</v>
      </c>
      <c r="AB45" s="128">
        <v>2.2229833699814403</v>
      </c>
      <c r="AC45" s="471">
        <v>2.2214787929832958</v>
      </c>
      <c r="AD45" s="84">
        <v>2.2199742159851521</v>
      </c>
      <c r="AE45" s="84">
        <v>2.2184696389870084</v>
      </c>
      <c r="AF45" s="84">
        <v>2.2169650619888639</v>
      </c>
      <c r="AG45" s="454">
        <v>2.2154604849907202</v>
      </c>
      <c r="AH45" s="128">
        <v>2.2139559079925757</v>
      </c>
      <c r="AI45" s="471">
        <v>2.212451330994432</v>
      </c>
      <c r="AJ45" s="84">
        <v>2.2109467539962879</v>
      </c>
      <c r="AK45" s="128">
        <v>2.2094421769981438</v>
      </c>
      <c r="AL45" s="84">
        <v>2.2079376000000002</v>
      </c>
      <c r="AM45" s="84">
        <v>2.2079376000000002</v>
      </c>
      <c r="AN45" s="84">
        <v>2.2079376000000002</v>
      </c>
      <c r="AO45" s="84">
        <v>2.2079376000000002</v>
      </c>
      <c r="AP45" s="84">
        <v>2.2079376000000002</v>
      </c>
      <c r="AQ45" s="84">
        <v>2.2079376000000002</v>
      </c>
      <c r="AR45" s="84">
        <v>2.2079376000000002</v>
      </c>
      <c r="AS45" s="84">
        <v>2.2079376000000002</v>
      </c>
      <c r="AT45" s="84">
        <v>2.2079376000000002</v>
      </c>
      <c r="AU45" s="84">
        <v>2.2079376000000002</v>
      </c>
      <c r="AV45" s="84">
        <v>2.2079376000000002</v>
      </c>
      <c r="AW45" s="84">
        <v>2.2079376000000002</v>
      </c>
      <c r="AX45" s="84">
        <v>2.2079376000000002</v>
      </c>
      <c r="AY45" s="84">
        <v>2.2079376000000002</v>
      </c>
      <c r="AZ45" s="459">
        <v>2.2079376000000002</v>
      </c>
      <c r="BA45" s="100">
        <v>2.2079376000000002</v>
      </c>
      <c r="BB45" s="600">
        <v>2.2079376000000002</v>
      </c>
      <c r="BC45" s="600">
        <v>2.2079376000000002</v>
      </c>
      <c r="BD45" s="600">
        <v>2.2079376000000002</v>
      </c>
      <c r="BE45" s="600">
        <v>2.2079376000000002</v>
      </c>
      <c r="BF45" s="600">
        <v>2.2079376000000002</v>
      </c>
      <c r="BG45" s="600">
        <v>2.2079376000000002</v>
      </c>
      <c r="BH45" s="600">
        <v>2.2079376000000002</v>
      </c>
      <c r="BI45" s="600">
        <v>2.2079376000000002</v>
      </c>
      <c r="BJ45" s="600">
        <v>2.2079376000000002</v>
      </c>
      <c r="BK45" s="600">
        <v>2.2079376000000002</v>
      </c>
      <c r="BL45" s="600">
        <v>2.2079376000000002</v>
      </c>
      <c r="BM45" s="600">
        <v>2.2079376000000002</v>
      </c>
      <c r="BN45" s="600">
        <v>2.2079376000000002</v>
      </c>
      <c r="BO45" s="600">
        <v>2.2079376000000002</v>
      </c>
      <c r="BP45" s="600">
        <v>2.2079376000000002</v>
      </c>
      <c r="BQ45" s="600">
        <v>2.2079376000000002</v>
      </c>
      <c r="BR45" s="600">
        <v>2.2079376000000002</v>
      </c>
      <c r="BS45" s="600">
        <v>2.2079376000000002</v>
      </c>
      <c r="BT45" s="600">
        <v>2.2079376000000002</v>
      </c>
      <c r="BU45" s="600">
        <v>2.2079376000000002</v>
      </c>
      <c r="BV45" s="600">
        <v>2.2079376000000002</v>
      </c>
      <c r="BW45" s="600">
        <v>2.2079376000000002</v>
      </c>
      <c r="BX45" s="600">
        <v>2.2079376000000002</v>
      </c>
      <c r="BY45" s="600">
        <v>2.2079376000000002</v>
      </c>
      <c r="BZ45" s="600">
        <v>2.2079376000000002</v>
      </c>
      <c r="CA45" s="600">
        <v>2.2079376000000002</v>
      </c>
      <c r="CB45" s="600">
        <v>2.2079376000000002</v>
      </c>
      <c r="CC45" s="600">
        <v>2.2079376000000002</v>
      </c>
      <c r="CD45" s="600">
        <v>2.2079376000000002</v>
      </c>
      <c r="CE45" s="600">
        <v>2.2079376000000002</v>
      </c>
      <c r="CF45" s="600">
        <v>2.2079376000000002</v>
      </c>
      <c r="CG45" s="600">
        <v>2.2079376000000002</v>
      </c>
      <c r="CH45" s="600">
        <v>2.2079376000000002</v>
      </c>
      <c r="CI45" s="600">
        <v>2.2079376000000002</v>
      </c>
      <c r="CJ45" s="617">
        <v>2.2079376000000002</v>
      </c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 t="e">
        <v>#DIV/0!</v>
      </c>
      <c r="I46" s="215" t="e">
        <v>#DIV/0!</v>
      </c>
      <c r="J46" s="215" t="e">
        <v>#DIV/0!</v>
      </c>
      <c r="K46" s="221">
        <v>1.4113359321600001</v>
      </c>
      <c r="L46" s="221">
        <v>1.4118164016000003</v>
      </c>
      <c r="M46" s="236">
        <v>1.4122968710400001</v>
      </c>
      <c r="N46" s="216">
        <v>1.4113505961984003</v>
      </c>
      <c r="O46" s="216">
        <v>1.4104043213568001</v>
      </c>
      <c r="P46" s="216">
        <v>1.4094580465152</v>
      </c>
      <c r="Q46" s="216">
        <v>1.4085117716736002</v>
      </c>
      <c r="R46" s="216">
        <v>1.4075654968319999</v>
      </c>
      <c r="S46" s="216">
        <v>1.4066192219904003</v>
      </c>
      <c r="T46" s="216">
        <v>1.4056729471487999</v>
      </c>
      <c r="U46" s="216">
        <v>1.4047266723072003</v>
      </c>
      <c r="V46" s="216">
        <v>1.4037803974656</v>
      </c>
      <c r="W46" s="216">
        <v>1.4028341226240002</v>
      </c>
      <c r="X46" s="216">
        <v>1.4018878477824002</v>
      </c>
      <c r="Y46" s="217">
        <v>1.4009415729407999</v>
      </c>
      <c r="Z46" s="217">
        <v>1.3999952980992001</v>
      </c>
      <c r="AA46" s="217">
        <v>1.3990490232575998</v>
      </c>
      <c r="AB46" s="217">
        <v>1.3981027484160002</v>
      </c>
      <c r="AC46" s="217">
        <v>1.3971564735743998</v>
      </c>
      <c r="AD46" s="217">
        <v>1.3962101987328002</v>
      </c>
      <c r="AE46" s="217">
        <v>1.3952639238912001</v>
      </c>
      <c r="AF46" s="217">
        <v>1.3943176490495999</v>
      </c>
      <c r="AG46" s="217">
        <v>1.3933713742080001</v>
      </c>
      <c r="AH46" s="217">
        <v>1.3924250993663998</v>
      </c>
      <c r="AI46" s="217">
        <v>1.3914788245248</v>
      </c>
      <c r="AJ46" s="217">
        <v>1.3905325496831999</v>
      </c>
      <c r="AK46" s="217">
        <v>1.3895862748415997</v>
      </c>
      <c r="AL46" s="218">
        <v>1.3886400000000001</v>
      </c>
      <c r="AM46" s="218">
        <v>1.3886400000000001</v>
      </c>
      <c r="AN46" s="218">
        <v>1.3886400000000001</v>
      </c>
      <c r="AO46" s="218">
        <v>1.3886400000000001</v>
      </c>
      <c r="AP46" s="218">
        <v>1.3886400000000001</v>
      </c>
      <c r="AQ46" s="218">
        <v>1.3886400000000001</v>
      </c>
      <c r="AR46" s="218">
        <v>1.3886400000000001</v>
      </c>
      <c r="AS46" s="218">
        <v>1.3886400000000001</v>
      </c>
      <c r="AT46" s="218">
        <v>1.3886400000000001</v>
      </c>
      <c r="AU46" s="218">
        <v>1.3886400000000001</v>
      </c>
      <c r="AV46" s="218">
        <v>1.3886400000000001</v>
      </c>
      <c r="AW46" s="218">
        <v>1.3886400000000001</v>
      </c>
      <c r="AX46" s="218">
        <v>1.3886400000000001</v>
      </c>
      <c r="AY46" s="218">
        <v>1.3886400000000001</v>
      </c>
      <c r="AZ46" s="219">
        <v>1.3886400000000001</v>
      </c>
      <c r="BA46" s="229">
        <v>1.3886400000000001</v>
      </c>
      <c r="BB46" s="229">
        <v>1.3886400000000001</v>
      </c>
      <c r="BC46" s="229">
        <v>1.3886400000000001</v>
      </c>
      <c r="BD46" s="229">
        <v>1.3886400000000001</v>
      </c>
      <c r="BE46" s="229">
        <v>1.3886400000000001</v>
      </c>
      <c r="BF46" s="229">
        <v>1.3886400000000001</v>
      </c>
      <c r="BG46" s="229">
        <v>1.3886400000000001</v>
      </c>
      <c r="BH46" s="229">
        <v>1.3886400000000001</v>
      </c>
      <c r="BI46" s="229">
        <v>1.3886400000000001</v>
      </c>
      <c r="BJ46" s="229">
        <v>1.3886400000000001</v>
      </c>
      <c r="BK46" s="229">
        <v>1.3886400000000001</v>
      </c>
      <c r="BL46" s="229">
        <v>1.3886400000000001</v>
      </c>
      <c r="BM46" s="229">
        <v>1.3886400000000001</v>
      </c>
      <c r="BN46" s="229">
        <v>1.3886400000000001</v>
      </c>
      <c r="BO46" s="229">
        <v>1.3886400000000001</v>
      </c>
      <c r="BP46" s="229">
        <v>1.3886400000000001</v>
      </c>
      <c r="BQ46" s="229">
        <v>1.3886400000000001</v>
      </c>
      <c r="BR46" s="229">
        <v>1.3886400000000001</v>
      </c>
      <c r="BS46" s="229">
        <v>1.3886400000000001</v>
      </c>
      <c r="BT46" s="229">
        <v>1.3886400000000001</v>
      </c>
      <c r="BU46" s="229">
        <v>1.3886400000000001</v>
      </c>
      <c r="BV46" s="229">
        <v>1.3886400000000001</v>
      </c>
      <c r="BW46" s="229">
        <v>1.3886400000000001</v>
      </c>
      <c r="BX46" s="229">
        <v>1.3886400000000001</v>
      </c>
      <c r="BY46" s="229">
        <v>1.3886400000000001</v>
      </c>
      <c r="BZ46" s="229">
        <v>1.3886400000000001</v>
      </c>
      <c r="CA46" s="229">
        <v>1.3886400000000001</v>
      </c>
      <c r="CB46" s="229">
        <v>1.3886400000000001</v>
      </c>
      <c r="CC46" s="229">
        <v>1.3886400000000001</v>
      </c>
      <c r="CD46" s="229">
        <v>1.3886400000000001</v>
      </c>
      <c r="CE46" s="229">
        <v>1.3886400000000001</v>
      </c>
      <c r="CF46" s="229">
        <v>1.3886400000000001</v>
      </c>
      <c r="CG46" s="229">
        <v>1.3886400000000001</v>
      </c>
      <c r="CH46" s="229">
        <v>1.3886400000000001</v>
      </c>
      <c r="CI46" s="229">
        <v>1.3886400000000001</v>
      </c>
      <c r="CJ46" s="618">
        <v>1.3886400000000001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2">
        <v>0</v>
      </c>
      <c r="BB52" s="508">
        <v>0</v>
      </c>
      <c r="BC52" s="508">
        <v>0</v>
      </c>
      <c r="BD52" s="508">
        <v>0</v>
      </c>
      <c r="BE52" s="508">
        <v>0</v>
      </c>
      <c r="BF52" s="508">
        <v>0</v>
      </c>
      <c r="BG52" s="508">
        <v>0</v>
      </c>
      <c r="BH52" s="508">
        <v>0</v>
      </c>
      <c r="BI52" s="508">
        <v>0</v>
      </c>
      <c r="BJ52" s="508">
        <v>0</v>
      </c>
      <c r="BK52" s="508">
        <v>0</v>
      </c>
      <c r="BL52" s="508">
        <v>0</v>
      </c>
      <c r="BM52" s="508">
        <v>0</v>
      </c>
      <c r="BN52" s="508">
        <v>0</v>
      </c>
      <c r="BO52" s="508">
        <v>0</v>
      </c>
      <c r="BP52" s="508">
        <v>0</v>
      </c>
      <c r="BQ52" s="508">
        <v>0</v>
      </c>
      <c r="BR52" s="508">
        <v>0</v>
      </c>
      <c r="BS52" s="508">
        <v>0</v>
      </c>
      <c r="BT52" s="508">
        <v>0</v>
      </c>
      <c r="BU52" s="508">
        <v>0</v>
      </c>
      <c r="BV52" s="508">
        <v>0</v>
      </c>
      <c r="BW52" s="508">
        <v>0</v>
      </c>
      <c r="BX52" s="508">
        <v>0</v>
      </c>
      <c r="BY52" s="508">
        <v>0</v>
      </c>
      <c r="BZ52" s="508">
        <v>0</v>
      </c>
      <c r="CA52" s="508">
        <v>0</v>
      </c>
      <c r="CB52" s="508">
        <v>0</v>
      </c>
      <c r="CC52" s="508">
        <v>0</v>
      </c>
      <c r="CD52" s="508">
        <v>0</v>
      </c>
      <c r="CE52" s="508">
        <v>0</v>
      </c>
      <c r="CF52" s="508">
        <v>0</v>
      </c>
      <c r="CG52" s="508">
        <v>0</v>
      </c>
      <c r="CH52" s="508">
        <v>0</v>
      </c>
      <c r="CI52" s="508">
        <v>0</v>
      </c>
      <c r="CJ52" s="536">
        <v>0</v>
      </c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0</v>
      </c>
      <c r="I53" s="763">
        <v>0</v>
      </c>
      <c r="J53" s="763">
        <v>0</v>
      </c>
      <c r="K53" s="763">
        <v>0.74800804404480004</v>
      </c>
      <c r="L53" s="763">
        <v>1.4965253856960004</v>
      </c>
      <c r="M53" s="763">
        <v>2.2455520249536001</v>
      </c>
      <c r="N53" s="763">
        <v>2.2440474479554564</v>
      </c>
      <c r="O53" s="763">
        <v>2.2425428709573119</v>
      </c>
      <c r="P53" s="763">
        <v>2.2410382939591682</v>
      </c>
      <c r="Q53" s="763">
        <v>2.2395337169610241</v>
      </c>
      <c r="R53" s="763">
        <v>2.23802913996288</v>
      </c>
      <c r="S53" s="763">
        <v>2.2365245629647363</v>
      </c>
      <c r="T53" s="763">
        <v>2.2350199859665918</v>
      </c>
      <c r="U53" s="763">
        <v>2.2335154089684481</v>
      </c>
      <c r="V53" s="763">
        <v>2.232010831970304</v>
      </c>
      <c r="W53" s="763">
        <v>2.2305062549721599</v>
      </c>
      <c r="X53" s="763">
        <v>2.2290016779740163</v>
      </c>
      <c r="Y53" s="763">
        <v>2.2274971009758722</v>
      </c>
      <c r="Z53" s="763">
        <v>2.2259925239777281</v>
      </c>
      <c r="AA53" s="763">
        <v>2.224487946979584</v>
      </c>
      <c r="AB53" s="763">
        <v>2.2229833699814403</v>
      </c>
      <c r="AC53" s="763">
        <v>2.2214787929832958</v>
      </c>
      <c r="AD53" s="763">
        <v>2.2199742159851521</v>
      </c>
      <c r="AE53" s="763">
        <v>2.2184696389870084</v>
      </c>
      <c r="AF53" s="763">
        <v>2.2169650619888639</v>
      </c>
      <c r="AG53" s="763">
        <v>2.2154604849907202</v>
      </c>
      <c r="AH53" s="763">
        <v>2.2139559079925757</v>
      </c>
      <c r="AI53" s="763">
        <v>2.212451330994432</v>
      </c>
      <c r="AJ53" s="763">
        <v>2.2109467539962879</v>
      </c>
      <c r="AK53" s="763">
        <v>2.2094421769981438</v>
      </c>
      <c r="AL53" s="763">
        <v>2.2079376000000002</v>
      </c>
      <c r="AM53" s="763">
        <v>2.2079376000000002</v>
      </c>
      <c r="AN53" s="763">
        <v>2.2079376000000002</v>
      </c>
      <c r="AO53" s="763">
        <v>2.2079376000000002</v>
      </c>
      <c r="AP53" s="763">
        <v>2.2079376000000002</v>
      </c>
      <c r="AQ53" s="763">
        <v>2.2079376000000002</v>
      </c>
      <c r="AR53" s="763">
        <v>2.2079376000000002</v>
      </c>
      <c r="AS53" s="763">
        <v>2.2079376000000002</v>
      </c>
      <c r="AT53" s="763">
        <v>2.2079376000000002</v>
      </c>
      <c r="AU53" s="763">
        <v>2.2079376000000002</v>
      </c>
      <c r="AV53" s="763">
        <v>2.2079376000000002</v>
      </c>
      <c r="AW53" s="763">
        <v>2.2079376000000002</v>
      </c>
      <c r="AX53" s="763">
        <v>2.2079376000000002</v>
      </c>
      <c r="AY53" s="763">
        <v>2.2079376000000002</v>
      </c>
      <c r="AZ53" s="763">
        <v>2.2079376000000002</v>
      </c>
      <c r="BA53" s="764">
        <v>2.2079376000000002</v>
      </c>
      <c r="BB53" s="764">
        <v>2.2079376000000002</v>
      </c>
      <c r="BC53" s="764">
        <v>2.2079376000000002</v>
      </c>
      <c r="BD53" s="764">
        <v>2.2079376000000002</v>
      </c>
      <c r="BE53" s="764">
        <v>2.2079376000000002</v>
      </c>
      <c r="BF53" s="764">
        <v>2.2079376000000002</v>
      </c>
      <c r="BG53" s="764">
        <v>2.2079376000000002</v>
      </c>
      <c r="BH53" s="764">
        <v>2.2079376000000002</v>
      </c>
      <c r="BI53" s="764">
        <v>2.2079376000000002</v>
      </c>
      <c r="BJ53" s="764">
        <v>2.2079376000000002</v>
      </c>
      <c r="BK53" s="764">
        <v>2.2079376000000002</v>
      </c>
      <c r="BL53" s="764">
        <v>2.2079376000000002</v>
      </c>
      <c r="BM53" s="764">
        <v>2.2079376000000002</v>
      </c>
      <c r="BN53" s="764">
        <v>2.2079376000000002</v>
      </c>
      <c r="BO53" s="764">
        <v>2.2079376000000002</v>
      </c>
      <c r="BP53" s="764">
        <v>2.2079376000000002</v>
      </c>
      <c r="BQ53" s="764">
        <v>2.2079376000000002</v>
      </c>
      <c r="BR53" s="764">
        <v>2.2079376000000002</v>
      </c>
      <c r="BS53" s="764">
        <v>2.2079376000000002</v>
      </c>
      <c r="BT53" s="764">
        <v>2.2079376000000002</v>
      </c>
      <c r="BU53" s="764">
        <v>2.2079376000000002</v>
      </c>
      <c r="BV53" s="764">
        <v>2.2079376000000002</v>
      </c>
      <c r="BW53" s="764">
        <v>2.2079376000000002</v>
      </c>
      <c r="BX53" s="764">
        <v>2.2079376000000002</v>
      </c>
      <c r="BY53" s="764">
        <v>2.2079376000000002</v>
      </c>
      <c r="BZ53" s="764">
        <v>2.2079376000000002</v>
      </c>
      <c r="CA53" s="764">
        <v>2.2079376000000002</v>
      </c>
      <c r="CB53" s="764">
        <v>2.2079376000000002</v>
      </c>
      <c r="CC53" s="764">
        <v>2.2079376000000002</v>
      </c>
      <c r="CD53" s="764">
        <v>2.2079376000000002</v>
      </c>
      <c r="CE53" s="764">
        <v>2.2079376000000002</v>
      </c>
      <c r="CF53" s="764">
        <v>2.2079376000000002</v>
      </c>
      <c r="CG53" s="764">
        <v>2.2079376000000002</v>
      </c>
      <c r="CH53" s="764">
        <v>2.2079376000000002</v>
      </c>
      <c r="CI53" s="764">
        <v>2.2079376000000002</v>
      </c>
      <c r="CJ53" s="765">
        <v>2.2079376000000002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 t="e">
        <v>#DIV/0!</v>
      </c>
      <c r="I54" s="760" t="e">
        <v>#DIV/0!</v>
      </c>
      <c r="J54" s="760" t="e">
        <v>#DIV/0!</v>
      </c>
      <c r="K54" s="760">
        <v>4.9971499144974348E-2</v>
      </c>
      <c r="L54" s="760">
        <v>4.9971499144974355E-2</v>
      </c>
      <c r="M54" s="760">
        <v>4.9971499144974341E-2</v>
      </c>
      <c r="N54" s="760">
        <v>4.9971499144974348E-2</v>
      </c>
      <c r="O54" s="760">
        <v>4.9971499144974348E-2</v>
      </c>
      <c r="P54" s="760">
        <v>4.9971499144974348E-2</v>
      </c>
      <c r="Q54" s="760">
        <v>4.9971499144974341E-2</v>
      </c>
      <c r="R54" s="760">
        <v>4.9971499144974348E-2</v>
      </c>
      <c r="S54" s="760">
        <v>4.9971499144974348E-2</v>
      </c>
      <c r="T54" s="760">
        <v>4.9971499144974341E-2</v>
      </c>
      <c r="U54" s="760">
        <v>4.9971499144974348E-2</v>
      </c>
      <c r="V54" s="760">
        <v>4.9971499144974341E-2</v>
      </c>
      <c r="W54" s="760">
        <v>4.9971499144974348E-2</v>
      </c>
      <c r="X54" s="760">
        <v>4.9971499144974355E-2</v>
      </c>
      <c r="Y54" s="760">
        <v>4.9971499144974348E-2</v>
      </c>
      <c r="Z54" s="760">
        <v>4.9971499144974348E-2</v>
      </c>
      <c r="AA54" s="760">
        <v>4.9971499144974348E-2</v>
      </c>
      <c r="AB54" s="760">
        <v>4.9971499144974348E-2</v>
      </c>
      <c r="AC54" s="760">
        <v>4.9971499144974341E-2</v>
      </c>
      <c r="AD54" s="760">
        <v>4.9971499144974348E-2</v>
      </c>
      <c r="AE54" s="760">
        <v>4.9971499144974355E-2</v>
      </c>
      <c r="AF54" s="760">
        <v>4.9971499144974348E-2</v>
      </c>
      <c r="AG54" s="760">
        <v>4.9971499144974355E-2</v>
      </c>
      <c r="AH54" s="760">
        <v>4.9971499144974348E-2</v>
      </c>
      <c r="AI54" s="760">
        <v>4.9971499144974348E-2</v>
      </c>
      <c r="AJ54" s="760">
        <v>4.9971499144974348E-2</v>
      </c>
      <c r="AK54" s="760">
        <v>4.9971499144974348E-2</v>
      </c>
      <c r="AL54" s="760">
        <v>4.9971499144974355E-2</v>
      </c>
      <c r="AM54" s="760">
        <v>4.9971499144974355E-2</v>
      </c>
      <c r="AN54" s="760">
        <v>4.9971499144974355E-2</v>
      </c>
      <c r="AO54" s="760">
        <v>4.9971499144974355E-2</v>
      </c>
      <c r="AP54" s="760">
        <v>4.9971499144974355E-2</v>
      </c>
      <c r="AQ54" s="760">
        <v>4.9971499144974355E-2</v>
      </c>
      <c r="AR54" s="760">
        <v>4.9971499144974355E-2</v>
      </c>
      <c r="AS54" s="760">
        <v>4.9971499144974355E-2</v>
      </c>
      <c r="AT54" s="760">
        <v>4.9971499144974355E-2</v>
      </c>
      <c r="AU54" s="760">
        <v>4.9971499144974355E-2</v>
      </c>
      <c r="AV54" s="760">
        <v>4.9971499144974355E-2</v>
      </c>
      <c r="AW54" s="760">
        <v>4.9971499144974355E-2</v>
      </c>
      <c r="AX54" s="760">
        <v>4.9971499144974355E-2</v>
      </c>
      <c r="AY54" s="760">
        <v>4.9971499144974355E-2</v>
      </c>
      <c r="AZ54" s="760">
        <v>4.9971499144974355E-2</v>
      </c>
      <c r="BA54" s="760">
        <v>4.9971499144974355E-2</v>
      </c>
      <c r="BB54" s="760">
        <v>4.9971499144974355E-2</v>
      </c>
      <c r="BC54" s="760">
        <v>4.9971499144974355E-2</v>
      </c>
      <c r="BD54" s="760">
        <v>4.9971499144974355E-2</v>
      </c>
      <c r="BE54" s="760">
        <v>4.9971499144974355E-2</v>
      </c>
      <c r="BF54" s="760">
        <v>4.9971499144974355E-2</v>
      </c>
      <c r="BG54" s="760">
        <v>4.9971499144974355E-2</v>
      </c>
      <c r="BH54" s="760">
        <v>4.9971499144974355E-2</v>
      </c>
      <c r="BI54" s="760">
        <v>4.9971499144974355E-2</v>
      </c>
      <c r="BJ54" s="760">
        <v>4.9971499144974355E-2</v>
      </c>
      <c r="BK54" s="760">
        <v>4.9971499144974355E-2</v>
      </c>
      <c r="BL54" s="760">
        <v>4.9971499144974355E-2</v>
      </c>
      <c r="BM54" s="760">
        <v>4.9971499144974355E-2</v>
      </c>
      <c r="BN54" s="760">
        <v>4.9971499144974355E-2</v>
      </c>
      <c r="BO54" s="760">
        <v>4.9971499144974355E-2</v>
      </c>
      <c r="BP54" s="760">
        <v>4.9971499144974355E-2</v>
      </c>
      <c r="BQ54" s="760">
        <v>4.9971499144974355E-2</v>
      </c>
      <c r="BR54" s="760">
        <v>4.9971499144974355E-2</v>
      </c>
      <c r="BS54" s="760">
        <v>4.9971499144974355E-2</v>
      </c>
      <c r="BT54" s="760">
        <v>4.9971499144974355E-2</v>
      </c>
      <c r="BU54" s="760">
        <v>4.9971499144974355E-2</v>
      </c>
      <c r="BV54" s="760">
        <v>4.9971499144974355E-2</v>
      </c>
      <c r="BW54" s="760">
        <v>4.9971499144974355E-2</v>
      </c>
      <c r="BX54" s="760">
        <v>4.9971499144974355E-2</v>
      </c>
      <c r="BY54" s="760">
        <v>4.9971499144974355E-2</v>
      </c>
      <c r="BZ54" s="760">
        <v>4.9971499144974355E-2</v>
      </c>
      <c r="CA54" s="760">
        <v>4.9971499144974355E-2</v>
      </c>
      <c r="CB54" s="760">
        <v>4.9971499144974355E-2</v>
      </c>
      <c r="CC54" s="760">
        <v>4.9971499144974355E-2</v>
      </c>
      <c r="CD54" s="760">
        <v>4.9971499144974355E-2</v>
      </c>
      <c r="CE54" s="760">
        <v>4.9971499144974355E-2</v>
      </c>
      <c r="CF54" s="760">
        <v>4.9971499144974355E-2</v>
      </c>
      <c r="CG54" s="760">
        <v>4.9971499144974355E-2</v>
      </c>
      <c r="CH54" s="760">
        <v>4.9971499144974355E-2</v>
      </c>
      <c r="CI54" s="760">
        <v>4.9971499144974355E-2</v>
      </c>
      <c r="CJ54" s="852">
        <v>4.9971499144974355E-2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 t="e">
        <v>#DIV/0!</v>
      </c>
      <c r="I55" s="286" t="e">
        <v>#DIV/0!</v>
      </c>
      <c r="J55" s="286" t="e">
        <v>#DIV/0!</v>
      </c>
      <c r="K55" s="286">
        <v>14.113359321600001</v>
      </c>
      <c r="L55" s="286">
        <v>14.118164016000003</v>
      </c>
      <c r="M55" s="286">
        <v>14.122968710400002</v>
      </c>
      <c r="N55" s="286">
        <v>14.113505961984002</v>
      </c>
      <c r="O55" s="286">
        <v>14.104043213568</v>
      </c>
      <c r="P55" s="286">
        <v>14.094580465152001</v>
      </c>
      <c r="Q55" s="286">
        <v>14.085117716736002</v>
      </c>
      <c r="R55" s="286">
        <v>14.07565496832</v>
      </c>
      <c r="S55" s="286">
        <v>14.066192219904003</v>
      </c>
      <c r="T55" s="286">
        <v>14.056729471487998</v>
      </c>
      <c r="U55" s="286">
        <v>14.047266723072003</v>
      </c>
      <c r="V55" s="286">
        <v>14.037803974656001</v>
      </c>
      <c r="W55" s="286">
        <v>14.02834122624</v>
      </c>
      <c r="X55" s="286">
        <v>14.018878477824002</v>
      </c>
      <c r="Y55" s="286">
        <v>14.009415729408</v>
      </c>
      <c r="Z55" s="286">
        <v>13.999952980992001</v>
      </c>
      <c r="AA55" s="286">
        <v>13.990490232575999</v>
      </c>
      <c r="AB55" s="286">
        <v>13.981027484160002</v>
      </c>
      <c r="AC55" s="286">
        <v>13.971564735743996</v>
      </c>
      <c r="AD55" s="286">
        <v>13.962101987328001</v>
      </c>
      <c r="AE55" s="286">
        <v>13.952639238912001</v>
      </c>
      <c r="AF55" s="286">
        <v>13.943176490495999</v>
      </c>
      <c r="AG55" s="286">
        <v>13.93371374208</v>
      </c>
      <c r="AH55" s="286">
        <v>13.924250993663998</v>
      </c>
      <c r="AI55" s="286">
        <v>13.914788245247999</v>
      </c>
      <c r="AJ55" s="286">
        <v>13.905325496831999</v>
      </c>
      <c r="AK55" s="286">
        <v>13.895862748415997</v>
      </c>
      <c r="AL55" s="286">
        <v>13.886400000000002</v>
      </c>
      <c r="AM55" s="286">
        <v>13.886400000000002</v>
      </c>
      <c r="AN55" s="286">
        <v>13.886400000000002</v>
      </c>
      <c r="AO55" s="286">
        <v>13.886400000000002</v>
      </c>
      <c r="AP55" s="286">
        <v>13.886400000000002</v>
      </c>
      <c r="AQ55" s="286">
        <v>13.886400000000002</v>
      </c>
      <c r="AR55" s="286">
        <v>13.886400000000002</v>
      </c>
      <c r="AS55" s="286">
        <v>13.886400000000002</v>
      </c>
      <c r="AT55" s="286">
        <v>13.886400000000002</v>
      </c>
      <c r="AU55" s="286">
        <v>13.886400000000002</v>
      </c>
      <c r="AV55" s="286">
        <v>13.886400000000002</v>
      </c>
      <c r="AW55" s="286">
        <v>13.886400000000002</v>
      </c>
      <c r="AX55" s="286">
        <v>13.886400000000002</v>
      </c>
      <c r="AY55" s="286">
        <v>13.886400000000002</v>
      </c>
      <c r="AZ55" s="286">
        <v>13.886400000000002</v>
      </c>
      <c r="BA55" s="286">
        <v>13.886400000000002</v>
      </c>
      <c r="BB55" s="286">
        <v>13.886400000000002</v>
      </c>
      <c r="BC55" s="286">
        <v>13.886400000000002</v>
      </c>
      <c r="BD55" s="286">
        <v>13.886400000000002</v>
      </c>
      <c r="BE55" s="286">
        <v>13.886400000000002</v>
      </c>
      <c r="BF55" s="286">
        <v>13.886400000000002</v>
      </c>
      <c r="BG55" s="286">
        <v>13.886400000000002</v>
      </c>
      <c r="BH55" s="286">
        <v>13.886400000000002</v>
      </c>
      <c r="BI55" s="286">
        <v>13.886400000000002</v>
      </c>
      <c r="BJ55" s="286">
        <v>13.886400000000002</v>
      </c>
      <c r="BK55" s="286">
        <v>13.886400000000002</v>
      </c>
      <c r="BL55" s="286">
        <v>13.886400000000002</v>
      </c>
      <c r="BM55" s="286">
        <v>13.886400000000002</v>
      </c>
      <c r="BN55" s="286">
        <v>13.886400000000002</v>
      </c>
      <c r="BO55" s="286">
        <v>13.886400000000002</v>
      </c>
      <c r="BP55" s="286">
        <v>13.886400000000002</v>
      </c>
      <c r="BQ55" s="286">
        <v>13.886400000000002</v>
      </c>
      <c r="BR55" s="286">
        <v>13.886400000000002</v>
      </c>
      <c r="BS55" s="286">
        <v>13.886400000000002</v>
      </c>
      <c r="BT55" s="286">
        <v>13.886400000000002</v>
      </c>
      <c r="BU55" s="286">
        <v>13.886400000000002</v>
      </c>
      <c r="BV55" s="286">
        <v>13.886400000000002</v>
      </c>
      <c r="BW55" s="286">
        <v>13.886400000000002</v>
      </c>
      <c r="BX55" s="286">
        <v>13.886400000000002</v>
      </c>
      <c r="BY55" s="286">
        <v>13.886400000000002</v>
      </c>
      <c r="BZ55" s="286">
        <v>13.886400000000002</v>
      </c>
      <c r="CA55" s="286">
        <v>13.886400000000002</v>
      </c>
      <c r="CB55" s="286">
        <v>13.886400000000002</v>
      </c>
      <c r="CC55" s="286">
        <v>13.886400000000002</v>
      </c>
      <c r="CD55" s="286">
        <v>13.886400000000002</v>
      </c>
      <c r="CE55" s="286">
        <v>13.886400000000002</v>
      </c>
      <c r="CF55" s="286">
        <v>13.886400000000002</v>
      </c>
      <c r="CG55" s="286">
        <v>13.886400000000002</v>
      </c>
      <c r="CH55" s="286">
        <v>13.886400000000002</v>
      </c>
      <c r="CI55" s="286">
        <v>13.886400000000002</v>
      </c>
      <c r="CJ55" s="619">
        <v>13.886400000000002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0</v>
      </c>
      <c r="I56" s="485">
        <v>0</v>
      </c>
      <c r="J56" s="198">
        <v>0</v>
      </c>
      <c r="K56" s="424">
        <v>0</v>
      </c>
      <c r="L56" s="424">
        <v>0</v>
      </c>
      <c r="M56" s="42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128">
        <v>0</v>
      </c>
      <c r="BB56" s="511">
        <v>0</v>
      </c>
      <c r="BC56" s="511">
        <v>0</v>
      </c>
      <c r="BD56" s="511">
        <v>0</v>
      </c>
      <c r="BE56" s="511">
        <v>0</v>
      </c>
      <c r="BF56" s="511">
        <v>0</v>
      </c>
      <c r="BG56" s="511">
        <v>0</v>
      </c>
      <c r="BH56" s="511">
        <v>0</v>
      </c>
      <c r="BI56" s="511">
        <v>0</v>
      </c>
      <c r="BJ56" s="511">
        <v>0</v>
      </c>
      <c r="BK56" s="511">
        <v>0</v>
      </c>
      <c r="BL56" s="511">
        <v>0</v>
      </c>
      <c r="BM56" s="511">
        <v>0</v>
      </c>
      <c r="BN56" s="511">
        <v>0</v>
      </c>
      <c r="BO56" s="511">
        <v>0</v>
      </c>
      <c r="BP56" s="511">
        <v>0</v>
      </c>
      <c r="BQ56" s="511">
        <v>0</v>
      </c>
      <c r="BR56" s="511">
        <v>0</v>
      </c>
      <c r="BS56" s="511">
        <v>0</v>
      </c>
      <c r="BT56" s="511">
        <v>0</v>
      </c>
      <c r="BU56" s="511">
        <v>0</v>
      </c>
      <c r="BV56" s="511">
        <v>0</v>
      </c>
      <c r="BW56" s="511">
        <v>0</v>
      </c>
      <c r="BX56" s="511">
        <v>0</v>
      </c>
      <c r="BY56" s="511">
        <v>0</v>
      </c>
      <c r="BZ56" s="511">
        <v>0</v>
      </c>
      <c r="CA56" s="511">
        <v>0</v>
      </c>
      <c r="CB56" s="511">
        <v>0</v>
      </c>
      <c r="CC56" s="511">
        <v>0</v>
      </c>
      <c r="CD56" s="511">
        <v>0</v>
      </c>
      <c r="CE56" s="511">
        <v>0</v>
      </c>
      <c r="CF56" s="511">
        <v>0</v>
      </c>
      <c r="CG56" s="511">
        <v>0</v>
      </c>
      <c r="CH56" s="511">
        <v>0</v>
      </c>
      <c r="CI56" s="511">
        <v>0</v>
      </c>
      <c r="CJ56" s="620">
        <v>0</v>
      </c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>
        <v>0</v>
      </c>
      <c r="I58" s="490">
        <v>0</v>
      </c>
      <c r="J58" s="198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0</v>
      </c>
      <c r="I59" s="192">
        <v>0</v>
      </c>
      <c r="J59" s="192">
        <v>0</v>
      </c>
      <c r="K59" s="192">
        <v>0.53</v>
      </c>
      <c r="L59" s="192">
        <v>1.06</v>
      </c>
      <c r="M59" s="192">
        <v>1.59</v>
      </c>
      <c r="N59" s="192">
        <v>1.59</v>
      </c>
      <c r="O59" s="192">
        <v>1.59</v>
      </c>
      <c r="P59" s="192">
        <v>1.59</v>
      </c>
      <c r="Q59" s="192">
        <v>1.59</v>
      </c>
      <c r="R59" s="192">
        <v>1.59</v>
      </c>
      <c r="S59" s="192">
        <v>1.59</v>
      </c>
      <c r="T59" s="192">
        <v>1.59</v>
      </c>
      <c r="U59" s="192">
        <v>1.59</v>
      </c>
      <c r="V59" s="192">
        <v>1.59</v>
      </c>
      <c r="W59" s="192">
        <v>1.59</v>
      </c>
      <c r="X59" s="192">
        <v>1.59</v>
      </c>
      <c r="Y59" s="192">
        <v>1.59</v>
      </c>
      <c r="Z59" s="192">
        <v>1.59</v>
      </c>
      <c r="AA59" s="192">
        <v>1.59</v>
      </c>
      <c r="AB59" s="192">
        <v>1.59</v>
      </c>
      <c r="AC59" s="192">
        <v>1.59</v>
      </c>
      <c r="AD59" s="192">
        <v>1.59</v>
      </c>
      <c r="AE59" s="192">
        <v>1.59</v>
      </c>
      <c r="AF59" s="192">
        <v>1.59</v>
      </c>
      <c r="AG59" s="192">
        <v>1.59</v>
      </c>
      <c r="AH59" s="192">
        <v>1.59</v>
      </c>
      <c r="AI59" s="192">
        <v>1.59</v>
      </c>
      <c r="AJ59" s="192">
        <v>1.59</v>
      </c>
      <c r="AK59" s="192">
        <v>1.59</v>
      </c>
      <c r="AL59" s="192">
        <v>1.59</v>
      </c>
      <c r="AM59" s="192">
        <v>1.59</v>
      </c>
      <c r="AN59" s="192">
        <v>1.59</v>
      </c>
      <c r="AO59" s="192">
        <v>1.59</v>
      </c>
      <c r="AP59" s="192">
        <v>1.59</v>
      </c>
      <c r="AQ59" s="192">
        <v>1.59</v>
      </c>
      <c r="AR59" s="192">
        <v>1.59</v>
      </c>
      <c r="AS59" s="192">
        <v>1.59</v>
      </c>
      <c r="AT59" s="192">
        <v>1.59</v>
      </c>
      <c r="AU59" s="192">
        <v>1.59</v>
      </c>
      <c r="AV59" s="192">
        <v>1.59</v>
      </c>
      <c r="AW59" s="192">
        <v>1.59</v>
      </c>
      <c r="AX59" s="192">
        <v>1.59</v>
      </c>
      <c r="AY59" s="192">
        <v>1.59</v>
      </c>
      <c r="AZ59" s="192">
        <v>1.59</v>
      </c>
      <c r="BA59" s="231">
        <v>1.59</v>
      </c>
      <c r="BB59" s="231">
        <v>1.59</v>
      </c>
      <c r="BC59" s="231">
        <v>1.59</v>
      </c>
      <c r="BD59" s="231">
        <v>1.59</v>
      </c>
      <c r="BE59" s="231">
        <v>1.59</v>
      </c>
      <c r="BF59" s="231">
        <v>1.59</v>
      </c>
      <c r="BG59" s="231">
        <v>1.59</v>
      </c>
      <c r="BH59" s="231">
        <v>1.59</v>
      </c>
      <c r="BI59" s="231">
        <v>1.59</v>
      </c>
      <c r="BJ59" s="231">
        <v>1.59</v>
      </c>
      <c r="BK59" s="231">
        <v>1.59</v>
      </c>
      <c r="BL59" s="231">
        <v>1.59</v>
      </c>
      <c r="BM59" s="231">
        <v>1.59</v>
      </c>
      <c r="BN59" s="231">
        <v>1.59</v>
      </c>
      <c r="BO59" s="231">
        <v>1.59</v>
      </c>
      <c r="BP59" s="231">
        <v>1.59</v>
      </c>
      <c r="BQ59" s="231">
        <v>1.59</v>
      </c>
      <c r="BR59" s="231">
        <v>1.59</v>
      </c>
      <c r="BS59" s="231">
        <v>1.59</v>
      </c>
      <c r="BT59" s="231">
        <v>1.59</v>
      </c>
      <c r="BU59" s="231">
        <v>1.59</v>
      </c>
      <c r="BV59" s="231">
        <v>1.59</v>
      </c>
      <c r="BW59" s="231">
        <v>1.59</v>
      </c>
      <c r="BX59" s="231">
        <v>1.59</v>
      </c>
      <c r="BY59" s="231">
        <v>1.59</v>
      </c>
      <c r="BZ59" s="231">
        <v>1.59</v>
      </c>
      <c r="CA59" s="231">
        <v>1.59</v>
      </c>
      <c r="CB59" s="231">
        <v>1.59</v>
      </c>
      <c r="CC59" s="231">
        <v>1.59</v>
      </c>
      <c r="CD59" s="231">
        <v>1.59</v>
      </c>
      <c r="CE59" s="231">
        <v>1.59</v>
      </c>
      <c r="CF59" s="231">
        <v>1.59</v>
      </c>
      <c r="CG59" s="231">
        <v>1.59</v>
      </c>
      <c r="CH59" s="231">
        <v>1.59</v>
      </c>
      <c r="CI59" s="231">
        <v>1.59</v>
      </c>
      <c r="CJ59" s="622">
        <v>1.59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0</v>
      </c>
      <c r="I60" s="490">
        <v>0</v>
      </c>
      <c r="J60" s="198">
        <v>0</v>
      </c>
      <c r="K60" s="111">
        <v>0.53</v>
      </c>
      <c r="L60" s="111">
        <v>0.53</v>
      </c>
      <c r="M60" s="111">
        <v>0.53</v>
      </c>
      <c r="N60" s="167">
        <v>0</v>
      </c>
      <c r="O60" s="167">
        <v>0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90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90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>
        <v>0</v>
      </c>
      <c r="I67" s="866">
        <v>0</v>
      </c>
      <c r="J67" s="461">
        <v>0</v>
      </c>
      <c r="K67" s="867">
        <v>0</v>
      </c>
      <c r="L67" s="867">
        <v>0</v>
      </c>
      <c r="M67" s="867">
        <v>0</v>
      </c>
      <c r="N67" s="862">
        <v>0</v>
      </c>
      <c r="O67" s="862">
        <v>0</v>
      </c>
      <c r="P67" s="862">
        <v>0</v>
      </c>
      <c r="Q67" s="862">
        <v>0</v>
      </c>
      <c r="R67" s="862">
        <v>0</v>
      </c>
      <c r="S67" s="862">
        <v>0</v>
      </c>
      <c r="T67" s="862">
        <v>0</v>
      </c>
      <c r="U67" s="862">
        <v>0</v>
      </c>
      <c r="V67" s="862">
        <v>0</v>
      </c>
      <c r="W67" s="862">
        <v>0</v>
      </c>
      <c r="X67" s="862">
        <v>0</v>
      </c>
      <c r="Y67" s="862">
        <v>0</v>
      </c>
      <c r="Z67" s="862">
        <v>0</v>
      </c>
      <c r="AA67" s="862">
        <v>0</v>
      </c>
      <c r="AB67" s="862">
        <v>0</v>
      </c>
      <c r="AC67" s="862">
        <v>0</v>
      </c>
      <c r="AD67" s="862">
        <v>0</v>
      </c>
      <c r="AE67" s="862">
        <v>0</v>
      </c>
      <c r="AF67" s="862">
        <v>0</v>
      </c>
      <c r="AG67" s="862">
        <v>0</v>
      </c>
      <c r="AH67" s="862">
        <v>0</v>
      </c>
      <c r="AI67" s="862">
        <v>0</v>
      </c>
      <c r="AJ67" s="862">
        <v>0</v>
      </c>
      <c r="AK67" s="862">
        <v>0</v>
      </c>
      <c r="AL67" s="862">
        <v>0</v>
      </c>
      <c r="AM67" s="862">
        <v>0</v>
      </c>
      <c r="AN67" s="862">
        <v>0</v>
      </c>
      <c r="AO67" s="862">
        <v>0</v>
      </c>
      <c r="AP67" s="862">
        <v>0</v>
      </c>
      <c r="AQ67" s="862">
        <v>0</v>
      </c>
      <c r="AR67" s="862">
        <v>0</v>
      </c>
      <c r="AS67" s="862">
        <v>0</v>
      </c>
      <c r="AT67" s="862">
        <v>0</v>
      </c>
      <c r="AU67" s="862">
        <v>0</v>
      </c>
      <c r="AV67" s="862">
        <v>0</v>
      </c>
      <c r="AW67" s="862">
        <v>0</v>
      </c>
      <c r="AX67" s="862">
        <v>0</v>
      </c>
      <c r="AY67" s="862">
        <v>0</v>
      </c>
      <c r="AZ67" s="862">
        <v>0</v>
      </c>
      <c r="BA67" s="868">
        <v>0</v>
      </c>
      <c r="BB67" s="891">
        <v>0</v>
      </c>
      <c r="BC67" s="891">
        <v>0</v>
      </c>
      <c r="BD67" s="891">
        <v>0</v>
      </c>
      <c r="BE67" s="891">
        <v>0</v>
      </c>
      <c r="BF67" s="891">
        <v>0</v>
      </c>
      <c r="BG67" s="891">
        <v>0</v>
      </c>
      <c r="BH67" s="891">
        <v>0</v>
      </c>
      <c r="BI67" s="891">
        <v>0</v>
      </c>
      <c r="BJ67" s="891">
        <v>0</v>
      </c>
      <c r="BK67" s="891">
        <v>0</v>
      </c>
      <c r="BL67" s="891">
        <v>0</v>
      </c>
      <c r="BM67" s="891">
        <v>0</v>
      </c>
      <c r="BN67" s="891">
        <v>0</v>
      </c>
      <c r="BO67" s="891">
        <v>0</v>
      </c>
      <c r="BP67" s="891">
        <v>0</v>
      </c>
      <c r="BQ67" s="891">
        <v>0</v>
      </c>
      <c r="BR67" s="891">
        <v>0</v>
      </c>
      <c r="BS67" s="891">
        <v>0</v>
      </c>
      <c r="BT67" s="891">
        <v>0</v>
      </c>
      <c r="BU67" s="891">
        <v>0</v>
      </c>
      <c r="BV67" s="891">
        <v>0</v>
      </c>
      <c r="BW67" s="891">
        <v>0</v>
      </c>
      <c r="BX67" s="891">
        <v>0</v>
      </c>
      <c r="BY67" s="891">
        <v>0</v>
      </c>
      <c r="BZ67" s="891">
        <v>0</v>
      </c>
      <c r="CA67" s="891">
        <v>0</v>
      </c>
      <c r="CB67" s="891">
        <v>0</v>
      </c>
      <c r="CC67" s="891">
        <v>0</v>
      </c>
      <c r="CD67" s="891">
        <v>0</v>
      </c>
      <c r="CE67" s="891">
        <v>0</v>
      </c>
      <c r="CF67" s="891">
        <v>0</v>
      </c>
      <c r="CG67" s="891">
        <v>0</v>
      </c>
      <c r="CH67" s="891">
        <v>0</v>
      </c>
      <c r="CI67" s="891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 t="e">
        <v>#DIV/0!</v>
      </c>
      <c r="I68" s="913" t="e">
        <v>#DIV/0!</v>
      </c>
      <c r="J68" s="913" t="e">
        <v>#DIV/0!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0</v>
      </c>
      <c r="I69" s="893">
        <v>0</v>
      </c>
      <c r="J69" s="893">
        <v>0</v>
      </c>
      <c r="K69" s="894">
        <v>0.53</v>
      </c>
      <c r="L69" s="894">
        <v>1.06</v>
      </c>
      <c r="M69" s="894">
        <v>1.59</v>
      </c>
      <c r="N69" s="893">
        <v>1.59</v>
      </c>
      <c r="O69" s="893">
        <v>1.59</v>
      </c>
      <c r="P69" s="893">
        <v>1.59</v>
      </c>
      <c r="Q69" s="893">
        <v>1.59</v>
      </c>
      <c r="R69" s="893">
        <v>1.59</v>
      </c>
      <c r="S69" s="893">
        <v>1.59</v>
      </c>
      <c r="T69" s="893">
        <v>1.59</v>
      </c>
      <c r="U69" s="893">
        <v>1.59</v>
      </c>
      <c r="V69" s="893">
        <v>1.59</v>
      </c>
      <c r="W69" s="893">
        <v>1.59</v>
      </c>
      <c r="X69" s="893">
        <v>1.59</v>
      </c>
      <c r="Y69" s="893">
        <v>1.59</v>
      </c>
      <c r="Z69" s="893">
        <v>1.59</v>
      </c>
      <c r="AA69" s="893">
        <v>1.59</v>
      </c>
      <c r="AB69" s="893">
        <v>1.59</v>
      </c>
      <c r="AC69" s="893">
        <v>1.59</v>
      </c>
      <c r="AD69" s="893">
        <v>1.59</v>
      </c>
      <c r="AE69" s="893">
        <v>1.59</v>
      </c>
      <c r="AF69" s="893">
        <v>1.59</v>
      </c>
      <c r="AG69" s="893">
        <v>1.59</v>
      </c>
      <c r="AH69" s="893">
        <v>1.59</v>
      </c>
      <c r="AI69" s="893">
        <v>1.59</v>
      </c>
      <c r="AJ69" s="893">
        <v>1.59</v>
      </c>
      <c r="AK69" s="893">
        <v>1.59</v>
      </c>
      <c r="AL69" s="893">
        <v>1.59</v>
      </c>
      <c r="AM69" s="893">
        <v>1.59</v>
      </c>
      <c r="AN69" s="893">
        <v>1.59</v>
      </c>
      <c r="AO69" s="893">
        <v>1.59</v>
      </c>
      <c r="AP69" s="893">
        <v>1.59</v>
      </c>
      <c r="AQ69" s="893">
        <v>1.59</v>
      </c>
      <c r="AR69" s="893">
        <v>1.59</v>
      </c>
      <c r="AS69" s="893">
        <v>1.59</v>
      </c>
      <c r="AT69" s="893">
        <v>1.59</v>
      </c>
      <c r="AU69" s="893">
        <v>1.59</v>
      </c>
      <c r="AV69" s="893">
        <v>1.59</v>
      </c>
      <c r="AW69" s="893">
        <v>1.59</v>
      </c>
      <c r="AX69" s="893">
        <v>1.59</v>
      </c>
      <c r="AY69" s="893">
        <v>1.59</v>
      </c>
      <c r="AZ69" s="893">
        <v>1.59</v>
      </c>
      <c r="BA69" s="895">
        <v>1.59</v>
      </c>
      <c r="BB69" s="895">
        <v>1.59</v>
      </c>
      <c r="BC69" s="895">
        <v>1.59</v>
      </c>
      <c r="BD69" s="895">
        <v>1.59</v>
      </c>
      <c r="BE69" s="895">
        <v>1.59</v>
      </c>
      <c r="BF69" s="895">
        <v>1.59</v>
      </c>
      <c r="BG69" s="895">
        <v>1.59</v>
      </c>
      <c r="BH69" s="895">
        <v>1.59</v>
      </c>
      <c r="BI69" s="895">
        <v>1.59</v>
      </c>
      <c r="BJ69" s="895">
        <v>1.59</v>
      </c>
      <c r="BK69" s="895">
        <v>1.59</v>
      </c>
      <c r="BL69" s="895">
        <v>1.59</v>
      </c>
      <c r="BM69" s="895">
        <v>1.59</v>
      </c>
      <c r="BN69" s="895">
        <v>1.59</v>
      </c>
      <c r="BO69" s="895">
        <v>1.59</v>
      </c>
      <c r="BP69" s="895">
        <v>1.59</v>
      </c>
      <c r="BQ69" s="895">
        <v>1.59</v>
      </c>
      <c r="BR69" s="895">
        <v>1.59</v>
      </c>
      <c r="BS69" s="895">
        <v>1.59</v>
      </c>
      <c r="BT69" s="895">
        <v>1.59</v>
      </c>
      <c r="BU69" s="895">
        <v>1.59</v>
      </c>
      <c r="BV69" s="895">
        <v>1.59</v>
      </c>
      <c r="BW69" s="895">
        <v>1.59</v>
      </c>
      <c r="BX69" s="895">
        <v>1.59</v>
      </c>
      <c r="BY69" s="895">
        <v>1.59</v>
      </c>
      <c r="BZ69" s="895">
        <v>1.59</v>
      </c>
      <c r="CA69" s="895">
        <v>1.59</v>
      </c>
      <c r="CB69" s="895">
        <v>1.59</v>
      </c>
      <c r="CC69" s="895">
        <v>1.59</v>
      </c>
      <c r="CD69" s="895">
        <v>1.59</v>
      </c>
      <c r="CE69" s="895">
        <v>1.59</v>
      </c>
      <c r="CF69" s="895">
        <v>1.59</v>
      </c>
      <c r="CG69" s="895">
        <v>1.59</v>
      </c>
      <c r="CH69" s="895">
        <v>1.59</v>
      </c>
      <c r="CI69" s="895">
        <v>1.59</v>
      </c>
      <c r="CJ69" s="623">
        <v>1.59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0</v>
      </c>
      <c r="I72" s="490">
        <v>0</v>
      </c>
      <c r="J72" s="198">
        <v>0</v>
      </c>
      <c r="K72" s="205">
        <v>1.272</v>
      </c>
      <c r="L72" s="205">
        <v>2.544</v>
      </c>
      <c r="M72" s="205">
        <v>3.8159999999999998</v>
      </c>
      <c r="N72" s="83">
        <v>3.8159999999999998</v>
      </c>
      <c r="O72" s="83">
        <v>3.8159999999999998</v>
      </c>
      <c r="P72" s="83">
        <v>3.8159999999999998</v>
      </c>
      <c r="Q72" s="83">
        <v>3.8159999999999998</v>
      </c>
      <c r="R72" s="83">
        <v>3.8159999999999998</v>
      </c>
      <c r="S72" s="83">
        <v>3.8159999999999998</v>
      </c>
      <c r="T72" s="83">
        <v>3.8159999999999998</v>
      </c>
      <c r="U72" s="83">
        <v>3.8159999999999998</v>
      </c>
      <c r="V72" s="83">
        <v>3.8159999999999998</v>
      </c>
      <c r="W72" s="83">
        <v>3.8159999999999998</v>
      </c>
      <c r="X72" s="83">
        <v>3.8159999999999998</v>
      </c>
      <c r="Y72" s="83">
        <v>3.8159999999999998</v>
      </c>
      <c r="Z72" s="83">
        <v>3.8159999999999998</v>
      </c>
      <c r="AA72" s="83">
        <v>3.8159999999999998</v>
      </c>
      <c r="AB72" s="83">
        <v>3.8159999999999998</v>
      </c>
      <c r="AC72" s="83">
        <v>3.8159999999999998</v>
      </c>
      <c r="AD72" s="83">
        <v>3.8159999999999998</v>
      </c>
      <c r="AE72" s="83">
        <v>3.8159999999999998</v>
      </c>
      <c r="AF72" s="83">
        <v>3.8159999999999998</v>
      </c>
      <c r="AG72" s="83">
        <v>3.8159999999999998</v>
      </c>
      <c r="AH72" s="83">
        <v>3.8159999999999998</v>
      </c>
      <c r="AI72" s="83">
        <v>3.8159999999999998</v>
      </c>
      <c r="AJ72" s="83">
        <v>3.8159999999999998</v>
      </c>
      <c r="AK72" s="83">
        <v>3.8159999999999998</v>
      </c>
      <c r="AL72" s="83">
        <v>3.8159999999999998</v>
      </c>
      <c r="AM72" s="83">
        <v>3.8159999999999998</v>
      </c>
      <c r="AN72" s="83">
        <v>3.8159999999999998</v>
      </c>
      <c r="AO72" s="83">
        <v>3.8159999999999998</v>
      </c>
      <c r="AP72" s="83">
        <v>3.8159999999999998</v>
      </c>
      <c r="AQ72" s="83">
        <v>3.8159999999999998</v>
      </c>
      <c r="AR72" s="83">
        <v>3.8159999999999998</v>
      </c>
      <c r="AS72" s="83">
        <v>3.8159999999999998</v>
      </c>
      <c r="AT72" s="83">
        <v>3.8159999999999998</v>
      </c>
      <c r="AU72" s="83">
        <v>3.8159999999999998</v>
      </c>
      <c r="AV72" s="83">
        <v>3.8159999999999998</v>
      </c>
      <c r="AW72" s="83">
        <v>3.8159999999999998</v>
      </c>
      <c r="AX72" s="83">
        <v>3.8159999999999998</v>
      </c>
      <c r="AY72" s="83">
        <v>3.8159999999999998</v>
      </c>
      <c r="AZ72" s="83">
        <v>3.8159999999999998</v>
      </c>
      <c r="BA72" s="230">
        <v>3.8159999999999998</v>
      </c>
      <c r="BB72" s="505">
        <v>3.8159999999999998</v>
      </c>
      <c r="BC72" s="505">
        <v>3.8159999999999998</v>
      </c>
      <c r="BD72" s="505">
        <v>3.8159999999999998</v>
      </c>
      <c r="BE72" s="505">
        <v>3.8159999999999998</v>
      </c>
      <c r="BF72" s="505">
        <v>3.8159999999999998</v>
      </c>
      <c r="BG72" s="505">
        <v>3.8159999999999998</v>
      </c>
      <c r="BH72" s="505">
        <v>3.8159999999999998</v>
      </c>
      <c r="BI72" s="505">
        <v>3.8159999999999998</v>
      </c>
      <c r="BJ72" s="505">
        <v>3.8159999999999998</v>
      </c>
      <c r="BK72" s="505">
        <v>3.8159999999999998</v>
      </c>
      <c r="BL72" s="505">
        <v>3.8159999999999998</v>
      </c>
      <c r="BM72" s="505">
        <v>3.8159999999999998</v>
      </c>
      <c r="BN72" s="505">
        <v>3.8159999999999998</v>
      </c>
      <c r="BO72" s="505">
        <v>3.8159999999999998</v>
      </c>
      <c r="BP72" s="505">
        <v>3.8159999999999998</v>
      </c>
      <c r="BQ72" s="505">
        <v>3.8159999999999998</v>
      </c>
      <c r="BR72" s="505">
        <v>3.8159999999999998</v>
      </c>
      <c r="BS72" s="505">
        <v>3.8159999999999998</v>
      </c>
      <c r="BT72" s="505">
        <v>3.8159999999999998</v>
      </c>
      <c r="BU72" s="505">
        <v>3.8159999999999998</v>
      </c>
      <c r="BV72" s="505">
        <v>3.8159999999999998</v>
      </c>
      <c r="BW72" s="505">
        <v>3.8159999999999998</v>
      </c>
      <c r="BX72" s="505">
        <v>3.8159999999999998</v>
      </c>
      <c r="BY72" s="505">
        <v>3.8159999999999998</v>
      </c>
      <c r="BZ72" s="505">
        <v>3.8159999999999998</v>
      </c>
      <c r="CA72" s="505">
        <v>3.8159999999999998</v>
      </c>
      <c r="CB72" s="505">
        <v>3.8159999999999998</v>
      </c>
      <c r="CC72" s="505">
        <v>3.8159999999999998</v>
      </c>
      <c r="CD72" s="505">
        <v>3.8159999999999998</v>
      </c>
      <c r="CE72" s="505">
        <v>3.8159999999999998</v>
      </c>
      <c r="CF72" s="505">
        <v>3.8159999999999998</v>
      </c>
      <c r="CG72" s="505">
        <v>3.8159999999999998</v>
      </c>
      <c r="CH72" s="505">
        <v>3.8159999999999998</v>
      </c>
      <c r="CI72" s="505">
        <v>3.8159999999999998</v>
      </c>
      <c r="CJ72" s="621">
        <v>3.8159999999999998</v>
      </c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0</v>
      </c>
      <c r="I74" s="171">
        <v>0</v>
      </c>
      <c r="J74" s="171">
        <v>0</v>
      </c>
      <c r="K74" s="221">
        <v>1.272</v>
      </c>
      <c r="L74" s="221">
        <v>2.544</v>
      </c>
      <c r="M74" s="221">
        <v>3.8159999999999998</v>
      </c>
      <c r="N74" s="171">
        <v>3.8159999999999998</v>
      </c>
      <c r="O74" s="171">
        <v>3.8159999999999998</v>
      </c>
      <c r="P74" s="171">
        <v>3.8159999999999998</v>
      </c>
      <c r="Q74" s="171">
        <v>3.8159999999999998</v>
      </c>
      <c r="R74" s="171">
        <v>3.8159999999999998</v>
      </c>
      <c r="S74" s="171">
        <v>3.8159999999999998</v>
      </c>
      <c r="T74" s="171">
        <v>3.8159999999999998</v>
      </c>
      <c r="U74" s="171">
        <v>3.8159999999999998</v>
      </c>
      <c r="V74" s="171">
        <v>3.8159999999999998</v>
      </c>
      <c r="W74" s="171">
        <v>3.8159999999999998</v>
      </c>
      <c r="X74" s="171">
        <v>3.8159999999999998</v>
      </c>
      <c r="Y74" s="171">
        <v>3.8159999999999998</v>
      </c>
      <c r="Z74" s="171">
        <v>3.8159999999999998</v>
      </c>
      <c r="AA74" s="171">
        <v>3.8159999999999998</v>
      </c>
      <c r="AB74" s="171">
        <v>3.8159999999999998</v>
      </c>
      <c r="AC74" s="171">
        <v>3.8159999999999998</v>
      </c>
      <c r="AD74" s="171">
        <v>3.8159999999999998</v>
      </c>
      <c r="AE74" s="171">
        <v>3.8159999999999998</v>
      </c>
      <c r="AF74" s="171">
        <v>3.8159999999999998</v>
      </c>
      <c r="AG74" s="171">
        <v>3.8159999999999998</v>
      </c>
      <c r="AH74" s="171">
        <v>3.8159999999999998</v>
      </c>
      <c r="AI74" s="171">
        <v>3.8159999999999998</v>
      </c>
      <c r="AJ74" s="171">
        <v>3.8159999999999998</v>
      </c>
      <c r="AK74" s="171">
        <v>3.8159999999999998</v>
      </c>
      <c r="AL74" s="171">
        <v>3.8159999999999998</v>
      </c>
      <c r="AM74" s="171">
        <v>3.8159999999999998</v>
      </c>
      <c r="AN74" s="171">
        <v>3.8159999999999998</v>
      </c>
      <c r="AO74" s="171">
        <v>3.8159999999999998</v>
      </c>
      <c r="AP74" s="171">
        <v>3.8159999999999998</v>
      </c>
      <c r="AQ74" s="171">
        <v>3.8159999999999998</v>
      </c>
      <c r="AR74" s="171">
        <v>3.8159999999999998</v>
      </c>
      <c r="AS74" s="171">
        <v>3.8159999999999998</v>
      </c>
      <c r="AT74" s="171">
        <v>3.8159999999999998</v>
      </c>
      <c r="AU74" s="171">
        <v>3.8159999999999998</v>
      </c>
      <c r="AV74" s="171">
        <v>3.8159999999999998</v>
      </c>
      <c r="AW74" s="171">
        <v>3.8159999999999998</v>
      </c>
      <c r="AX74" s="171">
        <v>3.8159999999999998</v>
      </c>
      <c r="AY74" s="171">
        <v>3.8159999999999998</v>
      </c>
      <c r="AZ74" s="171">
        <v>3.8159999999999998</v>
      </c>
      <c r="BA74" s="635">
        <v>3.8159999999999998</v>
      </c>
      <c r="BB74" s="506">
        <v>3.8159999999999998</v>
      </c>
      <c r="BC74" s="634">
        <v>3.8159999999999998</v>
      </c>
      <c r="BD74" s="506">
        <v>3.8159999999999998</v>
      </c>
      <c r="BE74" s="634">
        <v>3.8159999999999998</v>
      </c>
      <c r="BF74" s="634">
        <v>3.8159999999999998</v>
      </c>
      <c r="BG74" s="634">
        <v>3.8159999999999998</v>
      </c>
      <c r="BH74" s="634">
        <v>3.8159999999999998</v>
      </c>
      <c r="BI74" s="634">
        <v>3.8159999999999998</v>
      </c>
      <c r="BJ74" s="634">
        <v>3.8159999999999998</v>
      </c>
      <c r="BK74" s="634">
        <v>3.8159999999999998</v>
      </c>
      <c r="BL74" s="634">
        <v>3.8159999999999998</v>
      </c>
      <c r="BM74" s="634">
        <v>3.8159999999999998</v>
      </c>
      <c r="BN74" s="634">
        <v>3.8159999999999998</v>
      </c>
      <c r="BO74" s="633">
        <v>3.8159999999999998</v>
      </c>
      <c r="BP74" s="506">
        <v>3.8159999999999998</v>
      </c>
      <c r="BQ74" s="634">
        <v>3.8159999999999998</v>
      </c>
      <c r="BR74" s="506">
        <v>3.8159999999999998</v>
      </c>
      <c r="BS74" s="634">
        <v>3.8159999999999998</v>
      </c>
      <c r="BT74" s="506">
        <v>3.8159999999999998</v>
      </c>
      <c r="BU74" s="634">
        <v>3.8159999999999998</v>
      </c>
      <c r="BV74" s="634">
        <v>3.8159999999999998</v>
      </c>
      <c r="BW74" s="634">
        <v>3.8159999999999998</v>
      </c>
      <c r="BX74" s="634">
        <v>3.8159999999999998</v>
      </c>
      <c r="BY74" s="506">
        <v>3.8159999999999998</v>
      </c>
      <c r="BZ74" s="634">
        <v>3.8159999999999998</v>
      </c>
      <c r="CA74" s="634">
        <v>3.8159999999999998</v>
      </c>
      <c r="CB74" s="506">
        <v>3.8159999999999998</v>
      </c>
      <c r="CC74" s="634">
        <v>3.8159999999999998</v>
      </c>
      <c r="CD74" s="634">
        <v>3.8159999999999998</v>
      </c>
      <c r="CE74" s="634">
        <v>3.8159999999999998</v>
      </c>
      <c r="CF74" s="634">
        <v>3.8159999999999998</v>
      </c>
      <c r="CG74" s="634">
        <v>3.8159999999999998</v>
      </c>
      <c r="CH74" s="634">
        <v>3.8159999999999998</v>
      </c>
      <c r="CI74" s="506">
        <v>3.8159999999999998</v>
      </c>
      <c r="CJ74" s="632">
        <v>3.8159999999999998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 t="e">
        <v>#DIV/0!</v>
      </c>
      <c r="I75" s="628" t="e">
        <v>#DIV/0!</v>
      </c>
      <c r="J75" s="628" t="e">
        <v>#DIV/0!</v>
      </c>
      <c r="K75" s="629">
        <v>2.4</v>
      </c>
      <c r="L75" s="629">
        <v>2.4</v>
      </c>
      <c r="M75" s="629">
        <v>2.4</v>
      </c>
      <c r="N75" s="628">
        <v>2.4</v>
      </c>
      <c r="O75" s="628">
        <v>2.4</v>
      </c>
      <c r="P75" s="628">
        <v>2.4</v>
      </c>
      <c r="Q75" s="628">
        <v>2.4</v>
      </c>
      <c r="R75" s="628">
        <v>2.4</v>
      </c>
      <c r="S75" s="628">
        <v>2.4</v>
      </c>
      <c r="T75" s="628">
        <v>2.4</v>
      </c>
      <c r="U75" s="628">
        <v>2.4</v>
      </c>
      <c r="V75" s="628">
        <v>2.4</v>
      </c>
      <c r="W75" s="628">
        <v>2.4</v>
      </c>
      <c r="X75" s="628">
        <v>2.4</v>
      </c>
      <c r="Y75" s="628">
        <v>2.4</v>
      </c>
      <c r="Z75" s="628">
        <v>2.4</v>
      </c>
      <c r="AA75" s="628">
        <v>2.4</v>
      </c>
      <c r="AB75" s="628">
        <v>2.4</v>
      </c>
      <c r="AC75" s="628">
        <v>2.4</v>
      </c>
      <c r="AD75" s="628">
        <v>2.4</v>
      </c>
      <c r="AE75" s="628">
        <v>2.4</v>
      </c>
      <c r="AF75" s="628">
        <v>2.4</v>
      </c>
      <c r="AG75" s="628">
        <v>2.4</v>
      </c>
      <c r="AH75" s="628">
        <v>2.4</v>
      </c>
      <c r="AI75" s="628">
        <v>2.4</v>
      </c>
      <c r="AJ75" s="628">
        <v>2.4</v>
      </c>
      <c r="AK75" s="628">
        <v>2.4</v>
      </c>
      <c r="AL75" s="628">
        <v>2.4</v>
      </c>
      <c r="AM75" s="628">
        <v>2.4</v>
      </c>
      <c r="AN75" s="628">
        <v>2.4</v>
      </c>
      <c r="AO75" s="628">
        <v>2.4</v>
      </c>
      <c r="AP75" s="628">
        <v>2.4</v>
      </c>
      <c r="AQ75" s="628">
        <v>2.4</v>
      </c>
      <c r="AR75" s="628">
        <v>2.4</v>
      </c>
      <c r="AS75" s="628">
        <v>2.4</v>
      </c>
      <c r="AT75" s="628">
        <v>2.4</v>
      </c>
      <c r="AU75" s="628">
        <v>2.4</v>
      </c>
      <c r="AV75" s="628">
        <v>2.4</v>
      </c>
      <c r="AW75" s="628">
        <v>2.4</v>
      </c>
      <c r="AX75" s="628">
        <v>2.4</v>
      </c>
      <c r="AY75" s="628">
        <v>2.4</v>
      </c>
      <c r="AZ75" s="628">
        <v>2.4</v>
      </c>
      <c r="BA75" s="630">
        <v>2.4</v>
      </c>
      <c r="BB75" s="630">
        <v>2.4</v>
      </c>
      <c r="BC75" s="630">
        <v>2.4</v>
      </c>
      <c r="BD75" s="630">
        <v>2.4</v>
      </c>
      <c r="BE75" s="630">
        <v>2.4</v>
      </c>
      <c r="BF75" s="630">
        <v>2.4</v>
      </c>
      <c r="BG75" s="630">
        <v>2.4</v>
      </c>
      <c r="BH75" s="630">
        <v>2.4</v>
      </c>
      <c r="BI75" s="630">
        <v>2.4</v>
      </c>
      <c r="BJ75" s="630">
        <v>2.4</v>
      </c>
      <c r="BK75" s="630">
        <v>2.4</v>
      </c>
      <c r="BL75" s="630">
        <v>2.4</v>
      </c>
      <c r="BM75" s="630">
        <v>2.4</v>
      </c>
      <c r="BN75" s="630">
        <v>2.4</v>
      </c>
      <c r="BO75" s="630">
        <v>2.4</v>
      </c>
      <c r="BP75" s="630">
        <v>2.4</v>
      </c>
      <c r="BQ75" s="630">
        <v>2.4</v>
      </c>
      <c r="BR75" s="630">
        <v>2.4</v>
      </c>
      <c r="BS75" s="630">
        <v>2.4</v>
      </c>
      <c r="BT75" s="630">
        <v>2.4</v>
      </c>
      <c r="BU75" s="630">
        <v>2.4</v>
      </c>
      <c r="BV75" s="630">
        <v>2.4</v>
      </c>
      <c r="BW75" s="630">
        <v>2.4</v>
      </c>
      <c r="BX75" s="630">
        <v>2.4</v>
      </c>
      <c r="BY75" s="630">
        <v>2.4</v>
      </c>
      <c r="BZ75" s="630">
        <v>2.4</v>
      </c>
      <c r="CA75" s="630">
        <v>2.4</v>
      </c>
      <c r="CB75" s="630">
        <v>2.4</v>
      </c>
      <c r="CC75" s="630">
        <v>2.4</v>
      </c>
      <c r="CD75" s="630">
        <v>2.4</v>
      </c>
      <c r="CE75" s="630">
        <v>2.4</v>
      </c>
      <c r="CF75" s="630">
        <v>2.4</v>
      </c>
      <c r="CG75" s="630">
        <v>2.4</v>
      </c>
      <c r="CH75" s="630">
        <v>2.4</v>
      </c>
      <c r="CI75" s="630">
        <v>2.4</v>
      </c>
      <c r="CJ75" s="631">
        <v>2.4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 t="e">
        <v>#DIV/0!</v>
      </c>
      <c r="I76" s="908" t="e">
        <v>#DIV/0!</v>
      </c>
      <c r="J76" s="908" t="e">
        <v>#DIV/0!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 t="e">
        <v>#DIV/0!</v>
      </c>
      <c r="I77" s="900" t="e">
        <v>#DIV/0!</v>
      </c>
      <c r="J77" s="900" t="e">
        <v>#DIV/0!</v>
      </c>
      <c r="K77" s="901">
        <v>1</v>
      </c>
      <c r="L77" s="901">
        <v>1</v>
      </c>
      <c r="M77" s="901">
        <v>1</v>
      </c>
      <c r="N77" s="900">
        <v>1</v>
      </c>
      <c r="O77" s="900">
        <v>1</v>
      </c>
      <c r="P77" s="900">
        <v>1</v>
      </c>
      <c r="Q77" s="900">
        <v>1</v>
      </c>
      <c r="R77" s="900">
        <v>1</v>
      </c>
      <c r="S77" s="900">
        <v>1</v>
      </c>
      <c r="T77" s="900">
        <v>1</v>
      </c>
      <c r="U77" s="900">
        <v>1</v>
      </c>
      <c r="V77" s="900">
        <v>1</v>
      </c>
      <c r="W77" s="900">
        <v>1</v>
      </c>
      <c r="X77" s="900">
        <v>1</v>
      </c>
      <c r="Y77" s="900">
        <v>1</v>
      </c>
      <c r="Z77" s="900">
        <v>1</v>
      </c>
      <c r="AA77" s="900">
        <v>1</v>
      </c>
      <c r="AB77" s="900">
        <v>1</v>
      </c>
      <c r="AC77" s="900">
        <v>1</v>
      </c>
      <c r="AD77" s="900">
        <v>1</v>
      </c>
      <c r="AE77" s="900">
        <v>1</v>
      </c>
      <c r="AF77" s="900">
        <v>1</v>
      </c>
      <c r="AG77" s="900">
        <v>1</v>
      </c>
      <c r="AH77" s="900">
        <v>1</v>
      </c>
      <c r="AI77" s="900">
        <v>1</v>
      </c>
      <c r="AJ77" s="900">
        <v>1</v>
      </c>
      <c r="AK77" s="900">
        <v>1</v>
      </c>
      <c r="AL77" s="900">
        <v>1</v>
      </c>
      <c r="AM77" s="900">
        <v>1</v>
      </c>
      <c r="AN77" s="900">
        <v>1</v>
      </c>
      <c r="AO77" s="900">
        <v>1</v>
      </c>
      <c r="AP77" s="900">
        <v>1</v>
      </c>
      <c r="AQ77" s="900">
        <v>1</v>
      </c>
      <c r="AR77" s="900">
        <v>1</v>
      </c>
      <c r="AS77" s="900">
        <v>1</v>
      </c>
      <c r="AT77" s="900">
        <v>1</v>
      </c>
      <c r="AU77" s="900">
        <v>1</v>
      </c>
      <c r="AV77" s="900">
        <v>1</v>
      </c>
      <c r="AW77" s="900">
        <v>1</v>
      </c>
      <c r="AX77" s="900">
        <v>1</v>
      </c>
      <c r="AY77" s="900">
        <v>1</v>
      </c>
      <c r="AZ77" s="900">
        <v>1</v>
      </c>
      <c r="BA77" s="902">
        <v>1</v>
      </c>
      <c r="BB77" s="902">
        <v>1</v>
      </c>
      <c r="BC77" s="902">
        <v>1</v>
      </c>
      <c r="BD77" s="902">
        <v>1</v>
      </c>
      <c r="BE77" s="902">
        <v>1</v>
      </c>
      <c r="BF77" s="902">
        <v>1</v>
      </c>
      <c r="BG77" s="902">
        <v>1</v>
      </c>
      <c r="BH77" s="902">
        <v>1</v>
      </c>
      <c r="BI77" s="902">
        <v>1</v>
      </c>
      <c r="BJ77" s="902">
        <v>1</v>
      </c>
      <c r="BK77" s="902">
        <v>1</v>
      </c>
      <c r="BL77" s="902">
        <v>1</v>
      </c>
      <c r="BM77" s="902">
        <v>1</v>
      </c>
      <c r="BN77" s="902">
        <v>1</v>
      </c>
      <c r="BO77" s="902">
        <v>1</v>
      </c>
      <c r="BP77" s="902">
        <v>1</v>
      </c>
      <c r="BQ77" s="902">
        <v>1</v>
      </c>
      <c r="BR77" s="902">
        <v>1</v>
      </c>
      <c r="BS77" s="902">
        <v>1</v>
      </c>
      <c r="BT77" s="902">
        <v>1</v>
      </c>
      <c r="BU77" s="902">
        <v>1</v>
      </c>
      <c r="BV77" s="902">
        <v>1</v>
      </c>
      <c r="BW77" s="902">
        <v>1</v>
      </c>
      <c r="BX77" s="902">
        <v>1</v>
      </c>
      <c r="BY77" s="902">
        <v>1</v>
      </c>
      <c r="BZ77" s="902">
        <v>1</v>
      </c>
      <c r="CA77" s="902">
        <v>1</v>
      </c>
      <c r="CB77" s="902">
        <v>1</v>
      </c>
      <c r="CC77" s="902">
        <v>1</v>
      </c>
      <c r="CD77" s="902">
        <v>1</v>
      </c>
      <c r="CE77" s="902">
        <v>1</v>
      </c>
      <c r="CF77" s="902">
        <v>1</v>
      </c>
      <c r="CG77" s="902">
        <v>1</v>
      </c>
      <c r="CH77" s="902">
        <v>1</v>
      </c>
      <c r="CI77" s="902">
        <v>1</v>
      </c>
      <c r="CJ77" s="903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 t="e">
        <v>#DIV/0!</v>
      </c>
      <c r="I78" s="935" t="e">
        <v>#DIV/0!</v>
      </c>
      <c r="J78" s="935" t="e">
        <v>#DIV/0!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0</v>
      </c>
      <c r="I83" s="952">
        <v>0</v>
      </c>
      <c r="J83" s="952">
        <v>0</v>
      </c>
      <c r="K83" s="952">
        <v>14.968693292044801</v>
      </c>
      <c r="L83" s="952">
        <v>29.947578345696005</v>
      </c>
      <c r="M83" s="952">
        <v>44.936655160953606</v>
      </c>
      <c r="N83" s="952">
        <v>44.906546458515464</v>
      </c>
      <c r="O83" s="952">
        <v>44.876437756077308</v>
      </c>
      <c r="P83" s="952">
        <v>44.846329053639174</v>
      </c>
      <c r="Q83" s="952">
        <v>44.816220351201032</v>
      </c>
      <c r="R83" s="952">
        <v>44.786111648762883</v>
      </c>
      <c r="S83" s="952">
        <v>44.756002946324742</v>
      </c>
      <c r="T83" s="952">
        <v>44.725894243886593</v>
      </c>
      <c r="U83" s="952">
        <v>44.695785541448451</v>
      </c>
      <c r="V83" s="952">
        <v>44.66567683901031</v>
      </c>
      <c r="W83" s="952">
        <v>44.635568136572161</v>
      </c>
      <c r="X83" s="952">
        <v>44.605459434134019</v>
      </c>
      <c r="Y83" s="952">
        <v>44.575350731695877</v>
      </c>
      <c r="Z83" s="952">
        <v>44.545242029257729</v>
      </c>
      <c r="AA83" s="952">
        <v>44.515133326819587</v>
      </c>
      <c r="AB83" s="952">
        <v>44.485024624381445</v>
      </c>
      <c r="AC83" s="952">
        <v>44.454915921943297</v>
      </c>
      <c r="AD83" s="952">
        <v>44.424807219505155</v>
      </c>
      <c r="AE83" s="952">
        <v>44.394698517067013</v>
      </c>
      <c r="AF83" s="952">
        <v>44.364589814628864</v>
      </c>
      <c r="AG83" s="952">
        <v>44.334481112190723</v>
      </c>
      <c r="AH83" s="952">
        <v>44.304372409752574</v>
      </c>
      <c r="AI83" s="952">
        <v>44.274263707314432</v>
      </c>
      <c r="AJ83" s="952">
        <v>44.244155004876291</v>
      </c>
      <c r="AK83" s="952">
        <v>44.214046302438142</v>
      </c>
      <c r="AL83" s="952">
        <v>44.1839376</v>
      </c>
      <c r="AM83" s="952">
        <v>44.1839376</v>
      </c>
      <c r="AN83" s="952">
        <v>44.1839376</v>
      </c>
      <c r="AO83" s="952">
        <v>44.1839376</v>
      </c>
      <c r="AP83" s="952">
        <v>44.1839376</v>
      </c>
      <c r="AQ83" s="952">
        <v>44.1839376</v>
      </c>
      <c r="AR83" s="952">
        <v>44.1839376</v>
      </c>
      <c r="AS83" s="952">
        <v>44.1839376</v>
      </c>
      <c r="AT83" s="952">
        <v>44.1839376</v>
      </c>
      <c r="AU83" s="952">
        <v>44.1839376</v>
      </c>
      <c r="AV83" s="952">
        <v>44.1839376</v>
      </c>
      <c r="AW83" s="952">
        <v>44.1839376</v>
      </c>
      <c r="AX83" s="952">
        <v>44.1839376</v>
      </c>
      <c r="AY83" s="952">
        <v>44.1839376</v>
      </c>
      <c r="AZ83" s="952">
        <v>44.1839376</v>
      </c>
      <c r="BA83" s="952">
        <v>44.1839376</v>
      </c>
      <c r="BB83" s="952">
        <v>44.1839376</v>
      </c>
      <c r="BC83" s="952">
        <v>44.1839376</v>
      </c>
      <c r="BD83" s="952">
        <v>44.1839376</v>
      </c>
      <c r="BE83" s="952">
        <v>44.1839376</v>
      </c>
      <c r="BF83" s="952">
        <v>44.1839376</v>
      </c>
      <c r="BG83" s="952">
        <v>44.1839376</v>
      </c>
      <c r="BH83" s="952">
        <v>44.1839376</v>
      </c>
      <c r="BI83" s="952">
        <v>44.1839376</v>
      </c>
      <c r="BJ83" s="952">
        <v>44.1839376</v>
      </c>
      <c r="BK83" s="952">
        <v>44.1839376</v>
      </c>
      <c r="BL83" s="952">
        <v>44.1839376</v>
      </c>
      <c r="BM83" s="952">
        <v>44.1839376</v>
      </c>
      <c r="BN83" s="952">
        <v>44.1839376</v>
      </c>
      <c r="BO83" s="952">
        <v>44.1839376</v>
      </c>
      <c r="BP83" s="952">
        <v>44.1839376</v>
      </c>
      <c r="BQ83" s="952">
        <v>44.1839376</v>
      </c>
      <c r="BR83" s="952">
        <v>44.1839376</v>
      </c>
      <c r="BS83" s="952">
        <v>44.1839376</v>
      </c>
      <c r="BT83" s="952">
        <v>44.1839376</v>
      </c>
      <c r="BU83" s="952">
        <v>44.1839376</v>
      </c>
      <c r="BV83" s="952">
        <v>44.1839376</v>
      </c>
      <c r="BW83" s="952">
        <v>44.1839376</v>
      </c>
      <c r="BX83" s="952">
        <v>44.1839376</v>
      </c>
      <c r="BY83" s="952">
        <v>44.1839376</v>
      </c>
      <c r="BZ83" s="952">
        <v>44.1839376</v>
      </c>
      <c r="CA83" s="952">
        <v>44.1839376</v>
      </c>
      <c r="CB83" s="952">
        <v>44.1839376</v>
      </c>
      <c r="CC83" s="952">
        <v>44.1839376</v>
      </c>
      <c r="CD83" s="952">
        <v>44.1839376</v>
      </c>
      <c r="CE83" s="952">
        <v>44.1839376</v>
      </c>
      <c r="CF83" s="952">
        <v>44.1839376</v>
      </c>
      <c r="CG83" s="952">
        <v>44.1839376</v>
      </c>
      <c r="CH83" s="952">
        <v>44.1839376</v>
      </c>
      <c r="CI83" s="952">
        <v>44.1839376</v>
      </c>
      <c r="CJ83" s="953">
        <v>44.1839376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0</v>
      </c>
      <c r="I85" s="142">
        <v>0</v>
      </c>
      <c r="J85" s="142">
        <v>0</v>
      </c>
      <c r="K85" s="142">
        <v>141.06945205479451</v>
      </c>
      <c r="L85" s="142">
        <v>141.06945205479451</v>
      </c>
      <c r="M85" s="142">
        <v>141.06945205479451</v>
      </c>
      <c r="N85" s="142">
        <v>141.06945205479451</v>
      </c>
      <c r="O85" s="142">
        <v>141.06945205479451</v>
      </c>
      <c r="P85" s="142">
        <v>141.06945205479451</v>
      </c>
      <c r="Q85" s="142">
        <v>141.06945205479451</v>
      </c>
      <c r="R85" s="142">
        <v>141.06945205479451</v>
      </c>
      <c r="S85" s="142">
        <v>141.06945205479451</v>
      </c>
      <c r="T85" s="142">
        <v>141.06945205479451</v>
      </c>
      <c r="U85" s="142">
        <v>141.06945205479451</v>
      </c>
      <c r="V85" s="142">
        <v>141.06945205479451</v>
      </c>
      <c r="W85" s="142">
        <v>141.06945205479451</v>
      </c>
      <c r="X85" s="142">
        <v>141.06945205479451</v>
      </c>
      <c r="Y85" s="142">
        <v>141.06945205479451</v>
      </c>
      <c r="Z85" s="142">
        <v>141.06945205479451</v>
      </c>
      <c r="AA85" s="142">
        <v>141.06945205479451</v>
      </c>
      <c r="AB85" s="142">
        <v>141.06945205479451</v>
      </c>
      <c r="AC85" s="142">
        <v>141.06945205479451</v>
      </c>
      <c r="AD85" s="142">
        <v>141.06945205479451</v>
      </c>
      <c r="AE85" s="142">
        <v>141.06945205479451</v>
      </c>
      <c r="AF85" s="142">
        <v>141.06945205479451</v>
      </c>
      <c r="AG85" s="142">
        <v>141.06945205479451</v>
      </c>
      <c r="AH85" s="142">
        <v>141.06945205479451</v>
      </c>
      <c r="AI85" s="142">
        <v>141.06945205479451</v>
      </c>
      <c r="AJ85" s="142">
        <v>141.06945205479451</v>
      </c>
      <c r="AK85" s="142">
        <v>141.06945205479451</v>
      </c>
      <c r="AL85" s="142">
        <v>141.06945205479451</v>
      </c>
      <c r="AM85" s="142">
        <v>141.06945205479451</v>
      </c>
      <c r="AN85" s="142">
        <v>141.06945205479451</v>
      </c>
      <c r="AO85" s="142">
        <v>141.06945205479451</v>
      </c>
      <c r="AP85" s="142">
        <v>141.06945205479451</v>
      </c>
      <c r="AQ85" s="142">
        <v>141.06945205479451</v>
      </c>
      <c r="AR85" s="142">
        <v>141.06945205479451</v>
      </c>
      <c r="AS85" s="142">
        <v>141.06945205479451</v>
      </c>
      <c r="AT85" s="142">
        <v>141.06945205479451</v>
      </c>
      <c r="AU85" s="142">
        <v>141.06945205479451</v>
      </c>
      <c r="AV85" s="142">
        <v>141.06945205479451</v>
      </c>
      <c r="AW85" s="142">
        <v>141.06945205479451</v>
      </c>
      <c r="AX85" s="142">
        <v>141.06945205479451</v>
      </c>
      <c r="AY85" s="142">
        <v>141.06945205479451</v>
      </c>
      <c r="AZ85" s="142">
        <v>141.06945205479451</v>
      </c>
      <c r="BA85" s="142">
        <v>141.06945205479451</v>
      </c>
      <c r="BB85" s="142">
        <v>141.06945205479451</v>
      </c>
      <c r="BC85" s="142">
        <v>141.06945205479451</v>
      </c>
      <c r="BD85" s="142">
        <v>141.06945205479451</v>
      </c>
      <c r="BE85" s="142">
        <v>141.06945205479451</v>
      </c>
      <c r="BF85" s="142">
        <v>141.06945205479451</v>
      </c>
      <c r="BG85" s="142">
        <v>141.06945205479451</v>
      </c>
      <c r="BH85" s="142">
        <v>141.06945205479451</v>
      </c>
      <c r="BI85" s="142">
        <v>141.06945205479451</v>
      </c>
      <c r="BJ85" s="142">
        <v>141.06945205479451</v>
      </c>
      <c r="BK85" s="142">
        <v>141.06945205479451</v>
      </c>
      <c r="BL85" s="142">
        <v>141.06945205479451</v>
      </c>
      <c r="BM85" s="142">
        <v>141.06945205479451</v>
      </c>
      <c r="BN85" s="142">
        <v>141.06945205479451</v>
      </c>
      <c r="BO85" s="142">
        <v>141.06945205479451</v>
      </c>
      <c r="BP85" s="142">
        <v>141.06945205479451</v>
      </c>
      <c r="BQ85" s="142">
        <v>141.06945205479451</v>
      </c>
      <c r="BR85" s="142">
        <v>141.06945205479451</v>
      </c>
      <c r="BS85" s="142">
        <v>141.06945205479451</v>
      </c>
      <c r="BT85" s="142">
        <v>141.06945205479451</v>
      </c>
      <c r="BU85" s="142">
        <v>141.06945205479451</v>
      </c>
      <c r="BV85" s="142">
        <v>141.06945205479451</v>
      </c>
      <c r="BW85" s="142">
        <v>141.06945205479451</v>
      </c>
      <c r="BX85" s="142">
        <v>141.06945205479451</v>
      </c>
      <c r="BY85" s="142">
        <v>141.06945205479451</v>
      </c>
      <c r="BZ85" s="142">
        <v>141.06945205479451</v>
      </c>
      <c r="CA85" s="142">
        <v>141.06945205479451</v>
      </c>
      <c r="CB85" s="142">
        <v>141.06945205479451</v>
      </c>
      <c r="CC85" s="142">
        <v>141.06945205479451</v>
      </c>
      <c r="CD85" s="142">
        <v>141.06945205479451</v>
      </c>
      <c r="CE85" s="142">
        <v>141.06945205479451</v>
      </c>
      <c r="CF85" s="142">
        <v>141.06945205479451</v>
      </c>
      <c r="CG85" s="142">
        <v>141.06945205479451</v>
      </c>
      <c r="CH85" s="142">
        <v>141.06945205479451</v>
      </c>
      <c r="CI85" s="142">
        <v>141.06945205479451</v>
      </c>
      <c r="CJ85" s="639">
        <v>141.06945205479451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>
        <v>0</v>
      </c>
      <c r="I86" s="202">
        <v>0</v>
      </c>
      <c r="J86" s="202">
        <v>0</v>
      </c>
      <c r="K86" s="202">
        <v>1.4298166666666663</v>
      </c>
      <c r="L86" s="202">
        <v>2.4021666666666661</v>
      </c>
      <c r="M86" s="202">
        <v>3.387846666666666</v>
      </c>
      <c r="N86" s="141">
        <v>3.4085822222222211</v>
      </c>
      <c r="O86" s="141">
        <v>3.4286099999999995</v>
      </c>
      <c r="P86" s="141">
        <v>3.4486111111111102</v>
      </c>
      <c r="Q86" s="141">
        <v>3.4685855555555549</v>
      </c>
      <c r="R86" s="141">
        <v>3.4885333333333328</v>
      </c>
      <c r="S86" s="141">
        <v>3.5084544444444434</v>
      </c>
      <c r="T86" s="141">
        <v>3.5283488888888876</v>
      </c>
      <c r="U86" s="141">
        <v>3.5489333333333324</v>
      </c>
      <c r="V86" s="141">
        <v>3.5687788888888878</v>
      </c>
      <c r="W86" s="141">
        <v>3.5885977777777764</v>
      </c>
      <c r="X86" s="141">
        <v>3.6083899999999982</v>
      </c>
      <c r="Y86" s="141">
        <v>3.6281555555555536</v>
      </c>
      <c r="Z86" s="141">
        <v>3.6478944444444426</v>
      </c>
      <c r="AA86" s="141">
        <v>3.6676066666666656</v>
      </c>
      <c r="AB86" s="141">
        <v>3.6880399999999987</v>
      </c>
      <c r="AC86" s="141">
        <v>3.7077033333333316</v>
      </c>
      <c r="AD86" s="141">
        <v>3.7273399999999981</v>
      </c>
      <c r="AE86" s="141">
        <v>3.7469499999999978</v>
      </c>
      <c r="AF86" s="141">
        <v>3.7665333333333315</v>
      </c>
      <c r="AG86" s="141">
        <v>3.7860900000000002</v>
      </c>
      <c r="AH86" s="141">
        <v>3.8056199999999998</v>
      </c>
      <c r="AI86" s="141">
        <v>3.8259022222222216</v>
      </c>
      <c r="AJ86" s="141">
        <v>3.8453833333333334</v>
      </c>
      <c r="AK86" s="141">
        <v>3.8648377777777783</v>
      </c>
      <c r="AL86" s="141">
        <v>3.8842655555555554</v>
      </c>
      <c r="AM86" s="141">
        <v>3.9060566666666667</v>
      </c>
      <c r="AN86" s="141">
        <v>3.9278477777777776</v>
      </c>
      <c r="AO86" s="141">
        <v>3.9496388888888885</v>
      </c>
      <c r="AP86" s="141">
        <v>3.9714300000000002</v>
      </c>
      <c r="AQ86" s="141">
        <v>3.9932211111111111</v>
      </c>
      <c r="AR86" s="141">
        <v>4.0150122222222224</v>
      </c>
      <c r="AS86" s="141">
        <v>4.0368033333333333</v>
      </c>
      <c r="AT86" s="141">
        <v>4.0585944444444442</v>
      </c>
      <c r="AU86" s="141">
        <v>4.080385555555555</v>
      </c>
      <c r="AV86" s="141">
        <v>4.1021766666666659</v>
      </c>
      <c r="AW86" s="141">
        <v>4.1239677777777768</v>
      </c>
      <c r="AX86" s="141">
        <v>4.1457588888888877</v>
      </c>
      <c r="AY86" s="141">
        <v>4.1675499999999994</v>
      </c>
      <c r="AZ86" s="141">
        <v>4.1893411111111103</v>
      </c>
      <c r="BA86" s="187">
        <v>4.2111322222222212</v>
      </c>
      <c r="BB86" s="505">
        <v>4.2329233333333329</v>
      </c>
      <c r="BC86" s="505">
        <v>4.2547144444444438</v>
      </c>
      <c r="BD86" s="505">
        <v>4.2765055555555547</v>
      </c>
      <c r="BE86" s="505">
        <v>4.2982966666666655</v>
      </c>
      <c r="BF86" s="505">
        <v>4.3200877777777764</v>
      </c>
      <c r="BG86" s="505">
        <v>4.3418788888888873</v>
      </c>
      <c r="BH86" s="505">
        <v>4.3636699999999982</v>
      </c>
      <c r="BI86" s="505">
        <v>4.3854611111111099</v>
      </c>
      <c r="BJ86" s="505">
        <v>4.4072522222222208</v>
      </c>
      <c r="BK86" s="505">
        <v>4.4290433333333317</v>
      </c>
      <c r="BL86" s="505">
        <v>4.4508344444444425</v>
      </c>
      <c r="BM86" s="505">
        <v>4.4726255555555534</v>
      </c>
      <c r="BN86" s="505">
        <v>4.4944166666666643</v>
      </c>
      <c r="BO86" s="505">
        <v>4.516207777777776</v>
      </c>
      <c r="BP86" s="505">
        <v>4.5379988888888869</v>
      </c>
      <c r="BQ86" s="505">
        <v>4.5597899999999978</v>
      </c>
      <c r="BR86" s="505">
        <v>4.5815811111111087</v>
      </c>
      <c r="BS86" s="505">
        <v>4.6033722222222204</v>
      </c>
      <c r="BT86" s="505">
        <v>4.6251633333333313</v>
      </c>
      <c r="BU86" s="505">
        <v>4.6469544444444422</v>
      </c>
      <c r="BV86" s="505">
        <v>4.668745555555553</v>
      </c>
      <c r="BW86" s="505">
        <v>4.6905366666666639</v>
      </c>
      <c r="BX86" s="505">
        <v>4.7123277777777748</v>
      </c>
      <c r="BY86" s="505">
        <v>4.7341188888888857</v>
      </c>
      <c r="BZ86" s="505">
        <v>4.7559099999999965</v>
      </c>
      <c r="CA86" s="505">
        <v>4.7777011111111083</v>
      </c>
      <c r="CB86" s="505">
        <v>4.7994922222222192</v>
      </c>
      <c r="CC86" s="505">
        <v>4.82128333333333</v>
      </c>
      <c r="CD86" s="505">
        <v>4.8430744444444418</v>
      </c>
      <c r="CE86" s="505">
        <v>4.8648655555555527</v>
      </c>
      <c r="CF86" s="505">
        <v>4.8866566666666635</v>
      </c>
      <c r="CG86" s="505">
        <v>4.9084477777777744</v>
      </c>
      <c r="CH86" s="505">
        <v>4.9302388888888853</v>
      </c>
      <c r="CI86" s="505">
        <v>4.9520299999999962</v>
      </c>
      <c r="CJ86" s="621">
        <v>4.973821111111107</v>
      </c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0</v>
      </c>
      <c r="I87" s="142">
        <v>0</v>
      </c>
      <c r="J87" s="142">
        <v>0</v>
      </c>
      <c r="K87" s="206">
        <v>126.10075876274971</v>
      </c>
      <c r="L87" s="206">
        <v>111.12187370909851</v>
      </c>
      <c r="M87" s="206">
        <v>96.132796893840904</v>
      </c>
      <c r="N87" s="82">
        <v>96.162905596279046</v>
      </c>
      <c r="O87" s="82">
        <v>96.193014298717202</v>
      </c>
      <c r="P87" s="82">
        <v>96.223123001155329</v>
      </c>
      <c r="Q87" s="82">
        <v>96.253231703593485</v>
      </c>
      <c r="R87" s="82">
        <v>96.283340406031627</v>
      </c>
      <c r="S87" s="82">
        <v>96.313449108469769</v>
      </c>
      <c r="T87" s="82">
        <v>96.343557810907924</v>
      </c>
      <c r="U87" s="82">
        <v>96.373666513346052</v>
      </c>
      <c r="V87" s="82">
        <v>96.403775215784208</v>
      </c>
      <c r="W87" s="82">
        <v>96.43388391822235</v>
      </c>
      <c r="X87" s="82">
        <v>96.463992620660491</v>
      </c>
      <c r="Y87" s="82">
        <v>96.494101323098633</v>
      </c>
      <c r="Z87" s="82">
        <v>96.524210025536775</v>
      </c>
      <c r="AA87" s="82">
        <v>96.55431872797493</v>
      </c>
      <c r="AB87" s="82">
        <v>96.584427430413058</v>
      </c>
      <c r="AC87" s="82">
        <v>96.614536132851214</v>
      </c>
      <c r="AD87" s="82">
        <v>96.644644835289355</v>
      </c>
      <c r="AE87" s="82">
        <v>96.674753537727497</v>
      </c>
      <c r="AF87" s="82">
        <v>96.704862240165653</v>
      </c>
      <c r="AG87" s="82">
        <v>96.73497094260378</v>
      </c>
      <c r="AH87" s="82">
        <v>96.765079645041936</v>
      </c>
      <c r="AI87" s="82">
        <v>96.795188347480078</v>
      </c>
      <c r="AJ87" s="82">
        <v>96.82529704991822</v>
      </c>
      <c r="AK87" s="82">
        <v>96.855405752356376</v>
      </c>
      <c r="AL87" s="82">
        <v>96.885514454794503</v>
      </c>
      <c r="AM87" s="82">
        <v>96.885514454794503</v>
      </c>
      <c r="AN87" s="82">
        <v>96.885514454794503</v>
      </c>
      <c r="AO87" s="82">
        <v>96.885514454794503</v>
      </c>
      <c r="AP87" s="82">
        <v>96.885514454794503</v>
      </c>
      <c r="AQ87" s="82">
        <v>96.885514454794503</v>
      </c>
      <c r="AR87" s="82">
        <v>96.885514454794503</v>
      </c>
      <c r="AS87" s="82">
        <v>96.885514454794503</v>
      </c>
      <c r="AT87" s="82">
        <v>96.885514454794503</v>
      </c>
      <c r="AU87" s="82">
        <v>96.885514454794503</v>
      </c>
      <c r="AV87" s="82">
        <v>96.885514454794503</v>
      </c>
      <c r="AW87" s="82">
        <v>96.885514454794503</v>
      </c>
      <c r="AX87" s="82">
        <v>96.885514454794503</v>
      </c>
      <c r="AY87" s="82">
        <v>96.885514454794503</v>
      </c>
      <c r="AZ87" s="82">
        <v>96.885514454794503</v>
      </c>
      <c r="BA87" s="234">
        <v>96.885514454794503</v>
      </c>
      <c r="BB87" s="234">
        <v>96.885514454794503</v>
      </c>
      <c r="BC87" s="234">
        <v>96.885514454794503</v>
      </c>
      <c r="BD87" s="234">
        <v>96.885514454794503</v>
      </c>
      <c r="BE87" s="234">
        <v>96.885514454794503</v>
      </c>
      <c r="BF87" s="234">
        <v>96.885514454794503</v>
      </c>
      <c r="BG87" s="234">
        <v>96.885514454794503</v>
      </c>
      <c r="BH87" s="234">
        <v>96.885514454794503</v>
      </c>
      <c r="BI87" s="234">
        <v>96.885514454794503</v>
      </c>
      <c r="BJ87" s="234">
        <v>96.885514454794503</v>
      </c>
      <c r="BK87" s="234">
        <v>96.885514454794503</v>
      </c>
      <c r="BL87" s="234">
        <v>96.885514454794503</v>
      </c>
      <c r="BM87" s="234">
        <v>96.885514454794503</v>
      </c>
      <c r="BN87" s="234">
        <v>96.885514454794503</v>
      </c>
      <c r="BO87" s="234">
        <v>96.885514454794503</v>
      </c>
      <c r="BP87" s="234">
        <v>96.885514454794503</v>
      </c>
      <c r="BQ87" s="234">
        <v>96.885514454794503</v>
      </c>
      <c r="BR87" s="234">
        <v>96.885514454794503</v>
      </c>
      <c r="BS87" s="234">
        <v>96.885514454794503</v>
      </c>
      <c r="BT87" s="234">
        <v>96.885514454794503</v>
      </c>
      <c r="BU87" s="234">
        <v>96.885514454794503</v>
      </c>
      <c r="BV87" s="234">
        <v>96.885514454794503</v>
      </c>
      <c r="BW87" s="234">
        <v>96.885514454794503</v>
      </c>
      <c r="BX87" s="234">
        <v>96.885514454794503</v>
      </c>
      <c r="BY87" s="234">
        <v>96.885514454794503</v>
      </c>
      <c r="BZ87" s="234">
        <v>96.885514454794503</v>
      </c>
      <c r="CA87" s="234">
        <v>96.885514454794503</v>
      </c>
      <c r="CB87" s="234">
        <v>96.885514454794503</v>
      </c>
      <c r="CC87" s="234">
        <v>96.885514454794503</v>
      </c>
      <c r="CD87" s="234">
        <v>96.885514454794503</v>
      </c>
      <c r="CE87" s="234">
        <v>96.885514454794503</v>
      </c>
      <c r="CF87" s="234">
        <v>96.885514454794503</v>
      </c>
      <c r="CG87" s="234">
        <v>96.885514454794503</v>
      </c>
      <c r="CH87" s="234">
        <v>96.885514454794503</v>
      </c>
      <c r="CI87" s="234">
        <v>96.885514454794503</v>
      </c>
      <c r="CJ87" s="640">
        <v>96.885514454794503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0</v>
      </c>
      <c r="I89" s="210">
        <v>0</v>
      </c>
      <c r="J89" s="210">
        <v>0</v>
      </c>
      <c r="K89" s="207">
        <v>124.67094209608304</v>
      </c>
      <c r="L89" s="207">
        <v>108.71970704243185</v>
      </c>
      <c r="M89" s="207">
        <v>92.744950227174243</v>
      </c>
      <c r="N89" s="105">
        <v>92.754323374056824</v>
      </c>
      <c r="O89" s="105">
        <v>92.764404298717196</v>
      </c>
      <c r="P89" s="105">
        <v>92.774511890044224</v>
      </c>
      <c r="Q89" s="105">
        <v>92.784646148037936</v>
      </c>
      <c r="R89" s="105">
        <v>92.794807072698291</v>
      </c>
      <c r="S89" s="105">
        <v>92.80499466402533</v>
      </c>
      <c r="T89" s="105">
        <v>92.815208922019039</v>
      </c>
      <c r="U89" s="105">
        <v>92.824733180012714</v>
      </c>
      <c r="V89" s="105">
        <v>92.834996326895322</v>
      </c>
      <c r="W89" s="105">
        <v>92.845286140444571</v>
      </c>
      <c r="X89" s="105">
        <v>92.855602620660491</v>
      </c>
      <c r="Y89" s="105">
        <v>92.865945767543082</v>
      </c>
      <c r="Z89" s="105">
        <v>92.876315581092328</v>
      </c>
      <c r="AA89" s="105">
        <v>92.886712061308259</v>
      </c>
      <c r="AB89" s="105">
        <v>92.896387430413057</v>
      </c>
      <c r="AC89" s="105">
        <v>92.906832799517886</v>
      </c>
      <c r="AD89" s="105">
        <v>92.917304835289357</v>
      </c>
      <c r="AE89" s="105">
        <v>92.927803537727499</v>
      </c>
      <c r="AF89" s="105">
        <v>92.938328906832325</v>
      </c>
      <c r="AG89" s="105">
        <v>92.948880942603779</v>
      </c>
      <c r="AH89" s="105">
        <v>92.959459645041932</v>
      </c>
      <c r="AI89" s="105">
        <v>92.969286125257852</v>
      </c>
      <c r="AJ89" s="105">
        <v>92.979913716584889</v>
      </c>
      <c r="AK89" s="105">
        <v>92.990567974578596</v>
      </c>
      <c r="AL89" s="105">
        <v>93.001248899238945</v>
      </c>
      <c r="AM89" s="105">
        <v>92.979457788127831</v>
      </c>
      <c r="AN89" s="105">
        <v>92.957666677016732</v>
      </c>
      <c r="AO89" s="105">
        <v>92.935875565905619</v>
      </c>
      <c r="AP89" s="105">
        <v>92.914084454794505</v>
      </c>
      <c r="AQ89" s="105">
        <v>92.892293343683392</v>
      </c>
      <c r="AR89" s="105">
        <v>92.870502232572278</v>
      </c>
      <c r="AS89" s="105">
        <v>92.848711121461164</v>
      </c>
      <c r="AT89" s="105">
        <v>92.826920010350065</v>
      </c>
      <c r="AU89" s="105">
        <v>92.805128899238952</v>
      </c>
      <c r="AV89" s="105">
        <v>92.783337788127838</v>
      </c>
      <c r="AW89" s="105">
        <v>92.761546677016725</v>
      </c>
      <c r="AX89" s="105">
        <v>92.739755565905611</v>
      </c>
      <c r="AY89" s="105">
        <v>92.717964454794497</v>
      </c>
      <c r="AZ89" s="105">
        <v>92.696173343683398</v>
      </c>
      <c r="BA89" s="235">
        <v>92.674382232572285</v>
      </c>
      <c r="BB89" s="324">
        <v>92.652591121461171</v>
      </c>
      <c r="BC89" s="105">
        <v>92.630800010350058</v>
      </c>
      <c r="BD89" s="105">
        <v>92.609008899238944</v>
      </c>
      <c r="BE89" s="105">
        <v>92.587217788127845</v>
      </c>
      <c r="BF89" s="235">
        <v>92.565426677016731</v>
      </c>
      <c r="BG89" s="324">
        <v>92.543635565905618</v>
      </c>
      <c r="BH89" s="324">
        <v>92.521844454794504</v>
      </c>
      <c r="BI89" s="105">
        <v>92.50005334368339</v>
      </c>
      <c r="BJ89" s="105">
        <v>92.478262232572277</v>
      </c>
      <c r="BK89" s="324">
        <v>92.456471121461178</v>
      </c>
      <c r="BL89" s="324">
        <v>92.434680010350064</v>
      </c>
      <c r="BM89" s="324">
        <v>92.412888899238951</v>
      </c>
      <c r="BN89" s="324">
        <v>92.391097788127837</v>
      </c>
      <c r="BO89" s="324">
        <v>92.369306677016723</v>
      </c>
      <c r="BP89" s="235">
        <v>92.34751556590561</v>
      </c>
      <c r="BQ89" s="324">
        <v>92.325724454794511</v>
      </c>
      <c r="BR89" s="324">
        <v>92.303933343683397</v>
      </c>
      <c r="BS89" s="642">
        <v>92.282142232572284</v>
      </c>
      <c r="BT89" s="324">
        <v>92.26035112146117</v>
      </c>
      <c r="BU89" s="324">
        <v>92.238560010350056</v>
      </c>
      <c r="BV89" s="324">
        <v>92.216768899238957</v>
      </c>
      <c r="BW89" s="324">
        <v>92.194977788127844</v>
      </c>
      <c r="BX89" s="235">
        <v>92.17318667701673</v>
      </c>
      <c r="BY89" s="324">
        <v>92.151395565905617</v>
      </c>
      <c r="BZ89" s="324">
        <v>92.129604454794503</v>
      </c>
      <c r="CA89" s="324">
        <v>92.107813343683389</v>
      </c>
      <c r="CB89" s="324">
        <v>92.08602223257229</v>
      </c>
      <c r="CC89" s="324">
        <v>92.064231121461177</v>
      </c>
      <c r="CD89" s="324">
        <v>92.042440010350063</v>
      </c>
      <c r="CE89" s="324">
        <v>92.02064889923895</v>
      </c>
      <c r="CF89" s="324">
        <v>91.998857788127836</v>
      </c>
      <c r="CG89" s="324">
        <v>91.977066677016722</v>
      </c>
      <c r="CH89" s="324">
        <v>91.955275565905623</v>
      </c>
      <c r="CI89" s="235">
        <v>91.93348445479451</v>
      </c>
      <c r="CJ89" s="641">
        <v>91.911693343683396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0</v>
      </c>
      <c r="I93" s="494">
        <v>0</v>
      </c>
      <c r="J93" s="198">
        <v>0</v>
      </c>
      <c r="K93" s="198">
        <v>7.7837205118632957E-2</v>
      </c>
      <c r="L93" s="198">
        <v>0.15572740739761923</v>
      </c>
      <c r="M93" s="198">
        <v>0.23367060683695873</v>
      </c>
      <c r="N93" s="84">
        <v>0.23351404158428041</v>
      </c>
      <c r="O93" s="84">
        <v>0.233357476331602</v>
      </c>
      <c r="P93" s="84">
        <v>0.23320091107892368</v>
      </c>
      <c r="Q93" s="84">
        <v>0.23304434582624536</v>
      </c>
      <c r="R93" s="84">
        <v>0.23288778057356699</v>
      </c>
      <c r="S93" s="84">
        <v>0.23273121532088864</v>
      </c>
      <c r="T93" s="84">
        <v>0.23257465006821026</v>
      </c>
      <c r="U93" s="84">
        <v>0.23241808481553194</v>
      </c>
      <c r="V93" s="84">
        <v>0.2322615195628536</v>
      </c>
      <c r="W93" s="84">
        <v>0.23210495431017522</v>
      </c>
      <c r="X93" s="84">
        <v>0.2319483890574969</v>
      </c>
      <c r="Y93" s="84">
        <v>0.23179182380481855</v>
      </c>
      <c r="Z93" s="84">
        <v>0.23163525855214018</v>
      </c>
      <c r="AA93" s="84">
        <v>0.23147869329946183</v>
      </c>
      <c r="AB93" s="84">
        <v>0.23132212804678351</v>
      </c>
      <c r="AC93" s="84">
        <v>0.23116556279410513</v>
      </c>
      <c r="AD93" s="84">
        <v>0.23100899754142679</v>
      </c>
      <c r="AE93" s="84">
        <v>0.23085243228874847</v>
      </c>
      <c r="AF93" s="84">
        <v>0.23069586703607009</v>
      </c>
      <c r="AG93" s="84">
        <v>0.23053930178339174</v>
      </c>
      <c r="AH93" s="84">
        <v>0.23038273653071337</v>
      </c>
      <c r="AI93" s="84">
        <v>0.23022617127803505</v>
      </c>
      <c r="AJ93" s="84">
        <v>0.2300696060253567</v>
      </c>
      <c r="AK93" s="84">
        <v>0.22991304077267832</v>
      </c>
      <c r="AL93" s="84">
        <v>0.22975647552</v>
      </c>
      <c r="AM93" s="504">
        <v>0.22975647552</v>
      </c>
      <c r="AN93" s="503">
        <v>0.22975647552</v>
      </c>
      <c r="AO93" s="503">
        <v>0.22975647552</v>
      </c>
      <c r="AP93" s="503">
        <v>0.22975647552</v>
      </c>
      <c r="AQ93" s="503">
        <v>0.22975647552</v>
      </c>
      <c r="AR93" s="503">
        <v>0.22975647552</v>
      </c>
      <c r="AS93" s="503">
        <v>0.22975647552</v>
      </c>
      <c r="AT93" s="503">
        <v>0.22975647552</v>
      </c>
      <c r="AU93" s="503">
        <v>0.22975647552</v>
      </c>
      <c r="AV93" s="503">
        <v>0.22975647552</v>
      </c>
      <c r="AW93" s="503">
        <v>0.22975647552</v>
      </c>
      <c r="AX93" s="503">
        <v>0.22975647552</v>
      </c>
      <c r="AY93" s="503">
        <v>0.22975647552</v>
      </c>
      <c r="AZ93" s="503">
        <v>0.22975647552</v>
      </c>
      <c r="BA93" s="503">
        <v>0.22975647552</v>
      </c>
      <c r="BB93" s="503">
        <v>0.22975647552</v>
      </c>
      <c r="BC93" s="503">
        <v>0.22975647552</v>
      </c>
      <c r="BD93" s="503">
        <v>0.22975647552</v>
      </c>
      <c r="BE93" s="503">
        <v>0.22975647552</v>
      </c>
      <c r="BF93" s="503">
        <v>0.22975647552</v>
      </c>
      <c r="BG93" s="503">
        <v>0.22975647552</v>
      </c>
      <c r="BH93" s="503">
        <v>0.22975647552</v>
      </c>
      <c r="BI93" s="503">
        <v>0.22975647552</v>
      </c>
      <c r="BJ93" s="503">
        <v>0.22975647552</v>
      </c>
      <c r="BK93" s="503">
        <v>0.22975647552</v>
      </c>
      <c r="BL93" s="503">
        <v>0.22975647552</v>
      </c>
      <c r="BM93" s="503">
        <v>0.22975647552</v>
      </c>
      <c r="BN93" s="503">
        <v>0.22975647552</v>
      </c>
      <c r="BO93" s="503">
        <v>0.22975647552</v>
      </c>
      <c r="BP93" s="503">
        <v>0.22975647552</v>
      </c>
      <c r="BQ93" s="503">
        <v>0.22975647552</v>
      </c>
      <c r="BR93" s="503">
        <v>0.22975647552</v>
      </c>
      <c r="BS93" s="503">
        <v>0.22975647552</v>
      </c>
      <c r="BT93" s="503">
        <v>0.22975647552</v>
      </c>
      <c r="BU93" s="503">
        <v>0.22975647552</v>
      </c>
      <c r="BV93" s="503">
        <v>0.22975647552</v>
      </c>
      <c r="BW93" s="503">
        <v>0.22975647552</v>
      </c>
      <c r="BX93" s="503">
        <v>0.22975647552</v>
      </c>
      <c r="BY93" s="503">
        <v>0.22975647552</v>
      </c>
      <c r="BZ93" s="503">
        <v>0.22975647552</v>
      </c>
      <c r="CA93" s="503">
        <v>0.22975647552</v>
      </c>
      <c r="CB93" s="503">
        <v>0.22975647552</v>
      </c>
      <c r="CC93" s="503">
        <v>0.22975647552</v>
      </c>
      <c r="CD93" s="503">
        <v>0.22975647552</v>
      </c>
      <c r="CE93" s="503">
        <v>0.22975647552</v>
      </c>
      <c r="CF93" s="503">
        <v>0.22975647552</v>
      </c>
      <c r="CG93" s="503">
        <v>0.22975647552</v>
      </c>
      <c r="CH93" s="503">
        <v>0.22975647552</v>
      </c>
      <c r="CI93" s="503">
        <v>0.22975647552</v>
      </c>
      <c r="CJ93" s="645">
        <v>0.22975647552</v>
      </c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0</v>
      </c>
      <c r="I104" s="497">
        <v>0</v>
      </c>
      <c r="J104" s="497">
        <v>0</v>
      </c>
      <c r="K104" s="497">
        <v>0.67017083892616713</v>
      </c>
      <c r="L104" s="497">
        <v>1.3407979782983812</v>
      </c>
      <c r="M104" s="497">
        <v>2.0118814181166416</v>
      </c>
      <c r="N104" s="497">
        <v>2.0105334063711759</v>
      </c>
      <c r="O104" s="497">
        <v>2.0091853946257099</v>
      </c>
      <c r="P104" s="497">
        <v>2.0078373828802447</v>
      </c>
      <c r="Q104" s="497">
        <v>2.0064893711347787</v>
      </c>
      <c r="R104" s="497">
        <v>2.005141359389313</v>
      </c>
      <c r="S104" s="497">
        <v>2.0037933476438479</v>
      </c>
      <c r="T104" s="497">
        <v>2.0024453358983814</v>
      </c>
      <c r="U104" s="497">
        <v>2.0010973241529162</v>
      </c>
      <c r="V104" s="497">
        <v>1.9997493124074504</v>
      </c>
      <c r="W104" s="497">
        <v>1.9984013006619847</v>
      </c>
      <c r="X104" s="497">
        <v>1.9970532889165193</v>
      </c>
      <c r="Y104" s="497">
        <v>1.9957052771710537</v>
      </c>
      <c r="Z104" s="497">
        <v>1.9943572654255879</v>
      </c>
      <c r="AA104" s="497">
        <v>1.9930092536801221</v>
      </c>
      <c r="AB104" s="497">
        <v>1.9916612419346569</v>
      </c>
      <c r="AC104" s="497">
        <v>1.9903132301891906</v>
      </c>
      <c r="AD104" s="497">
        <v>1.9889652184437252</v>
      </c>
      <c r="AE104" s="497">
        <v>1.98761720669826</v>
      </c>
      <c r="AF104" s="497">
        <v>1.9862691949527937</v>
      </c>
      <c r="AG104" s="497">
        <v>1.9849211832073286</v>
      </c>
      <c r="AH104" s="497">
        <v>1.9835731714618623</v>
      </c>
      <c r="AI104" s="497">
        <v>1.9822251597163969</v>
      </c>
      <c r="AJ104" s="497">
        <v>1.9808771479709313</v>
      </c>
      <c r="AK104" s="497">
        <v>1.9795291362254654</v>
      </c>
      <c r="AL104" s="497">
        <v>1.9781811244800003</v>
      </c>
      <c r="AM104" s="497">
        <v>1.9781811244800003</v>
      </c>
      <c r="AN104" s="497">
        <v>1.9781811244800003</v>
      </c>
      <c r="AO104" s="497">
        <v>1.9781811244800003</v>
      </c>
      <c r="AP104" s="497">
        <v>1.9781811244800003</v>
      </c>
      <c r="AQ104" s="497">
        <v>1.9781811244800003</v>
      </c>
      <c r="AR104" s="497">
        <v>1.9781811244800003</v>
      </c>
      <c r="AS104" s="497">
        <v>1.9781811244800003</v>
      </c>
      <c r="AT104" s="497">
        <v>1.9781811244800003</v>
      </c>
      <c r="AU104" s="497">
        <v>1.9781811244800003</v>
      </c>
      <c r="AV104" s="497">
        <v>1.9781811244800003</v>
      </c>
      <c r="AW104" s="497">
        <v>1.9781811244800003</v>
      </c>
      <c r="AX104" s="497">
        <v>1.9781811244800003</v>
      </c>
      <c r="AY104" s="497">
        <v>1.9781811244800003</v>
      </c>
      <c r="AZ104" s="497">
        <v>1.9781811244800003</v>
      </c>
      <c r="BA104" s="497">
        <v>1.9781811244800003</v>
      </c>
      <c r="BB104" s="497">
        <v>1.9781811244800003</v>
      </c>
      <c r="BC104" s="497">
        <v>1.9781811244800003</v>
      </c>
      <c r="BD104" s="497">
        <v>1.9781811244800003</v>
      </c>
      <c r="BE104" s="497">
        <v>1.9781811244800003</v>
      </c>
      <c r="BF104" s="497">
        <v>1.9781811244800003</v>
      </c>
      <c r="BG104" s="497">
        <v>1.9781811244800003</v>
      </c>
      <c r="BH104" s="497">
        <v>1.9781811244800003</v>
      </c>
      <c r="BI104" s="497">
        <v>1.9781811244800003</v>
      </c>
      <c r="BJ104" s="497">
        <v>1.9781811244800003</v>
      </c>
      <c r="BK104" s="497">
        <v>1.9781811244800003</v>
      </c>
      <c r="BL104" s="497">
        <v>1.9781811244800003</v>
      </c>
      <c r="BM104" s="497">
        <v>1.9781811244800003</v>
      </c>
      <c r="BN104" s="497">
        <v>1.9781811244800003</v>
      </c>
      <c r="BO104" s="497">
        <v>1.9781811244800003</v>
      </c>
      <c r="BP104" s="497">
        <v>1.9781811244800003</v>
      </c>
      <c r="BQ104" s="497">
        <v>1.9781811244800003</v>
      </c>
      <c r="BR104" s="497">
        <v>1.9781811244800003</v>
      </c>
      <c r="BS104" s="497">
        <v>1.9781811244800003</v>
      </c>
      <c r="BT104" s="497">
        <v>1.9781811244800003</v>
      </c>
      <c r="BU104" s="497">
        <v>1.9781811244800003</v>
      </c>
      <c r="BV104" s="497">
        <v>1.9781811244800003</v>
      </c>
      <c r="BW104" s="497">
        <v>1.9781811244800003</v>
      </c>
      <c r="BX104" s="497">
        <v>1.9781811244800003</v>
      </c>
      <c r="BY104" s="497">
        <v>1.9781811244800003</v>
      </c>
      <c r="BZ104" s="497">
        <v>1.9781811244800003</v>
      </c>
      <c r="CA104" s="497">
        <v>1.9781811244800003</v>
      </c>
      <c r="CB104" s="497">
        <v>1.9781811244800003</v>
      </c>
      <c r="CC104" s="497">
        <v>1.9781811244800003</v>
      </c>
      <c r="CD104" s="497">
        <v>1.9781811244800003</v>
      </c>
      <c r="CE104" s="497">
        <v>1.9781811244800003</v>
      </c>
      <c r="CF104" s="497">
        <v>1.9781811244800003</v>
      </c>
      <c r="CG104" s="497">
        <v>1.9781811244800003</v>
      </c>
      <c r="CH104" s="497">
        <v>1.9781811244800003</v>
      </c>
      <c r="CI104" s="497">
        <v>1.9781811244800003</v>
      </c>
      <c r="CJ104" s="648">
        <v>1.9781811244800003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 t="e">
        <v>#DIV/0!</v>
      </c>
      <c r="I105" s="760" t="e">
        <v>#DIV/0!</v>
      </c>
      <c r="J105" s="760" t="e">
        <v>#DIV/0!</v>
      </c>
      <c r="K105" s="760">
        <v>4.5005527890002367E-2</v>
      </c>
      <c r="L105" s="760">
        <v>4.5005527890002367E-2</v>
      </c>
      <c r="M105" s="760">
        <v>4.500552789000236E-2</v>
      </c>
      <c r="N105" s="760">
        <v>4.5005527890002367E-2</v>
      </c>
      <c r="O105" s="760">
        <v>4.500552789000236E-2</v>
      </c>
      <c r="P105" s="760">
        <v>4.5005527890002367E-2</v>
      </c>
      <c r="Q105" s="760">
        <v>4.500552789000236E-2</v>
      </c>
      <c r="R105" s="760">
        <v>4.500552789000236E-2</v>
      </c>
      <c r="S105" s="760">
        <v>4.5005527890002367E-2</v>
      </c>
      <c r="T105" s="760">
        <v>4.500552789000236E-2</v>
      </c>
      <c r="U105" s="760">
        <v>4.5005527890002367E-2</v>
      </c>
      <c r="V105" s="760">
        <v>4.5005527890002353E-2</v>
      </c>
      <c r="W105" s="760">
        <v>4.5005527890002367E-2</v>
      </c>
      <c r="X105" s="760">
        <v>4.5005527890002367E-2</v>
      </c>
      <c r="Y105" s="760">
        <v>4.500552789000236E-2</v>
      </c>
      <c r="Z105" s="760">
        <v>4.5005527890002367E-2</v>
      </c>
      <c r="AA105" s="760">
        <v>4.500552789000236E-2</v>
      </c>
      <c r="AB105" s="760">
        <v>4.5005527890002367E-2</v>
      </c>
      <c r="AC105" s="760">
        <v>4.500552789000236E-2</v>
      </c>
      <c r="AD105" s="760">
        <v>4.500552789000236E-2</v>
      </c>
      <c r="AE105" s="760">
        <v>4.5005527890002367E-2</v>
      </c>
      <c r="AF105" s="760">
        <v>4.5005527890002353E-2</v>
      </c>
      <c r="AG105" s="760">
        <v>4.5005527890002367E-2</v>
      </c>
      <c r="AH105" s="760">
        <v>4.500552789000236E-2</v>
      </c>
      <c r="AI105" s="760">
        <v>4.500552789000236E-2</v>
      </c>
      <c r="AJ105" s="760">
        <v>4.500552789000236E-2</v>
      </c>
      <c r="AK105" s="760">
        <v>4.500552789000236E-2</v>
      </c>
      <c r="AL105" s="760">
        <v>4.5005527890002367E-2</v>
      </c>
      <c r="AM105" s="760">
        <v>4.5005527890002367E-2</v>
      </c>
      <c r="AN105" s="760">
        <v>4.5005527890002367E-2</v>
      </c>
      <c r="AO105" s="760">
        <v>4.5005527890002367E-2</v>
      </c>
      <c r="AP105" s="760">
        <v>4.5005527890002367E-2</v>
      </c>
      <c r="AQ105" s="760">
        <v>4.5005527890002367E-2</v>
      </c>
      <c r="AR105" s="760">
        <v>4.5005527890002367E-2</v>
      </c>
      <c r="AS105" s="760">
        <v>4.5005527890002367E-2</v>
      </c>
      <c r="AT105" s="760">
        <v>4.5005527890002367E-2</v>
      </c>
      <c r="AU105" s="760">
        <v>4.5005527890002367E-2</v>
      </c>
      <c r="AV105" s="760">
        <v>4.5005527890002367E-2</v>
      </c>
      <c r="AW105" s="760">
        <v>4.5005527890002367E-2</v>
      </c>
      <c r="AX105" s="760">
        <v>4.5005527890002367E-2</v>
      </c>
      <c r="AY105" s="760">
        <v>4.5005527890002367E-2</v>
      </c>
      <c r="AZ105" s="760">
        <v>4.5005527890002367E-2</v>
      </c>
      <c r="BA105" s="760">
        <v>4.5005527890002367E-2</v>
      </c>
      <c r="BB105" s="760">
        <v>4.5005527890002367E-2</v>
      </c>
      <c r="BC105" s="760">
        <v>4.5005527890002367E-2</v>
      </c>
      <c r="BD105" s="760">
        <v>4.5005527890002367E-2</v>
      </c>
      <c r="BE105" s="760">
        <v>4.5005527890002367E-2</v>
      </c>
      <c r="BF105" s="760">
        <v>4.5005527890002367E-2</v>
      </c>
      <c r="BG105" s="760">
        <v>4.5005527890002367E-2</v>
      </c>
      <c r="BH105" s="760">
        <v>4.5005527890002367E-2</v>
      </c>
      <c r="BI105" s="760">
        <v>4.5005527890002367E-2</v>
      </c>
      <c r="BJ105" s="760">
        <v>4.5005527890002367E-2</v>
      </c>
      <c r="BK105" s="760">
        <v>4.5005527890002367E-2</v>
      </c>
      <c r="BL105" s="760">
        <v>4.5005527890002367E-2</v>
      </c>
      <c r="BM105" s="760">
        <v>4.5005527890002367E-2</v>
      </c>
      <c r="BN105" s="760">
        <v>4.5005527890002367E-2</v>
      </c>
      <c r="BO105" s="760">
        <v>4.5005527890002367E-2</v>
      </c>
      <c r="BP105" s="760">
        <v>4.5005527890002367E-2</v>
      </c>
      <c r="BQ105" s="760">
        <v>4.5005527890002367E-2</v>
      </c>
      <c r="BR105" s="760">
        <v>4.5005527890002367E-2</v>
      </c>
      <c r="BS105" s="760">
        <v>4.5005527890002367E-2</v>
      </c>
      <c r="BT105" s="760">
        <v>4.5005527890002367E-2</v>
      </c>
      <c r="BU105" s="760">
        <v>4.5005527890002367E-2</v>
      </c>
      <c r="BV105" s="760">
        <v>4.5005527890002367E-2</v>
      </c>
      <c r="BW105" s="760">
        <v>4.5005527890002367E-2</v>
      </c>
      <c r="BX105" s="760">
        <v>4.5005527890002367E-2</v>
      </c>
      <c r="BY105" s="760">
        <v>4.5005527890002367E-2</v>
      </c>
      <c r="BZ105" s="760">
        <v>4.5005527890002367E-2</v>
      </c>
      <c r="CA105" s="760">
        <v>4.5005527890002367E-2</v>
      </c>
      <c r="CB105" s="760">
        <v>4.5005527890002367E-2</v>
      </c>
      <c r="CC105" s="760">
        <v>4.5005527890002367E-2</v>
      </c>
      <c r="CD105" s="760">
        <v>4.5005527890002367E-2</v>
      </c>
      <c r="CE105" s="760">
        <v>4.5005527890002367E-2</v>
      </c>
      <c r="CF105" s="760">
        <v>4.5005527890002367E-2</v>
      </c>
      <c r="CG105" s="760">
        <v>4.5005527890002367E-2</v>
      </c>
      <c r="CH105" s="760">
        <v>4.5005527890002367E-2</v>
      </c>
      <c r="CI105" s="760">
        <v>4.5005527890002367E-2</v>
      </c>
      <c r="CJ105" s="852">
        <v>4.5005527890002367E-2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 t="e">
        <v>#DIV/0!</v>
      </c>
      <c r="I106" s="498" t="e">
        <v>#DIV/0!</v>
      </c>
      <c r="J106" s="498" t="e">
        <v>#DIV/0!</v>
      </c>
      <c r="K106" s="498">
        <v>111.79783999999999</v>
      </c>
      <c r="L106" s="498">
        <v>111.83590000000001</v>
      </c>
      <c r="M106" s="498">
        <v>111.87396000000003</v>
      </c>
      <c r="N106" s="498">
        <v>111.79900160000003</v>
      </c>
      <c r="O106" s="498">
        <v>111.7240432</v>
      </c>
      <c r="P106" s="498">
        <v>111.64908480000001</v>
      </c>
      <c r="Q106" s="498">
        <v>111.57412640000001</v>
      </c>
      <c r="R106" s="498">
        <v>111.49916800000001</v>
      </c>
      <c r="S106" s="498">
        <v>111.42420960000001</v>
      </c>
      <c r="T106" s="498">
        <v>111.3492512</v>
      </c>
      <c r="U106" s="498">
        <v>111.27429280000001</v>
      </c>
      <c r="V106" s="498">
        <v>111.19933440000001</v>
      </c>
      <c r="W106" s="498">
        <v>111.12437600000001</v>
      </c>
      <c r="X106" s="498">
        <v>111.04941760000001</v>
      </c>
      <c r="Y106" s="498">
        <v>110.97445920000003</v>
      </c>
      <c r="Z106" s="498">
        <v>110.89950080000001</v>
      </c>
      <c r="AA106" s="498">
        <v>110.82454240000001</v>
      </c>
      <c r="AB106" s="498">
        <v>110.74958400000003</v>
      </c>
      <c r="AC106" s="498">
        <v>110.67462560000001</v>
      </c>
      <c r="AD106" s="498">
        <v>110.5996672</v>
      </c>
      <c r="AE106" s="498">
        <v>110.52470880000001</v>
      </c>
      <c r="AF106" s="498">
        <v>110.4497504</v>
      </c>
      <c r="AG106" s="498">
        <v>110.37479200000001</v>
      </c>
      <c r="AH106" s="498">
        <v>110.2998336</v>
      </c>
      <c r="AI106" s="498">
        <v>110.2248752</v>
      </c>
      <c r="AJ106" s="498">
        <v>110.14991680000001</v>
      </c>
      <c r="AK106" s="498">
        <v>110.0749584</v>
      </c>
      <c r="AL106" s="498">
        <v>110.00000000000001</v>
      </c>
      <c r="AM106" s="498">
        <v>110.00000000000001</v>
      </c>
      <c r="AN106" s="498">
        <v>110.00000000000001</v>
      </c>
      <c r="AO106" s="498">
        <v>110.00000000000001</v>
      </c>
      <c r="AP106" s="498">
        <v>110.00000000000001</v>
      </c>
      <c r="AQ106" s="498">
        <v>110.00000000000001</v>
      </c>
      <c r="AR106" s="498">
        <v>110.00000000000001</v>
      </c>
      <c r="AS106" s="498">
        <v>110.00000000000001</v>
      </c>
      <c r="AT106" s="498">
        <v>110.00000000000001</v>
      </c>
      <c r="AU106" s="498">
        <v>110.00000000000001</v>
      </c>
      <c r="AV106" s="498">
        <v>110.00000000000001</v>
      </c>
      <c r="AW106" s="498">
        <v>110.00000000000001</v>
      </c>
      <c r="AX106" s="498">
        <v>110.00000000000001</v>
      </c>
      <c r="AY106" s="498">
        <v>110.00000000000001</v>
      </c>
      <c r="AZ106" s="498">
        <v>110.00000000000001</v>
      </c>
      <c r="BA106" s="498">
        <v>110.00000000000001</v>
      </c>
      <c r="BB106" s="498">
        <v>110.00000000000001</v>
      </c>
      <c r="BC106" s="498">
        <v>110.00000000000001</v>
      </c>
      <c r="BD106" s="498">
        <v>110.00000000000001</v>
      </c>
      <c r="BE106" s="498">
        <v>110.00000000000001</v>
      </c>
      <c r="BF106" s="498">
        <v>110.00000000000001</v>
      </c>
      <c r="BG106" s="498">
        <v>110.00000000000001</v>
      </c>
      <c r="BH106" s="498">
        <v>110.00000000000001</v>
      </c>
      <c r="BI106" s="498">
        <v>110.00000000000001</v>
      </c>
      <c r="BJ106" s="498">
        <v>110.00000000000001</v>
      </c>
      <c r="BK106" s="498">
        <v>110.00000000000001</v>
      </c>
      <c r="BL106" s="498">
        <v>110.00000000000001</v>
      </c>
      <c r="BM106" s="498">
        <v>110.00000000000001</v>
      </c>
      <c r="BN106" s="498">
        <v>110.00000000000001</v>
      </c>
      <c r="BO106" s="498">
        <v>110.00000000000001</v>
      </c>
      <c r="BP106" s="498">
        <v>110.00000000000001</v>
      </c>
      <c r="BQ106" s="498">
        <v>110.00000000000001</v>
      </c>
      <c r="BR106" s="498">
        <v>110.00000000000001</v>
      </c>
      <c r="BS106" s="498">
        <v>110.00000000000001</v>
      </c>
      <c r="BT106" s="498">
        <v>110.00000000000001</v>
      </c>
      <c r="BU106" s="498">
        <v>110.00000000000001</v>
      </c>
      <c r="BV106" s="498">
        <v>110.00000000000001</v>
      </c>
      <c r="BW106" s="498">
        <v>110.00000000000001</v>
      </c>
      <c r="BX106" s="498">
        <v>110.00000000000001</v>
      </c>
      <c r="BY106" s="498">
        <v>110.00000000000001</v>
      </c>
      <c r="BZ106" s="498">
        <v>110.00000000000001</v>
      </c>
      <c r="CA106" s="498">
        <v>110.00000000000001</v>
      </c>
      <c r="CB106" s="498">
        <v>110.00000000000001</v>
      </c>
      <c r="CC106" s="498">
        <v>110.00000000000001</v>
      </c>
      <c r="CD106" s="498">
        <v>110.00000000000001</v>
      </c>
      <c r="CE106" s="498">
        <v>110.00000000000001</v>
      </c>
      <c r="CF106" s="498">
        <v>110.00000000000001</v>
      </c>
      <c r="CG106" s="498">
        <v>110.00000000000001</v>
      </c>
      <c r="CH106" s="498">
        <v>110.00000000000001</v>
      </c>
      <c r="CI106" s="498">
        <v>110.00000000000001</v>
      </c>
      <c r="CJ106" s="649">
        <v>110.00000000000001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0</v>
      </c>
      <c r="I107" s="82">
        <v>0</v>
      </c>
      <c r="J107" s="82">
        <v>0</v>
      </c>
      <c r="K107" s="82">
        <v>14.890856086926167</v>
      </c>
      <c r="L107" s="82">
        <v>29.791850938298388</v>
      </c>
      <c r="M107" s="82">
        <v>44.702984554116647</v>
      </c>
      <c r="N107" s="82">
        <v>44.673032416931179</v>
      </c>
      <c r="O107" s="82">
        <v>44.64308027974571</v>
      </c>
      <c r="P107" s="82">
        <v>44.61312814256025</v>
      </c>
      <c r="Q107" s="82">
        <v>44.583176005374781</v>
      </c>
      <c r="R107" s="82">
        <v>44.553223868189313</v>
      </c>
      <c r="S107" s="82">
        <v>44.523271731003852</v>
      </c>
      <c r="T107" s="82">
        <v>44.493319593818377</v>
      </c>
      <c r="U107" s="82">
        <v>44.463367456632916</v>
      </c>
      <c r="V107" s="82">
        <v>44.433415319447455</v>
      </c>
      <c r="W107" s="82">
        <v>44.40346318226198</v>
      </c>
      <c r="X107" s="82">
        <v>44.373511045076519</v>
      </c>
      <c r="Y107" s="82">
        <v>44.343558907891058</v>
      </c>
      <c r="Z107" s="82">
        <v>44.313606770705583</v>
      </c>
      <c r="AA107" s="82">
        <v>44.283654633520122</v>
      </c>
      <c r="AB107" s="82">
        <v>44.253702496334661</v>
      </c>
      <c r="AC107" s="82">
        <v>44.223750359149186</v>
      </c>
      <c r="AD107" s="82">
        <v>44.193798221963725</v>
      </c>
      <c r="AE107" s="82">
        <v>44.163846084778264</v>
      </c>
      <c r="AF107" s="82">
        <v>44.133893947592796</v>
      </c>
      <c r="AG107" s="82">
        <v>44.103941810407328</v>
      </c>
      <c r="AH107" s="82">
        <v>44.07398967322186</v>
      </c>
      <c r="AI107" s="82">
        <v>44.044037536036399</v>
      </c>
      <c r="AJ107" s="82">
        <v>44.014085398850931</v>
      </c>
      <c r="AK107" s="82">
        <v>43.984133261665463</v>
      </c>
      <c r="AL107" s="82">
        <v>43.954181124480002</v>
      </c>
      <c r="AM107" s="82">
        <v>43.954181124480002</v>
      </c>
      <c r="AN107" s="82">
        <v>43.954181124480002</v>
      </c>
      <c r="AO107" s="82">
        <v>43.954181124480002</v>
      </c>
      <c r="AP107" s="82">
        <v>43.954181124480002</v>
      </c>
      <c r="AQ107" s="82">
        <v>43.954181124480002</v>
      </c>
      <c r="AR107" s="82">
        <v>43.954181124480002</v>
      </c>
      <c r="AS107" s="82">
        <v>43.954181124480002</v>
      </c>
      <c r="AT107" s="82">
        <v>43.954181124480002</v>
      </c>
      <c r="AU107" s="82">
        <v>43.954181124480002</v>
      </c>
      <c r="AV107" s="82">
        <v>43.954181124480002</v>
      </c>
      <c r="AW107" s="82">
        <v>43.954181124480002</v>
      </c>
      <c r="AX107" s="82">
        <v>43.954181124480002</v>
      </c>
      <c r="AY107" s="82">
        <v>43.954181124480002</v>
      </c>
      <c r="AZ107" s="82">
        <v>43.954181124480002</v>
      </c>
      <c r="BA107" s="82">
        <v>43.954181124480002</v>
      </c>
      <c r="BB107" s="82">
        <v>43.954181124480002</v>
      </c>
      <c r="BC107" s="82">
        <v>43.954181124480002</v>
      </c>
      <c r="BD107" s="82">
        <v>43.954181124480002</v>
      </c>
      <c r="BE107" s="82">
        <v>43.954181124480002</v>
      </c>
      <c r="BF107" s="82">
        <v>43.954181124480002</v>
      </c>
      <c r="BG107" s="82">
        <v>43.954181124480002</v>
      </c>
      <c r="BH107" s="82">
        <v>43.954181124480002</v>
      </c>
      <c r="BI107" s="82">
        <v>43.954181124480002</v>
      </c>
      <c r="BJ107" s="82">
        <v>43.954181124480002</v>
      </c>
      <c r="BK107" s="82">
        <v>43.954181124480002</v>
      </c>
      <c r="BL107" s="82">
        <v>43.954181124480002</v>
      </c>
      <c r="BM107" s="82">
        <v>43.954181124480002</v>
      </c>
      <c r="BN107" s="82">
        <v>43.954181124480002</v>
      </c>
      <c r="BO107" s="82">
        <v>43.954181124480002</v>
      </c>
      <c r="BP107" s="82">
        <v>43.954181124480002</v>
      </c>
      <c r="BQ107" s="82">
        <v>43.954181124480002</v>
      </c>
      <c r="BR107" s="82">
        <v>43.954181124480002</v>
      </c>
      <c r="BS107" s="82">
        <v>43.954181124480002</v>
      </c>
      <c r="BT107" s="82">
        <v>43.954181124480002</v>
      </c>
      <c r="BU107" s="82">
        <v>43.954181124480002</v>
      </c>
      <c r="BV107" s="82">
        <v>43.954181124480002</v>
      </c>
      <c r="BW107" s="82">
        <v>43.954181124480002</v>
      </c>
      <c r="BX107" s="82">
        <v>43.954181124480002</v>
      </c>
      <c r="BY107" s="82">
        <v>43.954181124480002</v>
      </c>
      <c r="BZ107" s="82">
        <v>43.954181124480002</v>
      </c>
      <c r="CA107" s="82">
        <v>43.954181124480002</v>
      </c>
      <c r="CB107" s="82">
        <v>43.954181124480002</v>
      </c>
      <c r="CC107" s="82">
        <v>43.954181124480002</v>
      </c>
      <c r="CD107" s="82">
        <v>43.954181124480002</v>
      </c>
      <c r="CE107" s="82">
        <v>43.954181124480002</v>
      </c>
      <c r="CF107" s="82">
        <v>43.954181124480002</v>
      </c>
      <c r="CG107" s="82">
        <v>43.954181124480002</v>
      </c>
      <c r="CH107" s="82">
        <v>43.954181124480002</v>
      </c>
      <c r="CI107" s="82">
        <v>43.954181124480002</v>
      </c>
      <c r="CJ107" s="82">
        <v>43.954181124480002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0</v>
      </c>
      <c r="I109" s="82">
        <v>0</v>
      </c>
      <c r="J109" s="82">
        <v>0</v>
      </c>
      <c r="K109" s="82">
        <v>141.06945205479451</v>
      </c>
      <c r="L109" s="82">
        <v>141.06945205479451</v>
      </c>
      <c r="M109" s="82">
        <v>141.06945205479451</v>
      </c>
      <c r="N109" s="82">
        <v>141.06945205479451</v>
      </c>
      <c r="O109" s="82">
        <v>141.06945205479451</v>
      </c>
      <c r="P109" s="82">
        <v>141.06945205479451</v>
      </c>
      <c r="Q109" s="82">
        <v>141.06945205479451</v>
      </c>
      <c r="R109" s="82">
        <v>141.06945205479451</v>
      </c>
      <c r="S109" s="82">
        <v>141.06945205479451</v>
      </c>
      <c r="T109" s="82">
        <v>141.06945205479451</v>
      </c>
      <c r="U109" s="82">
        <v>141.06945205479451</v>
      </c>
      <c r="V109" s="82">
        <v>141.06945205479451</v>
      </c>
      <c r="W109" s="82">
        <v>141.06945205479451</v>
      </c>
      <c r="X109" s="82">
        <v>141.06945205479451</v>
      </c>
      <c r="Y109" s="82">
        <v>141.06945205479451</v>
      </c>
      <c r="Z109" s="82">
        <v>141.06945205479451</v>
      </c>
      <c r="AA109" s="82">
        <v>141.06945205479451</v>
      </c>
      <c r="AB109" s="82">
        <v>141.06945205479451</v>
      </c>
      <c r="AC109" s="82">
        <v>141.06945205479451</v>
      </c>
      <c r="AD109" s="82">
        <v>141.06945205479451</v>
      </c>
      <c r="AE109" s="82">
        <v>141.06945205479451</v>
      </c>
      <c r="AF109" s="82">
        <v>141.06945205479451</v>
      </c>
      <c r="AG109" s="82">
        <v>141.06945205479451</v>
      </c>
      <c r="AH109" s="82">
        <v>141.06945205479451</v>
      </c>
      <c r="AI109" s="82">
        <v>141.06945205479451</v>
      </c>
      <c r="AJ109" s="82">
        <v>141.06945205479451</v>
      </c>
      <c r="AK109" s="82">
        <v>141.06945205479451</v>
      </c>
      <c r="AL109" s="82">
        <v>141.06945205479451</v>
      </c>
      <c r="AM109" s="82">
        <v>141.06945205479451</v>
      </c>
      <c r="AN109" s="82">
        <v>141.06945205479451</v>
      </c>
      <c r="AO109" s="82">
        <v>141.06945205479451</v>
      </c>
      <c r="AP109" s="82">
        <v>141.06945205479451</v>
      </c>
      <c r="AQ109" s="82">
        <v>141.06945205479451</v>
      </c>
      <c r="AR109" s="82">
        <v>141.06945205479451</v>
      </c>
      <c r="AS109" s="82">
        <v>141.06945205479451</v>
      </c>
      <c r="AT109" s="82">
        <v>141.06945205479451</v>
      </c>
      <c r="AU109" s="82">
        <v>141.06945205479451</v>
      </c>
      <c r="AV109" s="82">
        <v>141.06945205479451</v>
      </c>
      <c r="AW109" s="82">
        <v>141.06945205479451</v>
      </c>
      <c r="AX109" s="82">
        <v>141.06945205479451</v>
      </c>
      <c r="AY109" s="82">
        <v>141.06945205479451</v>
      </c>
      <c r="AZ109" s="82">
        <v>141.06945205479451</v>
      </c>
      <c r="BA109" s="82">
        <v>141.06945205479451</v>
      </c>
      <c r="BB109" s="82">
        <v>141.06945205479451</v>
      </c>
      <c r="BC109" s="82">
        <v>141.06945205479451</v>
      </c>
      <c r="BD109" s="82">
        <v>141.06945205479451</v>
      </c>
      <c r="BE109" s="82">
        <v>141.06945205479451</v>
      </c>
      <c r="BF109" s="82">
        <v>141.06945205479451</v>
      </c>
      <c r="BG109" s="82">
        <v>141.06945205479451</v>
      </c>
      <c r="BH109" s="82">
        <v>141.06945205479451</v>
      </c>
      <c r="BI109" s="82">
        <v>141.06945205479451</v>
      </c>
      <c r="BJ109" s="82">
        <v>141.06945205479451</v>
      </c>
      <c r="BK109" s="82">
        <v>141.06945205479451</v>
      </c>
      <c r="BL109" s="82">
        <v>141.06945205479451</v>
      </c>
      <c r="BM109" s="82">
        <v>141.06945205479451</v>
      </c>
      <c r="BN109" s="82">
        <v>141.06945205479451</v>
      </c>
      <c r="BO109" s="82">
        <v>141.06945205479451</v>
      </c>
      <c r="BP109" s="82">
        <v>141.06945205479451</v>
      </c>
      <c r="BQ109" s="82">
        <v>141.06945205479451</v>
      </c>
      <c r="BR109" s="82">
        <v>141.06945205479451</v>
      </c>
      <c r="BS109" s="82">
        <v>141.06945205479451</v>
      </c>
      <c r="BT109" s="82">
        <v>141.06945205479451</v>
      </c>
      <c r="BU109" s="82">
        <v>141.06945205479451</v>
      </c>
      <c r="BV109" s="82">
        <v>141.06945205479451</v>
      </c>
      <c r="BW109" s="82">
        <v>141.06945205479451</v>
      </c>
      <c r="BX109" s="82">
        <v>141.06945205479451</v>
      </c>
      <c r="BY109" s="82">
        <v>141.06945205479451</v>
      </c>
      <c r="BZ109" s="82">
        <v>141.06945205479451</v>
      </c>
      <c r="CA109" s="82">
        <v>141.06945205479451</v>
      </c>
      <c r="CB109" s="82">
        <v>141.06945205479451</v>
      </c>
      <c r="CC109" s="82">
        <v>141.06945205479451</v>
      </c>
      <c r="CD109" s="82">
        <v>141.06945205479451</v>
      </c>
      <c r="CE109" s="82">
        <v>141.06945205479451</v>
      </c>
      <c r="CF109" s="82">
        <v>141.06945205479451</v>
      </c>
      <c r="CG109" s="82">
        <v>141.06945205479451</v>
      </c>
      <c r="CH109" s="82">
        <v>141.06945205479451</v>
      </c>
      <c r="CI109" s="82">
        <v>141.06945205479451</v>
      </c>
      <c r="CJ109" s="640">
        <v>141.06945205479451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0</v>
      </c>
      <c r="I110" s="142">
        <v>0</v>
      </c>
      <c r="J110" s="142">
        <v>0</v>
      </c>
      <c r="K110" s="142">
        <v>1.4298166666666663</v>
      </c>
      <c r="L110" s="142">
        <v>2.4021666666666661</v>
      </c>
      <c r="M110" s="142">
        <v>3.387846666666666</v>
      </c>
      <c r="N110" s="142">
        <v>3.4085822222222211</v>
      </c>
      <c r="O110" s="142">
        <v>3.4286099999999995</v>
      </c>
      <c r="P110" s="142">
        <v>3.4486111111111102</v>
      </c>
      <c r="Q110" s="142">
        <v>3.4685855555555549</v>
      </c>
      <c r="R110" s="142">
        <v>3.4885333333333328</v>
      </c>
      <c r="S110" s="142">
        <v>3.5084544444444434</v>
      </c>
      <c r="T110" s="142">
        <v>3.5283488888888876</v>
      </c>
      <c r="U110" s="142">
        <v>3.5489333333333324</v>
      </c>
      <c r="V110" s="142">
        <v>3.5687788888888878</v>
      </c>
      <c r="W110" s="142">
        <v>3.5885977777777764</v>
      </c>
      <c r="X110" s="142">
        <v>3.6083899999999982</v>
      </c>
      <c r="Y110" s="142">
        <v>3.6281555555555536</v>
      </c>
      <c r="Z110" s="142">
        <v>3.6478944444444426</v>
      </c>
      <c r="AA110" s="142">
        <v>3.6676066666666656</v>
      </c>
      <c r="AB110" s="142">
        <v>3.6880399999999987</v>
      </c>
      <c r="AC110" s="142">
        <v>3.7077033333333316</v>
      </c>
      <c r="AD110" s="142">
        <v>3.7273399999999981</v>
      </c>
      <c r="AE110" s="142">
        <v>3.7469499999999978</v>
      </c>
      <c r="AF110" s="142">
        <v>3.7665333333333315</v>
      </c>
      <c r="AG110" s="142">
        <v>3.7860900000000002</v>
      </c>
      <c r="AH110" s="142">
        <v>3.8056199999999998</v>
      </c>
      <c r="AI110" s="142">
        <v>3.8259022222222216</v>
      </c>
      <c r="AJ110" s="142">
        <v>3.8453833333333334</v>
      </c>
      <c r="AK110" s="142">
        <v>3.8648377777777783</v>
      </c>
      <c r="AL110" s="142">
        <v>3.8842655555555554</v>
      </c>
      <c r="AM110" s="142">
        <v>3.9060566666666667</v>
      </c>
      <c r="AN110" s="142">
        <v>3.9278477777777776</v>
      </c>
      <c r="AO110" s="142">
        <v>3.9496388888888885</v>
      </c>
      <c r="AP110" s="142">
        <v>3.9714300000000002</v>
      </c>
      <c r="AQ110" s="142">
        <v>3.9932211111111111</v>
      </c>
      <c r="AR110" s="142">
        <v>4.0150122222222224</v>
      </c>
      <c r="AS110" s="142">
        <v>4.0368033333333333</v>
      </c>
      <c r="AT110" s="142">
        <v>4.0585944444444442</v>
      </c>
      <c r="AU110" s="142">
        <v>4.080385555555555</v>
      </c>
      <c r="AV110" s="142">
        <v>4.1021766666666659</v>
      </c>
      <c r="AW110" s="142">
        <v>4.1239677777777768</v>
      </c>
      <c r="AX110" s="142">
        <v>4.1457588888888877</v>
      </c>
      <c r="AY110" s="142">
        <v>4.1675499999999994</v>
      </c>
      <c r="AZ110" s="142">
        <v>4.1893411111111103</v>
      </c>
      <c r="BA110" s="142">
        <v>4.2111322222222212</v>
      </c>
      <c r="BB110" s="142">
        <v>4.2329233333333329</v>
      </c>
      <c r="BC110" s="142">
        <v>4.2547144444444438</v>
      </c>
      <c r="BD110" s="142">
        <v>4.2765055555555547</v>
      </c>
      <c r="BE110" s="142">
        <v>4.2982966666666655</v>
      </c>
      <c r="BF110" s="142">
        <v>4.3200877777777764</v>
      </c>
      <c r="BG110" s="142">
        <v>4.3418788888888873</v>
      </c>
      <c r="BH110" s="142">
        <v>4.3636699999999982</v>
      </c>
      <c r="BI110" s="142">
        <v>4.3854611111111099</v>
      </c>
      <c r="BJ110" s="142">
        <v>4.4072522222222208</v>
      </c>
      <c r="BK110" s="142">
        <v>4.4290433333333317</v>
      </c>
      <c r="BL110" s="142">
        <v>4.4508344444444425</v>
      </c>
      <c r="BM110" s="142">
        <v>4.4726255555555534</v>
      </c>
      <c r="BN110" s="142">
        <v>4.4944166666666643</v>
      </c>
      <c r="BO110" s="142">
        <v>4.516207777777776</v>
      </c>
      <c r="BP110" s="142">
        <v>4.5379988888888869</v>
      </c>
      <c r="BQ110" s="142">
        <v>4.5597899999999978</v>
      </c>
      <c r="BR110" s="142">
        <v>4.5815811111111087</v>
      </c>
      <c r="BS110" s="142">
        <v>4.6033722222222204</v>
      </c>
      <c r="BT110" s="142">
        <v>4.6251633333333313</v>
      </c>
      <c r="BU110" s="142">
        <v>4.6469544444444422</v>
      </c>
      <c r="BV110" s="142">
        <v>4.668745555555553</v>
      </c>
      <c r="BW110" s="142">
        <v>4.6905366666666639</v>
      </c>
      <c r="BX110" s="142">
        <v>4.7123277777777748</v>
      </c>
      <c r="BY110" s="142">
        <v>4.7341188888888857</v>
      </c>
      <c r="BZ110" s="142">
        <v>4.7559099999999965</v>
      </c>
      <c r="CA110" s="142">
        <v>4.7777011111111083</v>
      </c>
      <c r="CB110" s="142">
        <v>4.7994922222222192</v>
      </c>
      <c r="CC110" s="142">
        <v>4.82128333333333</v>
      </c>
      <c r="CD110" s="142">
        <v>4.8430744444444418</v>
      </c>
      <c r="CE110" s="142">
        <v>4.8648655555555527</v>
      </c>
      <c r="CF110" s="142">
        <v>4.8866566666666635</v>
      </c>
      <c r="CG110" s="142">
        <v>4.9084477777777744</v>
      </c>
      <c r="CH110" s="142">
        <v>4.9302388888888853</v>
      </c>
      <c r="CI110" s="142">
        <v>4.9520299999999962</v>
      </c>
      <c r="CJ110" s="639">
        <v>4.973821111111107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0</v>
      </c>
      <c r="I111" s="82">
        <v>0</v>
      </c>
      <c r="J111" s="82">
        <v>0</v>
      </c>
      <c r="K111" s="82">
        <v>126.17859596786835</v>
      </c>
      <c r="L111" s="82">
        <v>111.27760111649613</v>
      </c>
      <c r="M111" s="82">
        <v>96.366467500677857</v>
      </c>
      <c r="N111" s="82">
        <v>96.396419637863332</v>
      </c>
      <c r="O111" s="82">
        <v>96.426371775048807</v>
      </c>
      <c r="P111" s="82">
        <v>96.456323912234268</v>
      </c>
      <c r="Q111" s="82">
        <v>96.486276049419729</v>
      </c>
      <c r="R111" s="82">
        <v>96.51622818660519</v>
      </c>
      <c r="S111" s="82">
        <v>96.546180323790651</v>
      </c>
      <c r="T111" s="82">
        <v>96.57613246097614</v>
      </c>
      <c r="U111" s="82">
        <v>96.606084598161601</v>
      </c>
      <c r="V111" s="82">
        <v>96.636036735347062</v>
      </c>
      <c r="W111" s="82">
        <v>96.665988872532523</v>
      </c>
      <c r="X111" s="82">
        <v>96.695941009717984</v>
      </c>
      <c r="Y111" s="82">
        <v>96.725893146903445</v>
      </c>
      <c r="Z111" s="82">
        <v>96.755845284088934</v>
      </c>
      <c r="AA111" s="82">
        <v>96.785797421274395</v>
      </c>
      <c r="AB111" s="82">
        <v>96.815749558459856</v>
      </c>
      <c r="AC111" s="82">
        <v>96.845701695645317</v>
      </c>
      <c r="AD111" s="82">
        <v>96.875653832830778</v>
      </c>
      <c r="AE111" s="82">
        <v>96.905605970016239</v>
      </c>
      <c r="AF111" s="82">
        <v>96.935558107201715</v>
      </c>
      <c r="AG111" s="82">
        <v>96.96551024438719</v>
      </c>
      <c r="AH111" s="82">
        <v>96.995462381572651</v>
      </c>
      <c r="AI111" s="82">
        <v>97.025414518758112</v>
      </c>
      <c r="AJ111" s="82">
        <v>97.055366655943573</v>
      </c>
      <c r="AK111" s="82">
        <v>97.085318793129048</v>
      </c>
      <c r="AL111" s="82">
        <v>97.115270930314509</v>
      </c>
      <c r="AM111" s="82">
        <v>97.115270930314509</v>
      </c>
      <c r="AN111" s="82">
        <v>97.115270930314509</v>
      </c>
      <c r="AO111" s="82">
        <v>97.115270930314509</v>
      </c>
      <c r="AP111" s="82">
        <v>97.115270930314509</v>
      </c>
      <c r="AQ111" s="82">
        <v>97.115270930314509</v>
      </c>
      <c r="AR111" s="82">
        <v>97.115270930314509</v>
      </c>
      <c r="AS111" s="82">
        <v>97.115270930314509</v>
      </c>
      <c r="AT111" s="82">
        <v>97.115270930314509</v>
      </c>
      <c r="AU111" s="82">
        <v>97.115270930314509</v>
      </c>
      <c r="AV111" s="82">
        <v>97.115270930314509</v>
      </c>
      <c r="AW111" s="82">
        <v>97.115270930314509</v>
      </c>
      <c r="AX111" s="82">
        <v>97.115270930314509</v>
      </c>
      <c r="AY111" s="82">
        <v>97.115270930314509</v>
      </c>
      <c r="AZ111" s="82">
        <v>97.115270930314509</v>
      </c>
      <c r="BA111" s="82">
        <v>97.115270930314509</v>
      </c>
      <c r="BB111" s="82">
        <v>97.115270930314509</v>
      </c>
      <c r="BC111" s="82">
        <v>97.115270930314509</v>
      </c>
      <c r="BD111" s="82">
        <v>97.115270930314509</v>
      </c>
      <c r="BE111" s="82">
        <v>97.115270930314509</v>
      </c>
      <c r="BF111" s="82">
        <v>97.115270930314509</v>
      </c>
      <c r="BG111" s="82">
        <v>97.115270930314509</v>
      </c>
      <c r="BH111" s="82">
        <v>97.115270930314509</v>
      </c>
      <c r="BI111" s="82">
        <v>97.115270930314509</v>
      </c>
      <c r="BJ111" s="82">
        <v>97.115270930314509</v>
      </c>
      <c r="BK111" s="82">
        <v>97.115270930314509</v>
      </c>
      <c r="BL111" s="82">
        <v>97.115270930314509</v>
      </c>
      <c r="BM111" s="82">
        <v>97.115270930314509</v>
      </c>
      <c r="BN111" s="82">
        <v>97.115270930314509</v>
      </c>
      <c r="BO111" s="82">
        <v>97.115270930314509</v>
      </c>
      <c r="BP111" s="82">
        <v>97.115270930314509</v>
      </c>
      <c r="BQ111" s="82">
        <v>97.115270930314509</v>
      </c>
      <c r="BR111" s="82">
        <v>97.115270930314509</v>
      </c>
      <c r="BS111" s="82">
        <v>97.115270930314509</v>
      </c>
      <c r="BT111" s="82">
        <v>97.115270930314509</v>
      </c>
      <c r="BU111" s="82">
        <v>97.115270930314509</v>
      </c>
      <c r="BV111" s="82">
        <v>97.115270930314509</v>
      </c>
      <c r="BW111" s="82">
        <v>97.115270930314509</v>
      </c>
      <c r="BX111" s="82">
        <v>97.115270930314509</v>
      </c>
      <c r="BY111" s="82">
        <v>97.115270930314509</v>
      </c>
      <c r="BZ111" s="82">
        <v>97.115270930314509</v>
      </c>
      <c r="CA111" s="82">
        <v>97.115270930314509</v>
      </c>
      <c r="CB111" s="82">
        <v>97.115270930314509</v>
      </c>
      <c r="CC111" s="82">
        <v>97.115270930314509</v>
      </c>
      <c r="CD111" s="82">
        <v>97.115270930314509</v>
      </c>
      <c r="CE111" s="82">
        <v>97.115270930314509</v>
      </c>
      <c r="CF111" s="82">
        <v>97.115270930314509</v>
      </c>
      <c r="CG111" s="82">
        <v>97.115270930314509</v>
      </c>
      <c r="CH111" s="82">
        <v>97.115270930314509</v>
      </c>
      <c r="CI111" s="82">
        <v>97.115270930314509</v>
      </c>
      <c r="CJ111" s="640">
        <v>97.115270930314509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0</v>
      </c>
      <c r="I113" s="324">
        <v>0</v>
      </c>
      <c r="J113" s="324">
        <v>0</v>
      </c>
      <c r="K113" s="324">
        <v>124.74877930120168</v>
      </c>
      <c r="L113" s="324">
        <v>108.87543444982947</v>
      </c>
      <c r="M113" s="324">
        <v>92.978620834011195</v>
      </c>
      <c r="N113" s="324">
        <v>92.98783741564111</v>
      </c>
      <c r="O113" s="324">
        <v>92.997761775048801</v>
      </c>
      <c r="P113" s="324">
        <v>93.007712801123162</v>
      </c>
      <c r="Q113" s="324">
        <v>93.01769049386418</v>
      </c>
      <c r="R113" s="324">
        <v>93.027694853271854</v>
      </c>
      <c r="S113" s="324">
        <v>93.037725879346212</v>
      </c>
      <c r="T113" s="324">
        <v>93.047783572087255</v>
      </c>
      <c r="U113" s="324">
        <v>93.057151264828263</v>
      </c>
      <c r="V113" s="324">
        <v>93.067257846458176</v>
      </c>
      <c r="W113" s="324">
        <v>93.077391094754745</v>
      </c>
      <c r="X113" s="324">
        <v>93.087551009717984</v>
      </c>
      <c r="Y113" s="324">
        <v>93.097737591347894</v>
      </c>
      <c r="Z113" s="324">
        <v>93.107950839644488</v>
      </c>
      <c r="AA113" s="324">
        <v>93.118190754607724</v>
      </c>
      <c r="AB113" s="324">
        <v>93.127709558459856</v>
      </c>
      <c r="AC113" s="324">
        <v>93.13799836231199</v>
      </c>
      <c r="AD113" s="324">
        <v>93.14831383283078</v>
      </c>
      <c r="AE113" s="324">
        <v>93.158655970016241</v>
      </c>
      <c r="AF113" s="324">
        <v>93.169024773868387</v>
      </c>
      <c r="AG113" s="324">
        <v>93.179420244387188</v>
      </c>
      <c r="AH113" s="324">
        <v>93.189842381572646</v>
      </c>
      <c r="AI113" s="324">
        <v>93.199512296535886</v>
      </c>
      <c r="AJ113" s="324">
        <v>93.209983322610242</v>
      </c>
      <c r="AK113" s="324">
        <v>93.220481015351268</v>
      </c>
      <c r="AL113" s="324">
        <v>93.231005374758951</v>
      </c>
      <c r="AM113" s="324">
        <v>93.209214263647837</v>
      </c>
      <c r="AN113" s="324">
        <v>93.187423152536738</v>
      </c>
      <c r="AO113" s="324">
        <v>93.165632041425624</v>
      </c>
      <c r="AP113" s="324">
        <v>93.143840930314511</v>
      </c>
      <c r="AQ113" s="324">
        <v>93.122049819203397</v>
      </c>
      <c r="AR113" s="324">
        <v>93.100258708092284</v>
      </c>
      <c r="AS113" s="324">
        <v>93.07846759698117</v>
      </c>
      <c r="AT113" s="324">
        <v>93.056676485870071</v>
      </c>
      <c r="AU113" s="324">
        <v>93.034885374758957</v>
      </c>
      <c r="AV113" s="324">
        <v>93.013094263647844</v>
      </c>
      <c r="AW113" s="324">
        <v>92.99130315253673</v>
      </c>
      <c r="AX113" s="324">
        <v>92.969512041425617</v>
      </c>
      <c r="AY113" s="324">
        <v>92.947720930314503</v>
      </c>
      <c r="AZ113" s="324">
        <v>92.925929819203404</v>
      </c>
      <c r="BA113" s="324">
        <v>92.90413870809229</v>
      </c>
      <c r="BB113" s="324">
        <v>92.882347596981177</v>
      </c>
      <c r="BC113" s="324">
        <v>92.860556485870063</v>
      </c>
      <c r="BD113" s="324">
        <v>92.83876537475895</v>
      </c>
      <c r="BE113" s="324">
        <v>92.816974263647836</v>
      </c>
      <c r="BF113" s="324">
        <v>92.795183152536737</v>
      </c>
      <c r="BG113" s="324">
        <v>92.773392041425623</v>
      </c>
      <c r="BH113" s="324">
        <v>92.75160093031451</v>
      </c>
      <c r="BI113" s="324">
        <v>92.729809819203396</v>
      </c>
      <c r="BJ113" s="324">
        <v>92.708018708092283</v>
      </c>
      <c r="BK113" s="324">
        <v>92.686227596981183</v>
      </c>
      <c r="BL113" s="324">
        <v>92.66443648587007</v>
      </c>
      <c r="BM113" s="324">
        <v>92.642645374758956</v>
      </c>
      <c r="BN113" s="324">
        <v>92.620854263647843</v>
      </c>
      <c r="BO113" s="324">
        <v>92.599063152536729</v>
      </c>
      <c r="BP113" s="324">
        <v>92.577272041425616</v>
      </c>
      <c r="BQ113" s="324">
        <v>92.555480930314516</v>
      </c>
      <c r="BR113" s="324">
        <v>92.533689819203403</v>
      </c>
      <c r="BS113" s="324">
        <v>92.511898708092289</v>
      </c>
      <c r="BT113" s="324">
        <v>92.490107596981176</v>
      </c>
      <c r="BU113" s="324">
        <v>92.468316485870062</v>
      </c>
      <c r="BV113" s="324">
        <v>92.446525374758949</v>
      </c>
      <c r="BW113" s="324">
        <v>92.424734263647849</v>
      </c>
      <c r="BX113" s="324">
        <v>92.402943152536736</v>
      </c>
      <c r="BY113" s="324">
        <v>92.381152041425622</v>
      </c>
      <c r="BZ113" s="324">
        <v>92.359360930314509</v>
      </c>
      <c r="CA113" s="324">
        <v>92.337569819203395</v>
      </c>
      <c r="CB113" s="324">
        <v>92.315778708092296</v>
      </c>
      <c r="CC113" s="324">
        <v>92.293987596981182</v>
      </c>
      <c r="CD113" s="324">
        <v>92.272196485870069</v>
      </c>
      <c r="CE113" s="324">
        <v>92.250405374758955</v>
      </c>
      <c r="CF113" s="324">
        <v>92.228614263647842</v>
      </c>
      <c r="CG113" s="324">
        <v>92.206823152536728</v>
      </c>
      <c r="CH113" s="324">
        <v>92.185032041425629</v>
      </c>
      <c r="CI113" s="324">
        <v>92.163240930314515</v>
      </c>
      <c r="CJ113" s="641">
        <v>92.141449819203402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0</v>
      </c>
      <c r="I118" s="337">
        <v>0</v>
      </c>
      <c r="J118" s="337">
        <v>0</v>
      </c>
      <c r="K118" s="337">
        <v>14.220685248000001</v>
      </c>
      <c r="L118" s="337">
        <v>28.451052960000005</v>
      </c>
      <c r="M118" s="337">
        <v>42.691103136000002</v>
      </c>
      <c r="N118" s="337">
        <v>42.662499010560005</v>
      </c>
      <c r="O118" s="337">
        <v>42.63389488512</v>
      </c>
      <c r="P118" s="337">
        <v>42.605290759680003</v>
      </c>
      <c r="Q118" s="337">
        <v>42.576686634240005</v>
      </c>
      <c r="R118" s="337">
        <v>42.5480825088</v>
      </c>
      <c r="S118" s="337">
        <v>42.519478383360003</v>
      </c>
      <c r="T118" s="337">
        <v>42.490874257919998</v>
      </c>
      <c r="U118" s="337">
        <v>42.46227013248</v>
      </c>
      <c r="V118" s="337">
        <v>42.433666007040003</v>
      </c>
      <c r="W118" s="337">
        <v>42.405061881599998</v>
      </c>
      <c r="X118" s="337">
        <v>42.376457756160001</v>
      </c>
      <c r="Y118" s="337">
        <v>42.347853630720003</v>
      </c>
      <c r="Z118" s="337">
        <v>42.319249505279998</v>
      </c>
      <c r="AA118" s="337">
        <v>42.290645379840001</v>
      </c>
      <c r="AB118" s="337">
        <v>42.262041254400003</v>
      </c>
      <c r="AC118" s="337">
        <v>42.233437128959999</v>
      </c>
      <c r="AD118" s="337">
        <v>42.204833003520001</v>
      </c>
      <c r="AE118" s="337">
        <v>42.176228878080003</v>
      </c>
      <c r="AF118" s="337">
        <v>42.147624752639999</v>
      </c>
      <c r="AG118" s="337">
        <v>42.119020627200001</v>
      </c>
      <c r="AH118" s="337">
        <v>42.090416501759996</v>
      </c>
      <c r="AI118" s="337">
        <v>42.061812376319999</v>
      </c>
      <c r="AJ118" s="337">
        <v>42.033208250880001</v>
      </c>
      <c r="AK118" s="337">
        <v>42.004604125439997</v>
      </c>
      <c r="AL118" s="337">
        <v>41.975999999999999</v>
      </c>
      <c r="AM118" s="337">
        <v>41.975999999999999</v>
      </c>
      <c r="AN118" s="337">
        <v>41.975999999999999</v>
      </c>
      <c r="AO118" s="337">
        <v>41.975999999999999</v>
      </c>
      <c r="AP118" s="337">
        <v>41.975999999999999</v>
      </c>
      <c r="AQ118" s="337">
        <v>41.975999999999999</v>
      </c>
      <c r="AR118" s="337">
        <v>41.975999999999999</v>
      </c>
      <c r="AS118" s="337">
        <v>41.975999999999999</v>
      </c>
      <c r="AT118" s="337">
        <v>41.975999999999999</v>
      </c>
      <c r="AU118" s="337">
        <v>41.975999999999999</v>
      </c>
      <c r="AV118" s="337">
        <v>41.975999999999999</v>
      </c>
      <c r="AW118" s="337">
        <v>41.975999999999999</v>
      </c>
      <c r="AX118" s="337">
        <v>41.975999999999999</v>
      </c>
      <c r="AY118" s="337">
        <v>41.975999999999999</v>
      </c>
      <c r="AZ118" s="337">
        <v>41.975999999999999</v>
      </c>
      <c r="BA118" s="337">
        <v>41.975999999999999</v>
      </c>
      <c r="BB118" s="337">
        <v>41.975999999999999</v>
      </c>
      <c r="BC118" s="337">
        <v>41.975999999999999</v>
      </c>
      <c r="BD118" s="337">
        <v>41.975999999999999</v>
      </c>
      <c r="BE118" s="337">
        <v>41.975999999999999</v>
      </c>
      <c r="BF118" s="337">
        <v>41.975999999999999</v>
      </c>
      <c r="BG118" s="337">
        <v>41.975999999999999</v>
      </c>
      <c r="BH118" s="337">
        <v>41.975999999999999</v>
      </c>
      <c r="BI118" s="337">
        <v>41.975999999999999</v>
      </c>
      <c r="BJ118" s="337">
        <v>41.975999999999999</v>
      </c>
      <c r="BK118" s="337">
        <v>41.975999999999999</v>
      </c>
      <c r="BL118" s="337">
        <v>41.975999999999999</v>
      </c>
      <c r="BM118" s="337">
        <v>41.975999999999999</v>
      </c>
      <c r="BN118" s="337">
        <v>41.975999999999999</v>
      </c>
      <c r="BO118" s="337">
        <v>41.975999999999999</v>
      </c>
      <c r="BP118" s="337">
        <v>41.975999999999999</v>
      </c>
      <c r="BQ118" s="337">
        <v>41.975999999999999</v>
      </c>
      <c r="BR118" s="337">
        <v>41.975999999999999</v>
      </c>
      <c r="BS118" s="337">
        <v>41.975999999999999</v>
      </c>
      <c r="BT118" s="337">
        <v>41.975999999999999</v>
      </c>
      <c r="BU118" s="337">
        <v>41.975999999999999</v>
      </c>
      <c r="BV118" s="337">
        <v>41.975999999999999</v>
      </c>
      <c r="BW118" s="337">
        <v>41.975999999999999</v>
      </c>
      <c r="BX118" s="337">
        <v>41.975999999999999</v>
      </c>
      <c r="BY118" s="337">
        <v>41.975999999999999</v>
      </c>
      <c r="BZ118" s="337">
        <v>41.975999999999999</v>
      </c>
      <c r="CA118" s="337">
        <v>41.975999999999999</v>
      </c>
      <c r="CB118" s="337">
        <v>41.975999999999999</v>
      </c>
      <c r="CC118" s="337">
        <v>41.975999999999999</v>
      </c>
      <c r="CD118" s="337">
        <v>41.975999999999999</v>
      </c>
      <c r="CE118" s="337">
        <v>41.975999999999999</v>
      </c>
      <c r="CF118" s="337">
        <v>41.975999999999999</v>
      </c>
      <c r="CG118" s="337">
        <v>41.975999999999999</v>
      </c>
      <c r="CH118" s="337">
        <v>41.975999999999999</v>
      </c>
      <c r="CI118" s="337">
        <v>41.975999999999999</v>
      </c>
      <c r="CJ118" s="337">
        <v>41.975999999999999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0</v>
      </c>
      <c r="I120" s="337">
        <v>0</v>
      </c>
      <c r="J120" s="337">
        <v>0</v>
      </c>
      <c r="K120" s="337">
        <v>0</v>
      </c>
      <c r="L120" s="337">
        <v>0</v>
      </c>
      <c r="M120" s="337">
        <v>0</v>
      </c>
      <c r="N120" s="337">
        <v>0</v>
      </c>
      <c r="O120" s="337">
        <v>0</v>
      </c>
      <c r="P120" s="337">
        <v>0</v>
      </c>
      <c r="Q120" s="337">
        <v>0</v>
      </c>
      <c r="R120" s="337">
        <v>0</v>
      </c>
      <c r="S120" s="337">
        <v>0</v>
      </c>
      <c r="T120" s="337">
        <v>0</v>
      </c>
      <c r="U120" s="337">
        <v>0</v>
      </c>
      <c r="V120" s="337">
        <v>0</v>
      </c>
      <c r="W120" s="337">
        <v>0</v>
      </c>
      <c r="X120" s="337">
        <v>0</v>
      </c>
      <c r="Y120" s="337">
        <v>0</v>
      </c>
      <c r="Z120" s="337">
        <v>0</v>
      </c>
      <c r="AA120" s="337">
        <v>0</v>
      </c>
      <c r="AB120" s="337">
        <v>0</v>
      </c>
      <c r="AC120" s="337">
        <v>0</v>
      </c>
      <c r="AD120" s="337">
        <v>0</v>
      </c>
      <c r="AE120" s="337">
        <v>0</v>
      </c>
      <c r="AF120" s="337">
        <v>0</v>
      </c>
      <c r="AG120" s="337">
        <v>0</v>
      </c>
      <c r="AH120" s="337">
        <v>0</v>
      </c>
      <c r="AI120" s="337">
        <v>0</v>
      </c>
      <c r="AJ120" s="337">
        <v>0</v>
      </c>
      <c r="AK120" s="337">
        <v>0</v>
      </c>
      <c r="AL120" s="337">
        <v>0</v>
      </c>
      <c r="AM120" s="337">
        <v>0</v>
      </c>
      <c r="AN120" s="337">
        <v>0</v>
      </c>
      <c r="AO120" s="337">
        <v>0</v>
      </c>
      <c r="AP120" s="337">
        <v>0</v>
      </c>
      <c r="AQ120" s="337">
        <v>0</v>
      </c>
      <c r="AR120" s="337">
        <v>0</v>
      </c>
      <c r="AS120" s="337">
        <v>0</v>
      </c>
      <c r="AT120" s="337">
        <v>0</v>
      </c>
      <c r="AU120" s="337">
        <v>0</v>
      </c>
      <c r="AV120" s="337">
        <v>0</v>
      </c>
      <c r="AW120" s="337">
        <v>0</v>
      </c>
      <c r="AX120" s="337">
        <v>0</v>
      </c>
      <c r="AY120" s="337">
        <v>0</v>
      </c>
      <c r="AZ120" s="337">
        <v>0</v>
      </c>
      <c r="BA120" s="337">
        <v>0</v>
      </c>
      <c r="BB120" s="337">
        <v>0</v>
      </c>
      <c r="BC120" s="337">
        <v>0</v>
      </c>
      <c r="BD120" s="337">
        <v>0</v>
      </c>
      <c r="BE120" s="337">
        <v>0</v>
      </c>
      <c r="BF120" s="337">
        <v>0</v>
      </c>
      <c r="BG120" s="337">
        <v>0</v>
      </c>
      <c r="BH120" s="337">
        <v>0</v>
      </c>
      <c r="BI120" s="337">
        <v>0</v>
      </c>
      <c r="BJ120" s="337">
        <v>0</v>
      </c>
      <c r="BK120" s="337">
        <v>0</v>
      </c>
      <c r="BL120" s="337">
        <v>0</v>
      </c>
      <c r="BM120" s="337">
        <v>0</v>
      </c>
      <c r="BN120" s="337">
        <v>0</v>
      </c>
      <c r="BO120" s="337">
        <v>0</v>
      </c>
      <c r="BP120" s="337">
        <v>0</v>
      </c>
      <c r="BQ120" s="337">
        <v>0</v>
      </c>
      <c r="BR120" s="337">
        <v>0</v>
      </c>
      <c r="BS120" s="337">
        <v>0</v>
      </c>
      <c r="BT120" s="337">
        <v>0</v>
      </c>
      <c r="BU120" s="337">
        <v>0</v>
      </c>
      <c r="BV120" s="337">
        <v>0</v>
      </c>
      <c r="BW120" s="337">
        <v>0</v>
      </c>
      <c r="BX120" s="337">
        <v>0</v>
      </c>
      <c r="BY120" s="337">
        <v>0</v>
      </c>
      <c r="BZ120" s="337">
        <v>0</v>
      </c>
      <c r="CA120" s="337">
        <v>0</v>
      </c>
      <c r="CB120" s="337">
        <v>0</v>
      </c>
      <c r="CC120" s="337">
        <v>0</v>
      </c>
      <c r="CD120" s="337">
        <v>0</v>
      </c>
      <c r="CE120" s="337">
        <v>0</v>
      </c>
      <c r="CF120" s="337">
        <v>0</v>
      </c>
      <c r="CG120" s="337">
        <v>0</v>
      </c>
      <c r="CH120" s="337">
        <v>0</v>
      </c>
      <c r="CI120" s="337">
        <v>0</v>
      </c>
      <c r="CJ120" s="337">
        <v>0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0</v>
      </c>
      <c r="I121" s="337">
        <v>0</v>
      </c>
      <c r="J121" s="337">
        <v>0</v>
      </c>
      <c r="K121" s="337">
        <v>0.74800804404480004</v>
      </c>
      <c r="L121" s="337">
        <v>1.4965253856960004</v>
      </c>
      <c r="M121" s="337">
        <v>2.2455520249536001</v>
      </c>
      <c r="N121" s="337">
        <v>2.2440474479554564</v>
      </c>
      <c r="O121" s="337">
        <v>2.2425428709573119</v>
      </c>
      <c r="P121" s="337">
        <v>2.2410382939591682</v>
      </c>
      <c r="Q121" s="337">
        <v>2.2395337169610241</v>
      </c>
      <c r="R121" s="337">
        <v>2.23802913996288</v>
      </c>
      <c r="S121" s="337">
        <v>2.2365245629647363</v>
      </c>
      <c r="T121" s="337">
        <v>2.2350199859665918</v>
      </c>
      <c r="U121" s="337">
        <v>2.2335154089684481</v>
      </c>
      <c r="V121" s="337">
        <v>2.232010831970304</v>
      </c>
      <c r="W121" s="337">
        <v>2.2305062549721599</v>
      </c>
      <c r="X121" s="337">
        <v>2.2290016779740163</v>
      </c>
      <c r="Y121" s="337">
        <v>2.2274971009758722</v>
      </c>
      <c r="Z121" s="337">
        <v>2.2259925239777281</v>
      </c>
      <c r="AA121" s="337">
        <v>2.224487946979584</v>
      </c>
      <c r="AB121" s="337">
        <v>2.2229833699814403</v>
      </c>
      <c r="AC121" s="337">
        <v>2.2214787929832958</v>
      </c>
      <c r="AD121" s="337">
        <v>2.2199742159851521</v>
      </c>
      <c r="AE121" s="337">
        <v>2.2184696389870084</v>
      </c>
      <c r="AF121" s="337">
        <v>2.2169650619888639</v>
      </c>
      <c r="AG121" s="337">
        <v>2.2154604849907202</v>
      </c>
      <c r="AH121" s="337">
        <v>2.2139559079925757</v>
      </c>
      <c r="AI121" s="337">
        <v>2.212451330994432</v>
      </c>
      <c r="AJ121" s="337">
        <v>2.2109467539962879</v>
      </c>
      <c r="AK121" s="337">
        <v>2.2094421769981438</v>
      </c>
      <c r="AL121" s="337">
        <v>2.2079376000000002</v>
      </c>
      <c r="AM121" s="337">
        <v>2.2079376000000002</v>
      </c>
      <c r="AN121" s="337">
        <v>2.2079376000000002</v>
      </c>
      <c r="AO121" s="337">
        <v>2.2079376000000002</v>
      </c>
      <c r="AP121" s="337">
        <v>2.2079376000000002</v>
      </c>
      <c r="AQ121" s="337">
        <v>2.2079376000000002</v>
      </c>
      <c r="AR121" s="337">
        <v>2.2079376000000002</v>
      </c>
      <c r="AS121" s="337">
        <v>2.2079376000000002</v>
      </c>
      <c r="AT121" s="337">
        <v>2.2079376000000002</v>
      </c>
      <c r="AU121" s="337">
        <v>2.2079376000000002</v>
      </c>
      <c r="AV121" s="337">
        <v>2.2079376000000002</v>
      </c>
      <c r="AW121" s="337">
        <v>2.2079376000000002</v>
      </c>
      <c r="AX121" s="337">
        <v>2.2079376000000002</v>
      </c>
      <c r="AY121" s="337">
        <v>2.2079376000000002</v>
      </c>
      <c r="AZ121" s="337">
        <v>2.2079376000000002</v>
      </c>
      <c r="BA121" s="337">
        <v>2.2079376000000002</v>
      </c>
      <c r="BB121" s="337">
        <v>2.2079376000000002</v>
      </c>
      <c r="BC121" s="337">
        <v>2.2079376000000002</v>
      </c>
      <c r="BD121" s="337">
        <v>2.2079376000000002</v>
      </c>
      <c r="BE121" s="337">
        <v>2.2079376000000002</v>
      </c>
      <c r="BF121" s="337">
        <v>2.2079376000000002</v>
      </c>
      <c r="BG121" s="337">
        <v>2.2079376000000002</v>
      </c>
      <c r="BH121" s="337">
        <v>2.2079376000000002</v>
      </c>
      <c r="BI121" s="337">
        <v>2.2079376000000002</v>
      </c>
      <c r="BJ121" s="337">
        <v>2.2079376000000002</v>
      </c>
      <c r="BK121" s="337">
        <v>2.2079376000000002</v>
      </c>
      <c r="BL121" s="337">
        <v>2.2079376000000002</v>
      </c>
      <c r="BM121" s="337">
        <v>2.2079376000000002</v>
      </c>
      <c r="BN121" s="337">
        <v>2.2079376000000002</v>
      </c>
      <c r="BO121" s="337">
        <v>2.2079376000000002</v>
      </c>
      <c r="BP121" s="337">
        <v>2.2079376000000002</v>
      </c>
      <c r="BQ121" s="337">
        <v>2.2079376000000002</v>
      </c>
      <c r="BR121" s="337">
        <v>2.2079376000000002</v>
      </c>
      <c r="BS121" s="337">
        <v>2.2079376000000002</v>
      </c>
      <c r="BT121" s="337">
        <v>2.2079376000000002</v>
      </c>
      <c r="BU121" s="337">
        <v>2.2079376000000002</v>
      </c>
      <c r="BV121" s="337">
        <v>2.2079376000000002</v>
      </c>
      <c r="BW121" s="337">
        <v>2.2079376000000002</v>
      </c>
      <c r="BX121" s="337">
        <v>2.2079376000000002</v>
      </c>
      <c r="BY121" s="337">
        <v>2.2079376000000002</v>
      </c>
      <c r="BZ121" s="337">
        <v>2.2079376000000002</v>
      </c>
      <c r="CA121" s="337">
        <v>2.2079376000000002</v>
      </c>
      <c r="CB121" s="337">
        <v>2.2079376000000002</v>
      </c>
      <c r="CC121" s="337">
        <v>2.2079376000000002</v>
      </c>
      <c r="CD121" s="337">
        <v>2.2079376000000002</v>
      </c>
      <c r="CE121" s="337">
        <v>2.2079376000000002</v>
      </c>
      <c r="CF121" s="337">
        <v>2.2079376000000002</v>
      </c>
      <c r="CG121" s="337">
        <v>2.2079376000000002</v>
      </c>
      <c r="CH121" s="337">
        <v>2.2079376000000002</v>
      </c>
      <c r="CI121" s="337">
        <v>2.2079376000000002</v>
      </c>
      <c r="CJ121" s="337">
        <v>2.2079376000000002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0</v>
      </c>
      <c r="I122" s="337">
        <v>0</v>
      </c>
      <c r="J122" s="337">
        <v>0</v>
      </c>
      <c r="K122" s="337">
        <v>141.06945205479451</v>
      </c>
      <c r="L122" s="337">
        <v>141.06945205479451</v>
      </c>
      <c r="M122" s="337">
        <v>141.06945205479451</v>
      </c>
      <c r="N122" s="337">
        <v>141.06945205479451</v>
      </c>
      <c r="O122" s="337">
        <v>141.06945205479451</v>
      </c>
      <c r="P122" s="337">
        <v>141.06945205479451</v>
      </c>
      <c r="Q122" s="337">
        <v>141.06945205479451</v>
      </c>
      <c r="R122" s="337">
        <v>141.06945205479451</v>
      </c>
      <c r="S122" s="337">
        <v>141.06945205479451</v>
      </c>
      <c r="T122" s="337">
        <v>141.06945205479451</v>
      </c>
      <c r="U122" s="337">
        <v>141.06945205479451</v>
      </c>
      <c r="V122" s="337">
        <v>141.06945205479451</v>
      </c>
      <c r="W122" s="337">
        <v>141.06945205479451</v>
      </c>
      <c r="X122" s="337">
        <v>141.06945205479451</v>
      </c>
      <c r="Y122" s="337">
        <v>141.06945205479451</v>
      </c>
      <c r="Z122" s="337">
        <v>141.06945205479451</v>
      </c>
      <c r="AA122" s="337">
        <v>141.06945205479451</v>
      </c>
      <c r="AB122" s="337">
        <v>141.06945205479451</v>
      </c>
      <c r="AC122" s="337">
        <v>141.06945205479451</v>
      </c>
      <c r="AD122" s="337">
        <v>141.06945205479451</v>
      </c>
      <c r="AE122" s="337">
        <v>141.06945205479451</v>
      </c>
      <c r="AF122" s="337">
        <v>141.06945205479451</v>
      </c>
      <c r="AG122" s="337">
        <v>141.06945205479451</v>
      </c>
      <c r="AH122" s="337">
        <v>141.06945205479451</v>
      </c>
      <c r="AI122" s="337">
        <v>141.06945205479451</v>
      </c>
      <c r="AJ122" s="337">
        <v>141.06945205479451</v>
      </c>
      <c r="AK122" s="337">
        <v>141.06945205479451</v>
      </c>
      <c r="AL122" s="337">
        <v>141.06945205479451</v>
      </c>
      <c r="AM122" s="337">
        <v>141.06945205479451</v>
      </c>
      <c r="AN122" s="337">
        <v>141.06945205479451</v>
      </c>
      <c r="AO122" s="337">
        <v>141.06945205479451</v>
      </c>
      <c r="AP122" s="337">
        <v>141.06945205479451</v>
      </c>
      <c r="AQ122" s="337">
        <v>141.06945205479451</v>
      </c>
      <c r="AR122" s="337">
        <v>141.06945205479451</v>
      </c>
      <c r="AS122" s="337">
        <v>141.06945205479451</v>
      </c>
      <c r="AT122" s="337">
        <v>141.06945205479451</v>
      </c>
      <c r="AU122" s="337">
        <v>141.06945205479451</v>
      </c>
      <c r="AV122" s="337">
        <v>141.06945205479451</v>
      </c>
      <c r="AW122" s="337">
        <v>141.06945205479451</v>
      </c>
      <c r="AX122" s="337">
        <v>141.06945205479451</v>
      </c>
      <c r="AY122" s="337">
        <v>141.06945205479451</v>
      </c>
      <c r="AZ122" s="337">
        <v>141.06945205479451</v>
      </c>
      <c r="BA122" s="337">
        <v>141.06945205479451</v>
      </c>
      <c r="BB122" s="337">
        <v>141.06945205479451</v>
      </c>
      <c r="BC122" s="337">
        <v>141.06945205479451</v>
      </c>
      <c r="BD122" s="337">
        <v>141.06945205479451</v>
      </c>
      <c r="BE122" s="337">
        <v>141.06945205479451</v>
      </c>
      <c r="BF122" s="337">
        <v>141.06945205479451</v>
      </c>
      <c r="BG122" s="337">
        <v>141.06945205479451</v>
      </c>
      <c r="BH122" s="337">
        <v>141.06945205479451</v>
      </c>
      <c r="BI122" s="337">
        <v>141.06945205479451</v>
      </c>
      <c r="BJ122" s="337">
        <v>141.06945205479451</v>
      </c>
      <c r="BK122" s="337">
        <v>141.06945205479451</v>
      </c>
      <c r="BL122" s="337">
        <v>141.06945205479451</v>
      </c>
      <c r="BM122" s="337">
        <v>141.06945205479451</v>
      </c>
      <c r="BN122" s="337">
        <v>141.06945205479451</v>
      </c>
      <c r="BO122" s="337">
        <v>141.06945205479451</v>
      </c>
      <c r="BP122" s="337">
        <v>141.06945205479451</v>
      </c>
      <c r="BQ122" s="337">
        <v>141.06945205479451</v>
      </c>
      <c r="BR122" s="337">
        <v>141.06945205479451</v>
      </c>
      <c r="BS122" s="337">
        <v>141.06945205479451</v>
      </c>
      <c r="BT122" s="337">
        <v>141.06945205479451</v>
      </c>
      <c r="BU122" s="337">
        <v>141.06945205479451</v>
      </c>
      <c r="BV122" s="337">
        <v>141.06945205479451</v>
      </c>
      <c r="BW122" s="337">
        <v>141.06945205479451</v>
      </c>
      <c r="BX122" s="337">
        <v>141.06945205479451</v>
      </c>
      <c r="BY122" s="337">
        <v>141.06945205479451</v>
      </c>
      <c r="BZ122" s="337">
        <v>141.06945205479451</v>
      </c>
      <c r="CA122" s="337">
        <v>141.06945205479451</v>
      </c>
      <c r="CB122" s="337">
        <v>141.06945205479451</v>
      </c>
      <c r="CC122" s="337">
        <v>141.06945205479451</v>
      </c>
      <c r="CD122" s="337">
        <v>141.06945205479451</v>
      </c>
      <c r="CE122" s="337">
        <v>141.06945205479451</v>
      </c>
      <c r="CF122" s="337">
        <v>141.06945205479451</v>
      </c>
      <c r="CG122" s="337">
        <v>141.06945205479451</v>
      </c>
      <c r="CH122" s="337">
        <v>141.06945205479451</v>
      </c>
      <c r="CI122" s="337">
        <v>141.06945205479451</v>
      </c>
      <c r="CJ122" s="337">
        <v>141.06945205479451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0</v>
      </c>
      <c r="I123" s="337">
        <v>0</v>
      </c>
      <c r="J123" s="337">
        <v>0</v>
      </c>
      <c r="K123" s="337">
        <v>141.06945205479451</v>
      </c>
      <c r="L123" s="337">
        <v>141.06945205479451</v>
      </c>
      <c r="M123" s="337">
        <v>141.06945205479451</v>
      </c>
      <c r="N123" s="337">
        <v>141.06945205479451</v>
      </c>
      <c r="O123" s="337">
        <v>141.06945205479451</v>
      </c>
      <c r="P123" s="337">
        <v>141.06945205479451</v>
      </c>
      <c r="Q123" s="337">
        <v>141.06945205479451</v>
      </c>
      <c r="R123" s="337">
        <v>141.06945205479451</v>
      </c>
      <c r="S123" s="337">
        <v>141.06945205479451</v>
      </c>
      <c r="T123" s="337">
        <v>141.06945205479451</v>
      </c>
      <c r="U123" s="337">
        <v>141.06945205479451</v>
      </c>
      <c r="V123" s="337">
        <v>141.06945205479451</v>
      </c>
      <c r="W123" s="337">
        <v>141.06945205479451</v>
      </c>
      <c r="X123" s="337">
        <v>141.06945205479451</v>
      </c>
      <c r="Y123" s="337">
        <v>141.06945205479451</v>
      </c>
      <c r="Z123" s="337">
        <v>141.06945205479451</v>
      </c>
      <c r="AA123" s="337">
        <v>141.06945205479451</v>
      </c>
      <c r="AB123" s="337">
        <v>141.06945205479451</v>
      </c>
      <c r="AC123" s="337">
        <v>141.06945205479451</v>
      </c>
      <c r="AD123" s="337">
        <v>141.06945205479451</v>
      </c>
      <c r="AE123" s="337">
        <v>141.06945205479451</v>
      </c>
      <c r="AF123" s="337">
        <v>141.06945205479451</v>
      </c>
      <c r="AG123" s="337">
        <v>141.06945205479451</v>
      </c>
      <c r="AH123" s="337">
        <v>141.06945205479451</v>
      </c>
      <c r="AI123" s="337">
        <v>141.06945205479451</v>
      </c>
      <c r="AJ123" s="337">
        <v>141.06945205479451</v>
      </c>
      <c r="AK123" s="337">
        <v>141.06945205479451</v>
      </c>
      <c r="AL123" s="337">
        <v>141.06945205479451</v>
      </c>
      <c r="AM123" s="337">
        <v>141.06945205479451</v>
      </c>
      <c r="AN123" s="337">
        <v>141.06945205479451</v>
      </c>
      <c r="AO123" s="337">
        <v>141.06945205479451</v>
      </c>
      <c r="AP123" s="337">
        <v>141.06945205479451</v>
      </c>
      <c r="AQ123" s="337">
        <v>141.06945205479451</v>
      </c>
      <c r="AR123" s="337">
        <v>141.06945205479451</v>
      </c>
      <c r="AS123" s="337">
        <v>141.06945205479451</v>
      </c>
      <c r="AT123" s="337">
        <v>141.06945205479451</v>
      </c>
      <c r="AU123" s="337">
        <v>141.06945205479451</v>
      </c>
      <c r="AV123" s="337">
        <v>141.06945205479451</v>
      </c>
      <c r="AW123" s="337">
        <v>141.06945205479451</v>
      </c>
      <c r="AX123" s="337">
        <v>141.06945205479451</v>
      </c>
      <c r="AY123" s="337">
        <v>141.06945205479451</v>
      </c>
      <c r="AZ123" s="337">
        <v>141.06945205479451</v>
      </c>
      <c r="BA123" s="337">
        <v>141.06945205479451</v>
      </c>
      <c r="BB123" s="337">
        <v>141.06945205479451</v>
      </c>
      <c r="BC123" s="337">
        <v>141.06945205479451</v>
      </c>
      <c r="BD123" s="337">
        <v>141.06945205479451</v>
      </c>
      <c r="BE123" s="337">
        <v>141.06945205479451</v>
      </c>
      <c r="BF123" s="337">
        <v>141.06945205479451</v>
      </c>
      <c r="BG123" s="337">
        <v>141.06945205479451</v>
      </c>
      <c r="BH123" s="337">
        <v>141.06945205479451</v>
      </c>
      <c r="BI123" s="337">
        <v>141.06945205479451</v>
      </c>
      <c r="BJ123" s="337">
        <v>141.06945205479451</v>
      </c>
      <c r="BK123" s="337">
        <v>141.06945205479451</v>
      </c>
      <c r="BL123" s="337">
        <v>141.06945205479451</v>
      </c>
      <c r="BM123" s="337">
        <v>141.06945205479451</v>
      </c>
      <c r="BN123" s="337">
        <v>141.06945205479451</v>
      </c>
      <c r="BO123" s="337">
        <v>141.06945205479451</v>
      </c>
      <c r="BP123" s="337">
        <v>141.06945205479451</v>
      </c>
      <c r="BQ123" s="337">
        <v>141.06945205479451</v>
      </c>
      <c r="BR123" s="337">
        <v>141.06945205479451</v>
      </c>
      <c r="BS123" s="337">
        <v>141.06945205479451</v>
      </c>
      <c r="BT123" s="337">
        <v>141.06945205479451</v>
      </c>
      <c r="BU123" s="337">
        <v>141.06945205479451</v>
      </c>
      <c r="BV123" s="337">
        <v>141.06945205479451</v>
      </c>
      <c r="BW123" s="337">
        <v>141.06945205479451</v>
      </c>
      <c r="BX123" s="337">
        <v>141.06945205479451</v>
      </c>
      <c r="BY123" s="337">
        <v>141.06945205479451</v>
      </c>
      <c r="BZ123" s="337">
        <v>141.06945205479451</v>
      </c>
      <c r="CA123" s="337">
        <v>141.06945205479451</v>
      </c>
      <c r="CB123" s="337">
        <v>141.06945205479451</v>
      </c>
      <c r="CC123" s="337">
        <v>141.06945205479451</v>
      </c>
      <c r="CD123" s="337">
        <v>141.06945205479451</v>
      </c>
      <c r="CE123" s="337">
        <v>141.06945205479451</v>
      </c>
      <c r="CF123" s="337">
        <v>141.06945205479451</v>
      </c>
      <c r="CG123" s="337">
        <v>141.06945205479451</v>
      </c>
      <c r="CH123" s="337">
        <v>141.06945205479451</v>
      </c>
      <c r="CI123" s="337">
        <v>141.06945205479451</v>
      </c>
      <c r="CJ123" s="337">
        <v>141.06945205479451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0</v>
      </c>
      <c r="I124" s="337">
        <v>0</v>
      </c>
      <c r="J124" s="337">
        <v>0</v>
      </c>
      <c r="K124" s="337">
        <v>16.398509958711468</v>
      </c>
      <c r="L124" s="337">
        <v>32.349745012362675</v>
      </c>
      <c r="M124" s="337">
        <v>48.324501827620274</v>
      </c>
      <c r="N124" s="337">
        <v>48.315128680737686</v>
      </c>
      <c r="O124" s="337">
        <v>48.305047756077307</v>
      </c>
      <c r="P124" s="337">
        <v>48.294940164750287</v>
      </c>
      <c r="Q124" s="337">
        <v>48.284805906756588</v>
      </c>
      <c r="R124" s="337">
        <v>48.27464498209622</v>
      </c>
      <c r="S124" s="337">
        <v>48.264457390769188</v>
      </c>
      <c r="T124" s="337">
        <v>48.254243132775478</v>
      </c>
      <c r="U124" s="337">
        <v>48.244718874781782</v>
      </c>
      <c r="V124" s="337">
        <v>48.234455727899196</v>
      </c>
      <c r="W124" s="337">
        <v>48.224165914349939</v>
      </c>
      <c r="X124" s="337">
        <v>48.213849434134019</v>
      </c>
      <c r="Y124" s="337">
        <v>48.203506287251429</v>
      </c>
      <c r="Z124" s="337">
        <v>48.193136473702168</v>
      </c>
      <c r="AA124" s="337">
        <v>48.182739993486251</v>
      </c>
      <c r="AB124" s="337">
        <v>48.173064624381446</v>
      </c>
      <c r="AC124" s="337">
        <v>48.162619255276631</v>
      </c>
      <c r="AD124" s="337">
        <v>48.152147219505153</v>
      </c>
      <c r="AE124" s="337">
        <v>48.141648517067011</v>
      </c>
      <c r="AF124" s="337">
        <v>48.131123147962199</v>
      </c>
      <c r="AG124" s="337">
        <v>48.120571112190724</v>
      </c>
      <c r="AH124" s="337">
        <v>48.109992409752572</v>
      </c>
      <c r="AI124" s="337">
        <v>48.100165929536651</v>
      </c>
      <c r="AJ124" s="337">
        <v>48.089538338209621</v>
      </c>
      <c r="AK124" s="337">
        <v>48.078884080215921</v>
      </c>
      <c r="AL124" s="337">
        <v>48.068203155555558</v>
      </c>
      <c r="AM124" s="337">
        <v>48.089994266666665</v>
      </c>
      <c r="AN124" s="337">
        <v>48.111785377777778</v>
      </c>
      <c r="AO124" s="337">
        <v>48.133576488888892</v>
      </c>
      <c r="AP124" s="337">
        <v>48.155367599999998</v>
      </c>
      <c r="AQ124" s="337">
        <v>48.177158711111112</v>
      </c>
      <c r="AR124" s="337">
        <v>48.198949822222225</v>
      </c>
      <c r="AS124" s="337">
        <v>48.220740933333332</v>
      </c>
      <c r="AT124" s="337">
        <v>48.242532044444445</v>
      </c>
      <c r="AU124" s="337">
        <v>48.264323155555559</v>
      </c>
      <c r="AV124" s="337">
        <v>48.286114266666665</v>
      </c>
      <c r="AW124" s="337">
        <v>48.307905377777779</v>
      </c>
      <c r="AX124" s="337">
        <v>48.329696488888885</v>
      </c>
      <c r="AY124" s="337">
        <v>48.351487599999999</v>
      </c>
      <c r="AZ124" s="337">
        <v>48.373278711111112</v>
      </c>
      <c r="BA124" s="337">
        <v>48.395069822222219</v>
      </c>
      <c r="BB124" s="337">
        <v>48.416860933333332</v>
      </c>
      <c r="BC124" s="337">
        <v>48.438652044444446</v>
      </c>
      <c r="BD124" s="337">
        <v>48.460443155555552</v>
      </c>
      <c r="BE124" s="337">
        <v>48.482234266666666</v>
      </c>
      <c r="BF124" s="337">
        <v>48.504025377777779</v>
      </c>
      <c r="BG124" s="337">
        <v>48.525816488888886</v>
      </c>
      <c r="BH124" s="337">
        <v>48.547607599999999</v>
      </c>
      <c r="BI124" s="337">
        <v>48.569398711111113</v>
      </c>
      <c r="BJ124" s="337">
        <v>48.591189822222219</v>
      </c>
      <c r="BK124" s="337">
        <v>48.612980933333333</v>
      </c>
      <c r="BL124" s="337">
        <v>48.634772044444446</v>
      </c>
      <c r="BM124" s="337">
        <v>48.656563155555553</v>
      </c>
      <c r="BN124" s="337">
        <v>48.678354266666666</v>
      </c>
      <c r="BO124" s="337">
        <v>48.700145377777773</v>
      </c>
      <c r="BP124" s="337">
        <v>48.721936488888886</v>
      </c>
      <c r="BQ124" s="337">
        <v>48.7437276</v>
      </c>
      <c r="BR124" s="337">
        <v>48.765518711111106</v>
      </c>
      <c r="BS124" s="337">
        <v>48.78730982222222</v>
      </c>
      <c r="BT124" s="337">
        <v>48.809100933333333</v>
      </c>
      <c r="BU124" s="337">
        <v>48.83089204444444</v>
      </c>
      <c r="BV124" s="337">
        <v>48.852683155555553</v>
      </c>
      <c r="BW124" s="337">
        <v>48.874474266666667</v>
      </c>
      <c r="BX124" s="337">
        <v>48.896265377777773</v>
      </c>
      <c r="BY124" s="337">
        <v>48.918056488888887</v>
      </c>
      <c r="BZ124" s="337">
        <v>48.939847599999993</v>
      </c>
      <c r="CA124" s="337">
        <v>48.961638711111107</v>
      </c>
      <c r="CB124" s="337">
        <v>48.98342982222222</v>
      </c>
      <c r="CC124" s="337">
        <v>49.005220933333334</v>
      </c>
      <c r="CD124" s="337">
        <v>49.02701204444444</v>
      </c>
      <c r="CE124" s="337">
        <v>49.048803155555554</v>
      </c>
      <c r="CF124" s="337">
        <v>49.07059426666666</v>
      </c>
      <c r="CG124" s="337">
        <v>49.092385377777774</v>
      </c>
      <c r="CH124" s="337">
        <v>49.114176488888887</v>
      </c>
      <c r="CI124" s="337">
        <v>49.135967599999994</v>
      </c>
      <c r="CJ124" s="337">
        <v>49.157758711111107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0</v>
      </c>
      <c r="I127" s="337">
        <v>0</v>
      </c>
      <c r="J127" s="337">
        <v>0</v>
      </c>
      <c r="K127" s="337">
        <v>14.220685248000001</v>
      </c>
      <c r="L127" s="337">
        <v>28.451052960000005</v>
      </c>
      <c r="M127" s="337">
        <v>42.691103136000002</v>
      </c>
      <c r="N127" s="337">
        <v>42.662499010560005</v>
      </c>
      <c r="O127" s="337">
        <v>42.63389488512</v>
      </c>
      <c r="P127" s="337">
        <v>42.605290759680003</v>
      </c>
      <c r="Q127" s="337">
        <v>42.576686634240005</v>
      </c>
      <c r="R127" s="337">
        <v>42.5480825088</v>
      </c>
      <c r="S127" s="337">
        <v>42.519478383360003</v>
      </c>
      <c r="T127" s="337">
        <v>42.490874257919998</v>
      </c>
      <c r="U127" s="337">
        <v>42.46227013248</v>
      </c>
      <c r="V127" s="337">
        <v>42.433666007040003</v>
      </c>
      <c r="W127" s="337">
        <v>42.405061881599998</v>
      </c>
      <c r="X127" s="337">
        <v>42.376457756160001</v>
      </c>
      <c r="Y127" s="337">
        <v>42.347853630720003</v>
      </c>
      <c r="Z127" s="337">
        <v>42.319249505279998</v>
      </c>
      <c r="AA127" s="337">
        <v>42.290645379840001</v>
      </c>
      <c r="AB127" s="337">
        <v>42.262041254400003</v>
      </c>
      <c r="AC127" s="337">
        <v>42.233437128959999</v>
      </c>
      <c r="AD127" s="337">
        <v>42.204833003520001</v>
      </c>
      <c r="AE127" s="337">
        <v>42.176228878080003</v>
      </c>
      <c r="AF127" s="337">
        <v>42.147624752639999</v>
      </c>
      <c r="AG127" s="337">
        <v>42.119020627200001</v>
      </c>
      <c r="AH127" s="337">
        <v>42.090416501759996</v>
      </c>
      <c r="AI127" s="337">
        <v>42.061812376319999</v>
      </c>
      <c r="AJ127" s="337">
        <v>42.033208250880001</v>
      </c>
      <c r="AK127" s="337">
        <v>42.004604125439997</v>
      </c>
      <c r="AL127" s="337">
        <v>41.975999999999999</v>
      </c>
      <c r="AM127" s="337">
        <v>41.975999999999999</v>
      </c>
      <c r="AN127" s="337">
        <v>41.975999999999999</v>
      </c>
      <c r="AO127" s="337">
        <v>41.975999999999999</v>
      </c>
      <c r="AP127" s="337">
        <v>41.975999999999999</v>
      </c>
      <c r="AQ127" s="337">
        <v>41.975999999999999</v>
      </c>
      <c r="AR127" s="337">
        <v>41.975999999999999</v>
      </c>
      <c r="AS127" s="337">
        <v>41.975999999999999</v>
      </c>
      <c r="AT127" s="337">
        <v>41.975999999999999</v>
      </c>
      <c r="AU127" s="337">
        <v>41.975999999999999</v>
      </c>
      <c r="AV127" s="337">
        <v>41.975999999999999</v>
      </c>
      <c r="AW127" s="337">
        <v>41.975999999999999</v>
      </c>
      <c r="AX127" s="337">
        <v>41.975999999999999</v>
      </c>
      <c r="AY127" s="337">
        <v>41.975999999999999</v>
      </c>
      <c r="AZ127" s="337">
        <v>41.975999999999999</v>
      </c>
      <c r="BA127" s="337">
        <v>41.975999999999999</v>
      </c>
      <c r="BB127" s="337">
        <v>41.975999999999999</v>
      </c>
      <c r="BC127" s="337">
        <v>41.975999999999999</v>
      </c>
      <c r="BD127" s="337">
        <v>41.975999999999999</v>
      </c>
      <c r="BE127" s="337">
        <v>41.975999999999999</v>
      </c>
      <c r="BF127" s="337">
        <v>41.975999999999999</v>
      </c>
      <c r="BG127" s="337">
        <v>41.975999999999999</v>
      </c>
      <c r="BH127" s="337">
        <v>41.975999999999999</v>
      </c>
      <c r="BI127" s="337">
        <v>41.975999999999999</v>
      </c>
      <c r="BJ127" s="337">
        <v>41.975999999999999</v>
      </c>
      <c r="BK127" s="337">
        <v>41.975999999999999</v>
      </c>
      <c r="BL127" s="337">
        <v>41.975999999999999</v>
      </c>
      <c r="BM127" s="337">
        <v>41.975999999999999</v>
      </c>
      <c r="BN127" s="337">
        <v>41.975999999999999</v>
      </c>
      <c r="BO127" s="337">
        <v>41.975999999999999</v>
      </c>
      <c r="BP127" s="337">
        <v>41.975999999999999</v>
      </c>
      <c r="BQ127" s="337">
        <v>41.975999999999999</v>
      </c>
      <c r="BR127" s="337">
        <v>41.975999999999999</v>
      </c>
      <c r="BS127" s="337">
        <v>41.975999999999999</v>
      </c>
      <c r="BT127" s="337">
        <v>41.975999999999999</v>
      </c>
      <c r="BU127" s="337">
        <v>41.975999999999999</v>
      </c>
      <c r="BV127" s="337">
        <v>41.975999999999999</v>
      </c>
      <c r="BW127" s="337">
        <v>41.975999999999999</v>
      </c>
      <c r="BX127" s="337">
        <v>41.975999999999999</v>
      </c>
      <c r="BY127" s="337">
        <v>41.975999999999999</v>
      </c>
      <c r="BZ127" s="337">
        <v>41.975999999999999</v>
      </c>
      <c r="CA127" s="337">
        <v>41.975999999999999</v>
      </c>
      <c r="CB127" s="337">
        <v>41.975999999999999</v>
      </c>
      <c r="CC127" s="337">
        <v>41.975999999999999</v>
      </c>
      <c r="CD127" s="337">
        <v>41.975999999999999</v>
      </c>
      <c r="CE127" s="337">
        <v>41.975999999999999</v>
      </c>
      <c r="CF127" s="337">
        <v>41.975999999999999</v>
      </c>
      <c r="CG127" s="337">
        <v>41.975999999999999</v>
      </c>
      <c r="CH127" s="337">
        <v>41.975999999999999</v>
      </c>
      <c r="CI127" s="337">
        <v>41.975999999999999</v>
      </c>
      <c r="CJ127" s="337">
        <v>41.975999999999999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0</v>
      </c>
      <c r="I129" s="337">
        <v>0</v>
      </c>
      <c r="J129" s="337">
        <v>0</v>
      </c>
      <c r="K129" s="337">
        <v>0</v>
      </c>
      <c r="L129" s="337">
        <v>0</v>
      </c>
      <c r="M129" s="337">
        <v>0</v>
      </c>
      <c r="N129" s="337">
        <v>0</v>
      </c>
      <c r="O129" s="337">
        <v>0</v>
      </c>
      <c r="P129" s="337">
        <v>0</v>
      </c>
      <c r="Q129" s="337">
        <v>0</v>
      </c>
      <c r="R129" s="337">
        <v>0</v>
      </c>
      <c r="S129" s="337">
        <v>0</v>
      </c>
      <c r="T129" s="337">
        <v>0</v>
      </c>
      <c r="U129" s="337">
        <v>0</v>
      </c>
      <c r="V129" s="337">
        <v>0</v>
      </c>
      <c r="W129" s="337">
        <v>0</v>
      </c>
      <c r="X129" s="337">
        <v>0</v>
      </c>
      <c r="Y129" s="337">
        <v>0</v>
      </c>
      <c r="Z129" s="337">
        <v>0</v>
      </c>
      <c r="AA129" s="337">
        <v>0</v>
      </c>
      <c r="AB129" s="337">
        <v>0</v>
      </c>
      <c r="AC129" s="337">
        <v>0</v>
      </c>
      <c r="AD129" s="337">
        <v>0</v>
      </c>
      <c r="AE129" s="337">
        <v>0</v>
      </c>
      <c r="AF129" s="337">
        <v>0</v>
      </c>
      <c r="AG129" s="337">
        <v>0</v>
      </c>
      <c r="AH129" s="337">
        <v>0</v>
      </c>
      <c r="AI129" s="337">
        <v>0</v>
      </c>
      <c r="AJ129" s="337">
        <v>0</v>
      </c>
      <c r="AK129" s="337">
        <v>0</v>
      </c>
      <c r="AL129" s="337">
        <v>0</v>
      </c>
      <c r="AM129" s="337">
        <v>0</v>
      </c>
      <c r="AN129" s="337">
        <v>0</v>
      </c>
      <c r="AO129" s="337">
        <v>0</v>
      </c>
      <c r="AP129" s="337">
        <v>0</v>
      </c>
      <c r="AQ129" s="337">
        <v>0</v>
      </c>
      <c r="AR129" s="337">
        <v>0</v>
      </c>
      <c r="AS129" s="337">
        <v>0</v>
      </c>
      <c r="AT129" s="337">
        <v>0</v>
      </c>
      <c r="AU129" s="337">
        <v>0</v>
      </c>
      <c r="AV129" s="337">
        <v>0</v>
      </c>
      <c r="AW129" s="337">
        <v>0</v>
      </c>
      <c r="AX129" s="337">
        <v>0</v>
      </c>
      <c r="AY129" s="337">
        <v>0</v>
      </c>
      <c r="AZ129" s="337">
        <v>0</v>
      </c>
      <c r="BA129" s="337">
        <v>0</v>
      </c>
      <c r="BB129" s="337">
        <v>0</v>
      </c>
      <c r="BC129" s="337">
        <v>0</v>
      </c>
      <c r="BD129" s="337">
        <v>0</v>
      </c>
      <c r="BE129" s="337">
        <v>0</v>
      </c>
      <c r="BF129" s="337">
        <v>0</v>
      </c>
      <c r="BG129" s="337">
        <v>0</v>
      </c>
      <c r="BH129" s="337">
        <v>0</v>
      </c>
      <c r="BI129" s="337">
        <v>0</v>
      </c>
      <c r="BJ129" s="337">
        <v>0</v>
      </c>
      <c r="BK129" s="337">
        <v>0</v>
      </c>
      <c r="BL129" s="337">
        <v>0</v>
      </c>
      <c r="BM129" s="337">
        <v>0</v>
      </c>
      <c r="BN129" s="337">
        <v>0</v>
      </c>
      <c r="BO129" s="337">
        <v>0</v>
      </c>
      <c r="BP129" s="337">
        <v>0</v>
      </c>
      <c r="BQ129" s="337">
        <v>0</v>
      </c>
      <c r="BR129" s="337">
        <v>0</v>
      </c>
      <c r="BS129" s="337">
        <v>0</v>
      </c>
      <c r="BT129" s="337">
        <v>0</v>
      </c>
      <c r="BU129" s="337">
        <v>0</v>
      </c>
      <c r="BV129" s="337">
        <v>0</v>
      </c>
      <c r="BW129" s="337">
        <v>0</v>
      </c>
      <c r="BX129" s="337">
        <v>0</v>
      </c>
      <c r="BY129" s="337">
        <v>0</v>
      </c>
      <c r="BZ129" s="337">
        <v>0</v>
      </c>
      <c r="CA129" s="337">
        <v>0</v>
      </c>
      <c r="CB129" s="337">
        <v>0</v>
      </c>
      <c r="CC129" s="337">
        <v>0</v>
      </c>
      <c r="CD129" s="337">
        <v>0</v>
      </c>
      <c r="CE129" s="337">
        <v>0</v>
      </c>
      <c r="CF129" s="337">
        <v>0</v>
      </c>
      <c r="CG129" s="337">
        <v>0</v>
      </c>
      <c r="CH129" s="337">
        <v>0</v>
      </c>
      <c r="CI129" s="337">
        <v>0</v>
      </c>
      <c r="CJ129" s="337">
        <v>0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0</v>
      </c>
      <c r="I130" s="337">
        <v>0</v>
      </c>
      <c r="J130" s="337">
        <v>0</v>
      </c>
      <c r="K130" s="337">
        <v>0.67017083892616713</v>
      </c>
      <c r="L130" s="337">
        <v>1.3407979782983812</v>
      </c>
      <c r="M130" s="337">
        <v>2.0118814181166416</v>
      </c>
      <c r="N130" s="337">
        <v>2.0105334063711759</v>
      </c>
      <c r="O130" s="337">
        <v>2.0091853946257099</v>
      </c>
      <c r="P130" s="337">
        <v>2.0078373828802447</v>
      </c>
      <c r="Q130" s="337">
        <v>2.0064893711347787</v>
      </c>
      <c r="R130" s="337">
        <v>2.005141359389313</v>
      </c>
      <c r="S130" s="337">
        <v>2.0037933476438479</v>
      </c>
      <c r="T130" s="337">
        <v>2.0024453358983814</v>
      </c>
      <c r="U130" s="337">
        <v>2.0010973241529162</v>
      </c>
      <c r="V130" s="337">
        <v>1.9997493124074504</v>
      </c>
      <c r="W130" s="337">
        <v>1.9984013006619847</v>
      </c>
      <c r="X130" s="337">
        <v>1.9970532889165193</v>
      </c>
      <c r="Y130" s="337">
        <v>1.9957052771710537</v>
      </c>
      <c r="Z130" s="337">
        <v>1.9943572654255879</v>
      </c>
      <c r="AA130" s="337">
        <v>1.9930092536801221</v>
      </c>
      <c r="AB130" s="337">
        <v>1.9916612419346569</v>
      </c>
      <c r="AC130" s="337">
        <v>1.9903132301891906</v>
      </c>
      <c r="AD130" s="337">
        <v>1.9889652184437252</v>
      </c>
      <c r="AE130" s="337">
        <v>1.98761720669826</v>
      </c>
      <c r="AF130" s="337">
        <v>1.9862691949527937</v>
      </c>
      <c r="AG130" s="337">
        <v>1.9849211832073286</v>
      </c>
      <c r="AH130" s="337">
        <v>1.9835731714618623</v>
      </c>
      <c r="AI130" s="337">
        <v>1.9822251597163969</v>
      </c>
      <c r="AJ130" s="337">
        <v>1.9808771479709313</v>
      </c>
      <c r="AK130" s="337">
        <v>1.9795291362254654</v>
      </c>
      <c r="AL130" s="337">
        <v>1.9781811244800003</v>
      </c>
      <c r="AM130" s="337">
        <v>1.9781811244800003</v>
      </c>
      <c r="AN130" s="337">
        <v>1.9781811244800003</v>
      </c>
      <c r="AO130" s="337">
        <v>1.9781811244800003</v>
      </c>
      <c r="AP130" s="337">
        <v>1.9781811244800003</v>
      </c>
      <c r="AQ130" s="337">
        <v>1.9781811244800003</v>
      </c>
      <c r="AR130" s="337">
        <v>1.9781811244800003</v>
      </c>
      <c r="AS130" s="337">
        <v>1.9781811244800003</v>
      </c>
      <c r="AT130" s="337">
        <v>1.9781811244800003</v>
      </c>
      <c r="AU130" s="337">
        <v>1.9781811244800003</v>
      </c>
      <c r="AV130" s="337">
        <v>1.9781811244800003</v>
      </c>
      <c r="AW130" s="337">
        <v>1.9781811244800003</v>
      </c>
      <c r="AX130" s="337">
        <v>1.9781811244800003</v>
      </c>
      <c r="AY130" s="337">
        <v>1.9781811244800003</v>
      </c>
      <c r="AZ130" s="337">
        <v>1.9781811244800003</v>
      </c>
      <c r="BA130" s="337">
        <v>1.9781811244800003</v>
      </c>
      <c r="BB130" s="337">
        <v>1.9781811244800003</v>
      </c>
      <c r="BC130" s="337">
        <v>1.9781811244800003</v>
      </c>
      <c r="BD130" s="337">
        <v>1.9781811244800003</v>
      </c>
      <c r="BE130" s="337">
        <v>1.9781811244800003</v>
      </c>
      <c r="BF130" s="337">
        <v>1.9781811244800003</v>
      </c>
      <c r="BG130" s="337">
        <v>1.9781811244800003</v>
      </c>
      <c r="BH130" s="337">
        <v>1.9781811244800003</v>
      </c>
      <c r="BI130" s="337">
        <v>1.9781811244800003</v>
      </c>
      <c r="BJ130" s="337">
        <v>1.9781811244800003</v>
      </c>
      <c r="BK130" s="337">
        <v>1.9781811244800003</v>
      </c>
      <c r="BL130" s="337">
        <v>1.9781811244800003</v>
      </c>
      <c r="BM130" s="337">
        <v>1.9781811244800003</v>
      </c>
      <c r="BN130" s="337">
        <v>1.9781811244800003</v>
      </c>
      <c r="BO130" s="337">
        <v>1.9781811244800003</v>
      </c>
      <c r="BP130" s="337">
        <v>1.9781811244800003</v>
      </c>
      <c r="BQ130" s="337">
        <v>1.9781811244800003</v>
      </c>
      <c r="BR130" s="337">
        <v>1.9781811244800003</v>
      </c>
      <c r="BS130" s="337">
        <v>1.9781811244800003</v>
      </c>
      <c r="BT130" s="337">
        <v>1.9781811244800003</v>
      </c>
      <c r="BU130" s="337">
        <v>1.9781811244800003</v>
      </c>
      <c r="BV130" s="337">
        <v>1.9781811244800003</v>
      </c>
      <c r="BW130" s="337">
        <v>1.9781811244800003</v>
      </c>
      <c r="BX130" s="337">
        <v>1.9781811244800003</v>
      </c>
      <c r="BY130" s="337">
        <v>1.9781811244800003</v>
      </c>
      <c r="BZ130" s="337">
        <v>1.9781811244800003</v>
      </c>
      <c r="CA130" s="337">
        <v>1.9781811244800003</v>
      </c>
      <c r="CB130" s="337">
        <v>1.9781811244800003</v>
      </c>
      <c r="CC130" s="337">
        <v>1.9781811244800003</v>
      </c>
      <c r="CD130" s="337">
        <v>1.9781811244800003</v>
      </c>
      <c r="CE130" s="337">
        <v>1.9781811244800003</v>
      </c>
      <c r="CF130" s="337">
        <v>1.9781811244800003</v>
      </c>
      <c r="CG130" s="337">
        <v>1.9781811244800003</v>
      </c>
      <c r="CH130" s="337">
        <v>1.9781811244800003</v>
      </c>
      <c r="CI130" s="337">
        <v>1.9781811244800003</v>
      </c>
      <c r="CJ130" s="337">
        <v>1.9781811244800003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0</v>
      </c>
      <c r="I131" s="337">
        <v>0</v>
      </c>
      <c r="J131" s="337">
        <v>0</v>
      </c>
      <c r="K131" s="337">
        <v>141.06945205479451</v>
      </c>
      <c r="L131" s="337">
        <v>141.06945205479451</v>
      </c>
      <c r="M131" s="337">
        <v>141.06945205479451</v>
      </c>
      <c r="N131" s="337">
        <v>141.06945205479451</v>
      </c>
      <c r="O131" s="337">
        <v>141.06945205479451</v>
      </c>
      <c r="P131" s="337">
        <v>141.06945205479451</v>
      </c>
      <c r="Q131" s="337">
        <v>141.06945205479451</v>
      </c>
      <c r="R131" s="337">
        <v>141.06945205479451</v>
      </c>
      <c r="S131" s="337">
        <v>141.06945205479451</v>
      </c>
      <c r="T131" s="337">
        <v>141.06945205479451</v>
      </c>
      <c r="U131" s="337">
        <v>141.06945205479451</v>
      </c>
      <c r="V131" s="337">
        <v>141.06945205479451</v>
      </c>
      <c r="W131" s="337">
        <v>141.06945205479451</v>
      </c>
      <c r="X131" s="337">
        <v>141.06945205479451</v>
      </c>
      <c r="Y131" s="337">
        <v>141.06945205479451</v>
      </c>
      <c r="Z131" s="337">
        <v>141.06945205479451</v>
      </c>
      <c r="AA131" s="337">
        <v>141.06945205479451</v>
      </c>
      <c r="AB131" s="337">
        <v>141.06945205479451</v>
      </c>
      <c r="AC131" s="337">
        <v>141.06945205479451</v>
      </c>
      <c r="AD131" s="337">
        <v>141.06945205479451</v>
      </c>
      <c r="AE131" s="337">
        <v>141.06945205479451</v>
      </c>
      <c r="AF131" s="337">
        <v>141.06945205479451</v>
      </c>
      <c r="AG131" s="337">
        <v>141.06945205479451</v>
      </c>
      <c r="AH131" s="337">
        <v>141.06945205479451</v>
      </c>
      <c r="AI131" s="337">
        <v>141.06945205479451</v>
      </c>
      <c r="AJ131" s="337">
        <v>141.06945205479451</v>
      </c>
      <c r="AK131" s="337">
        <v>141.06945205479451</v>
      </c>
      <c r="AL131" s="337">
        <v>141.06945205479451</v>
      </c>
      <c r="AM131" s="337">
        <v>141.06945205479451</v>
      </c>
      <c r="AN131" s="337">
        <v>141.06945205479451</v>
      </c>
      <c r="AO131" s="337">
        <v>141.06945205479451</v>
      </c>
      <c r="AP131" s="337">
        <v>141.06945205479451</v>
      </c>
      <c r="AQ131" s="337">
        <v>141.06945205479451</v>
      </c>
      <c r="AR131" s="337">
        <v>141.06945205479451</v>
      </c>
      <c r="AS131" s="337">
        <v>141.06945205479451</v>
      </c>
      <c r="AT131" s="337">
        <v>141.06945205479451</v>
      </c>
      <c r="AU131" s="337">
        <v>141.06945205479451</v>
      </c>
      <c r="AV131" s="337">
        <v>141.06945205479451</v>
      </c>
      <c r="AW131" s="337">
        <v>141.06945205479451</v>
      </c>
      <c r="AX131" s="337">
        <v>141.06945205479451</v>
      </c>
      <c r="AY131" s="337">
        <v>141.06945205479451</v>
      </c>
      <c r="AZ131" s="337">
        <v>141.06945205479451</v>
      </c>
      <c r="BA131" s="337">
        <v>141.06945205479451</v>
      </c>
      <c r="BB131" s="337">
        <v>141.06945205479451</v>
      </c>
      <c r="BC131" s="337">
        <v>141.06945205479451</v>
      </c>
      <c r="BD131" s="337">
        <v>141.06945205479451</v>
      </c>
      <c r="BE131" s="337">
        <v>141.06945205479451</v>
      </c>
      <c r="BF131" s="337">
        <v>141.06945205479451</v>
      </c>
      <c r="BG131" s="337">
        <v>141.06945205479451</v>
      </c>
      <c r="BH131" s="337">
        <v>141.06945205479451</v>
      </c>
      <c r="BI131" s="337">
        <v>141.06945205479451</v>
      </c>
      <c r="BJ131" s="337">
        <v>141.06945205479451</v>
      </c>
      <c r="BK131" s="337">
        <v>141.06945205479451</v>
      </c>
      <c r="BL131" s="337">
        <v>141.06945205479451</v>
      </c>
      <c r="BM131" s="337">
        <v>141.06945205479451</v>
      </c>
      <c r="BN131" s="337">
        <v>141.06945205479451</v>
      </c>
      <c r="BO131" s="337">
        <v>141.06945205479451</v>
      </c>
      <c r="BP131" s="337">
        <v>141.06945205479451</v>
      </c>
      <c r="BQ131" s="337">
        <v>141.06945205479451</v>
      </c>
      <c r="BR131" s="337">
        <v>141.06945205479451</v>
      </c>
      <c r="BS131" s="337">
        <v>141.06945205479451</v>
      </c>
      <c r="BT131" s="337">
        <v>141.06945205479451</v>
      </c>
      <c r="BU131" s="337">
        <v>141.06945205479451</v>
      </c>
      <c r="BV131" s="337">
        <v>141.06945205479451</v>
      </c>
      <c r="BW131" s="337">
        <v>141.06945205479451</v>
      </c>
      <c r="BX131" s="337">
        <v>141.06945205479451</v>
      </c>
      <c r="BY131" s="337">
        <v>141.06945205479451</v>
      </c>
      <c r="BZ131" s="337">
        <v>141.06945205479451</v>
      </c>
      <c r="CA131" s="337">
        <v>141.06945205479451</v>
      </c>
      <c r="CB131" s="337">
        <v>141.06945205479451</v>
      </c>
      <c r="CC131" s="337">
        <v>141.06945205479451</v>
      </c>
      <c r="CD131" s="337">
        <v>141.06945205479451</v>
      </c>
      <c r="CE131" s="337">
        <v>141.06945205479451</v>
      </c>
      <c r="CF131" s="337">
        <v>141.06945205479451</v>
      </c>
      <c r="CG131" s="337">
        <v>141.06945205479451</v>
      </c>
      <c r="CH131" s="337">
        <v>141.06945205479451</v>
      </c>
      <c r="CI131" s="337">
        <v>141.06945205479451</v>
      </c>
      <c r="CJ131" s="337">
        <v>141.06945205479451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0</v>
      </c>
      <c r="I132" s="337">
        <v>0</v>
      </c>
      <c r="J132" s="337">
        <v>0</v>
      </c>
      <c r="K132" s="337">
        <v>141.06945205479451</v>
      </c>
      <c r="L132" s="337">
        <v>141.06945205479451</v>
      </c>
      <c r="M132" s="337">
        <v>141.06945205479451</v>
      </c>
      <c r="N132" s="337">
        <v>141.06945205479451</v>
      </c>
      <c r="O132" s="337">
        <v>141.06945205479451</v>
      </c>
      <c r="P132" s="337">
        <v>141.06945205479451</v>
      </c>
      <c r="Q132" s="337">
        <v>141.06945205479451</v>
      </c>
      <c r="R132" s="337">
        <v>141.06945205479451</v>
      </c>
      <c r="S132" s="337">
        <v>141.06945205479451</v>
      </c>
      <c r="T132" s="337">
        <v>141.06945205479451</v>
      </c>
      <c r="U132" s="337">
        <v>141.06945205479451</v>
      </c>
      <c r="V132" s="337">
        <v>141.06945205479451</v>
      </c>
      <c r="W132" s="337">
        <v>141.06945205479451</v>
      </c>
      <c r="X132" s="337">
        <v>141.06945205479451</v>
      </c>
      <c r="Y132" s="337">
        <v>141.06945205479451</v>
      </c>
      <c r="Z132" s="337">
        <v>141.06945205479451</v>
      </c>
      <c r="AA132" s="337">
        <v>141.06945205479451</v>
      </c>
      <c r="AB132" s="337">
        <v>141.06945205479451</v>
      </c>
      <c r="AC132" s="337">
        <v>141.06945205479451</v>
      </c>
      <c r="AD132" s="337">
        <v>141.06945205479451</v>
      </c>
      <c r="AE132" s="337">
        <v>141.06945205479451</v>
      </c>
      <c r="AF132" s="337">
        <v>141.06945205479451</v>
      </c>
      <c r="AG132" s="337">
        <v>141.06945205479451</v>
      </c>
      <c r="AH132" s="337">
        <v>141.06945205479451</v>
      </c>
      <c r="AI132" s="337">
        <v>141.06945205479451</v>
      </c>
      <c r="AJ132" s="337">
        <v>141.06945205479451</v>
      </c>
      <c r="AK132" s="337">
        <v>141.06945205479451</v>
      </c>
      <c r="AL132" s="337">
        <v>141.06945205479451</v>
      </c>
      <c r="AM132" s="337">
        <v>141.06945205479451</v>
      </c>
      <c r="AN132" s="337">
        <v>141.06945205479451</v>
      </c>
      <c r="AO132" s="337">
        <v>141.06945205479451</v>
      </c>
      <c r="AP132" s="337">
        <v>141.06945205479451</v>
      </c>
      <c r="AQ132" s="337">
        <v>141.06945205479451</v>
      </c>
      <c r="AR132" s="337">
        <v>141.06945205479451</v>
      </c>
      <c r="AS132" s="337">
        <v>141.06945205479451</v>
      </c>
      <c r="AT132" s="337">
        <v>141.06945205479451</v>
      </c>
      <c r="AU132" s="337">
        <v>141.06945205479451</v>
      </c>
      <c r="AV132" s="337">
        <v>141.06945205479451</v>
      </c>
      <c r="AW132" s="337">
        <v>141.06945205479451</v>
      </c>
      <c r="AX132" s="337">
        <v>141.06945205479451</v>
      </c>
      <c r="AY132" s="337">
        <v>141.06945205479451</v>
      </c>
      <c r="AZ132" s="337">
        <v>141.06945205479451</v>
      </c>
      <c r="BA132" s="337">
        <v>141.06945205479451</v>
      </c>
      <c r="BB132" s="337">
        <v>141.06945205479451</v>
      </c>
      <c r="BC132" s="337">
        <v>141.06945205479451</v>
      </c>
      <c r="BD132" s="337">
        <v>141.06945205479451</v>
      </c>
      <c r="BE132" s="337">
        <v>141.06945205479451</v>
      </c>
      <c r="BF132" s="337">
        <v>141.06945205479451</v>
      </c>
      <c r="BG132" s="337">
        <v>141.06945205479451</v>
      </c>
      <c r="BH132" s="337">
        <v>141.06945205479451</v>
      </c>
      <c r="BI132" s="337">
        <v>141.06945205479451</v>
      </c>
      <c r="BJ132" s="337">
        <v>141.06945205479451</v>
      </c>
      <c r="BK132" s="337">
        <v>141.06945205479451</v>
      </c>
      <c r="BL132" s="337">
        <v>141.06945205479451</v>
      </c>
      <c r="BM132" s="337">
        <v>141.06945205479451</v>
      </c>
      <c r="BN132" s="337">
        <v>141.06945205479451</v>
      </c>
      <c r="BO132" s="337">
        <v>141.06945205479451</v>
      </c>
      <c r="BP132" s="337">
        <v>141.06945205479451</v>
      </c>
      <c r="BQ132" s="337">
        <v>141.06945205479451</v>
      </c>
      <c r="BR132" s="337">
        <v>141.06945205479451</v>
      </c>
      <c r="BS132" s="337">
        <v>141.06945205479451</v>
      </c>
      <c r="BT132" s="337">
        <v>141.06945205479451</v>
      </c>
      <c r="BU132" s="337">
        <v>141.06945205479451</v>
      </c>
      <c r="BV132" s="337">
        <v>141.06945205479451</v>
      </c>
      <c r="BW132" s="337">
        <v>141.06945205479451</v>
      </c>
      <c r="BX132" s="337">
        <v>141.06945205479451</v>
      </c>
      <c r="BY132" s="337">
        <v>141.06945205479451</v>
      </c>
      <c r="BZ132" s="337">
        <v>141.06945205479451</v>
      </c>
      <c r="CA132" s="337">
        <v>141.06945205479451</v>
      </c>
      <c r="CB132" s="337">
        <v>141.06945205479451</v>
      </c>
      <c r="CC132" s="337">
        <v>141.06945205479451</v>
      </c>
      <c r="CD132" s="337">
        <v>141.06945205479451</v>
      </c>
      <c r="CE132" s="337">
        <v>141.06945205479451</v>
      </c>
      <c r="CF132" s="337">
        <v>141.06945205479451</v>
      </c>
      <c r="CG132" s="337">
        <v>141.06945205479451</v>
      </c>
      <c r="CH132" s="337">
        <v>141.06945205479451</v>
      </c>
      <c r="CI132" s="337">
        <v>141.06945205479451</v>
      </c>
      <c r="CJ132" s="337">
        <v>141.06945205479451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0</v>
      </c>
      <c r="I133" s="337">
        <v>0</v>
      </c>
      <c r="J133" s="337">
        <v>0</v>
      </c>
      <c r="K133" s="337">
        <v>16.320672753592834</v>
      </c>
      <c r="L133" s="337">
        <v>32.194017604965055</v>
      </c>
      <c r="M133" s="337">
        <v>48.090831220783315</v>
      </c>
      <c r="N133" s="337">
        <v>48.081614639153401</v>
      </c>
      <c r="O133" s="337">
        <v>48.07169027974571</v>
      </c>
      <c r="P133" s="337">
        <v>48.061739253671362</v>
      </c>
      <c r="Q133" s="337">
        <v>48.051761560930338</v>
      </c>
      <c r="R133" s="337">
        <v>48.041757201522643</v>
      </c>
      <c r="S133" s="337">
        <v>48.031726175448298</v>
      </c>
      <c r="T133" s="337">
        <v>48.021668482707263</v>
      </c>
      <c r="U133" s="337">
        <v>48.012300789966247</v>
      </c>
      <c r="V133" s="337">
        <v>48.002194208336341</v>
      </c>
      <c r="W133" s="337">
        <v>47.992060960039758</v>
      </c>
      <c r="X133" s="337">
        <v>47.981901045076519</v>
      </c>
      <c r="Y133" s="337">
        <v>47.971714463446609</v>
      </c>
      <c r="Z133" s="337">
        <v>47.961501215150022</v>
      </c>
      <c r="AA133" s="337">
        <v>47.951261300186786</v>
      </c>
      <c r="AB133" s="337">
        <v>47.941742496334662</v>
      </c>
      <c r="AC133" s="337">
        <v>47.931453692482521</v>
      </c>
      <c r="AD133" s="337">
        <v>47.921138221963723</v>
      </c>
      <c r="AE133" s="337">
        <v>47.910796084778262</v>
      </c>
      <c r="AF133" s="337">
        <v>47.900427280926124</v>
      </c>
      <c r="AG133" s="337">
        <v>47.890031810407329</v>
      </c>
      <c r="AH133" s="337">
        <v>47.879609673221857</v>
      </c>
      <c r="AI133" s="337">
        <v>47.869939758258617</v>
      </c>
      <c r="AJ133" s="337">
        <v>47.859468732184261</v>
      </c>
      <c r="AK133" s="337">
        <v>47.848971039443242</v>
      </c>
      <c r="AL133" s="337">
        <v>47.83844668003556</v>
      </c>
      <c r="AM133" s="337">
        <v>47.860237791146666</v>
      </c>
      <c r="AN133" s="337">
        <v>47.88202890225778</v>
      </c>
      <c r="AO133" s="337">
        <v>47.903820013368893</v>
      </c>
      <c r="AP133" s="337">
        <v>47.92561112448</v>
      </c>
      <c r="AQ133" s="337">
        <v>47.947402235591113</v>
      </c>
      <c r="AR133" s="337">
        <v>47.969193346702227</v>
      </c>
      <c r="AS133" s="337">
        <v>47.990984457813333</v>
      </c>
      <c r="AT133" s="337">
        <v>48.012775568924447</v>
      </c>
      <c r="AU133" s="337">
        <v>48.034566680035553</v>
      </c>
      <c r="AV133" s="337">
        <v>48.056357791146667</v>
      </c>
      <c r="AW133" s="337">
        <v>48.07814890225778</v>
      </c>
      <c r="AX133" s="337">
        <v>48.099940013368887</v>
      </c>
      <c r="AY133" s="337">
        <v>48.12173112448</v>
      </c>
      <c r="AZ133" s="337">
        <v>48.143522235591114</v>
      </c>
      <c r="BA133" s="337">
        <v>48.16531334670222</v>
      </c>
      <c r="BB133" s="337">
        <v>48.187104457813334</v>
      </c>
      <c r="BC133" s="337">
        <v>48.208895568924447</v>
      </c>
      <c r="BD133" s="337">
        <v>48.230686680035554</v>
      </c>
      <c r="BE133" s="337">
        <v>48.252477791146667</v>
      </c>
      <c r="BF133" s="337">
        <v>48.274268902257781</v>
      </c>
      <c r="BG133" s="337">
        <v>48.296060013368887</v>
      </c>
      <c r="BH133" s="337">
        <v>48.317851124480001</v>
      </c>
      <c r="BI133" s="337">
        <v>48.339642235591114</v>
      </c>
      <c r="BJ133" s="337">
        <v>48.361433346702221</v>
      </c>
      <c r="BK133" s="337">
        <v>48.383224457813334</v>
      </c>
      <c r="BL133" s="337">
        <v>48.405015568924441</v>
      </c>
      <c r="BM133" s="337">
        <v>48.426806680035554</v>
      </c>
      <c r="BN133" s="337">
        <v>48.448597791146668</v>
      </c>
      <c r="BO133" s="337">
        <v>48.470388902257781</v>
      </c>
      <c r="BP133" s="337">
        <v>48.492180013368888</v>
      </c>
      <c r="BQ133" s="337">
        <v>48.513971124480001</v>
      </c>
      <c r="BR133" s="337">
        <v>48.535762235591108</v>
      </c>
      <c r="BS133" s="337">
        <v>48.557553346702221</v>
      </c>
      <c r="BT133" s="337">
        <v>48.579344457813335</v>
      </c>
      <c r="BU133" s="337">
        <v>48.601135568924441</v>
      </c>
      <c r="BV133" s="337">
        <v>48.622926680035555</v>
      </c>
      <c r="BW133" s="337">
        <v>48.644717791146668</v>
      </c>
      <c r="BX133" s="337">
        <v>48.666508902257775</v>
      </c>
      <c r="BY133" s="337">
        <v>48.688300013368888</v>
      </c>
      <c r="BZ133" s="337">
        <v>48.710091124480002</v>
      </c>
      <c r="CA133" s="337">
        <v>48.731882235591108</v>
      </c>
      <c r="CB133" s="337">
        <v>48.753673346702222</v>
      </c>
      <c r="CC133" s="337">
        <v>48.775464457813328</v>
      </c>
      <c r="CD133" s="337">
        <v>48.797255568924442</v>
      </c>
      <c r="CE133" s="337">
        <v>48.819046680035555</v>
      </c>
      <c r="CF133" s="337">
        <v>48.840837791146669</v>
      </c>
      <c r="CG133" s="337">
        <v>48.862628902257775</v>
      </c>
      <c r="CH133" s="337">
        <v>48.884420013368889</v>
      </c>
      <c r="CI133" s="337">
        <v>48.906211124479995</v>
      </c>
      <c r="CJ133" s="337">
        <v>48.928002235591109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27AFFEF0-CE78-4051-84F4-A0503ED7C1FC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40650-94B2-4FCC-AAF4-FEA98A277B4B}">
  <dimension ref="A1:CK144"/>
  <sheetViews>
    <sheetView zoomScale="90" zoomScaleNormal="90" workbookViewId="0">
      <selection sqref="A1:XFD1048576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544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>
        <v>7140.96</v>
      </c>
      <c r="I31" s="199">
        <v>7140.96</v>
      </c>
      <c r="J31" s="199">
        <v>7140.96</v>
      </c>
      <c r="K31" s="199">
        <v>7140.96</v>
      </c>
      <c r="L31" s="199">
        <v>14382.403432876707</v>
      </c>
      <c r="M31" s="199">
        <v>14382.403432876707</v>
      </c>
      <c r="N31" s="83">
        <v>14382.403432876707</v>
      </c>
      <c r="O31" s="83">
        <v>14382.403432876707</v>
      </c>
      <c r="P31" s="83">
        <v>14382.403432876707</v>
      </c>
      <c r="Q31" s="83">
        <v>14382.403432876707</v>
      </c>
      <c r="R31" s="83">
        <v>14382.403432876707</v>
      </c>
      <c r="S31" s="83">
        <v>14382.403432876707</v>
      </c>
      <c r="T31" s="83">
        <v>14382.403432876707</v>
      </c>
      <c r="U31" s="83">
        <v>14382.403432876707</v>
      </c>
      <c r="V31" s="83">
        <v>14382.403432876707</v>
      </c>
      <c r="W31" s="83">
        <v>14382.403432876707</v>
      </c>
      <c r="X31" s="83">
        <v>14382.403432876707</v>
      </c>
      <c r="Y31" s="83">
        <v>14382.403432876707</v>
      </c>
      <c r="Z31" s="83">
        <v>14382.403432876707</v>
      </c>
      <c r="AA31" s="83">
        <v>14382.403432876707</v>
      </c>
      <c r="AB31" s="83">
        <v>14382.403432876707</v>
      </c>
      <c r="AC31" s="83">
        <v>14382.403432876707</v>
      </c>
      <c r="AD31" s="83">
        <v>14382.403432876707</v>
      </c>
      <c r="AE31" s="83">
        <v>14382.403432876707</v>
      </c>
      <c r="AF31" s="83">
        <v>14382.403432876707</v>
      </c>
      <c r="AG31" s="83">
        <v>14382.403432876707</v>
      </c>
      <c r="AH31" s="83">
        <v>14382.403432876707</v>
      </c>
      <c r="AI31" s="83">
        <v>14382.403432876707</v>
      </c>
      <c r="AJ31" s="83">
        <v>14382.403432876707</v>
      </c>
      <c r="AK31" s="83">
        <v>14382.403432876707</v>
      </c>
      <c r="AL31" s="83">
        <v>14382.403432876707</v>
      </c>
      <c r="AM31" s="83">
        <v>14382.403432876707</v>
      </c>
      <c r="AN31" s="83">
        <v>14382.403432876707</v>
      </c>
      <c r="AO31" s="83">
        <v>14382.403432876707</v>
      </c>
      <c r="AP31" s="83">
        <v>14382.403432876707</v>
      </c>
      <c r="AQ31" s="83">
        <v>14382.403432876707</v>
      </c>
      <c r="AR31" s="83">
        <v>14382.403432876707</v>
      </c>
      <c r="AS31" s="83">
        <v>14382.403432876707</v>
      </c>
      <c r="AT31" s="83">
        <v>14382.403432876707</v>
      </c>
      <c r="AU31" s="83">
        <v>14382.403432876707</v>
      </c>
      <c r="AV31" s="83">
        <v>14382.403432876707</v>
      </c>
      <c r="AW31" s="83">
        <v>14382.403432876707</v>
      </c>
      <c r="AX31" s="83">
        <v>14382.403432876707</v>
      </c>
      <c r="AY31" s="83">
        <v>14382.403432876707</v>
      </c>
      <c r="AZ31" s="83">
        <v>14382.403432876707</v>
      </c>
      <c r="BA31" s="83">
        <v>14382.403432876707</v>
      </c>
      <c r="BB31" s="83">
        <v>14382.403432876707</v>
      </c>
      <c r="BC31" s="83">
        <v>14382.403432876707</v>
      </c>
      <c r="BD31" s="83">
        <v>14382.403432876707</v>
      </c>
      <c r="BE31" s="83">
        <v>14382.403432876707</v>
      </c>
      <c r="BF31" s="83">
        <v>14382.403432876707</v>
      </c>
      <c r="BG31" s="83">
        <v>14382.403432876707</v>
      </c>
      <c r="BH31" s="83">
        <v>14382.403432876707</v>
      </c>
      <c r="BI31" s="83">
        <v>14382.403432876707</v>
      </c>
      <c r="BJ31" s="83">
        <v>14382.403432876707</v>
      </c>
      <c r="BK31" s="83">
        <v>14382.403432876707</v>
      </c>
      <c r="BL31" s="83">
        <v>14382.403432876707</v>
      </c>
      <c r="BM31" s="83">
        <v>14382.403432876707</v>
      </c>
      <c r="BN31" s="83">
        <v>14382.403432876707</v>
      </c>
      <c r="BO31" s="83">
        <v>14382.403432876707</v>
      </c>
      <c r="BP31" s="83">
        <v>14382.403432876707</v>
      </c>
      <c r="BQ31" s="83">
        <v>14382.403432876707</v>
      </c>
      <c r="BR31" s="83">
        <v>14382.403432876707</v>
      </c>
      <c r="BS31" s="83">
        <v>14382.403432876707</v>
      </c>
      <c r="BT31" s="83">
        <v>14382.403432876707</v>
      </c>
      <c r="BU31" s="83">
        <v>14382.403432876707</v>
      </c>
      <c r="BV31" s="83">
        <v>14382.403432876707</v>
      </c>
      <c r="BW31" s="83">
        <v>14382.403432876707</v>
      </c>
      <c r="BX31" s="83">
        <v>14382.403432876707</v>
      </c>
      <c r="BY31" s="83">
        <v>14382.403432876707</v>
      </c>
      <c r="BZ31" s="83">
        <v>14382.403432876707</v>
      </c>
      <c r="CA31" s="83">
        <v>14382.403432876707</v>
      </c>
      <c r="CB31" s="83">
        <v>14382.403432876707</v>
      </c>
      <c r="CC31" s="83">
        <v>14382.403432876707</v>
      </c>
      <c r="CD31" s="83">
        <v>14382.403432876707</v>
      </c>
      <c r="CE31" s="83">
        <v>14382.403432876707</v>
      </c>
      <c r="CF31" s="83">
        <v>14382.403432876707</v>
      </c>
      <c r="CG31" s="83">
        <v>14382.403432876707</v>
      </c>
      <c r="CH31" s="83">
        <v>14382.403432876707</v>
      </c>
      <c r="CI31" s="83">
        <v>14382.403432876707</v>
      </c>
      <c r="CJ31" s="734">
        <v>14382.403432876707</v>
      </c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734">
        <v>0</v>
      </c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598">
        <v>0</v>
      </c>
      <c r="I33" s="599">
        <v>0</v>
      </c>
      <c r="J33" s="712">
        <v>0</v>
      </c>
      <c r="K33" s="725">
        <v>0</v>
      </c>
      <c r="L33" s="725">
        <v>0</v>
      </c>
      <c r="M33" s="725">
        <v>0</v>
      </c>
      <c r="N33" s="726">
        <v>0</v>
      </c>
      <c r="O33" s="453">
        <v>0</v>
      </c>
      <c r="P33" s="453">
        <v>0</v>
      </c>
      <c r="Q33" s="453">
        <v>0</v>
      </c>
      <c r="R33" s="453">
        <v>0</v>
      </c>
      <c r="S33" s="453">
        <v>0</v>
      </c>
      <c r="T33" s="453">
        <v>0</v>
      </c>
      <c r="U33" s="453">
        <v>0</v>
      </c>
      <c r="V33" s="453">
        <v>0</v>
      </c>
      <c r="W33" s="453">
        <v>0</v>
      </c>
      <c r="X33" s="453">
        <v>0</v>
      </c>
      <c r="Y33" s="453">
        <v>0</v>
      </c>
      <c r="Z33" s="453">
        <v>0</v>
      </c>
      <c r="AA33" s="453">
        <v>0</v>
      </c>
      <c r="AB33" s="453">
        <v>0</v>
      </c>
      <c r="AC33" s="453">
        <v>0</v>
      </c>
      <c r="AD33" s="453">
        <v>0</v>
      </c>
      <c r="AE33" s="84">
        <v>0</v>
      </c>
      <c r="AF33" s="454">
        <v>0</v>
      </c>
      <c r="AG33" s="454">
        <v>0</v>
      </c>
      <c r="AH33" s="453">
        <v>0</v>
      </c>
      <c r="AI33" s="453">
        <v>0</v>
      </c>
      <c r="AJ33" s="453">
        <v>0</v>
      </c>
      <c r="AK33" s="84">
        <v>0</v>
      </c>
      <c r="AL33" s="454">
        <v>0</v>
      </c>
      <c r="AM33" s="727">
        <v>0</v>
      </c>
      <c r="AN33" s="728">
        <v>0</v>
      </c>
      <c r="AO33" s="728">
        <v>0</v>
      </c>
      <c r="AP33" s="728">
        <v>0</v>
      </c>
      <c r="AQ33" s="728">
        <v>0</v>
      </c>
      <c r="AR33" s="728">
        <v>0</v>
      </c>
      <c r="AS33" s="728">
        <v>0</v>
      </c>
      <c r="AT33" s="728">
        <v>0</v>
      </c>
      <c r="AU33" s="728">
        <v>0</v>
      </c>
      <c r="AV33" s="728">
        <v>0</v>
      </c>
      <c r="AW33" s="728">
        <v>0</v>
      </c>
      <c r="AX33" s="728">
        <v>0</v>
      </c>
      <c r="AY33" s="728">
        <v>0</v>
      </c>
      <c r="AZ33" s="728">
        <v>0</v>
      </c>
      <c r="BA33" s="728">
        <v>0</v>
      </c>
      <c r="BB33" s="729">
        <v>0</v>
      </c>
      <c r="BC33" s="729">
        <v>0</v>
      </c>
      <c r="BD33" s="729">
        <v>0</v>
      </c>
      <c r="BE33" s="729">
        <v>0</v>
      </c>
      <c r="BF33" s="729">
        <v>0</v>
      </c>
      <c r="BG33" s="729">
        <v>0</v>
      </c>
      <c r="BH33" s="729">
        <v>0</v>
      </c>
      <c r="BI33" s="729">
        <v>0</v>
      </c>
      <c r="BJ33" s="729">
        <v>0</v>
      </c>
      <c r="BK33" s="729">
        <v>0</v>
      </c>
      <c r="BL33" s="729">
        <v>0</v>
      </c>
      <c r="BM33" s="729">
        <v>0</v>
      </c>
      <c r="BN33" s="729">
        <v>0</v>
      </c>
      <c r="BO33" s="729">
        <v>0</v>
      </c>
      <c r="BP33" s="729">
        <v>0</v>
      </c>
      <c r="BQ33" s="729">
        <v>0</v>
      </c>
      <c r="BR33" s="729">
        <v>0</v>
      </c>
      <c r="BS33" s="729">
        <v>0</v>
      </c>
      <c r="BT33" s="729">
        <v>0</v>
      </c>
      <c r="BU33" s="729">
        <v>0</v>
      </c>
      <c r="BV33" s="729">
        <v>0</v>
      </c>
      <c r="BW33" s="729">
        <v>0</v>
      </c>
      <c r="BX33" s="729">
        <v>0</v>
      </c>
      <c r="BY33" s="729">
        <v>0</v>
      </c>
      <c r="BZ33" s="729">
        <v>0</v>
      </c>
      <c r="CA33" s="729">
        <v>0</v>
      </c>
      <c r="CB33" s="729">
        <v>0</v>
      </c>
      <c r="CC33" s="729">
        <v>0</v>
      </c>
      <c r="CD33" s="729">
        <v>0</v>
      </c>
      <c r="CE33" s="729">
        <v>0</v>
      </c>
      <c r="CF33" s="729">
        <v>0</v>
      </c>
      <c r="CG33" s="729">
        <v>0</v>
      </c>
      <c r="CH33" s="729">
        <v>0</v>
      </c>
      <c r="CI33" s="729">
        <v>0</v>
      </c>
      <c r="CJ33" s="713">
        <v>0</v>
      </c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529">
        <v>0</v>
      </c>
      <c r="I34" s="530">
        <v>0</v>
      </c>
      <c r="J34" s="456">
        <v>0</v>
      </c>
      <c r="K34" s="531">
        <v>0</v>
      </c>
      <c r="L34" s="531">
        <v>0</v>
      </c>
      <c r="M34" s="531">
        <v>0</v>
      </c>
      <c r="N34" s="532">
        <v>0</v>
      </c>
      <c r="O34" s="457">
        <v>0</v>
      </c>
      <c r="P34" s="458">
        <v>0</v>
      </c>
      <c r="Q34" s="458">
        <v>0</v>
      </c>
      <c r="R34" s="458">
        <v>0</v>
      </c>
      <c r="S34" s="458">
        <v>0</v>
      </c>
      <c r="T34" s="458">
        <v>0</v>
      </c>
      <c r="U34" s="458">
        <v>0</v>
      </c>
      <c r="V34" s="458">
        <v>0</v>
      </c>
      <c r="W34" s="458">
        <v>0</v>
      </c>
      <c r="X34" s="458">
        <v>0</v>
      </c>
      <c r="Y34" s="458">
        <v>0</v>
      </c>
      <c r="Z34" s="458">
        <v>0</v>
      </c>
      <c r="AA34" s="458">
        <v>0</v>
      </c>
      <c r="AB34" s="458">
        <v>0</v>
      </c>
      <c r="AC34" s="458">
        <v>0</v>
      </c>
      <c r="AD34" s="458">
        <v>0</v>
      </c>
      <c r="AE34" s="587">
        <v>0</v>
      </c>
      <c r="AF34" s="587">
        <v>0</v>
      </c>
      <c r="AG34" s="587">
        <v>0</v>
      </c>
      <c r="AH34" s="458">
        <v>0</v>
      </c>
      <c r="AI34" s="458">
        <v>0</v>
      </c>
      <c r="AJ34" s="458">
        <v>0</v>
      </c>
      <c r="AK34" s="587">
        <v>0</v>
      </c>
      <c r="AL34" s="472">
        <v>0</v>
      </c>
      <c r="AM34" s="533">
        <v>0</v>
      </c>
      <c r="AN34" s="534">
        <v>0</v>
      </c>
      <c r="AO34" s="534">
        <v>0</v>
      </c>
      <c r="AP34" s="534">
        <v>0</v>
      </c>
      <c r="AQ34" s="534">
        <v>0</v>
      </c>
      <c r="AR34" s="534">
        <v>0</v>
      </c>
      <c r="AS34" s="534">
        <v>0</v>
      </c>
      <c r="AT34" s="534">
        <v>0</v>
      </c>
      <c r="AU34" s="534">
        <v>0</v>
      </c>
      <c r="AV34" s="534">
        <v>0</v>
      </c>
      <c r="AW34" s="534">
        <v>0</v>
      </c>
      <c r="AX34" s="534">
        <v>0</v>
      </c>
      <c r="AY34" s="534">
        <v>0</v>
      </c>
      <c r="AZ34" s="534">
        <v>0</v>
      </c>
      <c r="BA34" s="534">
        <v>0</v>
      </c>
      <c r="BB34" s="535">
        <v>0</v>
      </c>
      <c r="BC34" s="535">
        <v>0</v>
      </c>
      <c r="BD34" s="535">
        <v>0</v>
      </c>
      <c r="BE34" s="535">
        <v>0</v>
      </c>
      <c r="BF34" s="535">
        <v>0</v>
      </c>
      <c r="BG34" s="535">
        <v>0</v>
      </c>
      <c r="BH34" s="535">
        <v>0</v>
      </c>
      <c r="BI34" s="535">
        <v>0</v>
      </c>
      <c r="BJ34" s="535">
        <v>0</v>
      </c>
      <c r="BK34" s="535">
        <v>0</v>
      </c>
      <c r="BL34" s="535">
        <v>0</v>
      </c>
      <c r="BM34" s="535">
        <v>0</v>
      </c>
      <c r="BN34" s="535">
        <v>0</v>
      </c>
      <c r="BO34" s="535">
        <v>0</v>
      </c>
      <c r="BP34" s="535">
        <v>0</v>
      </c>
      <c r="BQ34" s="535">
        <v>0</v>
      </c>
      <c r="BR34" s="535">
        <v>0</v>
      </c>
      <c r="BS34" s="535">
        <v>0</v>
      </c>
      <c r="BT34" s="535">
        <v>0</v>
      </c>
      <c r="BU34" s="535">
        <v>0</v>
      </c>
      <c r="BV34" s="535">
        <v>0</v>
      </c>
      <c r="BW34" s="535">
        <v>0</v>
      </c>
      <c r="BX34" s="535">
        <v>0</v>
      </c>
      <c r="BY34" s="535">
        <v>0</v>
      </c>
      <c r="BZ34" s="535">
        <v>0</v>
      </c>
      <c r="CA34" s="535">
        <v>0</v>
      </c>
      <c r="CB34" s="535">
        <v>0</v>
      </c>
      <c r="CC34" s="535">
        <v>0</v>
      </c>
      <c r="CD34" s="535">
        <v>0</v>
      </c>
      <c r="CE34" s="535">
        <v>0</v>
      </c>
      <c r="CF34" s="535">
        <v>0</v>
      </c>
      <c r="CG34" s="535">
        <v>0</v>
      </c>
      <c r="CH34" s="535">
        <v>0</v>
      </c>
      <c r="CI34" s="535">
        <v>0</v>
      </c>
      <c r="CJ34" s="538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>
        <v>0</v>
      </c>
      <c r="I37" s="200">
        <v>0</v>
      </c>
      <c r="J37" s="200">
        <v>0</v>
      </c>
      <c r="K37" s="918">
        <v>0</v>
      </c>
      <c r="L37" s="918">
        <v>0</v>
      </c>
      <c r="M37" s="91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919">
        <v>0</v>
      </c>
      <c r="AN37" s="920">
        <v>0</v>
      </c>
      <c r="AO37" s="920">
        <v>0</v>
      </c>
      <c r="AP37" s="920">
        <v>0</v>
      </c>
      <c r="AQ37" s="920">
        <v>0</v>
      </c>
      <c r="AR37" s="920">
        <v>0</v>
      </c>
      <c r="AS37" s="920">
        <v>0</v>
      </c>
      <c r="AT37" s="920">
        <v>0</v>
      </c>
      <c r="AU37" s="920">
        <v>0</v>
      </c>
      <c r="AV37" s="920">
        <v>0</v>
      </c>
      <c r="AW37" s="920">
        <v>0</v>
      </c>
      <c r="AX37" s="920">
        <v>0</v>
      </c>
      <c r="AY37" s="920">
        <v>0</v>
      </c>
      <c r="AZ37" s="920">
        <v>0</v>
      </c>
      <c r="BA37" s="920">
        <v>0</v>
      </c>
      <c r="BB37" s="921">
        <v>0</v>
      </c>
      <c r="BC37" s="921">
        <v>0</v>
      </c>
      <c r="BD37" s="921">
        <v>0</v>
      </c>
      <c r="BE37" s="921">
        <v>0</v>
      </c>
      <c r="BF37" s="921">
        <v>0</v>
      </c>
      <c r="BG37" s="921">
        <v>0</v>
      </c>
      <c r="BH37" s="921">
        <v>0</v>
      </c>
      <c r="BI37" s="921">
        <v>0</v>
      </c>
      <c r="BJ37" s="921">
        <v>0</v>
      </c>
      <c r="BK37" s="921">
        <v>0</v>
      </c>
      <c r="BL37" s="921">
        <v>0</v>
      </c>
      <c r="BM37" s="921">
        <v>0</v>
      </c>
      <c r="BN37" s="921">
        <v>0</v>
      </c>
      <c r="BO37" s="921">
        <v>0</v>
      </c>
      <c r="BP37" s="921">
        <v>0</v>
      </c>
      <c r="BQ37" s="921">
        <v>0</v>
      </c>
      <c r="BR37" s="921">
        <v>0</v>
      </c>
      <c r="BS37" s="921">
        <v>0</v>
      </c>
      <c r="BT37" s="921">
        <v>0</v>
      </c>
      <c r="BU37" s="921">
        <v>0</v>
      </c>
      <c r="BV37" s="921">
        <v>0</v>
      </c>
      <c r="BW37" s="921">
        <v>0</v>
      </c>
      <c r="BX37" s="921">
        <v>0</v>
      </c>
      <c r="BY37" s="921">
        <v>0</v>
      </c>
      <c r="BZ37" s="921">
        <v>0</v>
      </c>
      <c r="CA37" s="921">
        <v>0</v>
      </c>
      <c r="CB37" s="921">
        <v>0</v>
      </c>
      <c r="CC37" s="921">
        <v>0</v>
      </c>
      <c r="CD37" s="921">
        <v>0</v>
      </c>
      <c r="CE37" s="921">
        <v>0</v>
      </c>
      <c r="CF37" s="921">
        <v>0</v>
      </c>
      <c r="CG37" s="921">
        <v>0</v>
      </c>
      <c r="CH37" s="921">
        <v>0</v>
      </c>
      <c r="CI37" s="921">
        <v>0</v>
      </c>
      <c r="CJ37" s="875">
        <v>0</v>
      </c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74.48</v>
      </c>
      <c r="I38" s="198">
        <v>148.96</v>
      </c>
      <c r="J38" s="198">
        <v>223.44</v>
      </c>
      <c r="K38" s="111">
        <v>297.92</v>
      </c>
      <c r="L38" s="111">
        <v>431.2</v>
      </c>
      <c r="M38" s="111">
        <v>431.2</v>
      </c>
      <c r="N38" s="462">
        <v>431.2</v>
      </c>
      <c r="O38" s="462">
        <v>431.2</v>
      </c>
      <c r="P38" s="462">
        <v>431.2</v>
      </c>
      <c r="Q38" s="462">
        <v>431.2</v>
      </c>
      <c r="R38" s="462">
        <v>431.2</v>
      </c>
      <c r="S38" s="462">
        <v>431.2</v>
      </c>
      <c r="T38" s="462">
        <v>431.2</v>
      </c>
      <c r="U38" s="462">
        <v>431.2</v>
      </c>
      <c r="V38" s="462">
        <v>431.2</v>
      </c>
      <c r="W38" s="462">
        <v>431.2</v>
      </c>
      <c r="X38" s="462">
        <v>431.2</v>
      </c>
      <c r="Y38" s="462">
        <v>431.2</v>
      </c>
      <c r="Z38" s="462">
        <v>431.2</v>
      </c>
      <c r="AA38" s="462">
        <v>431.2</v>
      </c>
      <c r="AB38" s="462">
        <v>431.2</v>
      </c>
      <c r="AC38" s="462">
        <v>431.2</v>
      </c>
      <c r="AD38" s="462">
        <v>431.2</v>
      </c>
      <c r="AE38" s="462">
        <v>431.2</v>
      </c>
      <c r="AF38" s="462">
        <v>431.2</v>
      </c>
      <c r="AG38" s="462">
        <v>431.2</v>
      </c>
      <c r="AH38" s="462">
        <v>431.2</v>
      </c>
      <c r="AI38" s="462">
        <v>431.2</v>
      </c>
      <c r="AJ38" s="462">
        <v>431.2</v>
      </c>
      <c r="AK38" s="462">
        <v>431.2</v>
      </c>
      <c r="AL38" s="462">
        <v>431.2</v>
      </c>
      <c r="AM38" s="462">
        <v>431.2</v>
      </c>
      <c r="AN38" s="462">
        <v>431.2</v>
      </c>
      <c r="AO38" s="462">
        <v>431.2</v>
      </c>
      <c r="AP38" s="462">
        <v>431.2</v>
      </c>
      <c r="AQ38" s="462">
        <v>431.2</v>
      </c>
      <c r="AR38" s="462">
        <v>431.2</v>
      </c>
      <c r="AS38" s="462">
        <v>431.2</v>
      </c>
      <c r="AT38" s="462">
        <v>431.2</v>
      </c>
      <c r="AU38" s="462">
        <v>431.2</v>
      </c>
      <c r="AV38" s="462">
        <v>431.2</v>
      </c>
      <c r="AW38" s="462">
        <v>431.2</v>
      </c>
      <c r="AX38" s="462">
        <v>431.2</v>
      </c>
      <c r="AY38" s="462">
        <v>431.2</v>
      </c>
      <c r="AZ38" s="462">
        <v>431.2</v>
      </c>
      <c r="BA38" s="463">
        <v>431.2</v>
      </c>
      <c r="BB38" s="572">
        <v>431.2</v>
      </c>
      <c r="BC38" s="572">
        <v>431.2</v>
      </c>
      <c r="BD38" s="572">
        <v>431.2</v>
      </c>
      <c r="BE38" s="572">
        <v>431.2</v>
      </c>
      <c r="BF38" s="572">
        <v>431.2</v>
      </c>
      <c r="BG38" s="572">
        <v>431.2</v>
      </c>
      <c r="BH38" s="572">
        <v>431.2</v>
      </c>
      <c r="BI38" s="572">
        <v>431.2</v>
      </c>
      <c r="BJ38" s="572">
        <v>431.2</v>
      </c>
      <c r="BK38" s="572">
        <v>431.2</v>
      </c>
      <c r="BL38" s="572">
        <v>431.2</v>
      </c>
      <c r="BM38" s="572">
        <v>431.2</v>
      </c>
      <c r="BN38" s="572">
        <v>431.2</v>
      </c>
      <c r="BO38" s="572">
        <v>431.2</v>
      </c>
      <c r="BP38" s="572">
        <v>431.2</v>
      </c>
      <c r="BQ38" s="572">
        <v>431.2</v>
      </c>
      <c r="BR38" s="572">
        <v>431.2</v>
      </c>
      <c r="BS38" s="572">
        <v>431.2</v>
      </c>
      <c r="BT38" s="572">
        <v>431.2</v>
      </c>
      <c r="BU38" s="572">
        <v>431.2</v>
      </c>
      <c r="BV38" s="572">
        <v>431.2</v>
      </c>
      <c r="BW38" s="572">
        <v>431.2</v>
      </c>
      <c r="BX38" s="572">
        <v>431.2</v>
      </c>
      <c r="BY38" s="572">
        <v>431.2</v>
      </c>
      <c r="BZ38" s="572">
        <v>431.2</v>
      </c>
      <c r="CA38" s="572">
        <v>431.2</v>
      </c>
      <c r="CB38" s="572">
        <v>431.2</v>
      </c>
      <c r="CC38" s="572">
        <v>431.2</v>
      </c>
      <c r="CD38" s="572">
        <v>431.2</v>
      </c>
      <c r="CE38" s="572">
        <v>431.2</v>
      </c>
      <c r="CF38" s="572">
        <v>431.2</v>
      </c>
      <c r="CG38" s="572">
        <v>431.2</v>
      </c>
      <c r="CH38" s="572">
        <v>431.2</v>
      </c>
      <c r="CI38" s="572">
        <v>431.2</v>
      </c>
      <c r="CJ38" s="573">
        <v>431.2</v>
      </c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465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6">
        <v>0</v>
      </c>
      <c r="AN39" s="466">
        <v>0</v>
      </c>
      <c r="AO39" s="466">
        <v>0</v>
      </c>
      <c r="AP39" s="466">
        <v>0</v>
      </c>
      <c r="AQ39" s="466">
        <v>0</v>
      </c>
      <c r="AR39" s="466">
        <v>0</v>
      </c>
      <c r="AS39" s="466">
        <v>0</v>
      </c>
      <c r="AT39" s="466">
        <v>0</v>
      </c>
      <c r="AU39" s="466">
        <v>0</v>
      </c>
      <c r="AV39" s="466">
        <v>0</v>
      </c>
      <c r="AW39" s="466">
        <v>0</v>
      </c>
      <c r="AX39" s="466">
        <v>0</v>
      </c>
      <c r="AY39" s="466">
        <v>0</v>
      </c>
      <c r="AZ39" s="466">
        <v>0</v>
      </c>
      <c r="BA39" s="467">
        <v>0</v>
      </c>
      <c r="BB39" s="508">
        <v>0</v>
      </c>
      <c r="BC39" s="508">
        <v>0</v>
      </c>
      <c r="BD39" s="508">
        <v>0</v>
      </c>
      <c r="BE39" s="508">
        <v>0</v>
      </c>
      <c r="BF39" s="508">
        <v>0</v>
      </c>
      <c r="BG39" s="508">
        <v>0</v>
      </c>
      <c r="BH39" s="508">
        <v>0</v>
      </c>
      <c r="BI39" s="508">
        <v>0</v>
      </c>
      <c r="BJ39" s="508">
        <v>0</v>
      </c>
      <c r="BK39" s="508">
        <v>0</v>
      </c>
      <c r="BL39" s="508">
        <v>0</v>
      </c>
      <c r="BM39" s="508">
        <v>0</v>
      </c>
      <c r="BN39" s="508">
        <v>0</v>
      </c>
      <c r="BO39" s="508">
        <v>0</v>
      </c>
      <c r="BP39" s="508">
        <v>0</v>
      </c>
      <c r="BQ39" s="508">
        <v>0</v>
      </c>
      <c r="BR39" s="508">
        <v>0</v>
      </c>
      <c r="BS39" s="508">
        <v>0</v>
      </c>
      <c r="BT39" s="508">
        <v>0</v>
      </c>
      <c r="BU39" s="508">
        <v>0</v>
      </c>
      <c r="BV39" s="508">
        <v>0</v>
      </c>
      <c r="BW39" s="508">
        <v>0</v>
      </c>
      <c r="BX39" s="508">
        <v>0</v>
      </c>
      <c r="BY39" s="508">
        <v>0</v>
      </c>
      <c r="BZ39" s="508">
        <v>0</v>
      </c>
      <c r="CA39" s="508">
        <v>0</v>
      </c>
      <c r="CB39" s="508">
        <v>0</v>
      </c>
      <c r="CC39" s="508">
        <v>0</v>
      </c>
      <c r="CD39" s="508">
        <v>0</v>
      </c>
      <c r="CE39" s="508">
        <v>0</v>
      </c>
      <c r="CF39" s="508">
        <v>0</v>
      </c>
      <c r="CG39" s="508">
        <v>0</v>
      </c>
      <c r="CH39" s="508">
        <v>0</v>
      </c>
      <c r="CI39" s="508">
        <v>0</v>
      </c>
      <c r="CJ39" s="536">
        <v>0</v>
      </c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>
        <v>321.3150585251492</v>
      </c>
      <c r="I40" s="199">
        <v>642.84911508685025</v>
      </c>
      <c r="J40" s="199">
        <v>964.60216968510326</v>
      </c>
      <c r="K40" s="464">
        <v>1286.5742223199081</v>
      </c>
      <c r="L40" s="464">
        <v>2990.6388055338684</v>
      </c>
      <c r="M40" s="464">
        <v>4709.6767854125228</v>
      </c>
      <c r="N40" s="465">
        <v>6429.2995893692214</v>
      </c>
      <c r="O40" s="465">
        <v>6416.8872741617643</v>
      </c>
      <c r="P40" s="465">
        <v>6404.4749589543071</v>
      </c>
      <c r="Q40" s="465">
        <v>6392.06264374685</v>
      </c>
      <c r="R40" s="465">
        <v>6379.6503285393928</v>
      </c>
      <c r="S40" s="465">
        <v>6367.2380133319357</v>
      </c>
      <c r="T40" s="465">
        <v>6354.8256981244785</v>
      </c>
      <c r="U40" s="465">
        <v>6342.4133829170214</v>
      </c>
      <c r="V40" s="465">
        <v>6330.0010677095643</v>
      </c>
      <c r="W40" s="465">
        <v>6317.5887525021071</v>
      </c>
      <c r="X40" s="465">
        <v>6305.17643729465</v>
      </c>
      <c r="Y40" s="465">
        <v>6292.7641220871928</v>
      </c>
      <c r="Z40" s="465">
        <v>6280.3518068797357</v>
      </c>
      <c r="AA40" s="465">
        <v>6267.9394916722786</v>
      </c>
      <c r="AB40" s="465">
        <v>6255.5271764648214</v>
      </c>
      <c r="AC40" s="465">
        <v>6243.1148612573643</v>
      </c>
      <c r="AD40" s="465">
        <v>6230.7025460499071</v>
      </c>
      <c r="AE40" s="465">
        <v>6218.29023084245</v>
      </c>
      <c r="AF40" s="465">
        <v>6205.8779156349929</v>
      </c>
      <c r="AG40" s="465">
        <v>6193.4656004275357</v>
      </c>
      <c r="AH40" s="465">
        <v>6181.0532852200786</v>
      </c>
      <c r="AI40" s="465">
        <v>6168.6409700126214</v>
      </c>
      <c r="AJ40" s="465">
        <v>6156.2286548051643</v>
      </c>
      <c r="AK40" s="465">
        <v>6143.8163395977072</v>
      </c>
      <c r="AL40" s="465">
        <v>6131.40402439025</v>
      </c>
      <c r="AM40" s="466">
        <v>6131.40402439025</v>
      </c>
      <c r="AN40" s="466">
        <v>6131.40402439025</v>
      </c>
      <c r="AO40" s="466">
        <v>6131.40402439025</v>
      </c>
      <c r="AP40" s="466">
        <v>6131.40402439025</v>
      </c>
      <c r="AQ40" s="466">
        <v>6131.40402439025</v>
      </c>
      <c r="AR40" s="466">
        <v>6131.40402439025</v>
      </c>
      <c r="AS40" s="466">
        <v>6131.40402439025</v>
      </c>
      <c r="AT40" s="466">
        <v>6131.40402439025</v>
      </c>
      <c r="AU40" s="466">
        <v>6131.40402439025</v>
      </c>
      <c r="AV40" s="466">
        <v>6131.40402439025</v>
      </c>
      <c r="AW40" s="466">
        <v>6131.40402439025</v>
      </c>
      <c r="AX40" s="466">
        <v>6131.40402439025</v>
      </c>
      <c r="AY40" s="466">
        <v>6131.40402439025</v>
      </c>
      <c r="AZ40" s="466">
        <v>6131.40402439025</v>
      </c>
      <c r="BA40" s="467">
        <v>6131.40402439025</v>
      </c>
      <c r="BB40" s="508">
        <v>6131.40402439025</v>
      </c>
      <c r="BC40" s="508">
        <v>6131.40402439025</v>
      </c>
      <c r="BD40" s="508">
        <v>6131.40402439025</v>
      </c>
      <c r="BE40" s="508">
        <v>6131.40402439025</v>
      </c>
      <c r="BF40" s="508">
        <v>6131.40402439025</v>
      </c>
      <c r="BG40" s="508">
        <v>6131.40402439025</v>
      </c>
      <c r="BH40" s="508">
        <v>6131.40402439025</v>
      </c>
      <c r="BI40" s="508">
        <v>6131.40402439025</v>
      </c>
      <c r="BJ40" s="508">
        <v>6131.40402439025</v>
      </c>
      <c r="BK40" s="508">
        <v>6131.40402439025</v>
      </c>
      <c r="BL40" s="508">
        <v>6131.40402439025</v>
      </c>
      <c r="BM40" s="508">
        <v>6131.40402439025</v>
      </c>
      <c r="BN40" s="508">
        <v>6131.40402439025</v>
      </c>
      <c r="BO40" s="508">
        <v>6131.40402439025</v>
      </c>
      <c r="BP40" s="508">
        <v>6131.40402439025</v>
      </c>
      <c r="BQ40" s="508">
        <v>6131.40402439025</v>
      </c>
      <c r="BR40" s="508">
        <v>6131.40402439025</v>
      </c>
      <c r="BS40" s="508">
        <v>6131.40402439025</v>
      </c>
      <c r="BT40" s="508">
        <v>6131.40402439025</v>
      </c>
      <c r="BU40" s="508">
        <v>6131.40402439025</v>
      </c>
      <c r="BV40" s="508">
        <v>6131.40402439025</v>
      </c>
      <c r="BW40" s="508">
        <v>6131.40402439025</v>
      </c>
      <c r="BX40" s="508">
        <v>6131.40402439025</v>
      </c>
      <c r="BY40" s="508">
        <v>6131.40402439025</v>
      </c>
      <c r="BZ40" s="508">
        <v>6131.40402439025</v>
      </c>
      <c r="CA40" s="508">
        <v>6131.40402439025</v>
      </c>
      <c r="CB40" s="508">
        <v>6131.40402439025</v>
      </c>
      <c r="CC40" s="508">
        <v>6131.40402439025</v>
      </c>
      <c r="CD40" s="508">
        <v>6131.40402439025</v>
      </c>
      <c r="CE40" s="508">
        <v>6131.40402439025</v>
      </c>
      <c r="CF40" s="508">
        <v>6131.40402439025</v>
      </c>
      <c r="CG40" s="508">
        <v>6131.40402439025</v>
      </c>
      <c r="CH40" s="508">
        <v>6131.40402439025</v>
      </c>
      <c r="CI40" s="508">
        <v>6131.40402439025</v>
      </c>
      <c r="CJ40" s="536">
        <v>6131.40402439025</v>
      </c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465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6">
        <v>0</v>
      </c>
      <c r="AN41" s="466">
        <v>0</v>
      </c>
      <c r="AO41" s="466">
        <v>0</v>
      </c>
      <c r="AP41" s="466">
        <v>0</v>
      </c>
      <c r="AQ41" s="466">
        <v>0</v>
      </c>
      <c r="AR41" s="466">
        <v>0</v>
      </c>
      <c r="AS41" s="466">
        <v>0</v>
      </c>
      <c r="AT41" s="466">
        <v>0</v>
      </c>
      <c r="AU41" s="466">
        <v>0</v>
      </c>
      <c r="AV41" s="466">
        <v>0</v>
      </c>
      <c r="AW41" s="466">
        <v>0</v>
      </c>
      <c r="AX41" s="466">
        <v>0</v>
      </c>
      <c r="AY41" s="466">
        <v>0</v>
      </c>
      <c r="AZ41" s="466">
        <v>0</v>
      </c>
      <c r="BA41" s="467">
        <v>0</v>
      </c>
      <c r="BB41" s="508">
        <v>0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508">
        <v>0</v>
      </c>
      <c r="CD41" s="508">
        <v>0</v>
      </c>
      <c r="CE41" s="508">
        <v>0</v>
      </c>
      <c r="CF41" s="508">
        <v>0</v>
      </c>
      <c r="CG41" s="508">
        <v>0</v>
      </c>
      <c r="CH41" s="508">
        <v>0</v>
      </c>
      <c r="CI41" s="508">
        <v>0</v>
      </c>
      <c r="CJ41" s="536">
        <v>0</v>
      </c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>
        <v>116.4</v>
      </c>
      <c r="I42" s="211">
        <v>116.5</v>
      </c>
      <c r="J42" s="211">
        <v>116.5</v>
      </c>
      <c r="K42" s="211">
        <v>116.5</v>
      </c>
      <c r="L42" s="211">
        <v>115.3</v>
      </c>
      <c r="M42" s="211">
        <v>115.4</v>
      </c>
      <c r="N42" s="211">
        <v>115.4</v>
      </c>
      <c r="O42" s="211">
        <v>115.2</v>
      </c>
      <c r="P42" s="211">
        <v>115</v>
      </c>
      <c r="Q42" s="211">
        <v>114.9</v>
      </c>
      <c r="R42" s="211">
        <v>114.7</v>
      </c>
      <c r="S42" s="211">
        <v>114.5</v>
      </c>
      <c r="T42" s="211">
        <v>114.3</v>
      </c>
      <c r="U42" s="211">
        <v>114.1</v>
      </c>
      <c r="V42" s="211">
        <v>113.9</v>
      </c>
      <c r="W42" s="211">
        <v>113.8</v>
      </c>
      <c r="X42" s="211">
        <v>113.6</v>
      </c>
      <c r="Y42" s="211">
        <v>113.4</v>
      </c>
      <c r="Z42" s="211">
        <v>113.2</v>
      </c>
      <c r="AA42" s="211">
        <v>113</v>
      </c>
      <c r="AB42" s="211">
        <v>112.8</v>
      </c>
      <c r="AC42" s="211">
        <v>112.6</v>
      </c>
      <c r="AD42" s="211">
        <v>112.5</v>
      </c>
      <c r="AE42" s="211">
        <v>112.3</v>
      </c>
      <c r="AF42" s="211">
        <v>112.1</v>
      </c>
      <c r="AG42" s="211">
        <v>111.9</v>
      </c>
      <c r="AH42" s="211">
        <v>111.7</v>
      </c>
      <c r="AI42" s="211">
        <v>111.5</v>
      </c>
      <c r="AJ42" s="211">
        <v>111.3</v>
      </c>
      <c r="AK42" s="211">
        <v>111.1</v>
      </c>
      <c r="AL42" s="211">
        <v>111</v>
      </c>
      <c r="AM42" s="211">
        <v>111</v>
      </c>
      <c r="AN42" s="211">
        <v>111</v>
      </c>
      <c r="AO42" s="211">
        <v>111</v>
      </c>
      <c r="AP42" s="211">
        <v>111</v>
      </c>
      <c r="AQ42" s="211">
        <v>111</v>
      </c>
      <c r="AR42" s="211">
        <v>111</v>
      </c>
      <c r="AS42" s="211">
        <v>111</v>
      </c>
      <c r="AT42" s="211">
        <v>111</v>
      </c>
      <c r="AU42" s="211">
        <v>111</v>
      </c>
      <c r="AV42" s="211">
        <v>111</v>
      </c>
      <c r="AW42" s="211">
        <v>111</v>
      </c>
      <c r="AX42" s="211">
        <v>111</v>
      </c>
      <c r="AY42" s="211">
        <v>111</v>
      </c>
      <c r="AZ42" s="211">
        <v>111</v>
      </c>
      <c r="BA42" s="211">
        <v>111</v>
      </c>
      <c r="BB42" s="211">
        <v>111</v>
      </c>
      <c r="BC42" s="211">
        <v>111</v>
      </c>
      <c r="BD42" s="211">
        <v>111</v>
      </c>
      <c r="BE42" s="211">
        <v>111</v>
      </c>
      <c r="BF42" s="211">
        <v>111</v>
      </c>
      <c r="BG42" s="211">
        <v>111</v>
      </c>
      <c r="BH42" s="211">
        <v>111</v>
      </c>
      <c r="BI42" s="211">
        <v>111</v>
      </c>
      <c r="BJ42" s="211">
        <v>111</v>
      </c>
      <c r="BK42" s="211">
        <v>111</v>
      </c>
      <c r="BL42" s="211">
        <v>111</v>
      </c>
      <c r="BM42" s="211">
        <v>111</v>
      </c>
      <c r="BN42" s="211">
        <v>111</v>
      </c>
      <c r="BO42" s="211">
        <v>111</v>
      </c>
      <c r="BP42" s="211">
        <v>111</v>
      </c>
      <c r="BQ42" s="211">
        <v>111</v>
      </c>
      <c r="BR42" s="211">
        <v>111</v>
      </c>
      <c r="BS42" s="211">
        <v>111</v>
      </c>
      <c r="BT42" s="211">
        <v>111</v>
      </c>
      <c r="BU42" s="211">
        <v>111</v>
      </c>
      <c r="BV42" s="211">
        <v>111</v>
      </c>
      <c r="BW42" s="211">
        <v>111</v>
      </c>
      <c r="BX42" s="211">
        <v>111</v>
      </c>
      <c r="BY42" s="211">
        <v>111</v>
      </c>
      <c r="BZ42" s="211">
        <v>111</v>
      </c>
      <c r="CA42" s="211">
        <v>111</v>
      </c>
      <c r="CB42" s="211">
        <v>111</v>
      </c>
      <c r="CC42" s="211">
        <v>111</v>
      </c>
      <c r="CD42" s="211">
        <v>111</v>
      </c>
      <c r="CE42" s="211">
        <v>111</v>
      </c>
      <c r="CF42" s="211">
        <v>111</v>
      </c>
      <c r="CG42" s="211">
        <v>111</v>
      </c>
      <c r="CH42" s="211">
        <v>111</v>
      </c>
      <c r="CI42" s="211">
        <v>111</v>
      </c>
      <c r="CJ42" s="605">
        <v>111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>
        <v>116.41849946563376</v>
      </c>
      <c r="I44" s="212">
        <v>116.45817302298012</v>
      </c>
      <c r="J44" s="212">
        <v>116.49784658032648</v>
      </c>
      <c r="K44" s="212">
        <v>116.53752013767284</v>
      </c>
      <c r="L44" s="212">
        <v>115.3323321683727</v>
      </c>
      <c r="M44" s="212">
        <v>115.37158207437187</v>
      </c>
      <c r="N44" s="212">
        <v>115.41083198037101</v>
      </c>
      <c r="O44" s="212">
        <v>115.22719558480939</v>
      </c>
      <c r="P44" s="212">
        <v>115.04340763861671</v>
      </c>
      <c r="Q44" s="212">
        <v>114.85946814179296</v>
      </c>
      <c r="R44" s="212">
        <v>114.67537709433809</v>
      </c>
      <c r="S44" s="212">
        <v>114.49113449625212</v>
      </c>
      <c r="T44" s="212">
        <v>114.3067403475351</v>
      </c>
      <c r="U44" s="212">
        <v>114.12219464818693</v>
      </c>
      <c r="V44" s="212">
        <v>113.93749739820773</v>
      </c>
      <c r="W44" s="212">
        <v>113.75264859759739</v>
      </c>
      <c r="X44" s="212">
        <v>113.56764824635599</v>
      </c>
      <c r="Y44" s="212">
        <v>113.38249634448343</v>
      </c>
      <c r="Z44" s="212">
        <v>113.19719289197985</v>
      </c>
      <c r="AA44" s="212">
        <v>113.01173788884515</v>
      </c>
      <c r="AB44" s="212">
        <v>112.82613133507935</v>
      </c>
      <c r="AC44" s="212">
        <v>112.6403732306825</v>
      </c>
      <c r="AD44" s="212">
        <v>112.45446357565451</v>
      </c>
      <c r="AE44" s="212">
        <v>112.26840236999544</v>
      </c>
      <c r="AF44" s="212">
        <v>112.0821896137053</v>
      </c>
      <c r="AG44" s="212">
        <v>111.89582530678408</v>
      </c>
      <c r="AH44" s="212">
        <v>111.70930944923174</v>
      </c>
      <c r="AI44" s="212">
        <v>111.52264204104829</v>
      </c>
      <c r="AJ44" s="212">
        <v>111.33582308223377</v>
      </c>
      <c r="AK44" s="212">
        <v>111.14885257278819</v>
      </c>
      <c r="AL44" s="212">
        <v>110.9617305127115</v>
      </c>
      <c r="AM44" s="212">
        <v>110.9617305127115</v>
      </c>
      <c r="AN44" s="212">
        <v>110.9617305127115</v>
      </c>
      <c r="AO44" s="212">
        <v>110.9617305127115</v>
      </c>
      <c r="AP44" s="212">
        <v>110.9617305127115</v>
      </c>
      <c r="AQ44" s="212">
        <v>110.9617305127115</v>
      </c>
      <c r="AR44" s="212">
        <v>110.9617305127115</v>
      </c>
      <c r="AS44" s="212">
        <v>110.9617305127115</v>
      </c>
      <c r="AT44" s="212">
        <v>110.9617305127115</v>
      </c>
      <c r="AU44" s="212">
        <v>110.9617305127115</v>
      </c>
      <c r="AV44" s="212">
        <v>110.9617305127115</v>
      </c>
      <c r="AW44" s="212">
        <v>110.9617305127115</v>
      </c>
      <c r="AX44" s="212">
        <v>110.9617305127115</v>
      </c>
      <c r="AY44" s="212">
        <v>110.9617305127115</v>
      </c>
      <c r="AZ44" s="212">
        <v>110.9617305127115</v>
      </c>
      <c r="BA44" s="212">
        <v>110.9617305127115</v>
      </c>
      <c r="BB44" s="212">
        <v>110.9617305127115</v>
      </c>
      <c r="BC44" s="212">
        <v>110.9617305127115</v>
      </c>
      <c r="BD44" s="212">
        <v>110.9617305127115</v>
      </c>
      <c r="BE44" s="212">
        <v>110.9617305127115</v>
      </c>
      <c r="BF44" s="212">
        <v>110.9617305127115</v>
      </c>
      <c r="BG44" s="212">
        <v>110.9617305127115</v>
      </c>
      <c r="BH44" s="212">
        <v>110.9617305127115</v>
      </c>
      <c r="BI44" s="212">
        <v>110.9617305127115</v>
      </c>
      <c r="BJ44" s="212">
        <v>110.9617305127115</v>
      </c>
      <c r="BK44" s="212">
        <v>110.9617305127115</v>
      </c>
      <c r="BL44" s="212">
        <v>110.9617305127115</v>
      </c>
      <c r="BM44" s="212">
        <v>110.9617305127115</v>
      </c>
      <c r="BN44" s="212">
        <v>110.9617305127115</v>
      </c>
      <c r="BO44" s="212">
        <v>110.9617305127115</v>
      </c>
      <c r="BP44" s="212">
        <v>110.9617305127115</v>
      </c>
      <c r="BQ44" s="212">
        <v>110.9617305127115</v>
      </c>
      <c r="BR44" s="212">
        <v>110.9617305127115</v>
      </c>
      <c r="BS44" s="212">
        <v>110.9617305127115</v>
      </c>
      <c r="BT44" s="212">
        <v>110.9617305127115</v>
      </c>
      <c r="BU44" s="212">
        <v>110.9617305127115</v>
      </c>
      <c r="BV44" s="212">
        <v>110.9617305127115</v>
      </c>
      <c r="BW44" s="212">
        <v>110.9617305127115</v>
      </c>
      <c r="BX44" s="212">
        <v>110.9617305127115</v>
      </c>
      <c r="BY44" s="212">
        <v>110.9617305127115</v>
      </c>
      <c r="BZ44" s="212">
        <v>110.9617305127115</v>
      </c>
      <c r="CA44" s="212">
        <v>110.9617305127115</v>
      </c>
      <c r="CB44" s="212">
        <v>110.9617305127115</v>
      </c>
      <c r="CC44" s="212">
        <v>110.9617305127115</v>
      </c>
      <c r="CD44" s="212">
        <v>110.9617305127115</v>
      </c>
      <c r="CE44" s="212">
        <v>110.9617305127115</v>
      </c>
      <c r="CF44" s="212">
        <v>110.9617305127115</v>
      </c>
      <c r="CG44" s="212">
        <v>110.9617305127115</v>
      </c>
      <c r="CH44" s="212">
        <v>110.9617305127115</v>
      </c>
      <c r="CI44" s="212">
        <v>110.9617305127115</v>
      </c>
      <c r="CJ44" s="607">
        <v>110.9617305127115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20.818820078422853</v>
      </c>
      <c r="I45" s="599">
        <v>41.649159453568323</v>
      </c>
      <c r="J45" s="470">
        <v>62.49101812543644</v>
      </c>
      <c r="K45" s="111">
        <v>83.344396094027189</v>
      </c>
      <c r="L45" s="111">
        <v>179.98872117108149</v>
      </c>
      <c r="M45" s="111">
        <v>270.41011891269875</v>
      </c>
      <c r="N45" s="84">
        <v>360.86227840082108</v>
      </c>
      <c r="O45" s="84">
        <v>360.20939062090883</v>
      </c>
      <c r="P45" s="128">
        <v>359.55650284099659</v>
      </c>
      <c r="Q45" s="471">
        <v>358.90361506108434</v>
      </c>
      <c r="R45" s="471">
        <v>358.25072728117209</v>
      </c>
      <c r="S45" s="84">
        <v>357.59783950125984</v>
      </c>
      <c r="T45" s="108">
        <v>356.94495172134759</v>
      </c>
      <c r="U45" s="471">
        <v>356.29206394143534</v>
      </c>
      <c r="V45" s="471">
        <v>355.6391761615231</v>
      </c>
      <c r="W45" s="471">
        <v>354.98628838161085</v>
      </c>
      <c r="X45" s="471">
        <v>354.3334006016986</v>
      </c>
      <c r="Y45" s="471">
        <v>353.68051282178635</v>
      </c>
      <c r="Z45" s="471">
        <v>353.0276250418741</v>
      </c>
      <c r="AA45" s="84">
        <v>352.37473726196185</v>
      </c>
      <c r="AB45" s="128">
        <v>351.72184948204966</v>
      </c>
      <c r="AC45" s="471">
        <v>351.06896170213741</v>
      </c>
      <c r="AD45" s="84">
        <v>350.41607392222517</v>
      </c>
      <c r="AE45" s="84">
        <v>349.76318614231292</v>
      </c>
      <c r="AF45" s="84">
        <v>349.11029836240067</v>
      </c>
      <c r="AG45" s="454">
        <v>348.45741058248842</v>
      </c>
      <c r="AH45" s="128">
        <v>347.80452280257617</v>
      </c>
      <c r="AI45" s="471">
        <v>347.15163502266392</v>
      </c>
      <c r="AJ45" s="84">
        <v>346.49874724275168</v>
      </c>
      <c r="AK45" s="128">
        <v>345.84585946283943</v>
      </c>
      <c r="AL45" s="84">
        <v>345.19297168292718</v>
      </c>
      <c r="AM45" s="84">
        <v>345.19297168292718</v>
      </c>
      <c r="AN45" s="84">
        <v>345.19297168292718</v>
      </c>
      <c r="AO45" s="84">
        <v>345.19297168292718</v>
      </c>
      <c r="AP45" s="84">
        <v>345.19297168292718</v>
      </c>
      <c r="AQ45" s="84">
        <v>345.19297168292718</v>
      </c>
      <c r="AR45" s="84">
        <v>345.19297168292718</v>
      </c>
      <c r="AS45" s="84">
        <v>345.19297168292718</v>
      </c>
      <c r="AT45" s="84">
        <v>345.19297168292718</v>
      </c>
      <c r="AU45" s="84">
        <v>345.19297168292718</v>
      </c>
      <c r="AV45" s="84">
        <v>345.19297168292718</v>
      </c>
      <c r="AW45" s="84">
        <v>345.19297168292718</v>
      </c>
      <c r="AX45" s="84">
        <v>345.19297168292718</v>
      </c>
      <c r="AY45" s="84">
        <v>345.19297168292718</v>
      </c>
      <c r="AZ45" s="459">
        <v>345.19297168292718</v>
      </c>
      <c r="BA45" s="100">
        <v>345.19297168292718</v>
      </c>
      <c r="BB45" s="600">
        <v>345.19297168292718</v>
      </c>
      <c r="BC45" s="600">
        <v>345.19297168292718</v>
      </c>
      <c r="BD45" s="600">
        <v>345.19297168292718</v>
      </c>
      <c r="BE45" s="600">
        <v>345.19297168292718</v>
      </c>
      <c r="BF45" s="600">
        <v>345.19297168292718</v>
      </c>
      <c r="BG45" s="600">
        <v>345.19297168292718</v>
      </c>
      <c r="BH45" s="600">
        <v>345.19297168292718</v>
      </c>
      <c r="BI45" s="600">
        <v>345.19297168292718</v>
      </c>
      <c r="BJ45" s="600">
        <v>345.19297168292718</v>
      </c>
      <c r="BK45" s="600">
        <v>345.19297168292718</v>
      </c>
      <c r="BL45" s="600">
        <v>345.19297168292718</v>
      </c>
      <c r="BM45" s="600">
        <v>345.19297168292718</v>
      </c>
      <c r="BN45" s="600">
        <v>345.19297168292718</v>
      </c>
      <c r="BO45" s="600">
        <v>345.19297168292718</v>
      </c>
      <c r="BP45" s="600">
        <v>345.19297168292718</v>
      </c>
      <c r="BQ45" s="600">
        <v>345.19297168292718</v>
      </c>
      <c r="BR45" s="600">
        <v>345.19297168292718</v>
      </c>
      <c r="BS45" s="600">
        <v>345.19297168292718</v>
      </c>
      <c r="BT45" s="600">
        <v>345.19297168292718</v>
      </c>
      <c r="BU45" s="600">
        <v>345.19297168292718</v>
      </c>
      <c r="BV45" s="600">
        <v>345.19297168292718</v>
      </c>
      <c r="BW45" s="600">
        <v>345.19297168292718</v>
      </c>
      <c r="BX45" s="600">
        <v>345.19297168292718</v>
      </c>
      <c r="BY45" s="600">
        <v>345.19297168292718</v>
      </c>
      <c r="BZ45" s="600">
        <v>345.19297168292718</v>
      </c>
      <c r="CA45" s="600">
        <v>345.19297168292718</v>
      </c>
      <c r="CB45" s="600">
        <v>345.19297168292718</v>
      </c>
      <c r="CC45" s="600">
        <v>345.19297168292718</v>
      </c>
      <c r="CD45" s="600">
        <v>345.19297168292718</v>
      </c>
      <c r="CE45" s="600">
        <v>345.19297168292718</v>
      </c>
      <c r="CF45" s="600">
        <v>345.19297168292718</v>
      </c>
      <c r="CG45" s="600">
        <v>345.19297168292718</v>
      </c>
      <c r="CH45" s="600">
        <v>345.19297168292718</v>
      </c>
      <c r="CI45" s="600">
        <v>345.19297168292718</v>
      </c>
      <c r="CJ45" s="617">
        <v>345.19297168292718</v>
      </c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>
        <v>17.524259325271764</v>
      </c>
      <c r="I46" s="215">
        <v>17.814011742330337</v>
      </c>
      <c r="J46" s="215">
        <v>17.916002902934757</v>
      </c>
      <c r="K46" s="221">
        <v>1.7969899977151185</v>
      </c>
      <c r="L46" s="221">
        <v>1.656845384919762</v>
      </c>
      <c r="M46" s="236">
        <v>1.5839692938018717</v>
      </c>
      <c r="N46" s="216">
        <v>1.5500946825854807</v>
      </c>
      <c r="O46" s="216">
        <v>1.5472901836490667</v>
      </c>
      <c r="P46" s="216">
        <v>1.5444856847126529</v>
      </c>
      <c r="Q46" s="216">
        <v>1.5416811857762389</v>
      </c>
      <c r="R46" s="216">
        <v>1.5388766868398249</v>
      </c>
      <c r="S46" s="216">
        <v>1.5360721879034112</v>
      </c>
      <c r="T46" s="216">
        <v>1.5332676889669969</v>
      </c>
      <c r="U46" s="216">
        <v>1.5304631900305832</v>
      </c>
      <c r="V46" s="216">
        <v>1.5276586910941692</v>
      </c>
      <c r="W46" s="216">
        <v>1.5248541921577552</v>
      </c>
      <c r="X46" s="216">
        <v>1.5220496932213414</v>
      </c>
      <c r="Y46" s="217">
        <v>1.5192451942849272</v>
      </c>
      <c r="Z46" s="217">
        <v>1.5164406953485134</v>
      </c>
      <c r="AA46" s="217">
        <v>1.5136361964120995</v>
      </c>
      <c r="AB46" s="217">
        <v>1.5108316974756857</v>
      </c>
      <c r="AC46" s="217">
        <v>1.5080271985392719</v>
      </c>
      <c r="AD46" s="217">
        <v>1.5052226996028579</v>
      </c>
      <c r="AE46" s="217">
        <v>1.5024182006664439</v>
      </c>
      <c r="AF46" s="217">
        <v>1.4996137017300299</v>
      </c>
      <c r="AG46" s="217">
        <v>1.496809202793616</v>
      </c>
      <c r="AH46" s="217">
        <v>1.4940047038572022</v>
      </c>
      <c r="AI46" s="217">
        <v>1.4912002049207882</v>
      </c>
      <c r="AJ46" s="217">
        <v>1.488395705984374</v>
      </c>
      <c r="AK46" s="217">
        <v>1.4855912070479602</v>
      </c>
      <c r="AL46" s="218">
        <v>1.4827867081115462</v>
      </c>
      <c r="AM46" s="218">
        <v>1.4827867081115462</v>
      </c>
      <c r="AN46" s="218">
        <v>1.4827867081115462</v>
      </c>
      <c r="AO46" s="218">
        <v>1.4827867081115462</v>
      </c>
      <c r="AP46" s="218">
        <v>1.4827867081115462</v>
      </c>
      <c r="AQ46" s="218">
        <v>1.4827867081115462</v>
      </c>
      <c r="AR46" s="218">
        <v>1.4827867081115462</v>
      </c>
      <c r="AS46" s="218">
        <v>1.4827867081115462</v>
      </c>
      <c r="AT46" s="218">
        <v>1.4827867081115462</v>
      </c>
      <c r="AU46" s="218">
        <v>1.4827867081115462</v>
      </c>
      <c r="AV46" s="218">
        <v>1.4827867081115462</v>
      </c>
      <c r="AW46" s="218">
        <v>1.4827867081115462</v>
      </c>
      <c r="AX46" s="218">
        <v>1.4827867081115462</v>
      </c>
      <c r="AY46" s="218">
        <v>1.4827867081115462</v>
      </c>
      <c r="AZ46" s="219">
        <v>1.4827867081115462</v>
      </c>
      <c r="BA46" s="229">
        <v>1.4827867081115462</v>
      </c>
      <c r="BB46" s="229">
        <v>1.4827867081115462</v>
      </c>
      <c r="BC46" s="229">
        <v>1.4827867081115462</v>
      </c>
      <c r="BD46" s="229">
        <v>1.4827867081115462</v>
      </c>
      <c r="BE46" s="229">
        <v>1.4827867081115462</v>
      </c>
      <c r="BF46" s="229">
        <v>1.4827867081115462</v>
      </c>
      <c r="BG46" s="229">
        <v>1.4827867081115462</v>
      </c>
      <c r="BH46" s="229">
        <v>1.4827867081115462</v>
      </c>
      <c r="BI46" s="229">
        <v>1.4827867081115462</v>
      </c>
      <c r="BJ46" s="229">
        <v>1.4827867081115462</v>
      </c>
      <c r="BK46" s="229">
        <v>1.4827867081115462</v>
      </c>
      <c r="BL46" s="229">
        <v>1.4827867081115462</v>
      </c>
      <c r="BM46" s="229">
        <v>1.4827867081115462</v>
      </c>
      <c r="BN46" s="229">
        <v>1.4827867081115462</v>
      </c>
      <c r="BO46" s="229">
        <v>1.4827867081115462</v>
      </c>
      <c r="BP46" s="229">
        <v>1.4827867081115462</v>
      </c>
      <c r="BQ46" s="229">
        <v>1.4827867081115462</v>
      </c>
      <c r="BR46" s="229">
        <v>1.4827867081115462</v>
      </c>
      <c r="BS46" s="229">
        <v>1.4827867081115462</v>
      </c>
      <c r="BT46" s="229">
        <v>1.4827867081115462</v>
      </c>
      <c r="BU46" s="229">
        <v>1.4827867081115462</v>
      </c>
      <c r="BV46" s="229">
        <v>1.4827867081115462</v>
      </c>
      <c r="BW46" s="229">
        <v>1.4827867081115462</v>
      </c>
      <c r="BX46" s="229">
        <v>1.4827867081115462</v>
      </c>
      <c r="BY46" s="229">
        <v>1.4827867081115462</v>
      </c>
      <c r="BZ46" s="229">
        <v>1.4827867081115462</v>
      </c>
      <c r="CA46" s="229">
        <v>1.4827867081115462</v>
      </c>
      <c r="CB46" s="229">
        <v>1.4827867081115462</v>
      </c>
      <c r="CC46" s="229">
        <v>1.4827867081115462</v>
      </c>
      <c r="CD46" s="229">
        <v>1.4827867081115462</v>
      </c>
      <c r="CE46" s="229">
        <v>1.4827867081115462</v>
      </c>
      <c r="CF46" s="229">
        <v>1.4827867081115462</v>
      </c>
      <c r="CG46" s="229">
        <v>1.4827867081115462</v>
      </c>
      <c r="CH46" s="229">
        <v>1.4827867081115462</v>
      </c>
      <c r="CI46" s="229">
        <v>1.4827867081115462</v>
      </c>
      <c r="CJ46" s="618">
        <v>1.4827867081115462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2">
        <v>0</v>
      </c>
      <c r="BB52" s="508">
        <v>0</v>
      </c>
      <c r="BC52" s="508">
        <v>0</v>
      </c>
      <c r="BD52" s="508">
        <v>0</v>
      </c>
      <c r="BE52" s="508">
        <v>0</v>
      </c>
      <c r="BF52" s="508">
        <v>0</v>
      </c>
      <c r="BG52" s="508">
        <v>0</v>
      </c>
      <c r="BH52" s="508">
        <v>0</v>
      </c>
      <c r="BI52" s="508">
        <v>0</v>
      </c>
      <c r="BJ52" s="508">
        <v>0</v>
      </c>
      <c r="BK52" s="508">
        <v>0</v>
      </c>
      <c r="BL52" s="508">
        <v>0</v>
      </c>
      <c r="BM52" s="508">
        <v>0</v>
      </c>
      <c r="BN52" s="508">
        <v>0</v>
      </c>
      <c r="BO52" s="508">
        <v>0</v>
      </c>
      <c r="BP52" s="508">
        <v>0</v>
      </c>
      <c r="BQ52" s="508">
        <v>0</v>
      </c>
      <c r="BR52" s="508">
        <v>0</v>
      </c>
      <c r="BS52" s="508">
        <v>0</v>
      </c>
      <c r="BT52" s="508">
        <v>0</v>
      </c>
      <c r="BU52" s="508">
        <v>0</v>
      </c>
      <c r="BV52" s="508">
        <v>0</v>
      </c>
      <c r="BW52" s="508">
        <v>0</v>
      </c>
      <c r="BX52" s="508">
        <v>0</v>
      </c>
      <c r="BY52" s="508">
        <v>0</v>
      </c>
      <c r="BZ52" s="508">
        <v>0</v>
      </c>
      <c r="CA52" s="508">
        <v>0</v>
      </c>
      <c r="CB52" s="508">
        <v>0</v>
      </c>
      <c r="CC52" s="508">
        <v>0</v>
      </c>
      <c r="CD52" s="508">
        <v>0</v>
      </c>
      <c r="CE52" s="508">
        <v>0</v>
      </c>
      <c r="CF52" s="508">
        <v>0</v>
      </c>
      <c r="CG52" s="508">
        <v>0</v>
      </c>
      <c r="CH52" s="508">
        <v>0</v>
      </c>
      <c r="CI52" s="508">
        <v>0</v>
      </c>
      <c r="CJ52" s="536">
        <v>0</v>
      </c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20.818820078422853</v>
      </c>
      <c r="I53" s="763">
        <v>41.649159453568323</v>
      </c>
      <c r="J53" s="763">
        <v>62.49101812543644</v>
      </c>
      <c r="K53" s="763">
        <v>83.344396094027189</v>
      </c>
      <c r="L53" s="763">
        <v>179.98872117108149</v>
      </c>
      <c r="M53" s="763">
        <v>270.41011891269875</v>
      </c>
      <c r="N53" s="763">
        <v>360.86227840082108</v>
      </c>
      <c r="O53" s="763">
        <v>360.20939062090883</v>
      </c>
      <c r="P53" s="763">
        <v>359.55650284099659</v>
      </c>
      <c r="Q53" s="763">
        <v>358.90361506108434</v>
      </c>
      <c r="R53" s="763">
        <v>358.25072728117209</v>
      </c>
      <c r="S53" s="763">
        <v>357.59783950125984</v>
      </c>
      <c r="T53" s="763">
        <v>356.94495172134759</v>
      </c>
      <c r="U53" s="763">
        <v>356.29206394143534</v>
      </c>
      <c r="V53" s="763">
        <v>355.6391761615231</v>
      </c>
      <c r="W53" s="763">
        <v>354.98628838161085</v>
      </c>
      <c r="X53" s="763">
        <v>354.3334006016986</v>
      </c>
      <c r="Y53" s="763">
        <v>353.68051282178635</v>
      </c>
      <c r="Z53" s="763">
        <v>353.0276250418741</v>
      </c>
      <c r="AA53" s="763">
        <v>352.37473726196185</v>
      </c>
      <c r="AB53" s="763">
        <v>351.72184948204966</v>
      </c>
      <c r="AC53" s="763">
        <v>351.06896170213741</v>
      </c>
      <c r="AD53" s="763">
        <v>350.41607392222517</v>
      </c>
      <c r="AE53" s="763">
        <v>349.76318614231292</v>
      </c>
      <c r="AF53" s="763">
        <v>349.11029836240067</v>
      </c>
      <c r="AG53" s="763">
        <v>348.45741058248842</v>
      </c>
      <c r="AH53" s="763">
        <v>347.80452280257617</v>
      </c>
      <c r="AI53" s="763">
        <v>347.15163502266392</v>
      </c>
      <c r="AJ53" s="763">
        <v>346.49874724275168</v>
      </c>
      <c r="AK53" s="763">
        <v>345.84585946283943</v>
      </c>
      <c r="AL53" s="763">
        <v>345.19297168292718</v>
      </c>
      <c r="AM53" s="763">
        <v>345.19297168292718</v>
      </c>
      <c r="AN53" s="763">
        <v>345.19297168292718</v>
      </c>
      <c r="AO53" s="763">
        <v>345.19297168292718</v>
      </c>
      <c r="AP53" s="763">
        <v>345.19297168292718</v>
      </c>
      <c r="AQ53" s="763">
        <v>345.19297168292718</v>
      </c>
      <c r="AR53" s="763">
        <v>345.19297168292718</v>
      </c>
      <c r="AS53" s="763">
        <v>345.19297168292718</v>
      </c>
      <c r="AT53" s="763">
        <v>345.19297168292718</v>
      </c>
      <c r="AU53" s="763">
        <v>345.19297168292718</v>
      </c>
      <c r="AV53" s="763">
        <v>345.19297168292718</v>
      </c>
      <c r="AW53" s="763">
        <v>345.19297168292718</v>
      </c>
      <c r="AX53" s="763">
        <v>345.19297168292718</v>
      </c>
      <c r="AY53" s="763">
        <v>345.19297168292718</v>
      </c>
      <c r="AZ53" s="763">
        <v>345.19297168292718</v>
      </c>
      <c r="BA53" s="764">
        <v>345.19297168292718</v>
      </c>
      <c r="BB53" s="764">
        <v>345.19297168292718</v>
      </c>
      <c r="BC53" s="764">
        <v>345.19297168292718</v>
      </c>
      <c r="BD53" s="764">
        <v>345.19297168292718</v>
      </c>
      <c r="BE53" s="764">
        <v>345.19297168292718</v>
      </c>
      <c r="BF53" s="764">
        <v>345.19297168292718</v>
      </c>
      <c r="BG53" s="764">
        <v>345.19297168292718</v>
      </c>
      <c r="BH53" s="764">
        <v>345.19297168292718</v>
      </c>
      <c r="BI53" s="764">
        <v>345.19297168292718</v>
      </c>
      <c r="BJ53" s="764">
        <v>345.19297168292718</v>
      </c>
      <c r="BK53" s="764">
        <v>345.19297168292718</v>
      </c>
      <c r="BL53" s="764">
        <v>345.19297168292718</v>
      </c>
      <c r="BM53" s="764">
        <v>345.19297168292718</v>
      </c>
      <c r="BN53" s="764">
        <v>345.19297168292718</v>
      </c>
      <c r="BO53" s="764">
        <v>345.19297168292718</v>
      </c>
      <c r="BP53" s="764">
        <v>345.19297168292718</v>
      </c>
      <c r="BQ53" s="764">
        <v>345.19297168292718</v>
      </c>
      <c r="BR53" s="764">
        <v>345.19297168292718</v>
      </c>
      <c r="BS53" s="764">
        <v>345.19297168292718</v>
      </c>
      <c r="BT53" s="764">
        <v>345.19297168292718</v>
      </c>
      <c r="BU53" s="764">
        <v>345.19297168292718</v>
      </c>
      <c r="BV53" s="764">
        <v>345.19297168292718</v>
      </c>
      <c r="BW53" s="764">
        <v>345.19297168292718</v>
      </c>
      <c r="BX53" s="764">
        <v>345.19297168292718</v>
      </c>
      <c r="BY53" s="764">
        <v>345.19297168292718</v>
      </c>
      <c r="BZ53" s="764">
        <v>345.19297168292718</v>
      </c>
      <c r="CA53" s="764">
        <v>345.19297168292718</v>
      </c>
      <c r="CB53" s="764">
        <v>345.19297168292718</v>
      </c>
      <c r="CC53" s="764">
        <v>345.19297168292718</v>
      </c>
      <c r="CD53" s="764">
        <v>345.19297168292718</v>
      </c>
      <c r="CE53" s="764">
        <v>345.19297168292718</v>
      </c>
      <c r="CF53" s="764">
        <v>345.19297168292718</v>
      </c>
      <c r="CG53" s="764">
        <v>345.19297168292718</v>
      </c>
      <c r="CH53" s="764">
        <v>345.19297168292718</v>
      </c>
      <c r="CI53" s="764">
        <v>345.19297168292718</v>
      </c>
      <c r="CJ53" s="765">
        <v>345.19297168292718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>
        <v>4.9971499144974361E-2</v>
      </c>
      <c r="I54" s="760">
        <v>4.9971499144974348E-2</v>
      </c>
      <c r="J54" s="760">
        <v>4.9971499144974348E-2</v>
      </c>
      <c r="K54" s="760">
        <v>4.9971499144974361E-2</v>
      </c>
      <c r="L54" s="760">
        <v>4.9971499144974355E-2</v>
      </c>
      <c r="M54" s="760">
        <v>4.9971499144974361E-2</v>
      </c>
      <c r="N54" s="760">
        <v>4.9971499144974355E-2</v>
      </c>
      <c r="O54" s="760">
        <v>4.9971499144974361E-2</v>
      </c>
      <c r="P54" s="760">
        <v>4.9971499144974355E-2</v>
      </c>
      <c r="Q54" s="760">
        <v>4.9971499144974355E-2</v>
      </c>
      <c r="R54" s="760">
        <v>4.9971499144974355E-2</v>
      </c>
      <c r="S54" s="760">
        <v>4.9971499144974355E-2</v>
      </c>
      <c r="T54" s="760">
        <v>4.9971499144974348E-2</v>
      </c>
      <c r="U54" s="760">
        <v>4.9971499144974355E-2</v>
      </c>
      <c r="V54" s="760">
        <v>4.9971499144974355E-2</v>
      </c>
      <c r="W54" s="760">
        <v>4.9971499144974348E-2</v>
      </c>
      <c r="X54" s="760">
        <v>4.9971499144974355E-2</v>
      </c>
      <c r="Y54" s="760">
        <v>4.9971499144974348E-2</v>
      </c>
      <c r="Z54" s="760">
        <v>4.9971499144974355E-2</v>
      </c>
      <c r="AA54" s="760">
        <v>4.9971499144974348E-2</v>
      </c>
      <c r="AB54" s="760">
        <v>4.9971499144974355E-2</v>
      </c>
      <c r="AC54" s="760">
        <v>4.9971499144974361E-2</v>
      </c>
      <c r="AD54" s="760">
        <v>4.9971499144974355E-2</v>
      </c>
      <c r="AE54" s="760">
        <v>4.9971499144974355E-2</v>
      </c>
      <c r="AF54" s="760">
        <v>4.9971499144974355E-2</v>
      </c>
      <c r="AG54" s="760">
        <v>4.9971499144974355E-2</v>
      </c>
      <c r="AH54" s="760">
        <v>4.9971499144974361E-2</v>
      </c>
      <c r="AI54" s="760">
        <v>4.9971499144974355E-2</v>
      </c>
      <c r="AJ54" s="760">
        <v>4.9971499144974355E-2</v>
      </c>
      <c r="AK54" s="760">
        <v>4.9971499144974355E-2</v>
      </c>
      <c r="AL54" s="760">
        <v>4.9971499144974355E-2</v>
      </c>
      <c r="AM54" s="760">
        <v>4.9971499144974355E-2</v>
      </c>
      <c r="AN54" s="760">
        <v>4.9971499144974355E-2</v>
      </c>
      <c r="AO54" s="760">
        <v>4.9971499144974355E-2</v>
      </c>
      <c r="AP54" s="760">
        <v>4.9971499144974355E-2</v>
      </c>
      <c r="AQ54" s="760">
        <v>4.9971499144974355E-2</v>
      </c>
      <c r="AR54" s="760">
        <v>4.9971499144974355E-2</v>
      </c>
      <c r="AS54" s="760">
        <v>4.9971499144974355E-2</v>
      </c>
      <c r="AT54" s="760">
        <v>4.9971499144974355E-2</v>
      </c>
      <c r="AU54" s="760">
        <v>4.9971499144974355E-2</v>
      </c>
      <c r="AV54" s="760">
        <v>4.9971499144974355E-2</v>
      </c>
      <c r="AW54" s="760">
        <v>4.9971499144974355E-2</v>
      </c>
      <c r="AX54" s="760">
        <v>4.9971499144974355E-2</v>
      </c>
      <c r="AY54" s="760">
        <v>4.9971499144974355E-2</v>
      </c>
      <c r="AZ54" s="760">
        <v>4.9971499144974355E-2</v>
      </c>
      <c r="BA54" s="760">
        <v>4.9971499144974355E-2</v>
      </c>
      <c r="BB54" s="760">
        <v>4.9971499144974355E-2</v>
      </c>
      <c r="BC54" s="760">
        <v>4.9971499144974355E-2</v>
      </c>
      <c r="BD54" s="760">
        <v>4.9971499144974355E-2</v>
      </c>
      <c r="BE54" s="760">
        <v>4.9971499144974355E-2</v>
      </c>
      <c r="BF54" s="760">
        <v>4.9971499144974355E-2</v>
      </c>
      <c r="BG54" s="760">
        <v>4.9971499144974355E-2</v>
      </c>
      <c r="BH54" s="760">
        <v>4.9971499144974355E-2</v>
      </c>
      <c r="BI54" s="760">
        <v>4.9971499144974355E-2</v>
      </c>
      <c r="BJ54" s="760">
        <v>4.9971499144974355E-2</v>
      </c>
      <c r="BK54" s="760">
        <v>4.9971499144974355E-2</v>
      </c>
      <c r="BL54" s="760">
        <v>4.9971499144974355E-2</v>
      </c>
      <c r="BM54" s="760">
        <v>4.9971499144974355E-2</v>
      </c>
      <c r="BN54" s="760">
        <v>4.9971499144974355E-2</v>
      </c>
      <c r="BO54" s="760">
        <v>4.9971499144974355E-2</v>
      </c>
      <c r="BP54" s="760">
        <v>4.9971499144974355E-2</v>
      </c>
      <c r="BQ54" s="760">
        <v>4.9971499144974355E-2</v>
      </c>
      <c r="BR54" s="760">
        <v>4.9971499144974355E-2</v>
      </c>
      <c r="BS54" s="760">
        <v>4.9971499144974355E-2</v>
      </c>
      <c r="BT54" s="760">
        <v>4.9971499144974355E-2</v>
      </c>
      <c r="BU54" s="760">
        <v>4.9971499144974355E-2</v>
      </c>
      <c r="BV54" s="760">
        <v>4.9971499144974355E-2</v>
      </c>
      <c r="BW54" s="760">
        <v>4.9971499144974355E-2</v>
      </c>
      <c r="BX54" s="760">
        <v>4.9971499144974355E-2</v>
      </c>
      <c r="BY54" s="760">
        <v>4.9971499144974355E-2</v>
      </c>
      <c r="BZ54" s="760">
        <v>4.9971499144974355E-2</v>
      </c>
      <c r="CA54" s="760">
        <v>4.9971499144974355E-2</v>
      </c>
      <c r="CB54" s="760">
        <v>4.9971499144974355E-2</v>
      </c>
      <c r="CC54" s="760">
        <v>4.9971499144974355E-2</v>
      </c>
      <c r="CD54" s="760">
        <v>4.9971499144974355E-2</v>
      </c>
      <c r="CE54" s="760">
        <v>4.9971499144974355E-2</v>
      </c>
      <c r="CF54" s="760">
        <v>4.9971499144974355E-2</v>
      </c>
      <c r="CG54" s="760">
        <v>4.9971499144974355E-2</v>
      </c>
      <c r="CH54" s="760">
        <v>4.9971499144974355E-2</v>
      </c>
      <c r="CI54" s="760">
        <v>4.9971499144974355E-2</v>
      </c>
      <c r="CJ54" s="852">
        <v>4.9971499144974355E-2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>
        <v>17.524259325271764</v>
      </c>
      <c r="I55" s="286">
        <v>17.814011742330337</v>
      </c>
      <c r="J55" s="286">
        <v>17.916002902934757</v>
      </c>
      <c r="K55" s="286">
        <v>17.969899977151183</v>
      </c>
      <c r="L55" s="286">
        <v>16.568453849197621</v>
      </c>
      <c r="M55" s="286">
        <v>15.839692938018715</v>
      </c>
      <c r="N55" s="286">
        <v>15.500946825854808</v>
      </c>
      <c r="O55" s="286">
        <v>15.472901836490667</v>
      </c>
      <c r="P55" s="286">
        <v>15.444856847126529</v>
      </c>
      <c r="Q55" s="286">
        <v>15.416811857762388</v>
      </c>
      <c r="R55" s="286">
        <v>15.388766868398248</v>
      </c>
      <c r="S55" s="286">
        <v>15.360721879034109</v>
      </c>
      <c r="T55" s="286">
        <v>15.332676889669969</v>
      </c>
      <c r="U55" s="286">
        <v>15.304631900305832</v>
      </c>
      <c r="V55" s="286">
        <v>15.276586910941692</v>
      </c>
      <c r="W55" s="286">
        <v>15.248541921577552</v>
      </c>
      <c r="X55" s="286">
        <v>15.220496932213413</v>
      </c>
      <c r="Y55" s="286">
        <v>15.192451942849273</v>
      </c>
      <c r="Z55" s="286">
        <v>15.164406953485134</v>
      </c>
      <c r="AA55" s="286">
        <v>15.136361964120994</v>
      </c>
      <c r="AB55" s="286">
        <v>15.108316974756857</v>
      </c>
      <c r="AC55" s="286">
        <v>15.080271985392718</v>
      </c>
      <c r="AD55" s="286">
        <v>15.052226996028578</v>
      </c>
      <c r="AE55" s="286">
        <v>15.024182006664439</v>
      </c>
      <c r="AF55" s="286">
        <v>14.996137017300299</v>
      </c>
      <c r="AG55" s="286">
        <v>14.968092027936159</v>
      </c>
      <c r="AH55" s="286">
        <v>14.940047038572022</v>
      </c>
      <c r="AI55" s="286">
        <v>14.91200204920788</v>
      </c>
      <c r="AJ55" s="286">
        <v>14.883957059843739</v>
      </c>
      <c r="AK55" s="286">
        <v>14.855912070479603</v>
      </c>
      <c r="AL55" s="286">
        <v>14.827867081115462</v>
      </c>
      <c r="AM55" s="286">
        <v>14.827867081115462</v>
      </c>
      <c r="AN55" s="286">
        <v>14.827867081115462</v>
      </c>
      <c r="AO55" s="286">
        <v>14.827867081115462</v>
      </c>
      <c r="AP55" s="286">
        <v>14.827867081115462</v>
      </c>
      <c r="AQ55" s="286">
        <v>14.827867081115462</v>
      </c>
      <c r="AR55" s="286">
        <v>14.827867081115462</v>
      </c>
      <c r="AS55" s="286">
        <v>14.827867081115462</v>
      </c>
      <c r="AT55" s="286">
        <v>14.827867081115462</v>
      </c>
      <c r="AU55" s="286">
        <v>14.827867081115462</v>
      </c>
      <c r="AV55" s="286">
        <v>14.827867081115462</v>
      </c>
      <c r="AW55" s="286">
        <v>14.827867081115462</v>
      </c>
      <c r="AX55" s="286">
        <v>14.827867081115462</v>
      </c>
      <c r="AY55" s="286">
        <v>14.827867081115462</v>
      </c>
      <c r="AZ55" s="286">
        <v>14.827867081115462</v>
      </c>
      <c r="BA55" s="286">
        <v>14.827867081115462</v>
      </c>
      <c r="BB55" s="286">
        <v>14.827867081115462</v>
      </c>
      <c r="BC55" s="286">
        <v>14.827867081115462</v>
      </c>
      <c r="BD55" s="286">
        <v>14.827867081115462</v>
      </c>
      <c r="BE55" s="286">
        <v>14.827867081115462</v>
      </c>
      <c r="BF55" s="286">
        <v>14.827867081115462</v>
      </c>
      <c r="BG55" s="286">
        <v>14.827867081115462</v>
      </c>
      <c r="BH55" s="286">
        <v>14.827867081115462</v>
      </c>
      <c r="BI55" s="286">
        <v>14.827867081115462</v>
      </c>
      <c r="BJ55" s="286">
        <v>14.827867081115462</v>
      </c>
      <c r="BK55" s="286">
        <v>14.827867081115462</v>
      </c>
      <c r="BL55" s="286">
        <v>14.827867081115462</v>
      </c>
      <c r="BM55" s="286">
        <v>14.827867081115462</v>
      </c>
      <c r="BN55" s="286">
        <v>14.827867081115462</v>
      </c>
      <c r="BO55" s="286">
        <v>14.827867081115462</v>
      </c>
      <c r="BP55" s="286">
        <v>14.827867081115462</v>
      </c>
      <c r="BQ55" s="286">
        <v>14.827867081115462</v>
      </c>
      <c r="BR55" s="286">
        <v>14.827867081115462</v>
      </c>
      <c r="BS55" s="286">
        <v>14.827867081115462</v>
      </c>
      <c r="BT55" s="286">
        <v>14.827867081115462</v>
      </c>
      <c r="BU55" s="286">
        <v>14.827867081115462</v>
      </c>
      <c r="BV55" s="286">
        <v>14.827867081115462</v>
      </c>
      <c r="BW55" s="286">
        <v>14.827867081115462</v>
      </c>
      <c r="BX55" s="286">
        <v>14.827867081115462</v>
      </c>
      <c r="BY55" s="286">
        <v>14.827867081115462</v>
      </c>
      <c r="BZ55" s="286">
        <v>14.827867081115462</v>
      </c>
      <c r="CA55" s="286">
        <v>14.827867081115462</v>
      </c>
      <c r="CB55" s="286">
        <v>14.827867081115462</v>
      </c>
      <c r="CC55" s="286">
        <v>14.827867081115462</v>
      </c>
      <c r="CD55" s="286">
        <v>14.827867081115462</v>
      </c>
      <c r="CE55" s="286">
        <v>14.827867081115462</v>
      </c>
      <c r="CF55" s="286">
        <v>14.827867081115462</v>
      </c>
      <c r="CG55" s="286">
        <v>14.827867081115462</v>
      </c>
      <c r="CH55" s="286">
        <v>14.827867081115462</v>
      </c>
      <c r="CI55" s="286">
        <v>14.827867081115462</v>
      </c>
      <c r="CJ55" s="619">
        <v>14.827867081115462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0.38</v>
      </c>
      <c r="I56" s="485">
        <v>0.38</v>
      </c>
      <c r="J56" s="198">
        <v>0.38</v>
      </c>
      <c r="K56" s="424">
        <v>0.38</v>
      </c>
      <c r="L56" s="424">
        <v>0.55000000000000004</v>
      </c>
      <c r="M56" s="424">
        <v>0.55000000000000004</v>
      </c>
      <c r="N56" s="84">
        <v>0.55000000000000004</v>
      </c>
      <c r="O56" s="84">
        <v>0.55000000000000004</v>
      </c>
      <c r="P56" s="84">
        <v>0.55000000000000004</v>
      </c>
      <c r="Q56" s="84">
        <v>0.55000000000000004</v>
      </c>
      <c r="R56" s="84">
        <v>0.55000000000000004</v>
      </c>
      <c r="S56" s="84">
        <v>0.55000000000000004</v>
      </c>
      <c r="T56" s="84">
        <v>0.55000000000000004</v>
      </c>
      <c r="U56" s="84">
        <v>0.55000000000000004</v>
      </c>
      <c r="V56" s="84">
        <v>0.55000000000000004</v>
      </c>
      <c r="W56" s="84">
        <v>0.55000000000000004</v>
      </c>
      <c r="X56" s="84">
        <v>0.55000000000000004</v>
      </c>
      <c r="Y56" s="84">
        <v>0.55000000000000004</v>
      </c>
      <c r="Z56" s="84">
        <v>0.55000000000000004</v>
      </c>
      <c r="AA56" s="84">
        <v>0.55000000000000004</v>
      </c>
      <c r="AB56" s="84">
        <v>0.55000000000000004</v>
      </c>
      <c r="AC56" s="84">
        <v>0.55000000000000004</v>
      </c>
      <c r="AD56" s="84">
        <v>0.55000000000000004</v>
      </c>
      <c r="AE56" s="84">
        <v>0.55000000000000004</v>
      </c>
      <c r="AF56" s="84">
        <v>0.55000000000000004</v>
      </c>
      <c r="AG56" s="84">
        <v>0.55000000000000004</v>
      </c>
      <c r="AH56" s="84">
        <v>0.55000000000000004</v>
      </c>
      <c r="AI56" s="84">
        <v>0.55000000000000004</v>
      </c>
      <c r="AJ56" s="84">
        <v>0.55000000000000004</v>
      </c>
      <c r="AK56" s="84">
        <v>0.55000000000000004</v>
      </c>
      <c r="AL56" s="84">
        <v>0.55000000000000004</v>
      </c>
      <c r="AM56" s="84">
        <v>0.55000000000000004</v>
      </c>
      <c r="AN56" s="84">
        <v>0.55000000000000004</v>
      </c>
      <c r="AO56" s="84">
        <v>0.55000000000000004</v>
      </c>
      <c r="AP56" s="84">
        <v>0.55000000000000004</v>
      </c>
      <c r="AQ56" s="84">
        <v>0.55000000000000004</v>
      </c>
      <c r="AR56" s="84">
        <v>0.55000000000000004</v>
      </c>
      <c r="AS56" s="84">
        <v>0.55000000000000004</v>
      </c>
      <c r="AT56" s="84">
        <v>0.55000000000000004</v>
      </c>
      <c r="AU56" s="84">
        <v>0.55000000000000004</v>
      </c>
      <c r="AV56" s="84">
        <v>0.55000000000000004</v>
      </c>
      <c r="AW56" s="84">
        <v>0.55000000000000004</v>
      </c>
      <c r="AX56" s="84">
        <v>0.55000000000000004</v>
      </c>
      <c r="AY56" s="84">
        <v>0.55000000000000004</v>
      </c>
      <c r="AZ56" s="84">
        <v>0.55000000000000004</v>
      </c>
      <c r="BA56" s="128">
        <v>0.55000000000000004</v>
      </c>
      <c r="BB56" s="511">
        <v>0.55000000000000004</v>
      </c>
      <c r="BC56" s="511">
        <v>0.55000000000000004</v>
      </c>
      <c r="BD56" s="511">
        <v>0.55000000000000004</v>
      </c>
      <c r="BE56" s="511">
        <v>0.55000000000000004</v>
      </c>
      <c r="BF56" s="511">
        <v>0.55000000000000004</v>
      </c>
      <c r="BG56" s="511">
        <v>0.55000000000000004</v>
      </c>
      <c r="BH56" s="511">
        <v>0.55000000000000004</v>
      </c>
      <c r="BI56" s="511">
        <v>0.55000000000000004</v>
      </c>
      <c r="BJ56" s="511">
        <v>0.55000000000000004</v>
      </c>
      <c r="BK56" s="511">
        <v>0.55000000000000004</v>
      </c>
      <c r="BL56" s="511">
        <v>0.55000000000000004</v>
      </c>
      <c r="BM56" s="511">
        <v>0.55000000000000004</v>
      </c>
      <c r="BN56" s="511">
        <v>0.55000000000000004</v>
      </c>
      <c r="BO56" s="511">
        <v>0.55000000000000004</v>
      </c>
      <c r="BP56" s="511">
        <v>0.55000000000000004</v>
      </c>
      <c r="BQ56" s="511">
        <v>0.55000000000000004</v>
      </c>
      <c r="BR56" s="511">
        <v>0.55000000000000004</v>
      </c>
      <c r="BS56" s="511">
        <v>0.55000000000000004</v>
      </c>
      <c r="BT56" s="511">
        <v>0.55000000000000004</v>
      </c>
      <c r="BU56" s="511">
        <v>0.55000000000000004</v>
      </c>
      <c r="BV56" s="511">
        <v>0.55000000000000004</v>
      </c>
      <c r="BW56" s="511">
        <v>0.55000000000000004</v>
      </c>
      <c r="BX56" s="511">
        <v>0.55000000000000004</v>
      </c>
      <c r="BY56" s="511">
        <v>0.55000000000000004</v>
      </c>
      <c r="BZ56" s="511">
        <v>0.55000000000000004</v>
      </c>
      <c r="CA56" s="511">
        <v>0.55000000000000004</v>
      </c>
      <c r="CB56" s="511">
        <v>0.55000000000000004</v>
      </c>
      <c r="CC56" s="511">
        <v>0.55000000000000004</v>
      </c>
      <c r="CD56" s="511">
        <v>0.55000000000000004</v>
      </c>
      <c r="CE56" s="511">
        <v>0.55000000000000004</v>
      </c>
      <c r="CF56" s="511">
        <v>0.55000000000000004</v>
      </c>
      <c r="CG56" s="511">
        <v>0.55000000000000004</v>
      </c>
      <c r="CH56" s="511">
        <v>0.55000000000000004</v>
      </c>
      <c r="CI56" s="511">
        <v>0.55000000000000004</v>
      </c>
      <c r="CJ56" s="620">
        <v>0.55000000000000004</v>
      </c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>
        <v>0</v>
      </c>
      <c r="I58" s="490">
        <v>0</v>
      </c>
      <c r="J58" s="198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11.5</v>
      </c>
      <c r="I59" s="192">
        <v>23</v>
      </c>
      <c r="J59" s="192">
        <v>34.5</v>
      </c>
      <c r="K59" s="192">
        <v>46</v>
      </c>
      <c r="L59" s="192">
        <v>108.08338414634147</v>
      </c>
      <c r="M59" s="192">
        <v>170.16676829268295</v>
      </c>
      <c r="N59" s="192">
        <v>232.25015243902442</v>
      </c>
      <c r="O59" s="192">
        <v>232.25015243902442</v>
      </c>
      <c r="P59" s="192">
        <v>232.25015243902442</v>
      </c>
      <c r="Q59" s="192">
        <v>232.25015243902442</v>
      </c>
      <c r="R59" s="192">
        <v>232.25015243902442</v>
      </c>
      <c r="S59" s="192">
        <v>232.25015243902442</v>
      </c>
      <c r="T59" s="192">
        <v>232.25015243902442</v>
      </c>
      <c r="U59" s="192">
        <v>232.25015243902442</v>
      </c>
      <c r="V59" s="192">
        <v>232.25015243902442</v>
      </c>
      <c r="W59" s="192">
        <v>232.25015243902442</v>
      </c>
      <c r="X59" s="192">
        <v>232.25015243902442</v>
      </c>
      <c r="Y59" s="192">
        <v>232.25015243902442</v>
      </c>
      <c r="Z59" s="192">
        <v>232.25015243902442</v>
      </c>
      <c r="AA59" s="192">
        <v>232.25015243902442</v>
      </c>
      <c r="AB59" s="192">
        <v>232.25015243902442</v>
      </c>
      <c r="AC59" s="192">
        <v>232.25015243902442</v>
      </c>
      <c r="AD59" s="192">
        <v>232.25015243902442</v>
      </c>
      <c r="AE59" s="192">
        <v>232.25015243902442</v>
      </c>
      <c r="AF59" s="192">
        <v>232.25015243902442</v>
      </c>
      <c r="AG59" s="192">
        <v>232.25015243902442</v>
      </c>
      <c r="AH59" s="192">
        <v>232.25015243902442</v>
      </c>
      <c r="AI59" s="192">
        <v>232.25015243902442</v>
      </c>
      <c r="AJ59" s="192">
        <v>232.25015243902442</v>
      </c>
      <c r="AK59" s="192">
        <v>232.25015243902442</v>
      </c>
      <c r="AL59" s="192">
        <v>232.25015243902442</v>
      </c>
      <c r="AM59" s="192">
        <v>232.25015243902442</v>
      </c>
      <c r="AN59" s="192">
        <v>232.25015243902442</v>
      </c>
      <c r="AO59" s="192">
        <v>232.25015243902442</v>
      </c>
      <c r="AP59" s="192">
        <v>232.25015243902442</v>
      </c>
      <c r="AQ59" s="192">
        <v>232.25015243902442</v>
      </c>
      <c r="AR59" s="192">
        <v>232.25015243902442</v>
      </c>
      <c r="AS59" s="192">
        <v>232.25015243902442</v>
      </c>
      <c r="AT59" s="192">
        <v>232.25015243902442</v>
      </c>
      <c r="AU59" s="192">
        <v>232.25015243902442</v>
      </c>
      <c r="AV59" s="192">
        <v>232.25015243902442</v>
      </c>
      <c r="AW59" s="192">
        <v>232.25015243902442</v>
      </c>
      <c r="AX59" s="192">
        <v>232.25015243902442</v>
      </c>
      <c r="AY59" s="192">
        <v>232.25015243902442</v>
      </c>
      <c r="AZ59" s="192">
        <v>232.25015243902442</v>
      </c>
      <c r="BA59" s="231">
        <v>232.25015243902442</v>
      </c>
      <c r="BB59" s="231">
        <v>232.25015243902442</v>
      </c>
      <c r="BC59" s="231">
        <v>232.25015243902442</v>
      </c>
      <c r="BD59" s="231">
        <v>232.25015243902442</v>
      </c>
      <c r="BE59" s="231">
        <v>232.25015243902442</v>
      </c>
      <c r="BF59" s="231">
        <v>232.25015243902442</v>
      </c>
      <c r="BG59" s="231">
        <v>232.25015243902442</v>
      </c>
      <c r="BH59" s="231">
        <v>232.25015243902442</v>
      </c>
      <c r="BI59" s="231">
        <v>232.25015243902442</v>
      </c>
      <c r="BJ59" s="231">
        <v>232.25015243902442</v>
      </c>
      <c r="BK59" s="231">
        <v>232.25015243902442</v>
      </c>
      <c r="BL59" s="231">
        <v>232.25015243902442</v>
      </c>
      <c r="BM59" s="231">
        <v>232.25015243902442</v>
      </c>
      <c r="BN59" s="231">
        <v>232.25015243902442</v>
      </c>
      <c r="BO59" s="231">
        <v>232.25015243902442</v>
      </c>
      <c r="BP59" s="231">
        <v>232.25015243902442</v>
      </c>
      <c r="BQ59" s="231">
        <v>232.25015243902442</v>
      </c>
      <c r="BR59" s="231">
        <v>232.25015243902442</v>
      </c>
      <c r="BS59" s="231">
        <v>232.25015243902442</v>
      </c>
      <c r="BT59" s="231">
        <v>232.25015243902442</v>
      </c>
      <c r="BU59" s="231">
        <v>232.25015243902442</v>
      </c>
      <c r="BV59" s="231">
        <v>232.25015243902442</v>
      </c>
      <c r="BW59" s="231">
        <v>232.25015243902442</v>
      </c>
      <c r="BX59" s="231">
        <v>232.25015243902442</v>
      </c>
      <c r="BY59" s="231">
        <v>232.25015243902442</v>
      </c>
      <c r="BZ59" s="231">
        <v>232.25015243902442</v>
      </c>
      <c r="CA59" s="231">
        <v>232.25015243902442</v>
      </c>
      <c r="CB59" s="231">
        <v>232.25015243902442</v>
      </c>
      <c r="CC59" s="231">
        <v>232.25015243902442</v>
      </c>
      <c r="CD59" s="231">
        <v>232.25015243902442</v>
      </c>
      <c r="CE59" s="231">
        <v>232.25015243902442</v>
      </c>
      <c r="CF59" s="231">
        <v>232.25015243902442</v>
      </c>
      <c r="CG59" s="231">
        <v>232.25015243902442</v>
      </c>
      <c r="CH59" s="231">
        <v>232.25015243902442</v>
      </c>
      <c r="CI59" s="231">
        <v>232.25015243902442</v>
      </c>
      <c r="CJ59" s="622">
        <v>232.25015243902442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0</v>
      </c>
      <c r="I60" s="490">
        <v>11.5</v>
      </c>
      <c r="J60" s="198">
        <v>11.5</v>
      </c>
      <c r="K60" s="111">
        <v>11.5</v>
      </c>
      <c r="L60" s="111">
        <v>62.083384146341466</v>
      </c>
      <c r="M60" s="111">
        <v>62.083384146341466</v>
      </c>
      <c r="N60" s="167">
        <v>62.083384146341466</v>
      </c>
      <c r="O60" s="167">
        <v>0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90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90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>
        <v>0</v>
      </c>
      <c r="I67" s="866">
        <v>0</v>
      </c>
      <c r="J67" s="461">
        <v>0</v>
      </c>
      <c r="K67" s="867">
        <v>0</v>
      </c>
      <c r="L67" s="867">
        <v>0</v>
      </c>
      <c r="M67" s="867">
        <v>0</v>
      </c>
      <c r="N67" s="862">
        <v>0</v>
      </c>
      <c r="O67" s="862">
        <v>0</v>
      </c>
      <c r="P67" s="862">
        <v>0</v>
      </c>
      <c r="Q67" s="862">
        <v>0</v>
      </c>
      <c r="R67" s="862">
        <v>0</v>
      </c>
      <c r="S67" s="862">
        <v>0</v>
      </c>
      <c r="T67" s="862">
        <v>0</v>
      </c>
      <c r="U67" s="862">
        <v>0</v>
      </c>
      <c r="V67" s="862">
        <v>0</v>
      </c>
      <c r="W67" s="862">
        <v>0</v>
      </c>
      <c r="X67" s="862">
        <v>0</v>
      </c>
      <c r="Y67" s="862">
        <v>0</v>
      </c>
      <c r="Z67" s="862">
        <v>0</v>
      </c>
      <c r="AA67" s="862">
        <v>0</v>
      </c>
      <c r="AB67" s="862">
        <v>0</v>
      </c>
      <c r="AC67" s="862">
        <v>0</v>
      </c>
      <c r="AD67" s="862">
        <v>0</v>
      </c>
      <c r="AE67" s="862">
        <v>0</v>
      </c>
      <c r="AF67" s="862">
        <v>0</v>
      </c>
      <c r="AG67" s="862">
        <v>0</v>
      </c>
      <c r="AH67" s="862">
        <v>0</v>
      </c>
      <c r="AI67" s="862">
        <v>0</v>
      </c>
      <c r="AJ67" s="862">
        <v>0</v>
      </c>
      <c r="AK67" s="862">
        <v>0</v>
      </c>
      <c r="AL67" s="862">
        <v>0</v>
      </c>
      <c r="AM67" s="862">
        <v>0</v>
      </c>
      <c r="AN67" s="862">
        <v>0</v>
      </c>
      <c r="AO67" s="862">
        <v>0</v>
      </c>
      <c r="AP67" s="862">
        <v>0</v>
      </c>
      <c r="AQ67" s="862">
        <v>0</v>
      </c>
      <c r="AR67" s="862">
        <v>0</v>
      </c>
      <c r="AS67" s="862">
        <v>0</v>
      </c>
      <c r="AT67" s="862">
        <v>0</v>
      </c>
      <c r="AU67" s="862">
        <v>0</v>
      </c>
      <c r="AV67" s="862">
        <v>0</v>
      </c>
      <c r="AW67" s="862">
        <v>0</v>
      </c>
      <c r="AX67" s="862">
        <v>0</v>
      </c>
      <c r="AY67" s="862">
        <v>0</v>
      </c>
      <c r="AZ67" s="862">
        <v>0</v>
      </c>
      <c r="BA67" s="868">
        <v>0</v>
      </c>
      <c r="BB67" s="891">
        <v>0</v>
      </c>
      <c r="BC67" s="891">
        <v>0</v>
      </c>
      <c r="BD67" s="891">
        <v>0</v>
      </c>
      <c r="BE67" s="891">
        <v>0</v>
      </c>
      <c r="BF67" s="891">
        <v>0</v>
      </c>
      <c r="BG67" s="891">
        <v>0</v>
      </c>
      <c r="BH67" s="891">
        <v>0</v>
      </c>
      <c r="BI67" s="891">
        <v>0</v>
      </c>
      <c r="BJ67" s="891">
        <v>0</v>
      </c>
      <c r="BK67" s="891">
        <v>0</v>
      </c>
      <c r="BL67" s="891">
        <v>0</v>
      </c>
      <c r="BM67" s="891">
        <v>0</v>
      </c>
      <c r="BN67" s="891">
        <v>0</v>
      </c>
      <c r="BO67" s="891">
        <v>0</v>
      </c>
      <c r="BP67" s="891">
        <v>0</v>
      </c>
      <c r="BQ67" s="891">
        <v>0</v>
      </c>
      <c r="BR67" s="891">
        <v>0</v>
      </c>
      <c r="BS67" s="891">
        <v>0</v>
      </c>
      <c r="BT67" s="891">
        <v>0</v>
      </c>
      <c r="BU67" s="891">
        <v>0</v>
      </c>
      <c r="BV67" s="891">
        <v>0</v>
      </c>
      <c r="BW67" s="891">
        <v>0</v>
      </c>
      <c r="BX67" s="891">
        <v>0</v>
      </c>
      <c r="BY67" s="891">
        <v>0</v>
      </c>
      <c r="BZ67" s="891">
        <v>0</v>
      </c>
      <c r="CA67" s="891">
        <v>0</v>
      </c>
      <c r="CB67" s="891">
        <v>0</v>
      </c>
      <c r="CC67" s="891">
        <v>0</v>
      </c>
      <c r="CD67" s="891">
        <v>0</v>
      </c>
      <c r="CE67" s="891">
        <v>0</v>
      </c>
      <c r="CF67" s="891">
        <v>0</v>
      </c>
      <c r="CG67" s="891">
        <v>0</v>
      </c>
      <c r="CH67" s="891">
        <v>0</v>
      </c>
      <c r="CI67" s="891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>
        <v>0</v>
      </c>
      <c r="I68" s="913">
        <v>0</v>
      </c>
      <c r="J68" s="913">
        <v>0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11.88</v>
      </c>
      <c r="I69" s="893">
        <v>23.38</v>
      </c>
      <c r="J69" s="893">
        <v>34.880000000000003</v>
      </c>
      <c r="K69" s="894">
        <v>46.38</v>
      </c>
      <c r="L69" s="894">
        <v>108.63338414634147</v>
      </c>
      <c r="M69" s="894">
        <v>170.71676829268296</v>
      </c>
      <c r="N69" s="893">
        <v>232.80015243902443</v>
      </c>
      <c r="O69" s="893">
        <v>232.80015243902443</v>
      </c>
      <c r="P69" s="893">
        <v>232.80015243902443</v>
      </c>
      <c r="Q69" s="893">
        <v>232.80015243902443</v>
      </c>
      <c r="R69" s="893">
        <v>232.80015243902443</v>
      </c>
      <c r="S69" s="893">
        <v>232.80015243902443</v>
      </c>
      <c r="T69" s="893">
        <v>232.80015243902443</v>
      </c>
      <c r="U69" s="893">
        <v>232.80015243902443</v>
      </c>
      <c r="V69" s="893">
        <v>232.80015243902443</v>
      </c>
      <c r="W69" s="893">
        <v>232.80015243902443</v>
      </c>
      <c r="X69" s="893">
        <v>232.80015243902443</v>
      </c>
      <c r="Y69" s="893">
        <v>232.80015243902443</v>
      </c>
      <c r="Z69" s="893">
        <v>232.80015243902443</v>
      </c>
      <c r="AA69" s="893">
        <v>232.80015243902443</v>
      </c>
      <c r="AB69" s="893">
        <v>232.80015243902443</v>
      </c>
      <c r="AC69" s="893">
        <v>232.80015243902443</v>
      </c>
      <c r="AD69" s="893">
        <v>232.80015243902443</v>
      </c>
      <c r="AE69" s="893">
        <v>232.80015243902443</v>
      </c>
      <c r="AF69" s="893">
        <v>232.80015243902443</v>
      </c>
      <c r="AG69" s="893">
        <v>232.80015243902443</v>
      </c>
      <c r="AH69" s="893">
        <v>232.80015243902443</v>
      </c>
      <c r="AI69" s="893">
        <v>232.80015243902443</v>
      </c>
      <c r="AJ69" s="893">
        <v>232.80015243902443</v>
      </c>
      <c r="AK69" s="893">
        <v>232.80015243902443</v>
      </c>
      <c r="AL69" s="893">
        <v>232.80015243902443</v>
      </c>
      <c r="AM69" s="893">
        <v>232.80015243902443</v>
      </c>
      <c r="AN69" s="893">
        <v>232.80015243902443</v>
      </c>
      <c r="AO69" s="893">
        <v>232.80015243902443</v>
      </c>
      <c r="AP69" s="893">
        <v>232.80015243902443</v>
      </c>
      <c r="AQ69" s="893">
        <v>232.80015243902443</v>
      </c>
      <c r="AR69" s="893">
        <v>232.80015243902443</v>
      </c>
      <c r="AS69" s="893">
        <v>232.80015243902443</v>
      </c>
      <c r="AT69" s="893">
        <v>232.80015243902443</v>
      </c>
      <c r="AU69" s="893">
        <v>232.80015243902443</v>
      </c>
      <c r="AV69" s="893">
        <v>232.80015243902443</v>
      </c>
      <c r="AW69" s="893">
        <v>232.80015243902443</v>
      </c>
      <c r="AX69" s="893">
        <v>232.80015243902443</v>
      </c>
      <c r="AY69" s="893">
        <v>232.80015243902443</v>
      </c>
      <c r="AZ69" s="893">
        <v>232.80015243902443</v>
      </c>
      <c r="BA69" s="895">
        <v>232.80015243902443</v>
      </c>
      <c r="BB69" s="895">
        <v>232.80015243902443</v>
      </c>
      <c r="BC69" s="895">
        <v>232.80015243902443</v>
      </c>
      <c r="BD69" s="895">
        <v>232.80015243902443</v>
      </c>
      <c r="BE69" s="895">
        <v>232.80015243902443</v>
      </c>
      <c r="BF69" s="895">
        <v>232.80015243902443</v>
      </c>
      <c r="BG69" s="895">
        <v>232.80015243902443</v>
      </c>
      <c r="BH69" s="895">
        <v>232.80015243902443</v>
      </c>
      <c r="BI69" s="895">
        <v>232.80015243902443</v>
      </c>
      <c r="BJ69" s="895">
        <v>232.80015243902443</v>
      </c>
      <c r="BK69" s="895">
        <v>232.80015243902443</v>
      </c>
      <c r="BL69" s="895">
        <v>232.80015243902443</v>
      </c>
      <c r="BM69" s="895">
        <v>232.80015243902443</v>
      </c>
      <c r="BN69" s="895">
        <v>232.80015243902443</v>
      </c>
      <c r="BO69" s="895">
        <v>232.80015243902443</v>
      </c>
      <c r="BP69" s="895">
        <v>232.80015243902443</v>
      </c>
      <c r="BQ69" s="895">
        <v>232.80015243902443</v>
      </c>
      <c r="BR69" s="895">
        <v>232.80015243902443</v>
      </c>
      <c r="BS69" s="895">
        <v>232.80015243902443</v>
      </c>
      <c r="BT69" s="895">
        <v>232.80015243902443</v>
      </c>
      <c r="BU69" s="895">
        <v>232.80015243902443</v>
      </c>
      <c r="BV69" s="895">
        <v>232.80015243902443</v>
      </c>
      <c r="BW69" s="895">
        <v>232.80015243902443</v>
      </c>
      <c r="BX69" s="895">
        <v>232.80015243902443</v>
      </c>
      <c r="BY69" s="895">
        <v>232.80015243902443</v>
      </c>
      <c r="BZ69" s="895">
        <v>232.80015243902443</v>
      </c>
      <c r="CA69" s="895">
        <v>232.80015243902443</v>
      </c>
      <c r="CB69" s="895">
        <v>232.80015243902443</v>
      </c>
      <c r="CC69" s="895">
        <v>232.80015243902443</v>
      </c>
      <c r="CD69" s="895">
        <v>232.80015243902443</v>
      </c>
      <c r="CE69" s="895">
        <v>232.80015243902443</v>
      </c>
      <c r="CF69" s="895">
        <v>232.80015243902443</v>
      </c>
      <c r="CG69" s="895">
        <v>232.80015243902443</v>
      </c>
      <c r="CH69" s="895">
        <v>232.80015243902443</v>
      </c>
      <c r="CI69" s="895">
        <v>232.80015243902443</v>
      </c>
      <c r="CJ69" s="623">
        <v>232.80015243902443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27.599999999999998</v>
      </c>
      <c r="I72" s="490">
        <v>55.199999999999996</v>
      </c>
      <c r="J72" s="198">
        <v>82.8</v>
      </c>
      <c r="K72" s="205">
        <v>110.39999999999999</v>
      </c>
      <c r="L72" s="205">
        <v>259.30619361514857</v>
      </c>
      <c r="M72" s="205">
        <v>408.2180984894988</v>
      </c>
      <c r="N72" s="83">
        <v>557.07939012715133</v>
      </c>
      <c r="O72" s="83">
        <v>556.88999819828246</v>
      </c>
      <c r="P72" s="83">
        <v>556.700735001917</v>
      </c>
      <c r="Q72" s="83">
        <v>556.51160040684738</v>
      </c>
      <c r="R72" s="83">
        <v>556.32259428204463</v>
      </c>
      <c r="S72" s="83">
        <v>556.13371649665748</v>
      </c>
      <c r="T72" s="83">
        <v>555.94496692001189</v>
      </c>
      <c r="U72" s="83">
        <v>555.75634542161197</v>
      </c>
      <c r="V72" s="83">
        <v>555.56785187113803</v>
      </c>
      <c r="W72" s="83">
        <v>555.37948613844787</v>
      </c>
      <c r="X72" s="83">
        <v>555.19124809357515</v>
      </c>
      <c r="Y72" s="83">
        <v>555.00313760673021</v>
      </c>
      <c r="Z72" s="83">
        <v>554.81515454829844</v>
      </c>
      <c r="AA72" s="83">
        <v>554.6272987888417</v>
      </c>
      <c r="AB72" s="83">
        <v>554.43957019909647</v>
      </c>
      <c r="AC72" s="83">
        <v>554.25196864997429</v>
      </c>
      <c r="AD72" s="83">
        <v>554.06449401256168</v>
      </c>
      <c r="AE72" s="83">
        <v>553.8771461581191</v>
      </c>
      <c r="AF72" s="83">
        <v>553.68992495808129</v>
      </c>
      <c r="AG72" s="83">
        <v>553.50283028405659</v>
      </c>
      <c r="AH72" s="83">
        <v>553.31586200782726</v>
      </c>
      <c r="AI72" s="83">
        <v>553.12902000134829</v>
      </c>
      <c r="AJ72" s="83">
        <v>552.94230413674768</v>
      </c>
      <c r="AK72" s="83">
        <v>552.755714286326</v>
      </c>
      <c r="AL72" s="83">
        <v>552.56925032255629</v>
      </c>
      <c r="AM72" s="83">
        <v>552.56925032255629</v>
      </c>
      <c r="AN72" s="83">
        <v>552.56925032255629</v>
      </c>
      <c r="AO72" s="83">
        <v>552.56925032255629</v>
      </c>
      <c r="AP72" s="83">
        <v>552.56925032255629</v>
      </c>
      <c r="AQ72" s="83">
        <v>552.56925032255629</v>
      </c>
      <c r="AR72" s="83">
        <v>552.56925032255629</v>
      </c>
      <c r="AS72" s="83">
        <v>552.56925032255629</v>
      </c>
      <c r="AT72" s="83">
        <v>552.56925032255629</v>
      </c>
      <c r="AU72" s="83">
        <v>552.56925032255629</v>
      </c>
      <c r="AV72" s="83">
        <v>552.56925032255629</v>
      </c>
      <c r="AW72" s="83">
        <v>552.56925032255629</v>
      </c>
      <c r="AX72" s="83">
        <v>552.56925032255629</v>
      </c>
      <c r="AY72" s="83">
        <v>552.56925032255629</v>
      </c>
      <c r="AZ72" s="83">
        <v>552.56925032255629</v>
      </c>
      <c r="BA72" s="230">
        <v>552.56925032255629</v>
      </c>
      <c r="BB72" s="505">
        <v>552.56925032255629</v>
      </c>
      <c r="BC72" s="505">
        <v>552.56925032255629</v>
      </c>
      <c r="BD72" s="505">
        <v>552.56925032255629</v>
      </c>
      <c r="BE72" s="505">
        <v>552.56925032255629</v>
      </c>
      <c r="BF72" s="505">
        <v>552.56925032255629</v>
      </c>
      <c r="BG72" s="505">
        <v>552.56925032255629</v>
      </c>
      <c r="BH72" s="505">
        <v>552.56925032255629</v>
      </c>
      <c r="BI72" s="505">
        <v>552.56925032255629</v>
      </c>
      <c r="BJ72" s="505">
        <v>552.56925032255629</v>
      </c>
      <c r="BK72" s="505">
        <v>552.56925032255629</v>
      </c>
      <c r="BL72" s="505">
        <v>552.56925032255629</v>
      </c>
      <c r="BM72" s="505">
        <v>552.56925032255629</v>
      </c>
      <c r="BN72" s="505">
        <v>552.56925032255629</v>
      </c>
      <c r="BO72" s="505">
        <v>552.56925032255629</v>
      </c>
      <c r="BP72" s="505">
        <v>552.56925032255629</v>
      </c>
      <c r="BQ72" s="505">
        <v>552.56925032255629</v>
      </c>
      <c r="BR72" s="505">
        <v>552.56925032255629</v>
      </c>
      <c r="BS72" s="505">
        <v>552.56925032255629</v>
      </c>
      <c r="BT72" s="505">
        <v>552.56925032255629</v>
      </c>
      <c r="BU72" s="505">
        <v>552.56925032255629</v>
      </c>
      <c r="BV72" s="505">
        <v>552.56925032255629</v>
      </c>
      <c r="BW72" s="505">
        <v>552.56925032255629</v>
      </c>
      <c r="BX72" s="505">
        <v>552.56925032255629</v>
      </c>
      <c r="BY72" s="505">
        <v>552.56925032255629</v>
      </c>
      <c r="BZ72" s="505">
        <v>552.56925032255629</v>
      </c>
      <c r="CA72" s="505">
        <v>552.56925032255629</v>
      </c>
      <c r="CB72" s="505">
        <v>552.56925032255629</v>
      </c>
      <c r="CC72" s="505">
        <v>552.56925032255629</v>
      </c>
      <c r="CD72" s="505">
        <v>552.56925032255629</v>
      </c>
      <c r="CE72" s="505">
        <v>552.56925032255629</v>
      </c>
      <c r="CF72" s="505">
        <v>552.56925032255629</v>
      </c>
      <c r="CG72" s="505">
        <v>552.56925032255629</v>
      </c>
      <c r="CH72" s="505">
        <v>552.56925032255629</v>
      </c>
      <c r="CI72" s="505">
        <v>552.56925032255629</v>
      </c>
      <c r="CJ72" s="621">
        <v>552.56925032255629</v>
      </c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27.599999999999998</v>
      </c>
      <c r="I74" s="171">
        <v>55.199999999999996</v>
      </c>
      <c r="J74" s="171">
        <v>82.8</v>
      </c>
      <c r="K74" s="221">
        <v>110.39999999999999</v>
      </c>
      <c r="L74" s="221">
        <v>259.30619361514857</v>
      </c>
      <c r="M74" s="221">
        <v>408.2180984894988</v>
      </c>
      <c r="N74" s="171">
        <v>557.07939012715133</v>
      </c>
      <c r="O74" s="171">
        <v>556.88999819828246</v>
      </c>
      <c r="P74" s="171">
        <v>556.700735001917</v>
      </c>
      <c r="Q74" s="171">
        <v>556.51160040684738</v>
      </c>
      <c r="R74" s="171">
        <v>556.32259428204463</v>
      </c>
      <c r="S74" s="171">
        <v>556.13371649665748</v>
      </c>
      <c r="T74" s="171">
        <v>555.94496692001189</v>
      </c>
      <c r="U74" s="171">
        <v>555.75634542161197</v>
      </c>
      <c r="V74" s="171">
        <v>555.56785187113803</v>
      </c>
      <c r="W74" s="171">
        <v>555.37948613844787</v>
      </c>
      <c r="X74" s="171">
        <v>555.19124809357515</v>
      </c>
      <c r="Y74" s="171">
        <v>555.00313760673021</v>
      </c>
      <c r="Z74" s="171">
        <v>554.81515454829844</v>
      </c>
      <c r="AA74" s="171">
        <v>554.6272987888417</v>
      </c>
      <c r="AB74" s="171">
        <v>554.43957019909647</v>
      </c>
      <c r="AC74" s="171">
        <v>554.25196864997429</v>
      </c>
      <c r="AD74" s="171">
        <v>554.06449401256168</v>
      </c>
      <c r="AE74" s="171">
        <v>553.8771461581191</v>
      </c>
      <c r="AF74" s="171">
        <v>553.68992495808129</v>
      </c>
      <c r="AG74" s="171">
        <v>553.50283028405659</v>
      </c>
      <c r="AH74" s="171">
        <v>553.31586200782726</v>
      </c>
      <c r="AI74" s="171">
        <v>553.12902000134829</v>
      </c>
      <c r="AJ74" s="171">
        <v>552.94230413674768</v>
      </c>
      <c r="AK74" s="171">
        <v>552.755714286326</v>
      </c>
      <c r="AL74" s="171">
        <v>552.56925032255629</v>
      </c>
      <c r="AM74" s="171">
        <v>552.56925032255629</v>
      </c>
      <c r="AN74" s="171">
        <v>552.56925032255629</v>
      </c>
      <c r="AO74" s="171">
        <v>552.56925032255629</v>
      </c>
      <c r="AP74" s="171">
        <v>552.56925032255629</v>
      </c>
      <c r="AQ74" s="171">
        <v>552.56925032255629</v>
      </c>
      <c r="AR74" s="171">
        <v>552.56925032255629</v>
      </c>
      <c r="AS74" s="171">
        <v>552.56925032255629</v>
      </c>
      <c r="AT74" s="171">
        <v>552.56925032255629</v>
      </c>
      <c r="AU74" s="171">
        <v>552.56925032255629</v>
      </c>
      <c r="AV74" s="171">
        <v>552.56925032255629</v>
      </c>
      <c r="AW74" s="171">
        <v>552.56925032255629</v>
      </c>
      <c r="AX74" s="171">
        <v>552.56925032255629</v>
      </c>
      <c r="AY74" s="171">
        <v>552.56925032255629</v>
      </c>
      <c r="AZ74" s="171">
        <v>552.56925032255629</v>
      </c>
      <c r="BA74" s="635">
        <v>552.56925032255629</v>
      </c>
      <c r="BB74" s="506">
        <v>552.56925032255629</v>
      </c>
      <c r="BC74" s="634">
        <v>552.56925032255629</v>
      </c>
      <c r="BD74" s="506">
        <v>552.56925032255629</v>
      </c>
      <c r="BE74" s="634">
        <v>552.56925032255629</v>
      </c>
      <c r="BF74" s="634">
        <v>552.56925032255629</v>
      </c>
      <c r="BG74" s="634">
        <v>552.56925032255629</v>
      </c>
      <c r="BH74" s="634">
        <v>552.56925032255629</v>
      </c>
      <c r="BI74" s="634">
        <v>552.56925032255629</v>
      </c>
      <c r="BJ74" s="634">
        <v>552.56925032255629</v>
      </c>
      <c r="BK74" s="634">
        <v>552.56925032255629</v>
      </c>
      <c r="BL74" s="634">
        <v>552.56925032255629</v>
      </c>
      <c r="BM74" s="634">
        <v>552.56925032255629</v>
      </c>
      <c r="BN74" s="634">
        <v>552.56925032255629</v>
      </c>
      <c r="BO74" s="633">
        <v>552.56925032255629</v>
      </c>
      <c r="BP74" s="506">
        <v>552.56925032255629</v>
      </c>
      <c r="BQ74" s="634">
        <v>552.56925032255629</v>
      </c>
      <c r="BR74" s="506">
        <v>552.56925032255629</v>
      </c>
      <c r="BS74" s="634">
        <v>552.56925032255629</v>
      </c>
      <c r="BT74" s="506">
        <v>552.56925032255629</v>
      </c>
      <c r="BU74" s="634">
        <v>552.56925032255629</v>
      </c>
      <c r="BV74" s="634">
        <v>552.56925032255629</v>
      </c>
      <c r="BW74" s="634">
        <v>552.56925032255629</v>
      </c>
      <c r="BX74" s="634">
        <v>552.56925032255629</v>
      </c>
      <c r="BY74" s="506">
        <v>552.56925032255629</v>
      </c>
      <c r="BZ74" s="634">
        <v>552.56925032255629</v>
      </c>
      <c r="CA74" s="634">
        <v>552.56925032255629</v>
      </c>
      <c r="CB74" s="506">
        <v>552.56925032255629</v>
      </c>
      <c r="CC74" s="634">
        <v>552.56925032255629</v>
      </c>
      <c r="CD74" s="634">
        <v>552.56925032255629</v>
      </c>
      <c r="CE74" s="634">
        <v>552.56925032255629</v>
      </c>
      <c r="CF74" s="634">
        <v>552.56925032255629</v>
      </c>
      <c r="CG74" s="634">
        <v>552.56925032255629</v>
      </c>
      <c r="CH74" s="634">
        <v>552.56925032255629</v>
      </c>
      <c r="CI74" s="506">
        <v>552.56925032255629</v>
      </c>
      <c r="CJ74" s="632">
        <v>552.56925032255629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>
        <v>2.4</v>
      </c>
      <c r="I75" s="628">
        <v>2.4</v>
      </c>
      <c r="J75" s="628">
        <v>2.4</v>
      </c>
      <c r="K75" s="629">
        <v>2.4</v>
      </c>
      <c r="L75" s="629">
        <v>2.3991309641457583</v>
      </c>
      <c r="M75" s="629">
        <v>2.3989296064398014</v>
      </c>
      <c r="N75" s="628">
        <v>2.3986179740975992</v>
      </c>
      <c r="O75" s="628">
        <v>2.3978025088465329</v>
      </c>
      <c r="P75" s="628">
        <v>2.3969875978792938</v>
      </c>
      <c r="Q75" s="628">
        <v>2.3961732406309419</v>
      </c>
      <c r="R75" s="628">
        <v>2.3953594365373045</v>
      </c>
      <c r="S75" s="628">
        <v>2.3945461850349758</v>
      </c>
      <c r="T75" s="628">
        <v>2.3937334855613117</v>
      </c>
      <c r="U75" s="628">
        <v>2.3929213375544358</v>
      </c>
      <c r="V75" s="628">
        <v>2.3921097404532308</v>
      </c>
      <c r="W75" s="628">
        <v>2.391298693697343</v>
      </c>
      <c r="X75" s="628">
        <v>2.3904881967271758</v>
      </c>
      <c r="Y75" s="628">
        <v>2.3896782489838935</v>
      </c>
      <c r="Z75" s="628">
        <v>2.3888688499094144</v>
      </c>
      <c r="AA75" s="628">
        <v>2.3880599989464164</v>
      </c>
      <c r="AB75" s="628">
        <v>2.3872516955383292</v>
      </c>
      <c r="AC75" s="628">
        <v>2.3864439391293364</v>
      </c>
      <c r="AD75" s="628">
        <v>2.385636729164375</v>
      </c>
      <c r="AE75" s="628">
        <v>2.3848300650891305</v>
      </c>
      <c r="AF75" s="628">
        <v>2.3840239463500397</v>
      </c>
      <c r="AG75" s="628">
        <v>2.3832183723942859</v>
      </c>
      <c r="AH75" s="628">
        <v>2.382413342669802</v>
      </c>
      <c r="AI75" s="628">
        <v>2.3816088566252644</v>
      </c>
      <c r="AJ75" s="628">
        <v>2.3808049137100937</v>
      </c>
      <c r="AK75" s="628">
        <v>2.380001513374455</v>
      </c>
      <c r="AL75" s="628">
        <v>2.3791986550692545</v>
      </c>
      <c r="AM75" s="628">
        <v>2.3791986550692545</v>
      </c>
      <c r="AN75" s="628">
        <v>2.3791986550692545</v>
      </c>
      <c r="AO75" s="628">
        <v>2.3791986550692545</v>
      </c>
      <c r="AP75" s="628">
        <v>2.3791986550692545</v>
      </c>
      <c r="AQ75" s="628">
        <v>2.3791986550692545</v>
      </c>
      <c r="AR75" s="628">
        <v>2.3791986550692545</v>
      </c>
      <c r="AS75" s="628">
        <v>2.3791986550692545</v>
      </c>
      <c r="AT75" s="628">
        <v>2.3791986550692545</v>
      </c>
      <c r="AU75" s="628">
        <v>2.3791986550692545</v>
      </c>
      <c r="AV75" s="628">
        <v>2.3791986550692545</v>
      </c>
      <c r="AW75" s="628">
        <v>2.3791986550692545</v>
      </c>
      <c r="AX75" s="628">
        <v>2.3791986550692545</v>
      </c>
      <c r="AY75" s="628">
        <v>2.3791986550692545</v>
      </c>
      <c r="AZ75" s="628">
        <v>2.3791986550692545</v>
      </c>
      <c r="BA75" s="630">
        <v>2.3791986550692545</v>
      </c>
      <c r="BB75" s="630">
        <v>2.3791986550692545</v>
      </c>
      <c r="BC75" s="630">
        <v>2.3791986550692545</v>
      </c>
      <c r="BD75" s="630">
        <v>2.3791986550692545</v>
      </c>
      <c r="BE75" s="630">
        <v>2.3791986550692545</v>
      </c>
      <c r="BF75" s="630">
        <v>2.3791986550692545</v>
      </c>
      <c r="BG75" s="630">
        <v>2.3791986550692545</v>
      </c>
      <c r="BH75" s="630">
        <v>2.3791986550692545</v>
      </c>
      <c r="BI75" s="630">
        <v>2.3791986550692545</v>
      </c>
      <c r="BJ75" s="630">
        <v>2.3791986550692545</v>
      </c>
      <c r="BK75" s="630">
        <v>2.3791986550692545</v>
      </c>
      <c r="BL75" s="630">
        <v>2.3791986550692545</v>
      </c>
      <c r="BM75" s="630">
        <v>2.3791986550692545</v>
      </c>
      <c r="BN75" s="630">
        <v>2.3791986550692545</v>
      </c>
      <c r="BO75" s="630">
        <v>2.3791986550692545</v>
      </c>
      <c r="BP75" s="630">
        <v>2.3791986550692545</v>
      </c>
      <c r="BQ75" s="630">
        <v>2.3791986550692545</v>
      </c>
      <c r="BR75" s="630">
        <v>2.3791986550692545</v>
      </c>
      <c r="BS75" s="630">
        <v>2.3791986550692545</v>
      </c>
      <c r="BT75" s="630">
        <v>2.3791986550692545</v>
      </c>
      <c r="BU75" s="630">
        <v>2.3791986550692545</v>
      </c>
      <c r="BV75" s="630">
        <v>2.3791986550692545</v>
      </c>
      <c r="BW75" s="630">
        <v>2.3791986550692545</v>
      </c>
      <c r="BX75" s="630">
        <v>2.3791986550692545</v>
      </c>
      <c r="BY75" s="630">
        <v>2.3791986550692545</v>
      </c>
      <c r="BZ75" s="630">
        <v>2.3791986550692545</v>
      </c>
      <c r="CA75" s="630">
        <v>2.3791986550692545</v>
      </c>
      <c r="CB75" s="630">
        <v>2.3791986550692545</v>
      </c>
      <c r="CC75" s="630">
        <v>2.3791986550692545</v>
      </c>
      <c r="CD75" s="630">
        <v>2.3791986550692545</v>
      </c>
      <c r="CE75" s="630">
        <v>2.3791986550692545</v>
      </c>
      <c r="CF75" s="630">
        <v>2.3791986550692545</v>
      </c>
      <c r="CG75" s="630">
        <v>2.3791986550692545</v>
      </c>
      <c r="CH75" s="630">
        <v>2.3791986550692545</v>
      </c>
      <c r="CI75" s="630">
        <v>2.3791986550692545</v>
      </c>
      <c r="CJ75" s="631">
        <v>2.3791986550692545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>
        <v>1</v>
      </c>
      <c r="I76" s="908">
        <v>1</v>
      </c>
      <c r="J76" s="908">
        <v>1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>
        <v>1</v>
      </c>
      <c r="I77" s="900">
        <v>1</v>
      </c>
      <c r="J77" s="900">
        <v>1</v>
      </c>
      <c r="K77" s="901">
        <v>1</v>
      </c>
      <c r="L77" s="901">
        <v>1</v>
      </c>
      <c r="M77" s="901">
        <v>1</v>
      </c>
      <c r="N77" s="900">
        <v>1</v>
      </c>
      <c r="O77" s="900">
        <v>1</v>
      </c>
      <c r="P77" s="900">
        <v>1</v>
      </c>
      <c r="Q77" s="900">
        <v>1</v>
      </c>
      <c r="R77" s="900">
        <v>1</v>
      </c>
      <c r="S77" s="900">
        <v>1</v>
      </c>
      <c r="T77" s="900">
        <v>1</v>
      </c>
      <c r="U77" s="900">
        <v>1</v>
      </c>
      <c r="V77" s="900">
        <v>1</v>
      </c>
      <c r="W77" s="900">
        <v>1</v>
      </c>
      <c r="X77" s="900">
        <v>1</v>
      </c>
      <c r="Y77" s="900">
        <v>1</v>
      </c>
      <c r="Z77" s="900">
        <v>1</v>
      </c>
      <c r="AA77" s="900">
        <v>1</v>
      </c>
      <c r="AB77" s="900">
        <v>1</v>
      </c>
      <c r="AC77" s="900">
        <v>1</v>
      </c>
      <c r="AD77" s="900">
        <v>1</v>
      </c>
      <c r="AE77" s="900">
        <v>1</v>
      </c>
      <c r="AF77" s="900">
        <v>1</v>
      </c>
      <c r="AG77" s="900">
        <v>1</v>
      </c>
      <c r="AH77" s="900">
        <v>1</v>
      </c>
      <c r="AI77" s="900">
        <v>1</v>
      </c>
      <c r="AJ77" s="900">
        <v>1</v>
      </c>
      <c r="AK77" s="900">
        <v>1</v>
      </c>
      <c r="AL77" s="900">
        <v>1</v>
      </c>
      <c r="AM77" s="900">
        <v>1</v>
      </c>
      <c r="AN77" s="900">
        <v>1</v>
      </c>
      <c r="AO77" s="900">
        <v>1</v>
      </c>
      <c r="AP77" s="900">
        <v>1</v>
      </c>
      <c r="AQ77" s="900">
        <v>1</v>
      </c>
      <c r="AR77" s="900">
        <v>1</v>
      </c>
      <c r="AS77" s="900">
        <v>1</v>
      </c>
      <c r="AT77" s="900">
        <v>1</v>
      </c>
      <c r="AU77" s="900">
        <v>1</v>
      </c>
      <c r="AV77" s="900">
        <v>1</v>
      </c>
      <c r="AW77" s="900">
        <v>1</v>
      </c>
      <c r="AX77" s="900">
        <v>1</v>
      </c>
      <c r="AY77" s="900">
        <v>1</v>
      </c>
      <c r="AZ77" s="900">
        <v>1</v>
      </c>
      <c r="BA77" s="902">
        <v>1</v>
      </c>
      <c r="BB77" s="902">
        <v>1</v>
      </c>
      <c r="BC77" s="902">
        <v>1</v>
      </c>
      <c r="BD77" s="902">
        <v>1</v>
      </c>
      <c r="BE77" s="902">
        <v>1</v>
      </c>
      <c r="BF77" s="902">
        <v>1</v>
      </c>
      <c r="BG77" s="902">
        <v>1</v>
      </c>
      <c r="BH77" s="902">
        <v>1</v>
      </c>
      <c r="BI77" s="902">
        <v>1</v>
      </c>
      <c r="BJ77" s="902">
        <v>1</v>
      </c>
      <c r="BK77" s="902">
        <v>1</v>
      </c>
      <c r="BL77" s="902">
        <v>1</v>
      </c>
      <c r="BM77" s="902">
        <v>1</v>
      </c>
      <c r="BN77" s="902">
        <v>1</v>
      </c>
      <c r="BO77" s="902">
        <v>1</v>
      </c>
      <c r="BP77" s="902">
        <v>1</v>
      </c>
      <c r="BQ77" s="902">
        <v>1</v>
      </c>
      <c r="BR77" s="902">
        <v>1</v>
      </c>
      <c r="BS77" s="902">
        <v>1</v>
      </c>
      <c r="BT77" s="902">
        <v>1</v>
      </c>
      <c r="BU77" s="902">
        <v>1</v>
      </c>
      <c r="BV77" s="902">
        <v>1</v>
      </c>
      <c r="BW77" s="902">
        <v>1</v>
      </c>
      <c r="BX77" s="902">
        <v>1</v>
      </c>
      <c r="BY77" s="902">
        <v>1</v>
      </c>
      <c r="BZ77" s="902">
        <v>1</v>
      </c>
      <c r="CA77" s="902">
        <v>1</v>
      </c>
      <c r="CB77" s="902">
        <v>1</v>
      </c>
      <c r="CC77" s="902">
        <v>1</v>
      </c>
      <c r="CD77" s="902">
        <v>1</v>
      </c>
      <c r="CE77" s="902">
        <v>1</v>
      </c>
      <c r="CF77" s="902">
        <v>1</v>
      </c>
      <c r="CG77" s="902">
        <v>1</v>
      </c>
      <c r="CH77" s="902">
        <v>1</v>
      </c>
      <c r="CI77" s="902">
        <v>1</v>
      </c>
      <c r="CJ77" s="903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>
        <v>1</v>
      </c>
      <c r="I78" s="935">
        <v>1</v>
      </c>
      <c r="J78" s="935">
        <v>1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416.61387860357206</v>
      </c>
      <c r="I83" s="952">
        <v>833.45827454041864</v>
      </c>
      <c r="J83" s="952">
        <v>1250.5331878105399</v>
      </c>
      <c r="K83" s="952">
        <v>1667.8386184139354</v>
      </c>
      <c r="L83" s="952">
        <v>3601.8275267049498</v>
      </c>
      <c r="M83" s="952">
        <v>5411.2869043252213</v>
      </c>
      <c r="N83" s="952">
        <v>7221.3618677700424</v>
      </c>
      <c r="O83" s="952">
        <v>7208.2966647826725</v>
      </c>
      <c r="P83" s="952">
        <v>7195.2314617953034</v>
      </c>
      <c r="Q83" s="952">
        <v>7182.1662588079344</v>
      </c>
      <c r="R83" s="952">
        <v>7169.1010558205644</v>
      </c>
      <c r="S83" s="952">
        <v>7156.0358528331953</v>
      </c>
      <c r="T83" s="952">
        <v>7142.9706498458263</v>
      </c>
      <c r="U83" s="952">
        <v>7129.9054468584563</v>
      </c>
      <c r="V83" s="952">
        <v>7116.8402438710873</v>
      </c>
      <c r="W83" s="952">
        <v>7103.7750408837182</v>
      </c>
      <c r="X83" s="952">
        <v>7090.7098378963483</v>
      </c>
      <c r="Y83" s="952">
        <v>7077.6446349089792</v>
      </c>
      <c r="Z83" s="952">
        <v>7064.5794319216093</v>
      </c>
      <c r="AA83" s="952">
        <v>7051.5142289342402</v>
      </c>
      <c r="AB83" s="952">
        <v>7038.4490259468712</v>
      </c>
      <c r="AC83" s="952">
        <v>7025.3838229595012</v>
      </c>
      <c r="AD83" s="952">
        <v>7012.3186199721322</v>
      </c>
      <c r="AE83" s="952">
        <v>6999.2534169847631</v>
      </c>
      <c r="AF83" s="952">
        <v>6986.1882139973932</v>
      </c>
      <c r="AG83" s="952">
        <v>6973.1230110100241</v>
      </c>
      <c r="AH83" s="952">
        <v>6960.0578080226542</v>
      </c>
      <c r="AI83" s="952">
        <v>6946.9926050352851</v>
      </c>
      <c r="AJ83" s="952">
        <v>6933.9274020479161</v>
      </c>
      <c r="AK83" s="952">
        <v>6920.8621990605461</v>
      </c>
      <c r="AL83" s="952">
        <v>6907.7969960731771</v>
      </c>
      <c r="AM83" s="952">
        <v>6907.7969960731771</v>
      </c>
      <c r="AN83" s="952">
        <v>6907.7969960731771</v>
      </c>
      <c r="AO83" s="952">
        <v>6907.7969960731771</v>
      </c>
      <c r="AP83" s="952">
        <v>6907.7969960731771</v>
      </c>
      <c r="AQ83" s="952">
        <v>6907.7969960731771</v>
      </c>
      <c r="AR83" s="952">
        <v>6907.7969960731771</v>
      </c>
      <c r="AS83" s="952">
        <v>6907.7969960731771</v>
      </c>
      <c r="AT83" s="952">
        <v>6907.7969960731771</v>
      </c>
      <c r="AU83" s="952">
        <v>6907.7969960731771</v>
      </c>
      <c r="AV83" s="952">
        <v>6907.7969960731771</v>
      </c>
      <c r="AW83" s="952">
        <v>6907.7969960731771</v>
      </c>
      <c r="AX83" s="952">
        <v>6907.7969960731771</v>
      </c>
      <c r="AY83" s="952">
        <v>6907.7969960731771</v>
      </c>
      <c r="AZ83" s="952">
        <v>6907.7969960731771</v>
      </c>
      <c r="BA83" s="952">
        <v>6907.7969960731771</v>
      </c>
      <c r="BB83" s="952">
        <v>6907.7969960731771</v>
      </c>
      <c r="BC83" s="952">
        <v>6907.7969960731771</v>
      </c>
      <c r="BD83" s="952">
        <v>6907.7969960731771</v>
      </c>
      <c r="BE83" s="952">
        <v>6907.7969960731771</v>
      </c>
      <c r="BF83" s="952">
        <v>6907.7969960731771</v>
      </c>
      <c r="BG83" s="952">
        <v>6907.7969960731771</v>
      </c>
      <c r="BH83" s="952">
        <v>6907.7969960731771</v>
      </c>
      <c r="BI83" s="952">
        <v>6907.7969960731771</v>
      </c>
      <c r="BJ83" s="952">
        <v>6907.7969960731771</v>
      </c>
      <c r="BK83" s="952">
        <v>6907.7969960731771</v>
      </c>
      <c r="BL83" s="952">
        <v>6907.7969960731771</v>
      </c>
      <c r="BM83" s="952">
        <v>6907.7969960731771</v>
      </c>
      <c r="BN83" s="952">
        <v>6907.7969960731771</v>
      </c>
      <c r="BO83" s="952">
        <v>6907.7969960731771</v>
      </c>
      <c r="BP83" s="952">
        <v>6907.7969960731771</v>
      </c>
      <c r="BQ83" s="952">
        <v>6907.7969960731771</v>
      </c>
      <c r="BR83" s="952">
        <v>6907.7969960731771</v>
      </c>
      <c r="BS83" s="952">
        <v>6907.7969960731771</v>
      </c>
      <c r="BT83" s="952">
        <v>6907.7969960731771</v>
      </c>
      <c r="BU83" s="952">
        <v>6907.7969960731771</v>
      </c>
      <c r="BV83" s="952">
        <v>6907.7969960731771</v>
      </c>
      <c r="BW83" s="952">
        <v>6907.7969960731771</v>
      </c>
      <c r="BX83" s="952">
        <v>6907.7969960731771</v>
      </c>
      <c r="BY83" s="952">
        <v>6907.7969960731771</v>
      </c>
      <c r="BZ83" s="952">
        <v>6907.7969960731771</v>
      </c>
      <c r="CA83" s="952">
        <v>6907.7969960731771</v>
      </c>
      <c r="CB83" s="952">
        <v>6907.7969960731771</v>
      </c>
      <c r="CC83" s="952">
        <v>6907.7969960731771</v>
      </c>
      <c r="CD83" s="952">
        <v>6907.7969960731771</v>
      </c>
      <c r="CE83" s="952">
        <v>6907.7969960731771</v>
      </c>
      <c r="CF83" s="952">
        <v>6907.7969960731771</v>
      </c>
      <c r="CG83" s="952">
        <v>6907.7969960731771</v>
      </c>
      <c r="CH83" s="952">
        <v>6907.7969960731771</v>
      </c>
      <c r="CI83" s="952">
        <v>6907.7969960731771</v>
      </c>
      <c r="CJ83" s="953">
        <v>6907.7969960731771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7140.96</v>
      </c>
      <c r="I85" s="142">
        <v>7140.96</v>
      </c>
      <c r="J85" s="142">
        <v>7140.96</v>
      </c>
      <c r="K85" s="142">
        <v>7140.96</v>
      </c>
      <c r="L85" s="142">
        <v>14382.403432876707</v>
      </c>
      <c r="M85" s="142">
        <v>14382.403432876707</v>
      </c>
      <c r="N85" s="142">
        <v>14382.403432876707</v>
      </c>
      <c r="O85" s="142">
        <v>14382.403432876707</v>
      </c>
      <c r="P85" s="142">
        <v>14382.403432876707</v>
      </c>
      <c r="Q85" s="142">
        <v>14382.403432876707</v>
      </c>
      <c r="R85" s="142">
        <v>14382.403432876707</v>
      </c>
      <c r="S85" s="142">
        <v>14382.403432876707</v>
      </c>
      <c r="T85" s="142">
        <v>14382.403432876707</v>
      </c>
      <c r="U85" s="142">
        <v>14382.403432876707</v>
      </c>
      <c r="V85" s="142">
        <v>14382.403432876707</v>
      </c>
      <c r="W85" s="142">
        <v>14382.403432876707</v>
      </c>
      <c r="X85" s="142">
        <v>14382.403432876707</v>
      </c>
      <c r="Y85" s="142">
        <v>14382.403432876707</v>
      </c>
      <c r="Z85" s="142">
        <v>14382.403432876707</v>
      </c>
      <c r="AA85" s="142">
        <v>14382.403432876707</v>
      </c>
      <c r="AB85" s="142">
        <v>14382.403432876707</v>
      </c>
      <c r="AC85" s="142">
        <v>14382.403432876707</v>
      </c>
      <c r="AD85" s="142">
        <v>14382.403432876707</v>
      </c>
      <c r="AE85" s="142">
        <v>14382.403432876707</v>
      </c>
      <c r="AF85" s="142">
        <v>14382.403432876707</v>
      </c>
      <c r="AG85" s="142">
        <v>14382.403432876707</v>
      </c>
      <c r="AH85" s="142">
        <v>14382.403432876707</v>
      </c>
      <c r="AI85" s="142">
        <v>14382.403432876707</v>
      </c>
      <c r="AJ85" s="142">
        <v>14382.403432876707</v>
      </c>
      <c r="AK85" s="142">
        <v>14382.403432876707</v>
      </c>
      <c r="AL85" s="142">
        <v>14382.403432876707</v>
      </c>
      <c r="AM85" s="142">
        <v>14382.403432876707</v>
      </c>
      <c r="AN85" s="142">
        <v>14382.403432876707</v>
      </c>
      <c r="AO85" s="142">
        <v>14382.403432876707</v>
      </c>
      <c r="AP85" s="142">
        <v>14382.403432876707</v>
      </c>
      <c r="AQ85" s="142">
        <v>14382.403432876707</v>
      </c>
      <c r="AR85" s="142">
        <v>14382.403432876707</v>
      </c>
      <c r="AS85" s="142">
        <v>14382.403432876707</v>
      </c>
      <c r="AT85" s="142">
        <v>14382.403432876707</v>
      </c>
      <c r="AU85" s="142">
        <v>14382.403432876707</v>
      </c>
      <c r="AV85" s="142">
        <v>14382.403432876707</v>
      </c>
      <c r="AW85" s="142">
        <v>14382.403432876707</v>
      </c>
      <c r="AX85" s="142">
        <v>14382.403432876707</v>
      </c>
      <c r="AY85" s="142">
        <v>14382.403432876707</v>
      </c>
      <c r="AZ85" s="142">
        <v>14382.403432876707</v>
      </c>
      <c r="BA85" s="142">
        <v>14382.403432876707</v>
      </c>
      <c r="BB85" s="142">
        <v>14382.403432876707</v>
      </c>
      <c r="BC85" s="142">
        <v>14382.403432876707</v>
      </c>
      <c r="BD85" s="142">
        <v>14382.403432876707</v>
      </c>
      <c r="BE85" s="142">
        <v>14382.403432876707</v>
      </c>
      <c r="BF85" s="142">
        <v>14382.403432876707</v>
      </c>
      <c r="BG85" s="142">
        <v>14382.403432876707</v>
      </c>
      <c r="BH85" s="142">
        <v>14382.403432876707</v>
      </c>
      <c r="BI85" s="142">
        <v>14382.403432876707</v>
      </c>
      <c r="BJ85" s="142">
        <v>14382.403432876707</v>
      </c>
      <c r="BK85" s="142">
        <v>14382.403432876707</v>
      </c>
      <c r="BL85" s="142">
        <v>14382.403432876707</v>
      </c>
      <c r="BM85" s="142">
        <v>14382.403432876707</v>
      </c>
      <c r="BN85" s="142">
        <v>14382.403432876707</v>
      </c>
      <c r="BO85" s="142">
        <v>14382.403432876707</v>
      </c>
      <c r="BP85" s="142">
        <v>14382.403432876707</v>
      </c>
      <c r="BQ85" s="142">
        <v>14382.403432876707</v>
      </c>
      <c r="BR85" s="142">
        <v>14382.403432876707</v>
      </c>
      <c r="BS85" s="142">
        <v>14382.403432876707</v>
      </c>
      <c r="BT85" s="142">
        <v>14382.403432876707</v>
      </c>
      <c r="BU85" s="142">
        <v>14382.403432876707</v>
      </c>
      <c r="BV85" s="142">
        <v>14382.403432876707</v>
      </c>
      <c r="BW85" s="142">
        <v>14382.403432876707</v>
      </c>
      <c r="BX85" s="142">
        <v>14382.403432876707</v>
      </c>
      <c r="BY85" s="142">
        <v>14382.403432876707</v>
      </c>
      <c r="BZ85" s="142">
        <v>14382.403432876707</v>
      </c>
      <c r="CA85" s="142">
        <v>14382.403432876707</v>
      </c>
      <c r="CB85" s="142">
        <v>14382.403432876707</v>
      </c>
      <c r="CC85" s="142">
        <v>14382.403432876707</v>
      </c>
      <c r="CD85" s="142">
        <v>14382.403432876707</v>
      </c>
      <c r="CE85" s="142">
        <v>14382.403432876707</v>
      </c>
      <c r="CF85" s="142">
        <v>14382.403432876707</v>
      </c>
      <c r="CG85" s="142">
        <v>14382.403432876707</v>
      </c>
      <c r="CH85" s="142">
        <v>14382.403432876707</v>
      </c>
      <c r="CI85" s="142">
        <v>14382.403432876707</v>
      </c>
      <c r="CJ85" s="639">
        <v>14382.403432876707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>
        <v>49.60399263393483</v>
      </c>
      <c r="I86" s="202">
        <v>76.207521967427724</v>
      </c>
      <c r="J86" s="202">
        <v>103.17768799786077</v>
      </c>
      <c r="K86" s="202">
        <v>130.51478272261602</v>
      </c>
      <c r="L86" s="202">
        <v>973.20929895799031</v>
      </c>
      <c r="M86" s="202">
        <v>979.60147826149102</v>
      </c>
      <c r="N86" s="141">
        <v>985.99365756499174</v>
      </c>
      <c r="O86" s="141">
        <v>992.38583686849267</v>
      </c>
      <c r="P86" s="141">
        <v>998.77801617199339</v>
      </c>
      <c r="Q86" s="141">
        <v>1005.1701954754941</v>
      </c>
      <c r="R86" s="141">
        <v>1011.5623747789948</v>
      </c>
      <c r="S86" s="141">
        <v>1017.9545540824955</v>
      </c>
      <c r="T86" s="141">
        <v>1024.3467333859962</v>
      </c>
      <c r="U86" s="141">
        <v>1030.7389126894971</v>
      </c>
      <c r="V86" s="141">
        <v>1037.1310919929977</v>
      </c>
      <c r="W86" s="141">
        <v>1043.5232712964985</v>
      </c>
      <c r="X86" s="141">
        <v>1049.9154505999991</v>
      </c>
      <c r="Y86" s="141">
        <v>1056.3076299034999</v>
      </c>
      <c r="Z86" s="141">
        <v>1062.6998092070005</v>
      </c>
      <c r="AA86" s="141">
        <v>1069.0919885105016</v>
      </c>
      <c r="AB86" s="141">
        <v>1075.4841678140021</v>
      </c>
      <c r="AC86" s="141">
        <v>1081.876347117503</v>
      </c>
      <c r="AD86" s="141">
        <v>1088.2685264210036</v>
      </c>
      <c r="AE86" s="141">
        <v>1094.6607057245044</v>
      </c>
      <c r="AF86" s="141">
        <v>1101.052885028005</v>
      </c>
      <c r="AG86" s="141">
        <v>1107.4450643315065</v>
      </c>
      <c r="AH86" s="141">
        <v>1113.8372436350071</v>
      </c>
      <c r="AI86" s="141">
        <v>1120.2294229385079</v>
      </c>
      <c r="AJ86" s="141">
        <v>1126.6216022420085</v>
      </c>
      <c r="AK86" s="141">
        <v>1133.0137815455096</v>
      </c>
      <c r="AL86" s="141">
        <v>1139.4059608490102</v>
      </c>
      <c r="AM86" s="141">
        <v>1145.798140152511</v>
      </c>
      <c r="AN86" s="141">
        <v>1152.1903194560116</v>
      </c>
      <c r="AO86" s="141">
        <v>1158.5824987595124</v>
      </c>
      <c r="AP86" s="141">
        <v>1164.9746780630132</v>
      </c>
      <c r="AQ86" s="141">
        <v>1171.3668573665141</v>
      </c>
      <c r="AR86" s="141">
        <v>1177.7590366700147</v>
      </c>
      <c r="AS86" s="141">
        <v>1184.1512159735155</v>
      </c>
      <c r="AT86" s="141">
        <v>1190.5433952770161</v>
      </c>
      <c r="AU86" s="141">
        <v>1196.9355745805169</v>
      </c>
      <c r="AV86" s="141">
        <v>1203.3277538840175</v>
      </c>
      <c r="AW86" s="141">
        <v>1209.7199331875183</v>
      </c>
      <c r="AX86" s="141">
        <v>1216.1121124910189</v>
      </c>
      <c r="AY86" s="141">
        <v>1222.5042917945198</v>
      </c>
      <c r="AZ86" s="141">
        <v>1228.8964710980204</v>
      </c>
      <c r="BA86" s="187">
        <v>1235.2886504015212</v>
      </c>
      <c r="BB86" s="505">
        <v>1241.680829705022</v>
      </c>
      <c r="BC86" s="505">
        <v>1248.0730090085228</v>
      </c>
      <c r="BD86" s="505">
        <v>1254.4651883120237</v>
      </c>
      <c r="BE86" s="505">
        <v>1260.8573676155243</v>
      </c>
      <c r="BF86" s="505">
        <v>1267.2495469190251</v>
      </c>
      <c r="BG86" s="505">
        <v>1273.6417262225257</v>
      </c>
      <c r="BH86" s="505">
        <v>1280.0339055260265</v>
      </c>
      <c r="BI86" s="505">
        <v>1286.4260848295271</v>
      </c>
      <c r="BJ86" s="505">
        <v>1292.8182641330279</v>
      </c>
      <c r="BK86" s="505">
        <v>1299.2104434365285</v>
      </c>
      <c r="BL86" s="505">
        <v>1305.6026227400293</v>
      </c>
      <c r="BM86" s="505">
        <v>1311.9948020435299</v>
      </c>
      <c r="BN86" s="505">
        <v>1318.3869813470308</v>
      </c>
      <c r="BO86" s="505">
        <v>1324.7791606505316</v>
      </c>
      <c r="BP86" s="505">
        <v>1331.1713399540324</v>
      </c>
      <c r="BQ86" s="505">
        <v>1337.563519257533</v>
      </c>
      <c r="BR86" s="505">
        <v>1343.9556985610338</v>
      </c>
      <c r="BS86" s="505">
        <v>1350.3478778645344</v>
      </c>
      <c r="BT86" s="505">
        <v>1356.7400571680353</v>
      </c>
      <c r="BU86" s="505">
        <v>1363.1322364715361</v>
      </c>
      <c r="BV86" s="505">
        <v>1369.5244157750367</v>
      </c>
      <c r="BW86" s="505">
        <v>1375.9165950785375</v>
      </c>
      <c r="BX86" s="505">
        <v>1382.3087743820381</v>
      </c>
      <c r="BY86" s="505">
        <v>1388.7009536855389</v>
      </c>
      <c r="BZ86" s="505">
        <v>1395.0931329890395</v>
      </c>
      <c r="CA86" s="505">
        <v>1401.4853122925406</v>
      </c>
      <c r="CB86" s="505">
        <v>1407.8774915960412</v>
      </c>
      <c r="CC86" s="505">
        <v>1414.269670899542</v>
      </c>
      <c r="CD86" s="505">
        <v>1420.6618502030426</v>
      </c>
      <c r="CE86" s="505">
        <v>1427.0540295065434</v>
      </c>
      <c r="CF86" s="505">
        <v>1433.446208810044</v>
      </c>
      <c r="CG86" s="505">
        <v>1439.8383881135449</v>
      </c>
      <c r="CH86" s="505">
        <v>1446.2305674170454</v>
      </c>
      <c r="CI86" s="505">
        <v>1452.6227467205463</v>
      </c>
      <c r="CJ86" s="621">
        <v>1459.0149260240469</v>
      </c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6724.3461213964283</v>
      </c>
      <c r="I87" s="142">
        <v>6307.5017254595814</v>
      </c>
      <c r="J87" s="142">
        <v>5890.4268121894602</v>
      </c>
      <c r="K87" s="206">
        <v>5473.1213815860647</v>
      </c>
      <c r="L87" s="206">
        <v>10780.575906171756</v>
      </c>
      <c r="M87" s="206">
        <v>8971.1165285514853</v>
      </c>
      <c r="N87" s="82">
        <v>7161.0415651066642</v>
      </c>
      <c r="O87" s="82">
        <v>7174.1067680940341</v>
      </c>
      <c r="P87" s="82">
        <v>7187.1719710814032</v>
      </c>
      <c r="Q87" s="82">
        <v>7200.2371740687722</v>
      </c>
      <c r="R87" s="82">
        <v>7213.3023770561422</v>
      </c>
      <c r="S87" s="82">
        <v>7226.3675800435112</v>
      </c>
      <c r="T87" s="82">
        <v>7239.4327830308803</v>
      </c>
      <c r="U87" s="82">
        <v>7252.4979860182502</v>
      </c>
      <c r="V87" s="82">
        <v>7265.5631890056193</v>
      </c>
      <c r="W87" s="82">
        <v>7278.6283919929883</v>
      </c>
      <c r="X87" s="82">
        <v>7291.6935949803583</v>
      </c>
      <c r="Y87" s="82">
        <v>7304.7587979677273</v>
      </c>
      <c r="Z87" s="82">
        <v>7317.8240009550973</v>
      </c>
      <c r="AA87" s="82">
        <v>7330.8892039424663</v>
      </c>
      <c r="AB87" s="82">
        <v>7343.9544069298354</v>
      </c>
      <c r="AC87" s="82">
        <v>7357.0196099172053</v>
      </c>
      <c r="AD87" s="82">
        <v>7370.0848129045744</v>
      </c>
      <c r="AE87" s="82">
        <v>7383.1500158919434</v>
      </c>
      <c r="AF87" s="82">
        <v>7396.2152188793134</v>
      </c>
      <c r="AG87" s="82">
        <v>7409.2804218666824</v>
      </c>
      <c r="AH87" s="82">
        <v>7422.3456248540524</v>
      </c>
      <c r="AI87" s="82">
        <v>7435.4108278414215</v>
      </c>
      <c r="AJ87" s="82">
        <v>7448.4760308287905</v>
      </c>
      <c r="AK87" s="82">
        <v>7461.5412338161605</v>
      </c>
      <c r="AL87" s="82">
        <v>7474.6064368035295</v>
      </c>
      <c r="AM87" s="82">
        <v>7474.6064368035295</v>
      </c>
      <c r="AN87" s="82">
        <v>7474.6064368035295</v>
      </c>
      <c r="AO87" s="82">
        <v>7474.6064368035295</v>
      </c>
      <c r="AP87" s="82">
        <v>7474.6064368035295</v>
      </c>
      <c r="AQ87" s="82">
        <v>7474.6064368035295</v>
      </c>
      <c r="AR87" s="82">
        <v>7474.6064368035295</v>
      </c>
      <c r="AS87" s="82">
        <v>7474.6064368035295</v>
      </c>
      <c r="AT87" s="82">
        <v>7474.6064368035295</v>
      </c>
      <c r="AU87" s="82">
        <v>7474.6064368035295</v>
      </c>
      <c r="AV87" s="82">
        <v>7474.6064368035295</v>
      </c>
      <c r="AW87" s="82">
        <v>7474.6064368035295</v>
      </c>
      <c r="AX87" s="82">
        <v>7474.6064368035295</v>
      </c>
      <c r="AY87" s="82">
        <v>7474.6064368035295</v>
      </c>
      <c r="AZ87" s="82">
        <v>7474.6064368035295</v>
      </c>
      <c r="BA87" s="234">
        <v>7474.6064368035295</v>
      </c>
      <c r="BB87" s="234">
        <v>7474.6064368035295</v>
      </c>
      <c r="BC87" s="234">
        <v>7474.6064368035295</v>
      </c>
      <c r="BD87" s="234">
        <v>7474.6064368035295</v>
      </c>
      <c r="BE87" s="234">
        <v>7474.6064368035295</v>
      </c>
      <c r="BF87" s="234">
        <v>7474.6064368035295</v>
      </c>
      <c r="BG87" s="234">
        <v>7474.6064368035295</v>
      </c>
      <c r="BH87" s="234">
        <v>7474.6064368035295</v>
      </c>
      <c r="BI87" s="234">
        <v>7474.6064368035295</v>
      </c>
      <c r="BJ87" s="234">
        <v>7474.6064368035295</v>
      </c>
      <c r="BK87" s="234">
        <v>7474.6064368035295</v>
      </c>
      <c r="BL87" s="234">
        <v>7474.6064368035295</v>
      </c>
      <c r="BM87" s="234">
        <v>7474.6064368035295</v>
      </c>
      <c r="BN87" s="234">
        <v>7474.6064368035295</v>
      </c>
      <c r="BO87" s="234">
        <v>7474.6064368035295</v>
      </c>
      <c r="BP87" s="234">
        <v>7474.6064368035295</v>
      </c>
      <c r="BQ87" s="234">
        <v>7474.6064368035295</v>
      </c>
      <c r="BR87" s="234">
        <v>7474.6064368035295</v>
      </c>
      <c r="BS87" s="234">
        <v>7474.6064368035295</v>
      </c>
      <c r="BT87" s="234">
        <v>7474.6064368035295</v>
      </c>
      <c r="BU87" s="234">
        <v>7474.6064368035295</v>
      </c>
      <c r="BV87" s="234">
        <v>7474.6064368035295</v>
      </c>
      <c r="BW87" s="234">
        <v>7474.6064368035295</v>
      </c>
      <c r="BX87" s="234">
        <v>7474.6064368035295</v>
      </c>
      <c r="BY87" s="234">
        <v>7474.6064368035295</v>
      </c>
      <c r="BZ87" s="234">
        <v>7474.6064368035295</v>
      </c>
      <c r="CA87" s="234">
        <v>7474.6064368035295</v>
      </c>
      <c r="CB87" s="234">
        <v>7474.6064368035295</v>
      </c>
      <c r="CC87" s="234">
        <v>7474.6064368035295</v>
      </c>
      <c r="CD87" s="234">
        <v>7474.6064368035295</v>
      </c>
      <c r="CE87" s="234">
        <v>7474.6064368035295</v>
      </c>
      <c r="CF87" s="234">
        <v>7474.6064368035295</v>
      </c>
      <c r="CG87" s="234">
        <v>7474.6064368035295</v>
      </c>
      <c r="CH87" s="234">
        <v>7474.6064368035295</v>
      </c>
      <c r="CI87" s="234">
        <v>7474.6064368035295</v>
      </c>
      <c r="CJ87" s="640">
        <v>7474.6064368035295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6674.7421287624938</v>
      </c>
      <c r="I89" s="210">
        <v>6231.2942034921534</v>
      </c>
      <c r="J89" s="210">
        <v>5787.2491241915995</v>
      </c>
      <c r="K89" s="207">
        <v>5342.6065988634491</v>
      </c>
      <c r="L89" s="207">
        <v>9807.3666072137657</v>
      </c>
      <c r="M89" s="207">
        <v>7991.5150502899942</v>
      </c>
      <c r="N89" s="105">
        <v>6175.0479075416724</v>
      </c>
      <c r="O89" s="105">
        <v>6181.7209312255418</v>
      </c>
      <c r="P89" s="105">
        <v>6188.3939549094102</v>
      </c>
      <c r="Q89" s="105">
        <v>6195.0669785932778</v>
      </c>
      <c r="R89" s="105">
        <v>6201.7400022771471</v>
      </c>
      <c r="S89" s="105">
        <v>6208.4130259610156</v>
      </c>
      <c r="T89" s="105">
        <v>6215.086049644884</v>
      </c>
      <c r="U89" s="105">
        <v>6221.7590733287534</v>
      </c>
      <c r="V89" s="105">
        <v>6228.4320970126219</v>
      </c>
      <c r="W89" s="105">
        <v>6235.1051206964894</v>
      </c>
      <c r="X89" s="105">
        <v>6241.7781443803597</v>
      </c>
      <c r="Y89" s="105">
        <v>6248.4511680642272</v>
      </c>
      <c r="Z89" s="105">
        <v>6255.1241917480966</v>
      </c>
      <c r="AA89" s="105">
        <v>6261.797215431965</v>
      </c>
      <c r="AB89" s="105">
        <v>6268.4702391158335</v>
      </c>
      <c r="AC89" s="105">
        <v>6275.1432627997019</v>
      </c>
      <c r="AD89" s="105">
        <v>6281.8162864835704</v>
      </c>
      <c r="AE89" s="105">
        <v>6288.4893101674388</v>
      </c>
      <c r="AF89" s="105">
        <v>6295.1623338513082</v>
      </c>
      <c r="AG89" s="105">
        <v>6301.8353575351757</v>
      </c>
      <c r="AH89" s="105">
        <v>6308.5083812190451</v>
      </c>
      <c r="AI89" s="105">
        <v>6315.1814049029135</v>
      </c>
      <c r="AJ89" s="105">
        <v>6321.854428586782</v>
      </c>
      <c r="AK89" s="105">
        <v>6328.5274522706513</v>
      </c>
      <c r="AL89" s="105">
        <v>6335.2004759545198</v>
      </c>
      <c r="AM89" s="105">
        <v>6328.8082966510183</v>
      </c>
      <c r="AN89" s="105">
        <v>6322.4161173475177</v>
      </c>
      <c r="AO89" s="105">
        <v>6316.0239380440171</v>
      </c>
      <c r="AP89" s="105">
        <v>6309.6317587405165</v>
      </c>
      <c r="AQ89" s="105">
        <v>6303.239579437015</v>
      </c>
      <c r="AR89" s="105">
        <v>6296.8474001335144</v>
      </c>
      <c r="AS89" s="105">
        <v>6290.4552208300138</v>
      </c>
      <c r="AT89" s="105">
        <v>6284.0630415265132</v>
      </c>
      <c r="AU89" s="105">
        <v>6277.6708622230126</v>
      </c>
      <c r="AV89" s="105">
        <v>6271.278682919512</v>
      </c>
      <c r="AW89" s="105">
        <v>6264.8865036160114</v>
      </c>
      <c r="AX89" s="105">
        <v>6258.4943243125108</v>
      </c>
      <c r="AY89" s="105">
        <v>6252.1021450090102</v>
      </c>
      <c r="AZ89" s="105">
        <v>6245.7099657055096</v>
      </c>
      <c r="BA89" s="235">
        <v>6239.3177864020081</v>
      </c>
      <c r="BB89" s="324">
        <v>6232.9256070985075</v>
      </c>
      <c r="BC89" s="105">
        <v>6226.5334277950069</v>
      </c>
      <c r="BD89" s="105">
        <v>6220.1412484915054</v>
      </c>
      <c r="BE89" s="105">
        <v>6213.7490691880048</v>
      </c>
      <c r="BF89" s="235">
        <v>6207.3568898845042</v>
      </c>
      <c r="BG89" s="324">
        <v>6200.9647105810036</v>
      </c>
      <c r="BH89" s="324">
        <v>6194.572531277503</v>
      </c>
      <c r="BI89" s="105">
        <v>6188.1803519740024</v>
      </c>
      <c r="BJ89" s="105">
        <v>6181.7881726705018</v>
      </c>
      <c r="BK89" s="324">
        <v>6175.3959933670012</v>
      </c>
      <c r="BL89" s="324">
        <v>6169.0038140635006</v>
      </c>
      <c r="BM89" s="324">
        <v>6162.61163476</v>
      </c>
      <c r="BN89" s="324">
        <v>6156.2194554564985</v>
      </c>
      <c r="BO89" s="324">
        <v>6149.8272761529979</v>
      </c>
      <c r="BP89" s="235">
        <v>6143.4350968494973</v>
      </c>
      <c r="BQ89" s="324">
        <v>6137.0429175459967</v>
      </c>
      <c r="BR89" s="324">
        <v>6130.6507382424952</v>
      </c>
      <c r="BS89" s="642">
        <v>6124.2585589389946</v>
      </c>
      <c r="BT89" s="324">
        <v>6117.866379635494</v>
      </c>
      <c r="BU89" s="324">
        <v>6111.4742003319934</v>
      </c>
      <c r="BV89" s="324">
        <v>6105.0820210284928</v>
      </c>
      <c r="BW89" s="324">
        <v>6098.6898417249922</v>
      </c>
      <c r="BX89" s="235">
        <v>6092.2976624214916</v>
      </c>
      <c r="BY89" s="324">
        <v>6085.905483117991</v>
      </c>
      <c r="BZ89" s="324">
        <v>6079.5133038144904</v>
      </c>
      <c r="CA89" s="324">
        <v>6073.1211245109889</v>
      </c>
      <c r="CB89" s="324">
        <v>6066.7289452074883</v>
      </c>
      <c r="CC89" s="324">
        <v>6060.3367659039877</v>
      </c>
      <c r="CD89" s="324">
        <v>6053.9445866004871</v>
      </c>
      <c r="CE89" s="324">
        <v>6047.5524072969856</v>
      </c>
      <c r="CF89" s="324">
        <v>6041.160227993485</v>
      </c>
      <c r="CG89" s="324">
        <v>6034.7680486899844</v>
      </c>
      <c r="CH89" s="324">
        <v>6028.3758693864838</v>
      </c>
      <c r="CI89" s="235">
        <v>6021.9836900829832</v>
      </c>
      <c r="CJ89" s="641">
        <v>6015.5915107794826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2.1663921687385748</v>
      </c>
      <c r="I93" s="494">
        <v>4.3339830276101772</v>
      </c>
      <c r="J93" s="198">
        <v>6.5027725766148068</v>
      </c>
      <c r="K93" s="198">
        <v>8.6727608157524632</v>
      </c>
      <c r="L93" s="198">
        <v>14.277822569889684</v>
      </c>
      <c r="M93" s="198">
        <v>19.886697722158807</v>
      </c>
      <c r="N93" s="84">
        <v>25.499386272559814</v>
      </c>
      <c r="O93" s="84">
        <v>31.115888221092728</v>
      </c>
      <c r="P93" s="84">
        <v>31.042326975389567</v>
      </c>
      <c r="Q93" s="84">
        <v>30.9687657296864</v>
      </c>
      <c r="R93" s="84">
        <v>30.895204483983239</v>
      </c>
      <c r="S93" s="84">
        <v>30.821643238280078</v>
      </c>
      <c r="T93" s="84">
        <v>30.748081992576918</v>
      </c>
      <c r="U93" s="84">
        <v>30.674520746873757</v>
      </c>
      <c r="V93" s="84">
        <v>30.600959501170596</v>
      </c>
      <c r="W93" s="84">
        <v>30.527398255467432</v>
      </c>
      <c r="X93" s="84">
        <v>30.453837009764271</v>
      </c>
      <c r="Y93" s="84">
        <v>30.380275764061107</v>
      </c>
      <c r="Z93" s="84">
        <v>30.306714518357943</v>
      </c>
      <c r="AA93" s="84">
        <v>30.233153272654782</v>
      </c>
      <c r="AB93" s="84">
        <v>30.159592026951618</v>
      </c>
      <c r="AC93" s="84">
        <v>30.086030781248457</v>
      </c>
      <c r="AD93" s="84">
        <v>30.012469535545293</v>
      </c>
      <c r="AE93" s="84">
        <v>29.938908289842132</v>
      </c>
      <c r="AF93" s="84">
        <v>29.865347044138971</v>
      </c>
      <c r="AG93" s="84">
        <v>29.791785798435811</v>
      </c>
      <c r="AH93" s="84">
        <v>29.71822455273265</v>
      </c>
      <c r="AI93" s="84">
        <v>29.644663307029489</v>
      </c>
      <c r="AJ93" s="84">
        <v>29.571102061326322</v>
      </c>
      <c r="AK93" s="84">
        <v>29.497540815623161</v>
      </c>
      <c r="AL93" s="84">
        <v>29.42397956992</v>
      </c>
      <c r="AM93" s="504">
        <v>29.42397956992</v>
      </c>
      <c r="AN93" s="503">
        <v>29.42397956992</v>
      </c>
      <c r="AO93" s="503">
        <v>29.42397956992</v>
      </c>
      <c r="AP93" s="503">
        <v>29.42397956992</v>
      </c>
      <c r="AQ93" s="503">
        <v>29.42397956992</v>
      </c>
      <c r="AR93" s="503">
        <v>29.42397956992</v>
      </c>
      <c r="AS93" s="503">
        <v>29.42397956992</v>
      </c>
      <c r="AT93" s="503">
        <v>29.42397956992</v>
      </c>
      <c r="AU93" s="503">
        <v>29.42397956992</v>
      </c>
      <c r="AV93" s="503">
        <v>29.42397956992</v>
      </c>
      <c r="AW93" s="503">
        <v>29.42397956992</v>
      </c>
      <c r="AX93" s="503">
        <v>29.42397956992</v>
      </c>
      <c r="AY93" s="503">
        <v>29.42397956992</v>
      </c>
      <c r="AZ93" s="503">
        <v>29.42397956992</v>
      </c>
      <c r="BA93" s="503">
        <v>29.42397956992</v>
      </c>
      <c r="BB93" s="503">
        <v>29.42397956992</v>
      </c>
      <c r="BC93" s="503">
        <v>29.42397956992</v>
      </c>
      <c r="BD93" s="503">
        <v>29.42397956992</v>
      </c>
      <c r="BE93" s="503">
        <v>29.42397956992</v>
      </c>
      <c r="BF93" s="503">
        <v>29.42397956992</v>
      </c>
      <c r="BG93" s="503">
        <v>29.42397956992</v>
      </c>
      <c r="BH93" s="503">
        <v>29.42397956992</v>
      </c>
      <c r="BI93" s="503">
        <v>29.42397956992</v>
      </c>
      <c r="BJ93" s="503">
        <v>29.42397956992</v>
      </c>
      <c r="BK93" s="503">
        <v>29.42397956992</v>
      </c>
      <c r="BL93" s="503">
        <v>29.42397956992</v>
      </c>
      <c r="BM93" s="503">
        <v>29.42397956992</v>
      </c>
      <c r="BN93" s="503">
        <v>29.42397956992</v>
      </c>
      <c r="BO93" s="503">
        <v>29.42397956992</v>
      </c>
      <c r="BP93" s="503">
        <v>29.42397956992</v>
      </c>
      <c r="BQ93" s="503">
        <v>29.42397956992</v>
      </c>
      <c r="BR93" s="503">
        <v>29.42397956992</v>
      </c>
      <c r="BS93" s="503">
        <v>29.42397956992</v>
      </c>
      <c r="BT93" s="503">
        <v>29.42397956992</v>
      </c>
      <c r="BU93" s="503">
        <v>29.42397956992</v>
      </c>
      <c r="BV93" s="503">
        <v>29.42397956992</v>
      </c>
      <c r="BW93" s="503">
        <v>29.42397956992</v>
      </c>
      <c r="BX93" s="503">
        <v>29.42397956992</v>
      </c>
      <c r="BY93" s="503">
        <v>29.42397956992</v>
      </c>
      <c r="BZ93" s="503">
        <v>29.42397956992</v>
      </c>
      <c r="CA93" s="503">
        <v>29.42397956992</v>
      </c>
      <c r="CB93" s="503">
        <v>29.42397956992</v>
      </c>
      <c r="CC93" s="503">
        <v>29.42397956992</v>
      </c>
      <c r="CD93" s="503">
        <v>29.42397956992</v>
      </c>
      <c r="CE93" s="503">
        <v>29.42397956992</v>
      </c>
      <c r="CF93" s="503">
        <v>29.42397956992</v>
      </c>
      <c r="CG93" s="503">
        <v>29.42397956992</v>
      </c>
      <c r="CH93" s="503">
        <v>29.42397956992</v>
      </c>
      <c r="CI93" s="503">
        <v>29.42397956992</v>
      </c>
      <c r="CJ93" s="645">
        <v>29.42397956992</v>
      </c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18.652427909684278</v>
      </c>
      <c r="I104" s="497">
        <v>37.315176425958143</v>
      </c>
      <c r="J104" s="497">
        <v>55.988245548821631</v>
      </c>
      <c r="K104" s="497">
        <v>74.671635278274721</v>
      </c>
      <c r="L104" s="497">
        <v>165.71089860119181</v>
      </c>
      <c r="M104" s="497">
        <v>250.52342119053995</v>
      </c>
      <c r="N104" s="497">
        <v>335.36289212826125</v>
      </c>
      <c r="O104" s="497">
        <v>329.09350239981609</v>
      </c>
      <c r="P104" s="497">
        <v>328.514175865607</v>
      </c>
      <c r="Q104" s="497">
        <v>327.93484933139791</v>
      </c>
      <c r="R104" s="497">
        <v>327.35552279718883</v>
      </c>
      <c r="S104" s="497">
        <v>326.77619626297974</v>
      </c>
      <c r="T104" s="497">
        <v>326.19686972877065</v>
      </c>
      <c r="U104" s="497">
        <v>325.61754319456156</v>
      </c>
      <c r="V104" s="497">
        <v>325.03821666035248</v>
      </c>
      <c r="W104" s="497">
        <v>324.45889012614339</v>
      </c>
      <c r="X104" s="497">
        <v>323.87956359193436</v>
      </c>
      <c r="Y104" s="497">
        <v>323.30023705772527</v>
      </c>
      <c r="Z104" s="497">
        <v>322.72091052351618</v>
      </c>
      <c r="AA104" s="497">
        <v>322.14158398930709</v>
      </c>
      <c r="AB104" s="497">
        <v>321.56225745509806</v>
      </c>
      <c r="AC104" s="497">
        <v>320.98293092088898</v>
      </c>
      <c r="AD104" s="497">
        <v>320.40360438667989</v>
      </c>
      <c r="AE104" s="497">
        <v>319.8242778524708</v>
      </c>
      <c r="AF104" s="497">
        <v>319.24495131826171</v>
      </c>
      <c r="AG104" s="497">
        <v>318.66562478405262</v>
      </c>
      <c r="AH104" s="497">
        <v>318.08629824984354</v>
      </c>
      <c r="AI104" s="497">
        <v>317.50697171563445</v>
      </c>
      <c r="AJ104" s="497">
        <v>316.92764518142536</v>
      </c>
      <c r="AK104" s="497">
        <v>316.34831864721627</v>
      </c>
      <c r="AL104" s="497">
        <v>315.76899211300719</v>
      </c>
      <c r="AM104" s="497">
        <v>315.76899211300719</v>
      </c>
      <c r="AN104" s="497">
        <v>315.76899211300719</v>
      </c>
      <c r="AO104" s="497">
        <v>315.76899211300719</v>
      </c>
      <c r="AP104" s="497">
        <v>315.76899211300719</v>
      </c>
      <c r="AQ104" s="497">
        <v>315.76899211300719</v>
      </c>
      <c r="AR104" s="497">
        <v>315.76899211300719</v>
      </c>
      <c r="AS104" s="497">
        <v>315.76899211300719</v>
      </c>
      <c r="AT104" s="497">
        <v>315.76899211300719</v>
      </c>
      <c r="AU104" s="497">
        <v>315.76899211300719</v>
      </c>
      <c r="AV104" s="497">
        <v>315.76899211300719</v>
      </c>
      <c r="AW104" s="497">
        <v>315.76899211300719</v>
      </c>
      <c r="AX104" s="497">
        <v>315.76899211300719</v>
      </c>
      <c r="AY104" s="497">
        <v>315.76899211300719</v>
      </c>
      <c r="AZ104" s="497">
        <v>315.76899211300719</v>
      </c>
      <c r="BA104" s="497">
        <v>315.76899211300719</v>
      </c>
      <c r="BB104" s="497">
        <v>315.76899211300719</v>
      </c>
      <c r="BC104" s="497">
        <v>315.76899211300719</v>
      </c>
      <c r="BD104" s="497">
        <v>315.76899211300719</v>
      </c>
      <c r="BE104" s="497">
        <v>315.76899211300719</v>
      </c>
      <c r="BF104" s="497">
        <v>315.76899211300719</v>
      </c>
      <c r="BG104" s="497">
        <v>315.76899211300719</v>
      </c>
      <c r="BH104" s="497">
        <v>315.76899211300719</v>
      </c>
      <c r="BI104" s="497">
        <v>315.76899211300719</v>
      </c>
      <c r="BJ104" s="497">
        <v>315.76899211300719</v>
      </c>
      <c r="BK104" s="497">
        <v>315.76899211300719</v>
      </c>
      <c r="BL104" s="497">
        <v>315.76899211300719</v>
      </c>
      <c r="BM104" s="497">
        <v>315.76899211300719</v>
      </c>
      <c r="BN104" s="497">
        <v>315.76899211300719</v>
      </c>
      <c r="BO104" s="497">
        <v>315.76899211300719</v>
      </c>
      <c r="BP104" s="497">
        <v>315.76899211300719</v>
      </c>
      <c r="BQ104" s="497">
        <v>315.76899211300719</v>
      </c>
      <c r="BR104" s="497">
        <v>315.76899211300719</v>
      </c>
      <c r="BS104" s="497">
        <v>315.76899211300719</v>
      </c>
      <c r="BT104" s="497">
        <v>315.76899211300719</v>
      </c>
      <c r="BU104" s="497">
        <v>315.76899211300719</v>
      </c>
      <c r="BV104" s="497">
        <v>315.76899211300719</v>
      </c>
      <c r="BW104" s="497">
        <v>315.76899211300719</v>
      </c>
      <c r="BX104" s="497">
        <v>315.76899211300719</v>
      </c>
      <c r="BY104" s="497">
        <v>315.76899211300719</v>
      </c>
      <c r="BZ104" s="497">
        <v>315.76899211300719</v>
      </c>
      <c r="CA104" s="497">
        <v>315.76899211300719</v>
      </c>
      <c r="CB104" s="497">
        <v>315.76899211300719</v>
      </c>
      <c r="CC104" s="497">
        <v>315.76899211300719</v>
      </c>
      <c r="CD104" s="497">
        <v>315.76899211300719</v>
      </c>
      <c r="CE104" s="497">
        <v>315.76899211300719</v>
      </c>
      <c r="CF104" s="497">
        <v>315.76899211300719</v>
      </c>
      <c r="CG104" s="497">
        <v>315.76899211300719</v>
      </c>
      <c r="CH104" s="497">
        <v>315.76899211300719</v>
      </c>
      <c r="CI104" s="497">
        <v>315.76899211300719</v>
      </c>
      <c r="CJ104" s="648">
        <v>315.76899211300719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>
        <v>4.5005527890002374E-2</v>
      </c>
      <c r="I105" s="760">
        <v>4.5005527890002353E-2</v>
      </c>
      <c r="J105" s="760">
        <v>4.5005527890002367E-2</v>
      </c>
      <c r="K105" s="760">
        <v>4.5005527890002374E-2</v>
      </c>
      <c r="L105" s="760">
        <v>4.6190551286353222E-2</v>
      </c>
      <c r="M105" s="760">
        <v>4.6467227731251323E-2</v>
      </c>
      <c r="N105" s="760">
        <v>4.6604961252465611E-2</v>
      </c>
      <c r="O105" s="760">
        <v>4.5852753698852361E-2</v>
      </c>
      <c r="P105" s="760">
        <v>4.5855039514372739E-2</v>
      </c>
      <c r="Q105" s="760">
        <v>4.5857333635214381E-2</v>
      </c>
      <c r="R105" s="760">
        <v>4.5859636106724729E-2</v>
      </c>
      <c r="S105" s="760">
        <v>4.5861946974581937E-2</v>
      </c>
      <c r="T105" s="760">
        <v>4.5864266284797922E-2</v>
      </c>
      <c r="U105" s="760">
        <v>4.5866594083721408E-2</v>
      </c>
      <c r="V105" s="760">
        <v>4.5868930418041021E-2</v>
      </c>
      <c r="W105" s="760">
        <v>4.5871275334788394E-2</v>
      </c>
      <c r="X105" s="760">
        <v>4.5873628881341347E-2</v>
      </c>
      <c r="Y105" s="760">
        <v>4.5875991105427047E-2</v>
      </c>
      <c r="Z105" s="760">
        <v>4.5878362055125257E-2</v>
      </c>
      <c r="AA105" s="760">
        <v>4.5880741778871609E-2</v>
      </c>
      <c r="AB105" s="760">
        <v>4.5883130325460875E-2</v>
      </c>
      <c r="AC105" s="760">
        <v>4.5885527744050289E-2</v>
      </c>
      <c r="AD105" s="760">
        <v>4.588793408416298E-2</v>
      </c>
      <c r="AE105" s="760">
        <v>4.5890349395691331E-2</v>
      </c>
      <c r="AF105" s="760">
        <v>4.5892773728900438E-2</v>
      </c>
      <c r="AG105" s="760">
        <v>4.5895207134431605E-2</v>
      </c>
      <c r="AH105" s="760">
        <v>4.589764966330586E-2</v>
      </c>
      <c r="AI105" s="760">
        <v>4.5900101366927529E-2</v>
      </c>
      <c r="AJ105" s="760">
        <v>4.5902562297087841E-2</v>
      </c>
      <c r="AK105" s="760">
        <v>4.5905032505968578E-2</v>
      </c>
      <c r="AL105" s="760">
        <v>4.5907512046145758E-2</v>
      </c>
      <c r="AM105" s="760">
        <v>4.5907512046145758E-2</v>
      </c>
      <c r="AN105" s="760">
        <v>4.5907512046145758E-2</v>
      </c>
      <c r="AO105" s="760">
        <v>4.5907512046145758E-2</v>
      </c>
      <c r="AP105" s="760">
        <v>4.5907512046145758E-2</v>
      </c>
      <c r="AQ105" s="760">
        <v>4.5907512046145758E-2</v>
      </c>
      <c r="AR105" s="760">
        <v>4.5907512046145758E-2</v>
      </c>
      <c r="AS105" s="760">
        <v>4.5907512046145758E-2</v>
      </c>
      <c r="AT105" s="760">
        <v>4.5907512046145758E-2</v>
      </c>
      <c r="AU105" s="760">
        <v>4.5907512046145758E-2</v>
      </c>
      <c r="AV105" s="760">
        <v>4.5907512046145758E-2</v>
      </c>
      <c r="AW105" s="760">
        <v>4.5907512046145758E-2</v>
      </c>
      <c r="AX105" s="760">
        <v>4.5907512046145758E-2</v>
      </c>
      <c r="AY105" s="760">
        <v>4.5907512046145758E-2</v>
      </c>
      <c r="AZ105" s="760">
        <v>4.5907512046145758E-2</v>
      </c>
      <c r="BA105" s="760">
        <v>4.5907512046145758E-2</v>
      </c>
      <c r="BB105" s="760">
        <v>4.5907512046145758E-2</v>
      </c>
      <c r="BC105" s="760">
        <v>4.5907512046145758E-2</v>
      </c>
      <c r="BD105" s="760">
        <v>4.5907512046145758E-2</v>
      </c>
      <c r="BE105" s="760">
        <v>4.5907512046145758E-2</v>
      </c>
      <c r="BF105" s="760">
        <v>4.5907512046145758E-2</v>
      </c>
      <c r="BG105" s="760">
        <v>4.5907512046145758E-2</v>
      </c>
      <c r="BH105" s="760">
        <v>4.5907512046145758E-2</v>
      </c>
      <c r="BI105" s="760">
        <v>4.5907512046145758E-2</v>
      </c>
      <c r="BJ105" s="760">
        <v>4.5907512046145758E-2</v>
      </c>
      <c r="BK105" s="760">
        <v>4.5907512046145758E-2</v>
      </c>
      <c r="BL105" s="760">
        <v>4.5907512046145758E-2</v>
      </c>
      <c r="BM105" s="760">
        <v>4.5907512046145758E-2</v>
      </c>
      <c r="BN105" s="760">
        <v>4.5907512046145758E-2</v>
      </c>
      <c r="BO105" s="760">
        <v>4.5907512046145758E-2</v>
      </c>
      <c r="BP105" s="760">
        <v>4.5907512046145758E-2</v>
      </c>
      <c r="BQ105" s="760">
        <v>4.5907512046145758E-2</v>
      </c>
      <c r="BR105" s="760">
        <v>4.5907512046145758E-2</v>
      </c>
      <c r="BS105" s="760">
        <v>4.5907512046145758E-2</v>
      </c>
      <c r="BT105" s="760">
        <v>4.5907512046145758E-2</v>
      </c>
      <c r="BU105" s="760">
        <v>4.5907512046145758E-2</v>
      </c>
      <c r="BV105" s="760">
        <v>4.5907512046145758E-2</v>
      </c>
      <c r="BW105" s="760">
        <v>4.5907512046145758E-2</v>
      </c>
      <c r="BX105" s="760">
        <v>4.5907512046145758E-2</v>
      </c>
      <c r="BY105" s="760">
        <v>4.5907512046145758E-2</v>
      </c>
      <c r="BZ105" s="760">
        <v>4.5907512046145758E-2</v>
      </c>
      <c r="CA105" s="760">
        <v>4.5907512046145758E-2</v>
      </c>
      <c r="CB105" s="760">
        <v>4.5907512046145758E-2</v>
      </c>
      <c r="CC105" s="760">
        <v>4.5907512046145758E-2</v>
      </c>
      <c r="CD105" s="760">
        <v>4.5907512046145758E-2</v>
      </c>
      <c r="CE105" s="760">
        <v>4.5907512046145758E-2</v>
      </c>
      <c r="CF105" s="760">
        <v>4.5907512046145758E-2</v>
      </c>
      <c r="CG105" s="760">
        <v>4.5907512046145758E-2</v>
      </c>
      <c r="CH105" s="760">
        <v>4.5907512046145758E-2</v>
      </c>
      <c r="CI105" s="760">
        <v>4.5907512046145758E-2</v>
      </c>
      <c r="CJ105" s="852">
        <v>4.5907512046145758E-2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>
        <v>116.41849946563376</v>
      </c>
      <c r="I106" s="498">
        <v>116.45817302298012</v>
      </c>
      <c r="J106" s="498">
        <v>116.49784658032648</v>
      </c>
      <c r="K106" s="498">
        <v>116.53752013767284</v>
      </c>
      <c r="L106" s="498">
        <v>115.3323321683727</v>
      </c>
      <c r="M106" s="498">
        <v>115.37158207437187</v>
      </c>
      <c r="N106" s="498">
        <v>115.41083198037101</v>
      </c>
      <c r="O106" s="498">
        <v>115.22719558480939</v>
      </c>
      <c r="P106" s="498">
        <v>115.04340763861671</v>
      </c>
      <c r="Q106" s="498">
        <v>114.85946814179296</v>
      </c>
      <c r="R106" s="498">
        <v>114.67537709433809</v>
      </c>
      <c r="S106" s="498">
        <v>114.49113449625212</v>
      </c>
      <c r="T106" s="498">
        <v>114.3067403475351</v>
      </c>
      <c r="U106" s="498">
        <v>114.12219464818693</v>
      </c>
      <c r="V106" s="498">
        <v>113.93749739820773</v>
      </c>
      <c r="W106" s="498">
        <v>113.75264859759739</v>
      </c>
      <c r="X106" s="498">
        <v>113.56764824635599</v>
      </c>
      <c r="Y106" s="498">
        <v>113.38249634448343</v>
      </c>
      <c r="Z106" s="498">
        <v>113.19719289197985</v>
      </c>
      <c r="AA106" s="498">
        <v>113.01173788884515</v>
      </c>
      <c r="AB106" s="498">
        <v>112.82613133507935</v>
      </c>
      <c r="AC106" s="498">
        <v>112.6403732306825</v>
      </c>
      <c r="AD106" s="498">
        <v>112.45446357565451</v>
      </c>
      <c r="AE106" s="498">
        <v>112.26840236999544</v>
      </c>
      <c r="AF106" s="498">
        <v>112.0821896137053</v>
      </c>
      <c r="AG106" s="498">
        <v>111.89582530678408</v>
      </c>
      <c r="AH106" s="498">
        <v>111.70930944923174</v>
      </c>
      <c r="AI106" s="498">
        <v>111.52264204104829</v>
      </c>
      <c r="AJ106" s="498">
        <v>111.33582308223377</v>
      </c>
      <c r="AK106" s="498">
        <v>111.14885257278819</v>
      </c>
      <c r="AL106" s="498">
        <v>110.9617305127115</v>
      </c>
      <c r="AM106" s="498">
        <v>110.9617305127115</v>
      </c>
      <c r="AN106" s="498">
        <v>110.9617305127115</v>
      </c>
      <c r="AO106" s="498">
        <v>110.9617305127115</v>
      </c>
      <c r="AP106" s="498">
        <v>110.9617305127115</v>
      </c>
      <c r="AQ106" s="498">
        <v>110.9617305127115</v>
      </c>
      <c r="AR106" s="498">
        <v>110.9617305127115</v>
      </c>
      <c r="AS106" s="498">
        <v>110.9617305127115</v>
      </c>
      <c r="AT106" s="498">
        <v>110.9617305127115</v>
      </c>
      <c r="AU106" s="498">
        <v>110.9617305127115</v>
      </c>
      <c r="AV106" s="498">
        <v>110.9617305127115</v>
      </c>
      <c r="AW106" s="498">
        <v>110.9617305127115</v>
      </c>
      <c r="AX106" s="498">
        <v>110.9617305127115</v>
      </c>
      <c r="AY106" s="498">
        <v>110.9617305127115</v>
      </c>
      <c r="AZ106" s="498">
        <v>110.9617305127115</v>
      </c>
      <c r="BA106" s="498">
        <v>110.9617305127115</v>
      </c>
      <c r="BB106" s="498">
        <v>110.9617305127115</v>
      </c>
      <c r="BC106" s="498">
        <v>110.9617305127115</v>
      </c>
      <c r="BD106" s="498">
        <v>110.9617305127115</v>
      </c>
      <c r="BE106" s="498">
        <v>110.9617305127115</v>
      </c>
      <c r="BF106" s="498">
        <v>110.9617305127115</v>
      </c>
      <c r="BG106" s="498">
        <v>110.9617305127115</v>
      </c>
      <c r="BH106" s="498">
        <v>110.9617305127115</v>
      </c>
      <c r="BI106" s="498">
        <v>110.9617305127115</v>
      </c>
      <c r="BJ106" s="498">
        <v>110.9617305127115</v>
      </c>
      <c r="BK106" s="498">
        <v>110.9617305127115</v>
      </c>
      <c r="BL106" s="498">
        <v>110.9617305127115</v>
      </c>
      <c r="BM106" s="498">
        <v>110.9617305127115</v>
      </c>
      <c r="BN106" s="498">
        <v>110.9617305127115</v>
      </c>
      <c r="BO106" s="498">
        <v>110.9617305127115</v>
      </c>
      <c r="BP106" s="498">
        <v>110.9617305127115</v>
      </c>
      <c r="BQ106" s="498">
        <v>110.9617305127115</v>
      </c>
      <c r="BR106" s="498">
        <v>110.9617305127115</v>
      </c>
      <c r="BS106" s="498">
        <v>110.9617305127115</v>
      </c>
      <c r="BT106" s="498">
        <v>110.9617305127115</v>
      </c>
      <c r="BU106" s="498">
        <v>110.9617305127115</v>
      </c>
      <c r="BV106" s="498">
        <v>110.9617305127115</v>
      </c>
      <c r="BW106" s="498">
        <v>110.9617305127115</v>
      </c>
      <c r="BX106" s="498">
        <v>110.9617305127115</v>
      </c>
      <c r="BY106" s="498">
        <v>110.9617305127115</v>
      </c>
      <c r="BZ106" s="498">
        <v>110.9617305127115</v>
      </c>
      <c r="CA106" s="498">
        <v>110.9617305127115</v>
      </c>
      <c r="CB106" s="498">
        <v>110.9617305127115</v>
      </c>
      <c r="CC106" s="498">
        <v>110.9617305127115</v>
      </c>
      <c r="CD106" s="498">
        <v>110.9617305127115</v>
      </c>
      <c r="CE106" s="498">
        <v>110.9617305127115</v>
      </c>
      <c r="CF106" s="498">
        <v>110.9617305127115</v>
      </c>
      <c r="CG106" s="498">
        <v>110.9617305127115</v>
      </c>
      <c r="CH106" s="498">
        <v>110.9617305127115</v>
      </c>
      <c r="CI106" s="498">
        <v>110.9617305127115</v>
      </c>
      <c r="CJ106" s="649">
        <v>110.9617305127115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414.44748643483348</v>
      </c>
      <c r="I107" s="82">
        <v>829.12429151280844</v>
      </c>
      <c r="J107" s="82">
        <v>1244.0304152339249</v>
      </c>
      <c r="K107" s="82">
        <v>1659.1658575981828</v>
      </c>
      <c r="L107" s="82">
        <v>3587.54970413506</v>
      </c>
      <c r="M107" s="82">
        <v>5391.4002066030625</v>
      </c>
      <c r="N107" s="82">
        <v>7195.8624814974828</v>
      </c>
      <c r="O107" s="82">
        <v>7177.1807765615804</v>
      </c>
      <c r="P107" s="82">
        <v>7164.1891348199142</v>
      </c>
      <c r="Q107" s="82">
        <v>7151.197493078248</v>
      </c>
      <c r="R107" s="82">
        <v>7138.2058513365819</v>
      </c>
      <c r="S107" s="82">
        <v>7125.2142095949148</v>
      </c>
      <c r="T107" s="82">
        <v>7112.2225678532486</v>
      </c>
      <c r="U107" s="82">
        <v>7099.2309261115824</v>
      </c>
      <c r="V107" s="82">
        <v>7086.2392843699163</v>
      </c>
      <c r="W107" s="82">
        <v>7073.2476426282501</v>
      </c>
      <c r="X107" s="82">
        <v>7060.2560008865839</v>
      </c>
      <c r="Y107" s="82">
        <v>7047.2643591449178</v>
      </c>
      <c r="Z107" s="82">
        <v>7034.2727174032516</v>
      </c>
      <c r="AA107" s="82">
        <v>7021.2810756615854</v>
      </c>
      <c r="AB107" s="82">
        <v>7008.2894339199192</v>
      </c>
      <c r="AC107" s="82">
        <v>6995.2977921782531</v>
      </c>
      <c r="AD107" s="82">
        <v>6982.3061504365869</v>
      </c>
      <c r="AE107" s="82">
        <v>6969.3145086949207</v>
      </c>
      <c r="AF107" s="82">
        <v>6956.3228669532546</v>
      </c>
      <c r="AG107" s="82">
        <v>6943.3312252115884</v>
      </c>
      <c r="AH107" s="82">
        <v>6930.3395834699222</v>
      </c>
      <c r="AI107" s="82">
        <v>6917.347941728256</v>
      </c>
      <c r="AJ107" s="82">
        <v>6904.3562999865899</v>
      </c>
      <c r="AK107" s="82">
        <v>6891.3646582449237</v>
      </c>
      <c r="AL107" s="82">
        <v>6878.3730165032566</v>
      </c>
      <c r="AM107" s="82">
        <v>6878.3730165032566</v>
      </c>
      <c r="AN107" s="82">
        <v>6878.3730165032566</v>
      </c>
      <c r="AO107" s="82">
        <v>6878.3730165032566</v>
      </c>
      <c r="AP107" s="82">
        <v>6878.3730165032566</v>
      </c>
      <c r="AQ107" s="82">
        <v>6878.3730165032566</v>
      </c>
      <c r="AR107" s="82">
        <v>6878.3730165032566</v>
      </c>
      <c r="AS107" s="82">
        <v>6878.3730165032566</v>
      </c>
      <c r="AT107" s="82">
        <v>6878.3730165032566</v>
      </c>
      <c r="AU107" s="82">
        <v>6878.3730165032566</v>
      </c>
      <c r="AV107" s="82">
        <v>6878.3730165032566</v>
      </c>
      <c r="AW107" s="82">
        <v>6878.3730165032566</v>
      </c>
      <c r="AX107" s="82">
        <v>6878.3730165032566</v>
      </c>
      <c r="AY107" s="82">
        <v>6878.3730165032566</v>
      </c>
      <c r="AZ107" s="82">
        <v>6878.3730165032566</v>
      </c>
      <c r="BA107" s="82">
        <v>6878.3730165032566</v>
      </c>
      <c r="BB107" s="82">
        <v>6878.3730165032566</v>
      </c>
      <c r="BC107" s="82">
        <v>6878.3730165032566</v>
      </c>
      <c r="BD107" s="82">
        <v>6878.3730165032566</v>
      </c>
      <c r="BE107" s="82">
        <v>6878.3730165032566</v>
      </c>
      <c r="BF107" s="82">
        <v>6878.3730165032566</v>
      </c>
      <c r="BG107" s="82">
        <v>6878.3730165032566</v>
      </c>
      <c r="BH107" s="82">
        <v>6878.3730165032566</v>
      </c>
      <c r="BI107" s="82">
        <v>6878.3730165032566</v>
      </c>
      <c r="BJ107" s="82">
        <v>6878.3730165032566</v>
      </c>
      <c r="BK107" s="82">
        <v>6878.3730165032566</v>
      </c>
      <c r="BL107" s="82">
        <v>6878.3730165032566</v>
      </c>
      <c r="BM107" s="82">
        <v>6878.3730165032566</v>
      </c>
      <c r="BN107" s="82">
        <v>6878.3730165032566</v>
      </c>
      <c r="BO107" s="82">
        <v>6878.3730165032566</v>
      </c>
      <c r="BP107" s="82">
        <v>6878.3730165032566</v>
      </c>
      <c r="BQ107" s="82">
        <v>6878.3730165032566</v>
      </c>
      <c r="BR107" s="82">
        <v>6878.3730165032566</v>
      </c>
      <c r="BS107" s="82">
        <v>6878.3730165032566</v>
      </c>
      <c r="BT107" s="82">
        <v>6878.3730165032566</v>
      </c>
      <c r="BU107" s="82">
        <v>6878.3730165032566</v>
      </c>
      <c r="BV107" s="82">
        <v>6878.3730165032566</v>
      </c>
      <c r="BW107" s="82">
        <v>6878.3730165032566</v>
      </c>
      <c r="BX107" s="82">
        <v>6878.3730165032566</v>
      </c>
      <c r="BY107" s="82">
        <v>6878.3730165032566</v>
      </c>
      <c r="BZ107" s="82">
        <v>6878.3730165032566</v>
      </c>
      <c r="CA107" s="82">
        <v>6878.3730165032566</v>
      </c>
      <c r="CB107" s="82">
        <v>6878.3730165032566</v>
      </c>
      <c r="CC107" s="82">
        <v>6878.3730165032566</v>
      </c>
      <c r="CD107" s="82">
        <v>6878.3730165032566</v>
      </c>
      <c r="CE107" s="82">
        <v>6878.3730165032566</v>
      </c>
      <c r="CF107" s="82">
        <v>6878.3730165032566</v>
      </c>
      <c r="CG107" s="82">
        <v>6878.3730165032566</v>
      </c>
      <c r="CH107" s="82">
        <v>6878.3730165032566</v>
      </c>
      <c r="CI107" s="82">
        <v>6878.3730165032566</v>
      </c>
      <c r="CJ107" s="82">
        <v>6878.3730165032566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7140.96</v>
      </c>
      <c r="I109" s="82">
        <v>7140.96</v>
      </c>
      <c r="J109" s="82">
        <v>7140.96</v>
      </c>
      <c r="K109" s="82">
        <v>7140.96</v>
      </c>
      <c r="L109" s="82">
        <v>14382.403432876707</v>
      </c>
      <c r="M109" s="82">
        <v>14382.403432876707</v>
      </c>
      <c r="N109" s="82">
        <v>14382.403432876707</v>
      </c>
      <c r="O109" s="82">
        <v>14382.403432876707</v>
      </c>
      <c r="P109" s="82">
        <v>14382.403432876707</v>
      </c>
      <c r="Q109" s="82">
        <v>14382.403432876707</v>
      </c>
      <c r="R109" s="82">
        <v>14382.403432876707</v>
      </c>
      <c r="S109" s="82">
        <v>14382.403432876707</v>
      </c>
      <c r="T109" s="82">
        <v>14382.403432876707</v>
      </c>
      <c r="U109" s="82">
        <v>14382.403432876707</v>
      </c>
      <c r="V109" s="82">
        <v>14382.403432876707</v>
      </c>
      <c r="W109" s="82">
        <v>14382.403432876707</v>
      </c>
      <c r="X109" s="82">
        <v>14382.403432876707</v>
      </c>
      <c r="Y109" s="82">
        <v>14382.403432876707</v>
      </c>
      <c r="Z109" s="82">
        <v>14382.403432876707</v>
      </c>
      <c r="AA109" s="82">
        <v>14382.403432876707</v>
      </c>
      <c r="AB109" s="82">
        <v>14382.403432876707</v>
      </c>
      <c r="AC109" s="82">
        <v>14382.403432876707</v>
      </c>
      <c r="AD109" s="82">
        <v>14382.403432876707</v>
      </c>
      <c r="AE109" s="82">
        <v>14382.403432876707</v>
      </c>
      <c r="AF109" s="82">
        <v>14382.403432876707</v>
      </c>
      <c r="AG109" s="82">
        <v>14382.403432876707</v>
      </c>
      <c r="AH109" s="82">
        <v>14382.403432876707</v>
      </c>
      <c r="AI109" s="82">
        <v>14382.403432876707</v>
      </c>
      <c r="AJ109" s="82">
        <v>14382.403432876707</v>
      </c>
      <c r="AK109" s="82">
        <v>14382.403432876707</v>
      </c>
      <c r="AL109" s="82">
        <v>14382.403432876707</v>
      </c>
      <c r="AM109" s="82">
        <v>14382.403432876707</v>
      </c>
      <c r="AN109" s="82">
        <v>14382.403432876707</v>
      </c>
      <c r="AO109" s="82">
        <v>14382.403432876707</v>
      </c>
      <c r="AP109" s="82">
        <v>14382.403432876707</v>
      </c>
      <c r="AQ109" s="82">
        <v>14382.403432876707</v>
      </c>
      <c r="AR109" s="82">
        <v>14382.403432876707</v>
      </c>
      <c r="AS109" s="82">
        <v>14382.403432876707</v>
      </c>
      <c r="AT109" s="82">
        <v>14382.403432876707</v>
      </c>
      <c r="AU109" s="82">
        <v>14382.403432876707</v>
      </c>
      <c r="AV109" s="82">
        <v>14382.403432876707</v>
      </c>
      <c r="AW109" s="82">
        <v>14382.403432876707</v>
      </c>
      <c r="AX109" s="82">
        <v>14382.403432876707</v>
      </c>
      <c r="AY109" s="82">
        <v>14382.403432876707</v>
      </c>
      <c r="AZ109" s="82">
        <v>14382.403432876707</v>
      </c>
      <c r="BA109" s="82">
        <v>14382.403432876707</v>
      </c>
      <c r="BB109" s="82">
        <v>14382.403432876707</v>
      </c>
      <c r="BC109" s="82">
        <v>14382.403432876707</v>
      </c>
      <c r="BD109" s="82">
        <v>14382.403432876707</v>
      </c>
      <c r="BE109" s="82">
        <v>14382.403432876707</v>
      </c>
      <c r="BF109" s="82">
        <v>14382.403432876707</v>
      </c>
      <c r="BG109" s="82">
        <v>14382.403432876707</v>
      </c>
      <c r="BH109" s="82">
        <v>14382.403432876707</v>
      </c>
      <c r="BI109" s="82">
        <v>14382.403432876707</v>
      </c>
      <c r="BJ109" s="82">
        <v>14382.403432876707</v>
      </c>
      <c r="BK109" s="82">
        <v>14382.403432876707</v>
      </c>
      <c r="BL109" s="82">
        <v>14382.403432876707</v>
      </c>
      <c r="BM109" s="82">
        <v>14382.403432876707</v>
      </c>
      <c r="BN109" s="82">
        <v>14382.403432876707</v>
      </c>
      <c r="BO109" s="82">
        <v>14382.403432876707</v>
      </c>
      <c r="BP109" s="82">
        <v>14382.403432876707</v>
      </c>
      <c r="BQ109" s="82">
        <v>14382.403432876707</v>
      </c>
      <c r="BR109" s="82">
        <v>14382.403432876707</v>
      </c>
      <c r="BS109" s="82">
        <v>14382.403432876707</v>
      </c>
      <c r="BT109" s="82">
        <v>14382.403432876707</v>
      </c>
      <c r="BU109" s="82">
        <v>14382.403432876707</v>
      </c>
      <c r="BV109" s="82">
        <v>14382.403432876707</v>
      </c>
      <c r="BW109" s="82">
        <v>14382.403432876707</v>
      </c>
      <c r="BX109" s="82">
        <v>14382.403432876707</v>
      </c>
      <c r="BY109" s="82">
        <v>14382.403432876707</v>
      </c>
      <c r="BZ109" s="82">
        <v>14382.403432876707</v>
      </c>
      <c r="CA109" s="82">
        <v>14382.403432876707</v>
      </c>
      <c r="CB109" s="82">
        <v>14382.403432876707</v>
      </c>
      <c r="CC109" s="82">
        <v>14382.403432876707</v>
      </c>
      <c r="CD109" s="82">
        <v>14382.403432876707</v>
      </c>
      <c r="CE109" s="82">
        <v>14382.403432876707</v>
      </c>
      <c r="CF109" s="82">
        <v>14382.403432876707</v>
      </c>
      <c r="CG109" s="82">
        <v>14382.403432876707</v>
      </c>
      <c r="CH109" s="82">
        <v>14382.403432876707</v>
      </c>
      <c r="CI109" s="82">
        <v>14382.403432876707</v>
      </c>
      <c r="CJ109" s="640">
        <v>14382.403432876707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49.60399263393483</v>
      </c>
      <c r="I110" s="142">
        <v>76.207521967427724</v>
      </c>
      <c r="J110" s="142">
        <v>103.17768799786077</v>
      </c>
      <c r="K110" s="142">
        <v>130.51478272261602</v>
      </c>
      <c r="L110" s="142">
        <v>973.20929895799031</v>
      </c>
      <c r="M110" s="142">
        <v>979.60147826149102</v>
      </c>
      <c r="N110" s="142">
        <v>985.99365756499174</v>
      </c>
      <c r="O110" s="142">
        <v>992.38583686849267</v>
      </c>
      <c r="P110" s="142">
        <v>998.77801617199339</v>
      </c>
      <c r="Q110" s="142">
        <v>1005.1701954754941</v>
      </c>
      <c r="R110" s="142">
        <v>1011.5623747789948</v>
      </c>
      <c r="S110" s="142">
        <v>1017.9545540824955</v>
      </c>
      <c r="T110" s="142">
        <v>1024.3467333859962</v>
      </c>
      <c r="U110" s="142">
        <v>1030.7389126894971</v>
      </c>
      <c r="V110" s="142">
        <v>1037.1310919929977</v>
      </c>
      <c r="W110" s="142">
        <v>1043.5232712964985</v>
      </c>
      <c r="X110" s="142">
        <v>1049.9154505999991</v>
      </c>
      <c r="Y110" s="142">
        <v>1056.3076299034999</v>
      </c>
      <c r="Z110" s="142">
        <v>1062.6998092070005</v>
      </c>
      <c r="AA110" s="142">
        <v>1069.0919885105016</v>
      </c>
      <c r="AB110" s="142">
        <v>1075.4841678140021</v>
      </c>
      <c r="AC110" s="142">
        <v>1081.876347117503</v>
      </c>
      <c r="AD110" s="142">
        <v>1088.2685264210036</v>
      </c>
      <c r="AE110" s="142">
        <v>1094.6607057245044</v>
      </c>
      <c r="AF110" s="142">
        <v>1101.052885028005</v>
      </c>
      <c r="AG110" s="142">
        <v>1107.4450643315065</v>
      </c>
      <c r="AH110" s="142">
        <v>1113.8372436350071</v>
      </c>
      <c r="AI110" s="142">
        <v>1120.2294229385079</v>
      </c>
      <c r="AJ110" s="142">
        <v>1126.6216022420085</v>
      </c>
      <c r="AK110" s="142">
        <v>1133.0137815455096</v>
      </c>
      <c r="AL110" s="142">
        <v>1139.4059608490102</v>
      </c>
      <c r="AM110" s="142">
        <v>1145.798140152511</v>
      </c>
      <c r="AN110" s="142">
        <v>1152.1903194560116</v>
      </c>
      <c r="AO110" s="142">
        <v>1158.5824987595124</v>
      </c>
      <c r="AP110" s="142">
        <v>1164.9746780630132</v>
      </c>
      <c r="AQ110" s="142">
        <v>1171.3668573665141</v>
      </c>
      <c r="AR110" s="142">
        <v>1177.7590366700147</v>
      </c>
      <c r="AS110" s="142">
        <v>1184.1512159735155</v>
      </c>
      <c r="AT110" s="142">
        <v>1190.5433952770161</v>
      </c>
      <c r="AU110" s="142">
        <v>1196.9355745805169</v>
      </c>
      <c r="AV110" s="142">
        <v>1203.3277538840175</v>
      </c>
      <c r="AW110" s="142">
        <v>1209.7199331875183</v>
      </c>
      <c r="AX110" s="142">
        <v>1216.1121124910189</v>
      </c>
      <c r="AY110" s="142">
        <v>1222.5042917945198</v>
      </c>
      <c r="AZ110" s="142">
        <v>1228.8964710980204</v>
      </c>
      <c r="BA110" s="142">
        <v>1235.2886504015212</v>
      </c>
      <c r="BB110" s="142">
        <v>1241.680829705022</v>
      </c>
      <c r="BC110" s="142">
        <v>1248.0730090085228</v>
      </c>
      <c r="BD110" s="142">
        <v>1254.4651883120237</v>
      </c>
      <c r="BE110" s="142">
        <v>1260.8573676155243</v>
      </c>
      <c r="BF110" s="142">
        <v>1267.2495469190251</v>
      </c>
      <c r="BG110" s="142">
        <v>1273.6417262225257</v>
      </c>
      <c r="BH110" s="142">
        <v>1280.0339055260265</v>
      </c>
      <c r="BI110" s="142">
        <v>1286.4260848295271</v>
      </c>
      <c r="BJ110" s="142">
        <v>1292.8182641330279</v>
      </c>
      <c r="BK110" s="142">
        <v>1299.2104434365285</v>
      </c>
      <c r="BL110" s="142">
        <v>1305.6026227400293</v>
      </c>
      <c r="BM110" s="142">
        <v>1311.9948020435299</v>
      </c>
      <c r="BN110" s="142">
        <v>1318.3869813470308</v>
      </c>
      <c r="BO110" s="142">
        <v>1324.7791606505316</v>
      </c>
      <c r="BP110" s="142">
        <v>1331.1713399540324</v>
      </c>
      <c r="BQ110" s="142">
        <v>1337.563519257533</v>
      </c>
      <c r="BR110" s="142">
        <v>1343.9556985610338</v>
      </c>
      <c r="BS110" s="142">
        <v>1350.3478778645344</v>
      </c>
      <c r="BT110" s="142">
        <v>1356.7400571680353</v>
      </c>
      <c r="BU110" s="142">
        <v>1363.1322364715361</v>
      </c>
      <c r="BV110" s="142">
        <v>1369.5244157750367</v>
      </c>
      <c r="BW110" s="142">
        <v>1375.9165950785375</v>
      </c>
      <c r="BX110" s="142">
        <v>1382.3087743820381</v>
      </c>
      <c r="BY110" s="142">
        <v>1388.7009536855389</v>
      </c>
      <c r="BZ110" s="142">
        <v>1395.0931329890395</v>
      </c>
      <c r="CA110" s="142">
        <v>1401.4853122925406</v>
      </c>
      <c r="CB110" s="142">
        <v>1407.8774915960412</v>
      </c>
      <c r="CC110" s="142">
        <v>1414.269670899542</v>
      </c>
      <c r="CD110" s="142">
        <v>1420.6618502030426</v>
      </c>
      <c r="CE110" s="142">
        <v>1427.0540295065434</v>
      </c>
      <c r="CF110" s="142">
        <v>1433.446208810044</v>
      </c>
      <c r="CG110" s="142">
        <v>1439.8383881135449</v>
      </c>
      <c r="CH110" s="142">
        <v>1446.2305674170454</v>
      </c>
      <c r="CI110" s="142">
        <v>1452.6227467205463</v>
      </c>
      <c r="CJ110" s="639">
        <v>1459.0149260240469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6726.512513565167</v>
      </c>
      <c r="I111" s="82">
        <v>6311.8357084871914</v>
      </c>
      <c r="J111" s="82">
        <v>5896.9295847660751</v>
      </c>
      <c r="K111" s="82">
        <v>5481.7941424018172</v>
      </c>
      <c r="L111" s="82">
        <v>10794.853728741648</v>
      </c>
      <c r="M111" s="82">
        <v>8991.003226273644</v>
      </c>
      <c r="N111" s="82">
        <v>7186.5409513792238</v>
      </c>
      <c r="O111" s="82">
        <v>7205.2226563151262</v>
      </c>
      <c r="P111" s="82">
        <v>7218.2142980567924</v>
      </c>
      <c r="Q111" s="82">
        <v>7231.2059397984585</v>
      </c>
      <c r="R111" s="82">
        <v>7244.1975815401247</v>
      </c>
      <c r="S111" s="82">
        <v>7257.1892232817918</v>
      </c>
      <c r="T111" s="82">
        <v>7270.180865023458</v>
      </c>
      <c r="U111" s="82">
        <v>7283.1725067651241</v>
      </c>
      <c r="V111" s="82">
        <v>7296.1641485067903</v>
      </c>
      <c r="W111" s="82">
        <v>7309.1557902484565</v>
      </c>
      <c r="X111" s="82">
        <v>7322.1474319901226</v>
      </c>
      <c r="Y111" s="82">
        <v>7335.1390737317888</v>
      </c>
      <c r="Z111" s="82">
        <v>7348.130715473455</v>
      </c>
      <c r="AA111" s="82">
        <v>7361.1223572151212</v>
      </c>
      <c r="AB111" s="82">
        <v>7374.1139989567873</v>
      </c>
      <c r="AC111" s="82">
        <v>7387.1056406984535</v>
      </c>
      <c r="AD111" s="82">
        <v>7400.0972824401197</v>
      </c>
      <c r="AE111" s="82">
        <v>7413.0889241817858</v>
      </c>
      <c r="AF111" s="82">
        <v>7426.080565923452</v>
      </c>
      <c r="AG111" s="82">
        <v>7439.0722076651182</v>
      </c>
      <c r="AH111" s="82">
        <v>7452.0638494067844</v>
      </c>
      <c r="AI111" s="82">
        <v>7465.0554911484505</v>
      </c>
      <c r="AJ111" s="82">
        <v>7478.0471328901167</v>
      </c>
      <c r="AK111" s="82">
        <v>7491.0387746317829</v>
      </c>
      <c r="AL111" s="82">
        <v>7504.03041637345</v>
      </c>
      <c r="AM111" s="82">
        <v>7504.03041637345</v>
      </c>
      <c r="AN111" s="82">
        <v>7504.03041637345</v>
      </c>
      <c r="AO111" s="82">
        <v>7504.03041637345</v>
      </c>
      <c r="AP111" s="82">
        <v>7504.03041637345</v>
      </c>
      <c r="AQ111" s="82">
        <v>7504.03041637345</v>
      </c>
      <c r="AR111" s="82">
        <v>7504.03041637345</v>
      </c>
      <c r="AS111" s="82">
        <v>7504.03041637345</v>
      </c>
      <c r="AT111" s="82">
        <v>7504.03041637345</v>
      </c>
      <c r="AU111" s="82">
        <v>7504.03041637345</v>
      </c>
      <c r="AV111" s="82">
        <v>7504.03041637345</v>
      </c>
      <c r="AW111" s="82">
        <v>7504.03041637345</v>
      </c>
      <c r="AX111" s="82">
        <v>7504.03041637345</v>
      </c>
      <c r="AY111" s="82">
        <v>7504.03041637345</v>
      </c>
      <c r="AZ111" s="82">
        <v>7504.03041637345</v>
      </c>
      <c r="BA111" s="82">
        <v>7504.03041637345</v>
      </c>
      <c r="BB111" s="82">
        <v>7504.03041637345</v>
      </c>
      <c r="BC111" s="82">
        <v>7504.03041637345</v>
      </c>
      <c r="BD111" s="82">
        <v>7504.03041637345</v>
      </c>
      <c r="BE111" s="82">
        <v>7504.03041637345</v>
      </c>
      <c r="BF111" s="82">
        <v>7504.03041637345</v>
      </c>
      <c r="BG111" s="82">
        <v>7504.03041637345</v>
      </c>
      <c r="BH111" s="82">
        <v>7504.03041637345</v>
      </c>
      <c r="BI111" s="82">
        <v>7504.03041637345</v>
      </c>
      <c r="BJ111" s="82">
        <v>7504.03041637345</v>
      </c>
      <c r="BK111" s="82">
        <v>7504.03041637345</v>
      </c>
      <c r="BL111" s="82">
        <v>7504.03041637345</v>
      </c>
      <c r="BM111" s="82">
        <v>7504.03041637345</v>
      </c>
      <c r="BN111" s="82">
        <v>7504.03041637345</v>
      </c>
      <c r="BO111" s="82">
        <v>7504.03041637345</v>
      </c>
      <c r="BP111" s="82">
        <v>7504.03041637345</v>
      </c>
      <c r="BQ111" s="82">
        <v>7504.03041637345</v>
      </c>
      <c r="BR111" s="82">
        <v>7504.03041637345</v>
      </c>
      <c r="BS111" s="82">
        <v>7504.03041637345</v>
      </c>
      <c r="BT111" s="82">
        <v>7504.03041637345</v>
      </c>
      <c r="BU111" s="82">
        <v>7504.03041637345</v>
      </c>
      <c r="BV111" s="82">
        <v>7504.03041637345</v>
      </c>
      <c r="BW111" s="82">
        <v>7504.03041637345</v>
      </c>
      <c r="BX111" s="82">
        <v>7504.03041637345</v>
      </c>
      <c r="BY111" s="82">
        <v>7504.03041637345</v>
      </c>
      <c r="BZ111" s="82">
        <v>7504.03041637345</v>
      </c>
      <c r="CA111" s="82">
        <v>7504.03041637345</v>
      </c>
      <c r="CB111" s="82">
        <v>7504.03041637345</v>
      </c>
      <c r="CC111" s="82">
        <v>7504.03041637345</v>
      </c>
      <c r="CD111" s="82">
        <v>7504.03041637345</v>
      </c>
      <c r="CE111" s="82">
        <v>7504.03041637345</v>
      </c>
      <c r="CF111" s="82">
        <v>7504.03041637345</v>
      </c>
      <c r="CG111" s="82">
        <v>7504.03041637345</v>
      </c>
      <c r="CH111" s="82">
        <v>7504.03041637345</v>
      </c>
      <c r="CI111" s="82">
        <v>7504.03041637345</v>
      </c>
      <c r="CJ111" s="640">
        <v>7504.03041637345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6676.9085209312325</v>
      </c>
      <c r="I113" s="324">
        <v>6235.6281865197634</v>
      </c>
      <c r="J113" s="324">
        <v>5793.7518967682145</v>
      </c>
      <c r="K113" s="324">
        <v>5351.2793596792017</v>
      </c>
      <c r="L113" s="324">
        <v>9821.644429783657</v>
      </c>
      <c r="M113" s="324">
        <v>8011.4017480121529</v>
      </c>
      <c r="N113" s="324">
        <v>6200.547293814232</v>
      </c>
      <c r="O113" s="324">
        <v>6212.8368194466339</v>
      </c>
      <c r="P113" s="324">
        <v>6219.4362818847985</v>
      </c>
      <c r="Q113" s="324">
        <v>6226.0357443229641</v>
      </c>
      <c r="R113" s="324">
        <v>6232.6352067611297</v>
      </c>
      <c r="S113" s="324">
        <v>6239.2346691992961</v>
      </c>
      <c r="T113" s="324">
        <v>6245.8341316374617</v>
      </c>
      <c r="U113" s="324">
        <v>6252.4335940756273</v>
      </c>
      <c r="V113" s="324">
        <v>6259.0330565137929</v>
      </c>
      <c r="W113" s="324">
        <v>6265.6325189519575</v>
      </c>
      <c r="X113" s="324">
        <v>6272.2319813901231</v>
      </c>
      <c r="Y113" s="324">
        <v>6278.8314438282887</v>
      </c>
      <c r="Z113" s="324">
        <v>6285.4309062664543</v>
      </c>
      <c r="AA113" s="324">
        <v>6292.0303687046198</v>
      </c>
      <c r="AB113" s="324">
        <v>6298.6298311427854</v>
      </c>
      <c r="AC113" s="324">
        <v>6305.229293580951</v>
      </c>
      <c r="AD113" s="324">
        <v>6311.8287560191166</v>
      </c>
      <c r="AE113" s="324">
        <v>6318.4282184572812</v>
      </c>
      <c r="AF113" s="324">
        <v>6325.0276808954468</v>
      </c>
      <c r="AG113" s="324">
        <v>6331.6271433336115</v>
      </c>
      <c r="AH113" s="324">
        <v>6338.226605771777</v>
      </c>
      <c r="AI113" s="324">
        <v>6344.8260682099426</v>
      </c>
      <c r="AJ113" s="324">
        <v>6351.4255306481082</v>
      </c>
      <c r="AK113" s="324">
        <v>6358.0249930862738</v>
      </c>
      <c r="AL113" s="324">
        <v>6364.6244555244393</v>
      </c>
      <c r="AM113" s="324">
        <v>6358.2322762209387</v>
      </c>
      <c r="AN113" s="324">
        <v>6351.8400969174381</v>
      </c>
      <c r="AO113" s="324">
        <v>6345.4479176139375</v>
      </c>
      <c r="AP113" s="324">
        <v>6339.0557383104369</v>
      </c>
      <c r="AQ113" s="324">
        <v>6332.6635590069363</v>
      </c>
      <c r="AR113" s="324">
        <v>6326.2713797034357</v>
      </c>
      <c r="AS113" s="324">
        <v>6319.8792003999342</v>
      </c>
      <c r="AT113" s="324">
        <v>6313.4870210964336</v>
      </c>
      <c r="AU113" s="324">
        <v>6307.094841792933</v>
      </c>
      <c r="AV113" s="324">
        <v>6300.7026624894324</v>
      </c>
      <c r="AW113" s="324">
        <v>6294.3104831859318</v>
      </c>
      <c r="AX113" s="324">
        <v>6287.9183038824312</v>
      </c>
      <c r="AY113" s="324">
        <v>6281.5261245789297</v>
      </c>
      <c r="AZ113" s="324">
        <v>6275.1339452754291</v>
      </c>
      <c r="BA113" s="324">
        <v>6268.7417659719285</v>
      </c>
      <c r="BB113" s="324">
        <v>6262.3495866684279</v>
      </c>
      <c r="BC113" s="324">
        <v>6255.9574073649273</v>
      </c>
      <c r="BD113" s="324">
        <v>6249.5652280614268</v>
      </c>
      <c r="BE113" s="324">
        <v>6243.1730487579262</v>
      </c>
      <c r="BF113" s="324">
        <v>6236.7808694544246</v>
      </c>
      <c r="BG113" s="324">
        <v>6230.388690150924</v>
      </c>
      <c r="BH113" s="324">
        <v>6223.9965108474235</v>
      </c>
      <c r="BI113" s="324">
        <v>6217.6043315439229</v>
      </c>
      <c r="BJ113" s="324">
        <v>6211.2121522404223</v>
      </c>
      <c r="BK113" s="324">
        <v>6204.8199729369217</v>
      </c>
      <c r="BL113" s="324">
        <v>6198.4277936334202</v>
      </c>
      <c r="BM113" s="324">
        <v>6192.0356143299196</v>
      </c>
      <c r="BN113" s="324">
        <v>6185.643435026419</v>
      </c>
      <c r="BO113" s="324">
        <v>6179.2512557229184</v>
      </c>
      <c r="BP113" s="324">
        <v>6172.8590764194178</v>
      </c>
      <c r="BQ113" s="324">
        <v>6166.4668971159172</v>
      </c>
      <c r="BR113" s="324">
        <v>6160.0747178124166</v>
      </c>
      <c r="BS113" s="324">
        <v>6153.682538508916</v>
      </c>
      <c r="BT113" s="324">
        <v>6147.2903592054145</v>
      </c>
      <c r="BU113" s="324">
        <v>6140.8981799019139</v>
      </c>
      <c r="BV113" s="324">
        <v>6134.5060005984133</v>
      </c>
      <c r="BW113" s="324">
        <v>6128.1138212949127</v>
      </c>
      <c r="BX113" s="324">
        <v>6121.7216419914121</v>
      </c>
      <c r="BY113" s="324">
        <v>6115.3294626879106</v>
      </c>
      <c r="BZ113" s="324">
        <v>6108.93728338441</v>
      </c>
      <c r="CA113" s="324">
        <v>6102.5451040809094</v>
      </c>
      <c r="CB113" s="324">
        <v>6096.1529247774088</v>
      </c>
      <c r="CC113" s="324">
        <v>6089.7607454739082</v>
      </c>
      <c r="CD113" s="324">
        <v>6083.3685661704076</v>
      </c>
      <c r="CE113" s="324">
        <v>6076.976386866907</v>
      </c>
      <c r="CF113" s="324">
        <v>6070.5842075634064</v>
      </c>
      <c r="CG113" s="324">
        <v>6064.1920282599049</v>
      </c>
      <c r="CH113" s="324">
        <v>6057.7998489564043</v>
      </c>
      <c r="CI113" s="324">
        <v>6051.4076696529037</v>
      </c>
      <c r="CJ113" s="641">
        <v>6045.0154903494031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321.3150585251492</v>
      </c>
      <c r="I118" s="337">
        <v>642.84911508685025</v>
      </c>
      <c r="J118" s="337">
        <v>964.60216968510326</v>
      </c>
      <c r="K118" s="337">
        <v>1286.5742223199081</v>
      </c>
      <c r="L118" s="337">
        <v>2990.6388055338684</v>
      </c>
      <c r="M118" s="337">
        <v>4709.6767854125228</v>
      </c>
      <c r="N118" s="337">
        <v>6429.2995893692214</v>
      </c>
      <c r="O118" s="337">
        <v>6416.8872741617643</v>
      </c>
      <c r="P118" s="337">
        <v>6404.4749589543071</v>
      </c>
      <c r="Q118" s="337">
        <v>6392.06264374685</v>
      </c>
      <c r="R118" s="337">
        <v>6379.6503285393928</v>
      </c>
      <c r="S118" s="337">
        <v>6367.2380133319357</v>
      </c>
      <c r="T118" s="337">
        <v>6354.8256981244785</v>
      </c>
      <c r="U118" s="337">
        <v>6342.4133829170214</v>
      </c>
      <c r="V118" s="337">
        <v>6330.0010677095643</v>
      </c>
      <c r="W118" s="337">
        <v>6317.5887525021071</v>
      </c>
      <c r="X118" s="337">
        <v>6305.17643729465</v>
      </c>
      <c r="Y118" s="337">
        <v>6292.7641220871928</v>
      </c>
      <c r="Z118" s="337">
        <v>6280.3518068797357</v>
      </c>
      <c r="AA118" s="337">
        <v>6267.9394916722786</v>
      </c>
      <c r="AB118" s="337">
        <v>6255.5271764648214</v>
      </c>
      <c r="AC118" s="337">
        <v>6243.1148612573643</v>
      </c>
      <c r="AD118" s="337">
        <v>6230.7025460499071</v>
      </c>
      <c r="AE118" s="337">
        <v>6218.29023084245</v>
      </c>
      <c r="AF118" s="337">
        <v>6205.8779156349929</v>
      </c>
      <c r="AG118" s="337">
        <v>6193.4656004275357</v>
      </c>
      <c r="AH118" s="337">
        <v>6181.0532852200786</v>
      </c>
      <c r="AI118" s="337">
        <v>6168.6409700126214</v>
      </c>
      <c r="AJ118" s="337">
        <v>6156.2286548051643</v>
      </c>
      <c r="AK118" s="337">
        <v>6143.8163395977072</v>
      </c>
      <c r="AL118" s="337">
        <v>6131.40402439025</v>
      </c>
      <c r="AM118" s="337">
        <v>6131.40402439025</v>
      </c>
      <c r="AN118" s="337">
        <v>6131.40402439025</v>
      </c>
      <c r="AO118" s="337">
        <v>6131.40402439025</v>
      </c>
      <c r="AP118" s="337">
        <v>6131.40402439025</v>
      </c>
      <c r="AQ118" s="337">
        <v>6131.40402439025</v>
      </c>
      <c r="AR118" s="337">
        <v>6131.40402439025</v>
      </c>
      <c r="AS118" s="337">
        <v>6131.40402439025</v>
      </c>
      <c r="AT118" s="337">
        <v>6131.40402439025</v>
      </c>
      <c r="AU118" s="337">
        <v>6131.40402439025</v>
      </c>
      <c r="AV118" s="337">
        <v>6131.40402439025</v>
      </c>
      <c r="AW118" s="337">
        <v>6131.40402439025</v>
      </c>
      <c r="AX118" s="337">
        <v>6131.40402439025</v>
      </c>
      <c r="AY118" s="337">
        <v>6131.40402439025</v>
      </c>
      <c r="AZ118" s="337">
        <v>6131.40402439025</v>
      </c>
      <c r="BA118" s="337">
        <v>6131.40402439025</v>
      </c>
      <c r="BB118" s="337">
        <v>6131.40402439025</v>
      </c>
      <c r="BC118" s="337">
        <v>6131.40402439025</v>
      </c>
      <c r="BD118" s="337">
        <v>6131.40402439025</v>
      </c>
      <c r="BE118" s="337">
        <v>6131.40402439025</v>
      </c>
      <c r="BF118" s="337">
        <v>6131.40402439025</v>
      </c>
      <c r="BG118" s="337">
        <v>6131.40402439025</v>
      </c>
      <c r="BH118" s="337">
        <v>6131.40402439025</v>
      </c>
      <c r="BI118" s="337">
        <v>6131.40402439025</v>
      </c>
      <c r="BJ118" s="337">
        <v>6131.40402439025</v>
      </c>
      <c r="BK118" s="337">
        <v>6131.40402439025</v>
      </c>
      <c r="BL118" s="337">
        <v>6131.40402439025</v>
      </c>
      <c r="BM118" s="337">
        <v>6131.40402439025</v>
      </c>
      <c r="BN118" s="337">
        <v>6131.40402439025</v>
      </c>
      <c r="BO118" s="337">
        <v>6131.40402439025</v>
      </c>
      <c r="BP118" s="337">
        <v>6131.40402439025</v>
      </c>
      <c r="BQ118" s="337">
        <v>6131.40402439025</v>
      </c>
      <c r="BR118" s="337">
        <v>6131.40402439025</v>
      </c>
      <c r="BS118" s="337">
        <v>6131.40402439025</v>
      </c>
      <c r="BT118" s="337">
        <v>6131.40402439025</v>
      </c>
      <c r="BU118" s="337">
        <v>6131.40402439025</v>
      </c>
      <c r="BV118" s="337">
        <v>6131.40402439025</v>
      </c>
      <c r="BW118" s="337">
        <v>6131.40402439025</v>
      </c>
      <c r="BX118" s="337">
        <v>6131.40402439025</v>
      </c>
      <c r="BY118" s="337">
        <v>6131.40402439025</v>
      </c>
      <c r="BZ118" s="337">
        <v>6131.40402439025</v>
      </c>
      <c r="CA118" s="337">
        <v>6131.40402439025</v>
      </c>
      <c r="CB118" s="337">
        <v>6131.40402439025</v>
      </c>
      <c r="CC118" s="337">
        <v>6131.40402439025</v>
      </c>
      <c r="CD118" s="337">
        <v>6131.40402439025</v>
      </c>
      <c r="CE118" s="337">
        <v>6131.40402439025</v>
      </c>
      <c r="CF118" s="337">
        <v>6131.40402439025</v>
      </c>
      <c r="CG118" s="337">
        <v>6131.40402439025</v>
      </c>
      <c r="CH118" s="337">
        <v>6131.40402439025</v>
      </c>
      <c r="CI118" s="337">
        <v>6131.40402439025</v>
      </c>
      <c r="CJ118" s="337">
        <v>6131.40402439025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74.48</v>
      </c>
      <c r="I120" s="337">
        <v>148.96</v>
      </c>
      <c r="J120" s="337">
        <v>223.44</v>
      </c>
      <c r="K120" s="337">
        <v>297.92</v>
      </c>
      <c r="L120" s="337">
        <v>431.2</v>
      </c>
      <c r="M120" s="337">
        <v>431.2</v>
      </c>
      <c r="N120" s="337">
        <v>431.2</v>
      </c>
      <c r="O120" s="337">
        <v>431.2</v>
      </c>
      <c r="P120" s="337">
        <v>431.2</v>
      </c>
      <c r="Q120" s="337">
        <v>431.2</v>
      </c>
      <c r="R120" s="337">
        <v>431.2</v>
      </c>
      <c r="S120" s="337">
        <v>431.2</v>
      </c>
      <c r="T120" s="337">
        <v>431.2</v>
      </c>
      <c r="U120" s="337">
        <v>431.2</v>
      </c>
      <c r="V120" s="337">
        <v>431.2</v>
      </c>
      <c r="W120" s="337">
        <v>431.2</v>
      </c>
      <c r="X120" s="337">
        <v>431.2</v>
      </c>
      <c r="Y120" s="337">
        <v>431.2</v>
      </c>
      <c r="Z120" s="337">
        <v>431.2</v>
      </c>
      <c r="AA120" s="337">
        <v>431.2</v>
      </c>
      <c r="AB120" s="337">
        <v>431.2</v>
      </c>
      <c r="AC120" s="337">
        <v>431.2</v>
      </c>
      <c r="AD120" s="337">
        <v>431.2</v>
      </c>
      <c r="AE120" s="337">
        <v>431.2</v>
      </c>
      <c r="AF120" s="337">
        <v>431.2</v>
      </c>
      <c r="AG120" s="337">
        <v>431.2</v>
      </c>
      <c r="AH120" s="337">
        <v>431.2</v>
      </c>
      <c r="AI120" s="337">
        <v>431.2</v>
      </c>
      <c r="AJ120" s="337">
        <v>431.2</v>
      </c>
      <c r="AK120" s="337">
        <v>431.2</v>
      </c>
      <c r="AL120" s="337">
        <v>431.2</v>
      </c>
      <c r="AM120" s="337">
        <v>431.2</v>
      </c>
      <c r="AN120" s="337">
        <v>431.2</v>
      </c>
      <c r="AO120" s="337">
        <v>431.2</v>
      </c>
      <c r="AP120" s="337">
        <v>431.2</v>
      </c>
      <c r="AQ120" s="337">
        <v>431.2</v>
      </c>
      <c r="AR120" s="337">
        <v>431.2</v>
      </c>
      <c r="AS120" s="337">
        <v>431.2</v>
      </c>
      <c r="AT120" s="337">
        <v>431.2</v>
      </c>
      <c r="AU120" s="337">
        <v>431.2</v>
      </c>
      <c r="AV120" s="337">
        <v>431.2</v>
      </c>
      <c r="AW120" s="337">
        <v>431.2</v>
      </c>
      <c r="AX120" s="337">
        <v>431.2</v>
      </c>
      <c r="AY120" s="337">
        <v>431.2</v>
      </c>
      <c r="AZ120" s="337">
        <v>431.2</v>
      </c>
      <c r="BA120" s="337">
        <v>431.2</v>
      </c>
      <c r="BB120" s="337">
        <v>431.2</v>
      </c>
      <c r="BC120" s="337">
        <v>431.2</v>
      </c>
      <c r="BD120" s="337">
        <v>431.2</v>
      </c>
      <c r="BE120" s="337">
        <v>431.2</v>
      </c>
      <c r="BF120" s="337">
        <v>431.2</v>
      </c>
      <c r="BG120" s="337">
        <v>431.2</v>
      </c>
      <c r="BH120" s="337">
        <v>431.2</v>
      </c>
      <c r="BI120" s="337">
        <v>431.2</v>
      </c>
      <c r="BJ120" s="337">
        <v>431.2</v>
      </c>
      <c r="BK120" s="337">
        <v>431.2</v>
      </c>
      <c r="BL120" s="337">
        <v>431.2</v>
      </c>
      <c r="BM120" s="337">
        <v>431.2</v>
      </c>
      <c r="BN120" s="337">
        <v>431.2</v>
      </c>
      <c r="BO120" s="337">
        <v>431.2</v>
      </c>
      <c r="BP120" s="337">
        <v>431.2</v>
      </c>
      <c r="BQ120" s="337">
        <v>431.2</v>
      </c>
      <c r="BR120" s="337">
        <v>431.2</v>
      </c>
      <c r="BS120" s="337">
        <v>431.2</v>
      </c>
      <c r="BT120" s="337">
        <v>431.2</v>
      </c>
      <c r="BU120" s="337">
        <v>431.2</v>
      </c>
      <c r="BV120" s="337">
        <v>431.2</v>
      </c>
      <c r="BW120" s="337">
        <v>431.2</v>
      </c>
      <c r="BX120" s="337">
        <v>431.2</v>
      </c>
      <c r="BY120" s="337">
        <v>431.2</v>
      </c>
      <c r="BZ120" s="337">
        <v>431.2</v>
      </c>
      <c r="CA120" s="337">
        <v>431.2</v>
      </c>
      <c r="CB120" s="337">
        <v>431.2</v>
      </c>
      <c r="CC120" s="337">
        <v>431.2</v>
      </c>
      <c r="CD120" s="337">
        <v>431.2</v>
      </c>
      <c r="CE120" s="337">
        <v>431.2</v>
      </c>
      <c r="CF120" s="337">
        <v>431.2</v>
      </c>
      <c r="CG120" s="337">
        <v>431.2</v>
      </c>
      <c r="CH120" s="337">
        <v>431.2</v>
      </c>
      <c r="CI120" s="337">
        <v>431.2</v>
      </c>
      <c r="CJ120" s="337">
        <v>431.2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20.818820078422853</v>
      </c>
      <c r="I121" s="337">
        <v>41.649159453568323</v>
      </c>
      <c r="J121" s="337">
        <v>62.49101812543644</v>
      </c>
      <c r="K121" s="337">
        <v>83.344396094027189</v>
      </c>
      <c r="L121" s="337">
        <v>179.98872117108149</v>
      </c>
      <c r="M121" s="337">
        <v>270.41011891269875</v>
      </c>
      <c r="N121" s="337">
        <v>360.86227840082108</v>
      </c>
      <c r="O121" s="337">
        <v>360.20939062090883</v>
      </c>
      <c r="P121" s="337">
        <v>359.55650284099659</v>
      </c>
      <c r="Q121" s="337">
        <v>358.90361506108434</v>
      </c>
      <c r="R121" s="337">
        <v>358.25072728117209</v>
      </c>
      <c r="S121" s="337">
        <v>357.59783950125984</v>
      </c>
      <c r="T121" s="337">
        <v>356.94495172134759</v>
      </c>
      <c r="U121" s="337">
        <v>356.29206394143534</v>
      </c>
      <c r="V121" s="337">
        <v>355.6391761615231</v>
      </c>
      <c r="W121" s="337">
        <v>354.98628838161085</v>
      </c>
      <c r="X121" s="337">
        <v>354.3334006016986</v>
      </c>
      <c r="Y121" s="337">
        <v>353.68051282178635</v>
      </c>
      <c r="Z121" s="337">
        <v>353.0276250418741</v>
      </c>
      <c r="AA121" s="337">
        <v>352.37473726196185</v>
      </c>
      <c r="AB121" s="337">
        <v>351.72184948204966</v>
      </c>
      <c r="AC121" s="337">
        <v>351.06896170213741</v>
      </c>
      <c r="AD121" s="337">
        <v>350.41607392222517</v>
      </c>
      <c r="AE121" s="337">
        <v>349.76318614231292</v>
      </c>
      <c r="AF121" s="337">
        <v>349.11029836240067</v>
      </c>
      <c r="AG121" s="337">
        <v>348.45741058248842</v>
      </c>
      <c r="AH121" s="337">
        <v>347.80452280257617</v>
      </c>
      <c r="AI121" s="337">
        <v>347.15163502266392</v>
      </c>
      <c r="AJ121" s="337">
        <v>346.49874724275168</v>
      </c>
      <c r="AK121" s="337">
        <v>345.84585946283943</v>
      </c>
      <c r="AL121" s="337">
        <v>345.19297168292718</v>
      </c>
      <c r="AM121" s="337">
        <v>345.19297168292718</v>
      </c>
      <c r="AN121" s="337">
        <v>345.19297168292718</v>
      </c>
      <c r="AO121" s="337">
        <v>345.19297168292718</v>
      </c>
      <c r="AP121" s="337">
        <v>345.19297168292718</v>
      </c>
      <c r="AQ121" s="337">
        <v>345.19297168292718</v>
      </c>
      <c r="AR121" s="337">
        <v>345.19297168292718</v>
      </c>
      <c r="AS121" s="337">
        <v>345.19297168292718</v>
      </c>
      <c r="AT121" s="337">
        <v>345.19297168292718</v>
      </c>
      <c r="AU121" s="337">
        <v>345.19297168292718</v>
      </c>
      <c r="AV121" s="337">
        <v>345.19297168292718</v>
      </c>
      <c r="AW121" s="337">
        <v>345.19297168292718</v>
      </c>
      <c r="AX121" s="337">
        <v>345.19297168292718</v>
      </c>
      <c r="AY121" s="337">
        <v>345.19297168292718</v>
      </c>
      <c r="AZ121" s="337">
        <v>345.19297168292718</v>
      </c>
      <c r="BA121" s="337">
        <v>345.19297168292718</v>
      </c>
      <c r="BB121" s="337">
        <v>345.19297168292718</v>
      </c>
      <c r="BC121" s="337">
        <v>345.19297168292718</v>
      </c>
      <c r="BD121" s="337">
        <v>345.19297168292718</v>
      </c>
      <c r="BE121" s="337">
        <v>345.19297168292718</v>
      </c>
      <c r="BF121" s="337">
        <v>345.19297168292718</v>
      </c>
      <c r="BG121" s="337">
        <v>345.19297168292718</v>
      </c>
      <c r="BH121" s="337">
        <v>345.19297168292718</v>
      </c>
      <c r="BI121" s="337">
        <v>345.19297168292718</v>
      </c>
      <c r="BJ121" s="337">
        <v>345.19297168292718</v>
      </c>
      <c r="BK121" s="337">
        <v>345.19297168292718</v>
      </c>
      <c r="BL121" s="337">
        <v>345.19297168292718</v>
      </c>
      <c r="BM121" s="337">
        <v>345.19297168292718</v>
      </c>
      <c r="BN121" s="337">
        <v>345.19297168292718</v>
      </c>
      <c r="BO121" s="337">
        <v>345.19297168292718</v>
      </c>
      <c r="BP121" s="337">
        <v>345.19297168292718</v>
      </c>
      <c r="BQ121" s="337">
        <v>345.19297168292718</v>
      </c>
      <c r="BR121" s="337">
        <v>345.19297168292718</v>
      </c>
      <c r="BS121" s="337">
        <v>345.19297168292718</v>
      </c>
      <c r="BT121" s="337">
        <v>345.19297168292718</v>
      </c>
      <c r="BU121" s="337">
        <v>345.19297168292718</v>
      </c>
      <c r="BV121" s="337">
        <v>345.19297168292718</v>
      </c>
      <c r="BW121" s="337">
        <v>345.19297168292718</v>
      </c>
      <c r="BX121" s="337">
        <v>345.19297168292718</v>
      </c>
      <c r="BY121" s="337">
        <v>345.19297168292718</v>
      </c>
      <c r="BZ121" s="337">
        <v>345.19297168292718</v>
      </c>
      <c r="CA121" s="337">
        <v>345.19297168292718</v>
      </c>
      <c r="CB121" s="337">
        <v>345.19297168292718</v>
      </c>
      <c r="CC121" s="337">
        <v>345.19297168292718</v>
      </c>
      <c r="CD121" s="337">
        <v>345.19297168292718</v>
      </c>
      <c r="CE121" s="337">
        <v>345.19297168292718</v>
      </c>
      <c r="CF121" s="337">
        <v>345.19297168292718</v>
      </c>
      <c r="CG121" s="337">
        <v>345.19297168292718</v>
      </c>
      <c r="CH121" s="337">
        <v>345.19297168292718</v>
      </c>
      <c r="CI121" s="337">
        <v>345.19297168292718</v>
      </c>
      <c r="CJ121" s="337">
        <v>345.19297168292718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7140.96</v>
      </c>
      <c r="I122" s="337">
        <v>7140.96</v>
      </c>
      <c r="J122" s="337">
        <v>7140.96</v>
      </c>
      <c r="K122" s="337">
        <v>7140.96</v>
      </c>
      <c r="L122" s="337">
        <v>14382.403432876707</v>
      </c>
      <c r="M122" s="337">
        <v>14382.403432876707</v>
      </c>
      <c r="N122" s="337">
        <v>14382.403432876707</v>
      </c>
      <c r="O122" s="337">
        <v>14382.403432876707</v>
      </c>
      <c r="P122" s="337">
        <v>14382.403432876707</v>
      </c>
      <c r="Q122" s="337">
        <v>14382.403432876707</v>
      </c>
      <c r="R122" s="337">
        <v>14382.403432876707</v>
      </c>
      <c r="S122" s="337">
        <v>14382.403432876707</v>
      </c>
      <c r="T122" s="337">
        <v>14382.403432876707</v>
      </c>
      <c r="U122" s="337">
        <v>14382.403432876707</v>
      </c>
      <c r="V122" s="337">
        <v>14382.403432876707</v>
      </c>
      <c r="W122" s="337">
        <v>14382.403432876707</v>
      </c>
      <c r="X122" s="337">
        <v>14382.403432876707</v>
      </c>
      <c r="Y122" s="337">
        <v>14382.403432876707</v>
      </c>
      <c r="Z122" s="337">
        <v>14382.403432876707</v>
      </c>
      <c r="AA122" s="337">
        <v>14382.403432876707</v>
      </c>
      <c r="AB122" s="337">
        <v>14382.403432876707</v>
      </c>
      <c r="AC122" s="337">
        <v>14382.403432876707</v>
      </c>
      <c r="AD122" s="337">
        <v>14382.403432876707</v>
      </c>
      <c r="AE122" s="337">
        <v>14382.403432876707</v>
      </c>
      <c r="AF122" s="337">
        <v>14382.403432876707</v>
      </c>
      <c r="AG122" s="337">
        <v>14382.403432876707</v>
      </c>
      <c r="AH122" s="337">
        <v>14382.403432876707</v>
      </c>
      <c r="AI122" s="337">
        <v>14382.403432876707</v>
      </c>
      <c r="AJ122" s="337">
        <v>14382.403432876707</v>
      </c>
      <c r="AK122" s="337">
        <v>14382.403432876707</v>
      </c>
      <c r="AL122" s="337">
        <v>14382.403432876707</v>
      </c>
      <c r="AM122" s="337">
        <v>14382.403432876707</v>
      </c>
      <c r="AN122" s="337">
        <v>14382.403432876707</v>
      </c>
      <c r="AO122" s="337">
        <v>14382.403432876707</v>
      </c>
      <c r="AP122" s="337">
        <v>14382.403432876707</v>
      </c>
      <c r="AQ122" s="337">
        <v>14382.403432876707</v>
      </c>
      <c r="AR122" s="337">
        <v>14382.403432876707</v>
      </c>
      <c r="AS122" s="337">
        <v>14382.403432876707</v>
      </c>
      <c r="AT122" s="337">
        <v>14382.403432876707</v>
      </c>
      <c r="AU122" s="337">
        <v>14382.403432876707</v>
      </c>
      <c r="AV122" s="337">
        <v>14382.403432876707</v>
      </c>
      <c r="AW122" s="337">
        <v>14382.403432876707</v>
      </c>
      <c r="AX122" s="337">
        <v>14382.403432876707</v>
      </c>
      <c r="AY122" s="337">
        <v>14382.403432876707</v>
      </c>
      <c r="AZ122" s="337">
        <v>14382.403432876707</v>
      </c>
      <c r="BA122" s="337">
        <v>14382.403432876707</v>
      </c>
      <c r="BB122" s="337">
        <v>14382.403432876707</v>
      </c>
      <c r="BC122" s="337">
        <v>14382.403432876707</v>
      </c>
      <c r="BD122" s="337">
        <v>14382.403432876707</v>
      </c>
      <c r="BE122" s="337">
        <v>14382.403432876707</v>
      </c>
      <c r="BF122" s="337">
        <v>14382.403432876707</v>
      </c>
      <c r="BG122" s="337">
        <v>14382.403432876707</v>
      </c>
      <c r="BH122" s="337">
        <v>14382.403432876707</v>
      </c>
      <c r="BI122" s="337">
        <v>14382.403432876707</v>
      </c>
      <c r="BJ122" s="337">
        <v>14382.403432876707</v>
      </c>
      <c r="BK122" s="337">
        <v>14382.403432876707</v>
      </c>
      <c r="BL122" s="337">
        <v>14382.403432876707</v>
      </c>
      <c r="BM122" s="337">
        <v>14382.403432876707</v>
      </c>
      <c r="BN122" s="337">
        <v>14382.403432876707</v>
      </c>
      <c r="BO122" s="337">
        <v>14382.403432876707</v>
      </c>
      <c r="BP122" s="337">
        <v>14382.403432876707</v>
      </c>
      <c r="BQ122" s="337">
        <v>14382.403432876707</v>
      </c>
      <c r="BR122" s="337">
        <v>14382.403432876707</v>
      </c>
      <c r="BS122" s="337">
        <v>14382.403432876707</v>
      </c>
      <c r="BT122" s="337">
        <v>14382.403432876707</v>
      </c>
      <c r="BU122" s="337">
        <v>14382.403432876707</v>
      </c>
      <c r="BV122" s="337">
        <v>14382.403432876707</v>
      </c>
      <c r="BW122" s="337">
        <v>14382.403432876707</v>
      </c>
      <c r="BX122" s="337">
        <v>14382.403432876707</v>
      </c>
      <c r="BY122" s="337">
        <v>14382.403432876707</v>
      </c>
      <c r="BZ122" s="337">
        <v>14382.403432876707</v>
      </c>
      <c r="CA122" s="337">
        <v>14382.403432876707</v>
      </c>
      <c r="CB122" s="337">
        <v>14382.403432876707</v>
      </c>
      <c r="CC122" s="337">
        <v>14382.403432876707</v>
      </c>
      <c r="CD122" s="337">
        <v>14382.403432876707</v>
      </c>
      <c r="CE122" s="337">
        <v>14382.403432876707</v>
      </c>
      <c r="CF122" s="337">
        <v>14382.403432876707</v>
      </c>
      <c r="CG122" s="337">
        <v>14382.403432876707</v>
      </c>
      <c r="CH122" s="337">
        <v>14382.403432876707</v>
      </c>
      <c r="CI122" s="337">
        <v>14382.403432876707</v>
      </c>
      <c r="CJ122" s="337">
        <v>14382.403432876707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7140.96</v>
      </c>
      <c r="I123" s="337">
        <v>7140.96</v>
      </c>
      <c r="J123" s="337">
        <v>7140.96</v>
      </c>
      <c r="K123" s="337">
        <v>7140.96</v>
      </c>
      <c r="L123" s="337">
        <v>14382.403432876707</v>
      </c>
      <c r="M123" s="337">
        <v>14382.403432876707</v>
      </c>
      <c r="N123" s="337">
        <v>14382.403432876707</v>
      </c>
      <c r="O123" s="337">
        <v>14382.403432876707</v>
      </c>
      <c r="P123" s="337">
        <v>14382.403432876707</v>
      </c>
      <c r="Q123" s="337">
        <v>14382.403432876707</v>
      </c>
      <c r="R123" s="337">
        <v>14382.403432876707</v>
      </c>
      <c r="S123" s="337">
        <v>14382.403432876707</v>
      </c>
      <c r="T123" s="337">
        <v>14382.403432876707</v>
      </c>
      <c r="U123" s="337">
        <v>14382.403432876707</v>
      </c>
      <c r="V123" s="337">
        <v>14382.403432876707</v>
      </c>
      <c r="W123" s="337">
        <v>14382.403432876707</v>
      </c>
      <c r="X123" s="337">
        <v>14382.403432876707</v>
      </c>
      <c r="Y123" s="337">
        <v>14382.403432876707</v>
      </c>
      <c r="Z123" s="337">
        <v>14382.403432876707</v>
      </c>
      <c r="AA123" s="337">
        <v>14382.403432876707</v>
      </c>
      <c r="AB123" s="337">
        <v>14382.403432876707</v>
      </c>
      <c r="AC123" s="337">
        <v>14382.403432876707</v>
      </c>
      <c r="AD123" s="337">
        <v>14382.403432876707</v>
      </c>
      <c r="AE123" s="337">
        <v>14382.403432876707</v>
      </c>
      <c r="AF123" s="337">
        <v>14382.403432876707</v>
      </c>
      <c r="AG123" s="337">
        <v>14382.403432876707</v>
      </c>
      <c r="AH123" s="337">
        <v>14382.403432876707</v>
      </c>
      <c r="AI123" s="337">
        <v>14382.403432876707</v>
      </c>
      <c r="AJ123" s="337">
        <v>14382.403432876707</v>
      </c>
      <c r="AK123" s="337">
        <v>14382.403432876707</v>
      </c>
      <c r="AL123" s="337">
        <v>14382.403432876707</v>
      </c>
      <c r="AM123" s="337">
        <v>14382.403432876707</v>
      </c>
      <c r="AN123" s="337">
        <v>14382.403432876707</v>
      </c>
      <c r="AO123" s="337">
        <v>14382.403432876707</v>
      </c>
      <c r="AP123" s="337">
        <v>14382.403432876707</v>
      </c>
      <c r="AQ123" s="337">
        <v>14382.403432876707</v>
      </c>
      <c r="AR123" s="337">
        <v>14382.403432876707</v>
      </c>
      <c r="AS123" s="337">
        <v>14382.403432876707</v>
      </c>
      <c r="AT123" s="337">
        <v>14382.403432876707</v>
      </c>
      <c r="AU123" s="337">
        <v>14382.403432876707</v>
      </c>
      <c r="AV123" s="337">
        <v>14382.403432876707</v>
      </c>
      <c r="AW123" s="337">
        <v>14382.403432876707</v>
      </c>
      <c r="AX123" s="337">
        <v>14382.403432876707</v>
      </c>
      <c r="AY123" s="337">
        <v>14382.403432876707</v>
      </c>
      <c r="AZ123" s="337">
        <v>14382.403432876707</v>
      </c>
      <c r="BA123" s="337">
        <v>14382.403432876707</v>
      </c>
      <c r="BB123" s="337">
        <v>14382.403432876707</v>
      </c>
      <c r="BC123" s="337">
        <v>14382.403432876707</v>
      </c>
      <c r="BD123" s="337">
        <v>14382.403432876707</v>
      </c>
      <c r="BE123" s="337">
        <v>14382.403432876707</v>
      </c>
      <c r="BF123" s="337">
        <v>14382.403432876707</v>
      </c>
      <c r="BG123" s="337">
        <v>14382.403432876707</v>
      </c>
      <c r="BH123" s="337">
        <v>14382.403432876707</v>
      </c>
      <c r="BI123" s="337">
        <v>14382.403432876707</v>
      </c>
      <c r="BJ123" s="337">
        <v>14382.403432876707</v>
      </c>
      <c r="BK123" s="337">
        <v>14382.403432876707</v>
      </c>
      <c r="BL123" s="337">
        <v>14382.403432876707</v>
      </c>
      <c r="BM123" s="337">
        <v>14382.403432876707</v>
      </c>
      <c r="BN123" s="337">
        <v>14382.403432876707</v>
      </c>
      <c r="BO123" s="337">
        <v>14382.403432876707</v>
      </c>
      <c r="BP123" s="337">
        <v>14382.403432876707</v>
      </c>
      <c r="BQ123" s="337">
        <v>14382.403432876707</v>
      </c>
      <c r="BR123" s="337">
        <v>14382.403432876707</v>
      </c>
      <c r="BS123" s="337">
        <v>14382.403432876707</v>
      </c>
      <c r="BT123" s="337">
        <v>14382.403432876707</v>
      </c>
      <c r="BU123" s="337">
        <v>14382.403432876707</v>
      </c>
      <c r="BV123" s="337">
        <v>14382.403432876707</v>
      </c>
      <c r="BW123" s="337">
        <v>14382.403432876707</v>
      </c>
      <c r="BX123" s="337">
        <v>14382.403432876707</v>
      </c>
      <c r="BY123" s="337">
        <v>14382.403432876707</v>
      </c>
      <c r="BZ123" s="337">
        <v>14382.403432876707</v>
      </c>
      <c r="CA123" s="337">
        <v>14382.403432876707</v>
      </c>
      <c r="CB123" s="337">
        <v>14382.403432876707</v>
      </c>
      <c r="CC123" s="337">
        <v>14382.403432876707</v>
      </c>
      <c r="CD123" s="337">
        <v>14382.403432876707</v>
      </c>
      <c r="CE123" s="337">
        <v>14382.403432876707</v>
      </c>
      <c r="CF123" s="337">
        <v>14382.403432876707</v>
      </c>
      <c r="CG123" s="337">
        <v>14382.403432876707</v>
      </c>
      <c r="CH123" s="337">
        <v>14382.403432876707</v>
      </c>
      <c r="CI123" s="337">
        <v>14382.403432876707</v>
      </c>
      <c r="CJ123" s="337">
        <v>14382.403432876707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466.21787123750687</v>
      </c>
      <c r="I124" s="337">
        <v>909.66579650784638</v>
      </c>
      <c r="J124" s="337">
        <v>1353.7108758084007</v>
      </c>
      <c r="K124" s="337">
        <v>1798.3534011365514</v>
      </c>
      <c r="L124" s="337">
        <v>4575.0368256629399</v>
      </c>
      <c r="M124" s="337">
        <v>6390.8883825867124</v>
      </c>
      <c r="N124" s="337">
        <v>8207.3555253350351</v>
      </c>
      <c r="O124" s="337">
        <v>8200.6825016511648</v>
      </c>
      <c r="P124" s="337">
        <v>8194.0094779672963</v>
      </c>
      <c r="Q124" s="337">
        <v>8187.3364542834288</v>
      </c>
      <c r="R124" s="337">
        <v>8180.6634305995594</v>
      </c>
      <c r="S124" s="337">
        <v>8173.990406915691</v>
      </c>
      <c r="T124" s="337">
        <v>8167.3173832318225</v>
      </c>
      <c r="U124" s="337">
        <v>8160.6443595479532</v>
      </c>
      <c r="V124" s="337">
        <v>8153.9713358640847</v>
      </c>
      <c r="W124" s="337">
        <v>8147.2983121802172</v>
      </c>
      <c r="X124" s="337">
        <v>8140.6252884963469</v>
      </c>
      <c r="Y124" s="337">
        <v>8133.9522648124794</v>
      </c>
      <c r="Z124" s="337">
        <v>8127.27924112861</v>
      </c>
      <c r="AA124" s="337">
        <v>8120.6062174447416</v>
      </c>
      <c r="AB124" s="337">
        <v>8113.9331937608731</v>
      </c>
      <c r="AC124" s="337">
        <v>8107.2601700770047</v>
      </c>
      <c r="AD124" s="337">
        <v>8100.5871463931362</v>
      </c>
      <c r="AE124" s="337">
        <v>8093.9141227092678</v>
      </c>
      <c r="AF124" s="337">
        <v>8087.2410990253984</v>
      </c>
      <c r="AG124" s="337">
        <v>8080.5680753415309</v>
      </c>
      <c r="AH124" s="337">
        <v>8073.8950516576615</v>
      </c>
      <c r="AI124" s="337">
        <v>8067.222027973793</v>
      </c>
      <c r="AJ124" s="337">
        <v>8060.5490042899246</v>
      </c>
      <c r="AK124" s="337">
        <v>8053.8759806060552</v>
      </c>
      <c r="AL124" s="337">
        <v>8047.2029569221868</v>
      </c>
      <c r="AM124" s="337">
        <v>8053.5951362256883</v>
      </c>
      <c r="AN124" s="337">
        <v>8059.9873155291889</v>
      </c>
      <c r="AO124" s="337">
        <v>8066.3794948326895</v>
      </c>
      <c r="AP124" s="337">
        <v>8072.7716741361901</v>
      </c>
      <c r="AQ124" s="337">
        <v>8079.1638534396916</v>
      </c>
      <c r="AR124" s="337">
        <v>8085.5560327431922</v>
      </c>
      <c r="AS124" s="337">
        <v>8091.9482120466928</v>
      </c>
      <c r="AT124" s="337">
        <v>8098.3403913501934</v>
      </c>
      <c r="AU124" s="337">
        <v>8104.732570653694</v>
      </c>
      <c r="AV124" s="337">
        <v>8111.1247499571946</v>
      </c>
      <c r="AW124" s="337">
        <v>8117.5169292606952</v>
      </c>
      <c r="AX124" s="337">
        <v>8123.9091085641958</v>
      </c>
      <c r="AY124" s="337">
        <v>8130.3012878676964</v>
      </c>
      <c r="AZ124" s="337">
        <v>8136.693467171197</v>
      </c>
      <c r="BA124" s="337">
        <v>8143.0856464746985</v>
      </c>
      <c r="BB124" s="337">
        <v>8149.4778257781991</v>
      </c>
      <c r="BC124" s="337">
        <v>8155.8700050816997</v>
      </c>
      <c r="BD124" s="337">
        <v>8162.2621843852012</v>
      </c>
      <c r="BE124" s="337">
        <v>8168.6543636887018</v>
      </c>
      <c r="BF124" s="337">
        <v>8175.0465429922024</v>
      </c>
      <c r="BG124" s="337">
        <v>8181.438722295703</v>
      </c>
      <c r="BH124" s="337">
        <v>8187.8309015992036</v>
      </c>
      <c r="BI124" s="337">
        <v>8194.2230809027042</v>
      </c>
      <c r="BJ124" s="337">
        <v>8200.6152602062048</v>
      </c>
      <c r="BK124" s="337">
        <v>8207.0074395097054</v>
      </c>
      <c r="BL124" s="337">
        <v>8213.399618813206</v>
      </c>
      <c r="BM124" s="337">
        <v>8219.7917981167066</v>
      </c>
      <c r="BN124" s="337">
        <v>8226.1839774202072</v>
      </c>
      <c r="BO124" s="337">
        <v>8232.5761567237096</v>
      </c>
      <c r="BP124" s="337">
        <v>8238.9683360272102</v>
      </c>
      <c r="BQ124" s="337">
        <v>8245.3605153307108</v>
      </c>
      <c r="BR124" s="337">
        <v>8251.7526946342114</v>
      </c>
      <c r="BS124" s="337">
        <v>8258.144873937712</v>
      </c>
      <c r="BT124" s="337">
        <v>8264.5370532412126</v>
      </c>
      <c r="BU124" s="337">
        <v>8270.9292325447132</v>
      </c>
      <c r="BV124" s="337">
        <v>8277.3214118482138</v>
      </c>
      <c r="BW124" s="337">
        <v>8283.7135911517144</v>
      </c>
      <c r="BX124" s="337">
        <v>8290.105770455215</v>
      </c>
      <c r="BY124" s="337">
        <v>8296.4979497587155</v>
      </c>
      <c r="BZ124" s="337">
        <v>8302.8901290622161</v>
      </c>
      <c r="CA124" s="337">
        <v>8309.2823083657167</v>
      </c>
      <c r="CB124" s="337">
        <v>8315.6744876692173</v>
      </c>
      <c r="CC124" s="337">
        <v>8322.0666669727198</v>
      </c>
      <c r="CD124" s="337">
        <v>8328.4588462762204</v>
      </c>
      <c r="CE124" s="337">
        <v>8334.851025579721</v>
      </c>
      <c r="CF124" s="337">
        <v>8341.2432048832216</v>
      </c>
      <c r="CG124" s="337">
        <v>8347.6353841867221</v>
      </c>
      <c r="CH124" s="337">
        <v>8354.0275634902227</v>
      </c>
      <c r="CI124" s="337">
        <v>8360.4197427937233</v>
      </c>
      <c r="CJ124" s="337">
        <v>8366.8119220972239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321.3150585251492</v>
      </c>
      <c r="I127" s="337">
        <v>642.84911508685025</v>
      </c>
      <c r="J127" s="337">
        <v>964.60216968510326</v>
      </c>
      <c r="K127" s="337">
        <v>1286.5742223199081</v>
      </c>
      <c r="L127" s="337">
        <v>2990.6388055338684</v>
      </c>
      <c r="M127" s="337">
        <v>4709.6767854125228</v>
      </c>
      <c r="N127" s="337">
        <v>6429.2995893692214</v>
      </c>
      <c r="O127" s="337">
        <v>6416.8872741617643</v>
      </c>
      <c r="P127" s="337">
        <v>6404.4749589543071</v>
      </c>
      <c r="Q127" s="337">
        <v>6392.06264374685</v>
      </c>
      <c r="R127" s="337">
        <v>6379.6503285393928</v>
      </c>
      <c r="S127" s="337">
        <v>6367.2380133319357</v>
      </c>
      <c r="T127" s="337">
        <v>6354.8256981244785</v>
      </c>
      <c r="U127" s="337">
        <v>6342.4133829170214</v>
      </c>
      <c r="V127" s="337">
        <v>6330.0010677095643</v>
      </c>
      <c r="W127" s="337">
        <v>6317.5887525021071</v>
      </c>
      <c r="X127" s="337">
        <v>6305.17643729465</v>
      </c>
      <c r="Y127" s="337">
        <v>6292.7641220871928</v>
      </c>
      <c r="Z127" s="337">
        <v>6280.3518068797357</v>
      </c>
      <c r="AA127" s="337">
        <v>6267.9394916722786</v>
      </c>
      <c r="AB127" s="337">
        <v>6255.5271764648214</v>
      </c>
      <c r="AC127" s="337">
        <v>6243.1148612573643</v>
      </c>
      <c r="AD127" s="337">
        <v>6230.7025460499071</v>
      </c>
      <c r="AE127" s="337">
        <v>6218.29023084245</v>
      </c>
      <c r="AF127" s="337">
        <v>6205.8779156349929</v>
      </c>
      <c r="AG127" s="337">
        <v>6193.4656004275357</v>
      </c>
      <c r="AH127" s="337">
        <v>6181.0532852200786</v>
      </c>
      <c r="AI127" s="337">
        <v>6168.6409700126214</v>
      </c>
      <c r="AJ127" s="337">
        <v>6156.2286548051643</v>
      </c>
      <c r="AK127" s="337">
        <v>6143.8163395977072</v>
      </c>
      <c r="AL127" s="337">
        <v>6131.40402439025</v>
      </c>
      <c r="AM127" s="337">
        <v>6131.40402439025</v>
      </c>
      <c r="AN127" s="337">
        <v>6131.40402439025</v>
      </c>
      <c r="AO127" s="337">
        <v>6131.40402439025</v>
      </c>
      <c r="AP127" s="337">
        <v>6131.40402439025</v>
      </c>
      <c r="AQ127" s="337">
        <v>6131.40402439025</v>
      </c>
      <c r="AR127" s="337">
        <v>6131.40402439025</v>
      </c>
      <c r="AS127" s="337">
        <v>6131.40402439025</v>
      </c>
      <c r="AT127" s="337">
        <v>6131.40402439025</v>
      </c>
      <c r="AU127" s="337">
        <v>6131.40402439025</v>
      </c>
      <c r="AV127" s="337">
        <v>6131.40402439025</v>
      </c>
      <c r="AW127" s="337">
        <v>6131.40402439025</v>
      </c>
      <c r="AX127" s="337">
        <v>6131.40402439025</v>
      </c>
      <c r="AY127" s="337">
        <v>6131.40402439025</v>
      </c>
      <c r="AZ127" s="337">
        <v>6131.40402439025</v>
      </c>
      <c r="BA127" s="337">
        <v>6131.40402439025</v>
      </c>
      <c r="BB127" s="337">
        <v>6131.40402439025</v>
      </c>
      <c r="BC127" s="337">
        <v>6131.40402439025</v>
      </c>
      <c r="BD127" s="337">
        <v>6131.40402439025</v>
      </c>
      <c r="BE127" s="337">
        <v>6131.40402439025</v>
      </c>
      <c r="BF127" s="337">
        <v>6131.40402439025</v>
      </c>
      <c r="BG127" s="337">
        <v>6131.40402439025</v>
      </c>
      <c r="BH127" s="337">
        <v>6131.40402439025</v>
      </c>
      <c r="BI127" s="337">
        <v>6131.40402439025</v>
      </c>
      <c r="BJ127" s="337">
        <v>6131.40402439025</v>
      </c>
      <c r="BK127" s="337">
        <v>6131.40402439025</v>
      </c>
      <c r="BL127" s="337">
        <v>6131.40402439025</v>
      </c>
      <c r="BM127" s="337">
        <v>6131.40402439025</v>
      </c>
      <c r="BN127" s="337">
        <v>6131.40402439025</v>
      </c>
      <c r="BO127" s="337">
        <v>6131.40402439025</v>
      </c>
      <c r="BP127" s="337">
        <v>6131.40402439025</v>
      </c>
      <c r="BQ127" s="337">
        <v>6131.40402439025</v>
      </c>
      <c r="BR127" s="337">
        <v>6131.40402439025</v>
      </c>
      <c r="BS127" s="337">
        <v>6131.40402439025</v>
      </c>
      <c r="BT127" s="337">
        <v>6131.40402439025</v>
      </c>
      <c r="BU127" s="337">
        <v>6131.40402439025</v>
      </c>
      <c r="BV127" s="337">
        <v>6131.40402439025</v>
      </c>
      <c r="BW127" s="337">
        <v>6131.40402439025</v>
      </c>
      <c r="BX127" s="337">
        <v>6131.40402439025</v>
      </c>
      <c r="BY127" s="337">
        <v>6131.40402439025</v>
      </c>
      <c r="BZ127" s="337">
        <v>6131.40402439025</v>
      </c>
      <c r="CA127" s="337">
        <v>6131.40402439025</v>
      </c>
      <c r="CB127" s="337">
        <v>6131.40402439025</v>
      </c>
      <c r="CC127" s="337">
        <v>6131.40402439025</v>
      </c>
      <c r="CD127" s="337">
        <v>6131.40402439025</v>
      </c>
      <c r="CE127" s="337">
        <v>6131.40402439025</v>
      </c>
      <c r="CF127" s="337">
        <v>6131.40402439025</v>
      </c>
      <c r="CG127" s="337">
        <v>6131.40402439025</v>
      </c>
      <c r="CH127" s="337">
        <v>6131.40402439025</v>
      </c>
      <c r="CI127" s="337">
        <v>6131.40402439025</v>
      </c>
      <c r="CJ127" s="337">
        <v>6131.40402439025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74.48</v>
      </c>
      <c r="I129" s="337">
        <v>148.96</v>
      </c>
      <c r="J129" s="337">
        <v>223.44</v>
      </c>
      <c r="K129" s="337">
        <v>297.92</v>
      </c>
      <c r="L129" s="337">
        <v>431.2</v>
      </c>
      <c r="M129" s="337">
        <v>431.2</v>
      </c>
      <c r="N129" s="337">
        <v>431.2</v>
      </c>
      <c r="O129" s="337">
        <v>431.2</v>
      </c>
      <c r="P129" s="337">
        <v>431.2</v>
      </c>
      <c r="Q129" s="337">
        <v>431.2</v>
      </c>
      <c r="R129" s="337">
        <v>431.2</v>
      </c>
      <c r="S129" s="337">
        <v>431.2</v>
      </c>
      <c r="T129" s="337">
        <v>431.2</v>
      </c>
      <c r="U129" s="337">
        <v>431.2</v>
      </c>
      <c r="V129" s="337">
        <v>431.2</v>
      </c>
      <c r="W129" s="337">
        <v>431.2</v>
      </c>
      <c r="X129" s="337">
        <v>431.2</v>
      </c>
      <c r="Y129" s="337">
        <v>431.2</v>
      </c>
      <c r="Z129" s="337">
        <v>431.2</v>
      </c>
      <c r="AA129" s="337">
        <v>431.2</v>
      </c>
      <c r="AB129" s="337">
        <v>431.2</v>
      </c>
      <c r="AC129" s="337">
        <v>431.2</v>
      </c>
      <c r="AD129" s="337">
        <v>431.2</v>
      </c>
      <c r="AE129" s="337">
        <v>431.2</v>
      </c>
      <c r="AF129" s="337">
        <v>431.2</v>
      </c>
      <c r="AG129" s="337">
        <v>431.2</v>
      </c>
      <c r="AH129" s="337">
        <v>431.2</v>
      </c>
      <c r="AI129" s="337">
        <v>431.2</v>
      </c>
      <c r="AJ129" s="337">
        <v>431.2</v>
      </c>
      <c r="AK129" s="337">
        <v>431.2</v>
      </c>
      <c r="AL129" s="337">
        <v>431.2</v>
      </c>
      <c r="AM129" s="337">
        <v>431.2</v>
      </c>
      <c r="AN129" s="337">
        <v>431.2</v>
      </c>
      <c r="AO129" s="337">
        <v>431.2</v>
      </c>
      <c r="AP129" s="337">
        <v>431.2</v>
      </c>
      <c r="AQ129" s="337">
        <v>431.2</v>
      </c>
      <c r="AR129" s="337">
        <v>431.2</v>
      </c>
      <c r="AS129" s="337">
        <v>431.2</v>
      </c>
      <c r="AT129" s="337">
        <v>431.2</v>
      </c>
      <c r="AU129" s="337">
        <v>431.2</v>
      </c>
      <c r="AV129" s="337">
        <v>431.2</v>
      </c>
      <c r="AW129" s="337">
        <v>431.2</v>
      </c>
      <c r="AX129" s="337">
        <v>431.2</v>
      </c>
      <c r="AY129" s="337">
        <v>431.2</v>
      </c>
      <c r="AZ129" s="337">
        <v>431.2</v>
      </c>
      <c r="BA129" s="337">
        <v>431.2</v>
      </c>
      <c r="BB129" s="337">
        <v>431.2</v>
      </c>
      <c r="BC129" s="337">
        <v>431.2</v>
      </c>
      <c r="BD129" s="337">
        <v>431.2</v>
      </c>
      <c r="BE129" s="337">
        <v>431.2</v>
      </c>
      <c r="BF129" s="337">
        <v>431.2</v>
      </c>
      <c r="BG129" s="337">
        <v>431.2</v>
      </c>
      <c r="BH129" s="337">
        <v>431.2</v>
      </c>
      <c r="BI129" s="337">
        <v>431.2</v>
      </c>
      <c r="BJ129" s="337">
        <v>431.2</v>
      </c>
      <c r="BK129" s="337">
        <v>431.2</v>
      </c>
      <c r="BL129" s="337">
        <v>431.2</v>
      </c>
      <c r="BM129" s="337">
        <v>431.2</v>
      </c>
      <c r="BN129" s="337">
        <v>431.2</v>
      </c>
      <c r="BO129" s="337">
        <v>431.2</v>
      </c>
      <c r="BP129" s="337">
        <v>431.2</v>
      </c>
      <c r="BQ129" s="337">
        <v>431.2</v>
      </c>
      <c r="BR129" s="337">
        <v>431.2</v>
      </c>
      <c r="BS129" s="337">
        <v>431.2</v>
      </c>
      <c r="BT129" s="337">
        <v>431.2</v>
      </c>
      <c r="BU129" s="337">
        <v>431.2</v>
      </c>
      <c r="BV129" s="337">
        <v>431.2</v>
      </c>
      <c r="BW129" s="337">
        <v>431.2</v>
      </c>
      <c r="BX129" s="337">
        <v>431.2</v>
      </c>
      <c r="BY129" s="337">
        <v>431.2</v>
      </c>
      <c r="BZ129" s="337">
        <v>431.2</v>
      </c>
      <c r="CA129" s="337">
        <v>431.2</v>
      </c>
      <c r="CB129" s="337">
        <v>431.2</v>
      </c>
      <c r="CC129" s="337">
        <v>431.2</v>
      </c>
      <c r="CD129" s="337">
        <v>431.2</v>
      </c>
      <c r="CE129" s="337">
        <v>431.2</v>
      </c>
      <c r="CF129" s="337">
        <v>431.2</v>
      </c>
      <c r="CG129" s="337">
        <v>431.2</v>
      </c>
      <c r="CH129" s="337">
        <v>431.2</v>
      </c>
      <c r="CI129" s="337">
        <v>431.2</v>
      </c>
      <c r="CJ129" s="337">
        <v>431.2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18.652427909684278</v>
      </c>
      <c r="I130" s="337">
        <v>37.315176425958143</v>
      </c>
      <c r="J130" s="337">
        <v>55.988245548821631</v>
      </c>
      <c r="K130" s="337">
        <v>74.671635278274721</v>
      </c>
      <c r="L130" s="337">
        <v>165.71089860119181</v>
      </c>
      <c r="M130" s="337">
        <v>250.52342119053995</v>
      </c>
      <c r="N130" s="337">
        <v>335.36289212826125</v>
      </c>
      <c r="O130" s="337">
        <v>329.09350239981609</v>
      </c>
      <c r="P130" s="337">
        <v>328.514175865607</v>
      </c>
      <c r="Q130" s="337">
        <v>327.93484933139791</v>
      </c>
      <c r="R130" s="337">
        <v>327.35552279718883</v>
      </c>
      <c r="S130" s="337">
        <v>326.77619626297974</v>
      </c>
      <c r="T130" s="337">
        <v>326.19686972877065</v>
      </c>
      <c r="U130" s="337">
        <v>325.61754319456156</v>
      </c>
      <c r="V130" s="337">
        <v>325.03821666035248</v>
      </c>
      <c r="W130" s="337">
        <v>324.45889012614339</v>
      </c>
      <c r="X130" s="337">
        <v>323.87956359193436</v>
      </c>
      <c r="Y130" s="337">
        <v>323.30023705772527</v>
      </c>
      <c r="Z130" s="337">
        <v>322.72091052351618</v>
      </c>
      <c r="AA130" s="337">
        <v>322.14158398930709</v>
      </c>
      <c r="AB130" s="337">
        <v>321.56225745509806</v>
      </c>
      <c r="AC130" s="337">
        <v>320.98293092088898</v>
      </c>
      <c r="AD130" s="337">
        <v>320.40360438667989</v>
      </c>
      <c r="AE130" s="337">
        <v>319.8242778524708</v>
      </c>
      <c r="AF130" s="337">
        <v>319.24495131826171</v>
      </c>
      <c r="AG130" s="337">
        <v>318.66562478405262</v>
      </c>
      <c r="AH130" s="337">
        <v>318.08629824984354</v>
      </c>
      <c r="AI130" s="337">
        <v>317.50697171563445</v>
      </c>
      <c r="AJ130" s="337">
        <v>316.92764518142536</v>
      </c>
      <c r="AK130" s="337">
        <v>316.34831864721627</v>
      </c>
      <c r="AL130" s="337">
        <v>315.76899211300719</v>
      </c>
      <c r="AM130" s="337">
        <v>315.76899211300719</v>
      </c>
      <c r="AN130" s="337">
        <v>315.76899211300719</v>
      </c>
      <c r="AO130" s="337">
        <v>315.76899211300719</v>
      </c>
      <c r="AP130" s="337">
        <v>315.76899211300719</v>
      </c>
      <c r="AQ130" s="337">
        <v>315.76899211300719</v>
      </c>
      <c r="AR130" s="337">
        <v>315.76899211300719</v>
      </c>
      <c r="AS130" s="337">
        <v>315.76899211300719</v>
      </c>
      <c r="AT130" s="337">
        <v>315.76899211300719</v>
      </c>
      <c r="AU130" s="337">
        <v>315.76899211300719</v>
      </c>
      <c r="AV130" s="337">
        <v>315.76899211300719</v>
      </c>
      <c r="AW130" s="337">
        <v>315.76899211300719</v>
      </c>
      <c r="AX130" s="337">
        <v>315.76899211300719</v>
      </c>
      <c r="AY130" s="337">
        <v>315.76899211300719</v>
      </c>
      <c r="AZ130" s="337">
        <v>315.76899211300719</v>
      </c>
      <c r="BA130" s="337">
        <v>315.76899211300719</v>
      </c>
      <c r="BB130" s="337">
        <v>315.76899211300719</v>
      </c>
      <c r="BC130" s="337">
        <v>315.76899211300719</v>
      </c>
      <c r="BD130" s="337">
        <v>315.76899211300719</v>
      </c>
      <c r="BE130" s="337">
        <v>315.76899211300719</v>
      </c>
      <c r="BF130" s="337">
        <v>315.76899211300719</v>
      </c>
      <c r="BG130" s="337">
        <v>315.76899211300719</v>
      </c>
      <c r="BH130" s="337">
        <v>315.76899211300719</v>
      </c>
      <c r="BI130" s="337">
        <v>315.76899211300719</v>
      </c>
      <c r="BJ130" s="337">
        <v>315.76899211300719</v>
      </c>
      <c r="BK130" s="337">
        <v>315.76899211300719</v>
      </c>
      <c r="BL130" s="337">
        <v>315.76899211300719</v>
      </c>
      <c r="BM130" s="337">
        <v>315.76899211300719</v>
      </c>
      <c r="BN130" s="337">
        <v>315.76899211300719</v>
      </c>
      <c r="BO130" s="337">
        <v>315.76899211300719</v>
      </c>
      <c r="BP130" s="337">
        <v>315.76899211300719</v>
      </c>
      <c r="BQ130" s="337">
        <v>315.76899211300719</v>
      </c>
      <c r="BR130" s="337">
        <v>315.76899211300719</v>
      </c>
      <c r="BS130" s="337">
        <v>315.76899211300719</v>
      </c>
      <c r="BT130" s="337">
        <v>315.76899211300719</v>
      </c>
      <c r="BU130" s="337">
        <v>315.76899211300719</v>
      </c>
      <c r="BV130" s="337">
        <v>315.76899211300719</v>
      </c>
      <c r="BW130" s="337">
        <v>315.76899211300719</v>
      </c>
      <c r="BX130" s="337">
        <v>315.76899211300719</v>
      </c>
      <c r="BY130" s="337">
        <v>315.76899211300719</v>
      </c>
      <c r="BZ130" s="337">
        <v>315.76899211300719</v>
      </c>
      <c r="CA130" s="337">
        <v>315.76899211300719</v>
      </c>
      <c r="CB130" s="337">
        <v>315.76899211300719</v>
      </c>
      <c r="CC130" s="337">
        <v>315.76899211300719</v>
      </c>
      <c r="CD130" s="337">
        <v>315.76899211300719</v>
      </c>
      <c r="CE130" s="337">
        <v>315.76899211300719</v>
      </c>
      <c r="CF130" s="337">
        <v>315.76899211300719</v>
      </c>
      <c r="CG130" s="337">
        <v>315.76899211300719</v>
      </c>
      <c r="CH130" s="337">
        <v>315.76899211300719</v>
      </c>
      <c r="CI130" s="337">
        <v>315.76899211300719</v>
      </c>
      <c r="CJ130" s="337">
        <v>315.76899211300719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7140.96</v>
      </c>
      <c r="I131" s="337">
        <v>7140.96</v>
      </c>
      <c r="J131" s="337">
        <v>7140.96</v>
      </c>
      <c r="K131" s="337">
        <v>7140.96</v>
      </c>
      <c r="L131" s="337">
        <v>14382.403432876707</v>
      </c>
      <c r="M131" s="337">
        <v>14382.403432876707</v>
      </c>
      <c r="N131" s="337">
        <v>14382.403432876707</v>
      </c>
      <c r="O131" s="337">
        <v>14382.403432876707</v>
      </c>
      <c r="P131" s="337">
        <v>14382.403432876707</v>
      </c>
      <c r="Q131" s="337">
        <v>14382.403432876707</v>
      </c>
      <c r="R131" s="337">
        <v>14382.403432876707</v>
      </c>
      <c r="S131" s="337">
        <v>14382.403432876707</v>
      </c>
      <c r="T131" s="337">
        <v>14382.403432876707</v>
      </c>
      <c r="U131" s="337">
        <v>14382.403432876707</v>
      </c>
      <c r="V131" s="337">
        <v>14382.403432876707</v>
      </c>
      <c r="W131" s="337">
        <v>14382.403432876707</v>
      </c>
      <c r="X131" s="337">
        <v>14382.403432876707</v>
      </c>
      <c r="Y131" s="337">
        <v>14382.403432876707</v>
      </c>
      <c r="Z131" s="337">
        <v>14382.403432876707</v>
      </c>
      <c r="AA131" s="337">
        <v>14382.403432876707</v>
      </c>
      <c r="AB131" s="337">
        <v>14382.403432876707</v>
      </c>
      <c r="AC131" s="337">
        <v>14382.403432876707</v>
      </c>
      <c r="AD131" s="337">
        <v>14382.403432876707</v>
      </c>
      <c r="AE131" s="337">
        <v>14382.403432876707</v>
      </c>
      <c r="AF131" s="337">
        <v>14382.403432876707</v>
      </c>
      <c r="AG131" s="337">
        <v>14382.403432876707</v>
      </c>
      <c r="AH131" s="337">
        <v>14382.403432876707</v>
      </c>
      <c r="AI131" s="337">
        <v>14382.403432876707</v>
      </c>
      <c r="AJ131" s="337">
        <v>14382.403432876707</v>
      </c>
      <c r="AK131" s="337">
        <v>14382.403432876707</v>
      </c>
      <c r="AL131" s="337">
        <v>14382.403432876707</v>
      </c>
      <c r="AM131" s="337">
        <v>14382.403432876707</v>
      </c>
      <c r="AN131" s="337">
        <v>14382.403432876707</v>
      </c>
      <c r="AO131" s="337">
        <v>14382.403432876707</v>
      </c>
      <c r="AP131" s="337">
        <v>14382.403432876707</v>
      </c>
      <c r="AQ131" s="337">
        <v>14382.403432876707</v>
      </c>
      <c r="AR131" s="337">
        <v>14382.403432876707</v>
      </c>
      <c r="AS131" s="337">
        <v>14382.403432876707</v>
      </c>
      <c r="AT131" s="337">
        <v>14382.403432876707</v>
      </c>
      <c r="AU131" s="337">
        <v>14382.403432876707</v>
      </c>
      <c r="AV131" s="337">
        <v>14382.403432876707</v>
      </c>
      <c r="AW131" s="337">
        <v>14382.403432876707</v>
      </c>
      <c r="AX131" s="337">
        <v>14382.403432876707</v>
      </c>
      <c r="AY131" s="337">
        <v>14382.403432876707</v>
      </c>
      <c r="AZ131" s="337">
        <v>14382.403432876707</v>
      </c>
      <c r="BA131" s="337">
        <v>14382.403432876707</v>
      </c>
      <c r="BB131" s="337">
        <v>14382.403432876707</v>
      </c>
      <c r="BC131" s="337">
        <v>14382.403432876707</v>
      </c>
      <c r="BD131" s="337">
        <v>14382.403432876707</v>
      </c>
      <c r="BE131" s="337">
        <v>14382.403432876707</v>
      </c>
      <c r="BF131" s="337">
        <v>14382.403432876707</v>
      </c>
      <c r="BG131" s="337">
        <v>14382.403432876707</v>
      </c>
      <c r="BH131" s="337">
        <v>14382.403432876707</v>
      </c>
      <c r="BI131" s="337">
        <v>14382.403432876707</v>
      </c>
      <c r="BJ131" s="337">
        <v>14382.403432876707</v>
      </c>
      <c r="BK131" s="337">
        <v>14382.403432876707</v>
      </c>
      <c r="BL131" s="337">
        <v>14382.403432876707</v>
      </c>
      <c r="BM131" s="337">
        <v>14382.403432876707</v>
      </c>
      <c r="BN131" s="337">
        <v>14382.403432876707</v>
      </c>
      <c r="BO131" s="337">
        <v>14382.403432876707</v>
      </c>
      <c r="BP131" s="337">
        <v>14382.403432876707</v>
      </c>
      <c r="BQ131" s="337">
        <v>14382.403432876707</v>
      </c>
      <c r="BR131" s="337">
        <v>14382.403432876707</v>
      </c>
      <c r="BS131" s="337">
        <v>14382.403432876707</v>
      </c>
      <c r="BT131" s="337">
        <v>14382.403432876707</v>
      </c>
      <c r="BU131" s="337">
        <v>14382.403432876707</v>
      </c>
      <c r="BV131" s="337">
        <v>14382.403432876707</v>
      </c>
      <c r="BW131" s="337">
        <v>14382.403432876707</v>
      </c>
      <c r="BX131" s="337">
        <v>14382.403432876707</v>
      </c>
      <c r="BY131" s="337">
        <v>14382.403432876707</v>
      </c>
      <c r="BZ131" s="337">
        <v>14382.403432876707</v>
      </c>
      <c r="CA131" s="337">
        <v>14382.403432876707</v>
      </c>
      <c r="CB131" s="337">
        <v>14382.403432876707</v>
      </c>
      <c r="CC131" s="337">
        <v>14382.403432876707</v>
      </c>
      <c r="CD131" s="337">
        <v>14382.403432876707</v>
      </c>
      <c r="CE131" s="337">
        <v>14382.403432876707</v>
      </c>
      <c r="CF131" s="337">
        <v>14382.403432876707</v>
      </c>
      <c r="CG131" s="337">
        <v>14382.403432876707</v>
      </c>
      <c r="CH131" s="337">
        <v>14382.403432876707</v>
      </c>
      <c r="CI131" s="337">
        <v>14382.403432876707</v>
      </c>
      <c r="CJ131" s="337">
        <v>14382.403432876707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7140.96</v>
      </c>
      <c r="I132" s="337">
        <v>7140.96</v>
      </c>
      <c r="J132" s="337">
        <v>7140.96</v>
      </c>
      <c r="K132" s="337">
        <v>7140.96</v>
      </c>
      <c r="L132" s="337">
        <v>14382.403432876707</v>
      </c>
      <c r="M132" s="337">
        <v>14382.403432876707</v>
      </c>
      <c r="N132" s="337">
        <v>14382.403432876707</v>
      </c>
      <c r="O132" s="337">
        <v>14382.403432876707</v>
      </c>
      <c r="P132" s="337">
        <v>14382.403432876707</v>
      </c>
      <c r="Q132" s="337">
        <v>14382.403432876707</v>
      </c>
      <c r="R132" s="337">
        <v>14382.403432876707</v>
      </c>
      <c r="S132" s="337">
        <v>14382.403432876707</v>
      </c>
      <c r="T132" s="337">
        <v>14382.403432876707</v>
      </c>
      <c r="U132" s="337">
        <v>14382.403432876707</v>
      </c>
      <c r="V132" s="337">
        <v>14382.403432876707</v>
      </c>
      <c r="W132" s="337">
        <v>14382.403432876707</v>
      </c>
      <c r="X132" s="337">
        <v>14382.403432876707</v>
      </c>
      <c r="Y132" s="337">
        <v>14382.403432876707</v>
      </c>
      <c r="Z132" s="337">
        <v>14382.403432876707</v>
      </c>
      <c r="AA132" s="337">
        <v>14382.403432876707</v>
      </c>
      <c r="AB132" s="337">
        <v>14382.403432876707</v>
      </c>
      <c r="AC132" s="337">
        <v>14382.403432876707</v>
      </c>
      <c r="AD132" s="337">
        <v>14382.403432876707</v>
      </c>
      <c r="AE132" s="337">
        <v>14382.403432876707</v>
      </c>
      <c r="AF132" s="337">
        <v>14382.403432876707</v>
      </c>
      <c r="AG132" s="337">
        <v>14382.403432876707</v>
      </c>
      <c r="AH132" s="337">
        <v>14382.403432876707</v>
      </c>
      <c r="AI132" s="337">
        <v>14382.403432876707</v>
      </c>
      <c r="AJ132" s="337">
        <v>14382.403432876707</v>
      </c>
      <c r="AK132" s="337">
        <v>14382.403432876707</v>
      </c>
      <c r="AL132" s="337">
        <v>14382.403432876707</v>
      </c>
      <c r="AM132" s="337">
        <v>14382.403432876707</v>
      </c>
      <c r="AN132" s="337">
        <v>14382.403432876707</v>
      </c>
      <c r="AO132" s="337">
        <v>14382.403432876707</v>
      </c>
      <c r="AP132" s="337">
        <v>14382.403432876707</v>
      </c>
      <c r="AQ132" s="337">
        <v>14382.403432876707</v>
      </c>
      <c r="AR132" s="337">
        <v>14382.403432876707</v>
      </c>
      <c r="AS132" s="337">
        <v>14382.403432876707</v>
      </c>
      <c r="AT132" s="337">
        <v>14382.403432876707</v>
      </c>
      <c r="AU132" s="337">
        <v>14382.403432876707</v>
      </c>
      <c r="AV132" s="337">
        <v>14382.403432876707</v>
      </c>
      <c r="AW132" s="337">
        <v>14382.403432876707</v>
      </c>
      <c r="AX132" s="337">
        <v>14382.403432876707</v>
      </c>
      <c r="AY132" s="337">
        <v>14382.403432876707</v>
      </c>
      <c r="AZ132" s="337">
        <v>14382.403432876707</v>
      </c>
      <c r="BA132" s="337">
        <v>14382.403432876707</v>
      </c>
      <c r="BB132" s="337">
        <v>14382.403432876707</v>
      </c>
      <c r="BC132" s="337">
        <v>14382.403432876707</v>
      </c>
      <c r="BD132" s="337">
        <v>14382.403432876707</v>
      </c>
      <c r="BE132" s="337">
        <v>14382.403432876707</v>
      </c>
      <c r="BF132" s="337">
        <v>14382.403432876707</v>
      </c>
      <c r="BG132" s="337">
        <v>14382.403432876707</v>
      </c>
      <c r="BH132" s="337">
        <v>14382.403432876707</v>
      </c>
      <c r="BI132" s="337">
        <v>14382.403432876707</v>
      </c>
      <c r="BJ132" s="337">
        <v>14382.403432876707</v>
      </c>
      <c r="BK132" s="337">
        <v>14382.403432876707</v>
      </c>
      <c r="BL132" s="337">
        <v>14382.403432876707</v>
      </c>
      <c r="BM132" s="337">
        <v>14382.403432876707</v>
      </c>
      <c r="BN132" s="337">
        <v>14382.403432876707</v>
      </c>
      <c r="BO132" s="337">
        <v>14382.403432876707</v>
      </c>
      <c r="BP132" s="337">
        <v>14382.403432876707</v>
      </c>
      <c r="BQ132" s="337">
        <v>14382.403432876707</v>
      </c>
      <c r="BR132" s="337">
        <v>14382.403432876707</v>
      </c>
      <c r="BS132" s="337">
        <v>14382.403432876707</v>
      </c>
      <c r="BT132" s="337">
        <v>14382.403432876707</v>
      </c>
      <c r="BU132" s="337">
        <v>14382.403432876707</v>
      </c>
      <c r="BV132" s="337">
        <v>14382.403432876707</v>
      </c>
      <c r="BW132" s="337">
        <v>14382.403432876707</v>
      </c>
      <c r="BX132" s="337">
        <v>14382.403432876707</v>
      </c>
      <c r="BY132" s="337">
        <v>14382.403432876707</v>
      </c>
      <c r="BZ132" s="337">
        <v>14382.403432876707</v>
      </c>
      <c r="CA132" s="337">
        <v>14382.403432876707</v>
      </c>
      <c r="CB132" s="337">
        <v>14382.403432876707</v>
      </c>
      <c r="CC132" s="337">
        <v>14382.403432876707</v>
      </c>
      <c r="CD132" s="337">
        <v>14382.403432876707</v>
      </c>
      <c r="CE132" s="337">
        <v>14382.403432876707</v>
      </c>
      <c r="CF132" s="337">
        <v>14382.403432876707</v>
      </c>
      <c r="CG132" s="337">
        <v>14382.403432876707</v>
      </c>
      <c r="CH132" s="337">
        <v>14382.403432876707</v>
      </c>
      <c r="CI132" s="337">
        <v>14382.403432876707</v>
      </c>
      <c r="CJ132" s="337">
        <v>14382.403432876707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464.05147906876829</v>
      </c>
      <c r="I133" s="337">
        <v>905.33181348023618</v>
      </c>
      <c r="J133" s="337">
        <v>1347.2081032317858</v>
      </c>
      <c r="K133" s="337">
        <v>1789.6806403207988</v>
      </c>
      <c r="L133" s="337">
        <v>4560.7590030930505</v>
      </c>
      <c r="M133" s="337">
        <v>6371.0016848645537</v>
      </c>
      <c r="N133" s="337">
        <v>8181.8561390624745</v>
      </c>
      <c r="O133" s="337">
        <v>8169.5666134300727</v>
      </c>
      <c r="P133" s="337">
        <v>8162.9671509919081</v>
      </c>
      <c r="Q133" s="337">
        <v>8156.3676885537425</v>
      </c>
      <c r="R133" s="337">
        <v>8149.7682261155769</v>
      </c>
      <c r="S133" s="337">
        <v>8143.1687636774104</v>
      </c>
      <c r="T133" s="337">
        <v>8136.5693012392449</v>
      </c>
      <c r="U133" s="337">
        <v>8129.9698388010793</v>
      </c>
      <c r="V133" s="337">
        <v>8123.3703763629137</v>
      </c>
      <c r="W133" s="337">
        <v>8116.770913924749</v>
      </c>
      <c r="X133" s="337">
        <v>8110.1714514865835</v>
      </c>
      <c r="Y133" s="337">
        <v>8103.5719890484179</v>
      </c>
      <c r="Z133" s="337">
        <v>8096.9725266102523</v>
      </c>
      <c r="AA133" s="337">
        <v>8090.3730641720867</v>
      </c>
      <c r="AB133" s="337">
        <v>8083.7736017339212</v>
      </c>
      <c r="AC133" s="337">
        <v>8077.1741392957556</v>
      </c>
      <c r="AD133" s="337">
        <v>8070.57467685759</v>
      </c>
      <c r="AE133" s="337">
        <v>8063.9752144194254</v>
      </c>
      <c r="AF133" s="337">
        <v>8057.3757519812598</v>
      </c>
      <c r="AG133" s="337">
        <v>8050.7762895430951</v>
      </c>
      <c r="AH133" s="337">
        <v>8044.1768271049295</v>
      </c>
      <c r="AI133" s="337">
        <v>8037.577364666764</v>
      </c>
      <c r="AJ133" s="337">
        <v>8030.9779022285984</v>
      </c>
      <c r="AK133" s="337">
        <v>8024.3784397904328</v>
      </c>
      <c r="AL133" s="337">
        <v>8017.7789773522672</v>
      </c>
      <c r="AM133" s="337">
        <v>8024.1711566557678</v>
      </c>
      <c r="AN133" s="337">
        <v>8030.5633359592684</v>
      </c>
      <c r="AO133" s="337">
        <v>8036.955515262769</v>
      </c>
      <c r="AP133" s="337">
        <v>8043.3476945662696</v>
      </c>
      <c r="AQ133" s="337">
        <v>8049.7398738697702</v>
      </c>
      <c r="AR133" s="337">
        <v>8056.1320531732708</v>
      </c>
      <c r="AS133" s="337">
        <v>8062.5242324767723</v>
      </c>
      <c r="AT133" s="337">
        <v>8068.9164117802729</v>
      </c>
      <c r="AU133" s="337">
        <v>8075.3085910837735</v>
      </c>
      <c r="AV133" s="337">
        <v>8081.7007703872741</v>
      </c>
      <c r="AW133" s="337">
        <v>8088.0929496907747</v>
      </c>
      <c r="AX133" s="337">
        <v>8094.4851289942753</v>
      </c>
      <c r="AY133" s="337">
        <v>8100.8773082977768</v>
      </c>
      <c r="AZ133" s="337">
        <v>8107.2694876012774</v>
      </c>
      <c r="BA133" s="337">
        <v>8113.661666904778</v>
      </c>
      <c r="BB133" s="337">
        <v>8120.0538462082786</v>
      </c>
      <c r="BC133" s="337">
        <v>8126.4460255117792</v>
      </c>
      <c r="BD133" s="337">
        <v>8132.8382048152798</v>
      </c>
      <c r="BE133" s="337">
        <v>8139.2303841187804</v>
      </c>
      <c r="BF133" s="337">
        <v>8145.6225634222819</v>
      </c>
      <c r="BG133" s="337">
        <v>8152.0147427257825</v>
      </c>
      <c r="BH133" s="337">
        <v>8158.4069220292831</v>
      </c>
      <c r="BI133" s="337">
        <v>8164.7991013327837</v>
      </c>
      <c r="BJ133" s="337">
        <v>8171.1912806362843</v>
      </c>
      <c r="BK133" s="337">
        <v>8177.5834599397849</v>
      </c>
      <c r="BL133" s="337">
        <v>8183.9756392432864</v>
      </c>
      <c r="BM133" s="337">
        <v>8190.367818546787</v>
      </c>
      <c r="BN133" s="337">
        <v>8196.7599978502876</v>
      </c>
      <c r="BO133" s="337">
        <v>8203.1521771537882</v>
      </c>
      <c r="BP133" s="337">
        <v>8209.5443564572888</v>
      </c>
      <c r="BQ133" s="337">
        <v>8215.9365357607894</v>
      </c>
      <c r="BR133" s="337">
        <v>8222.32871506429</v>
      </c>
      <c r="BS133" s="337">
        <v>8228.7208943677906</v>
      </c>
      <c r="BT133" s="337">
        <v>8235.1130736712912</v>
      </c>
      <c r="BU133" s="337">
        <v>8241.5052529747918</v>
      </c>
      <c r="BV133" s="337">
        <v>8247.8974322782924</v>
      </c>
      <c r="BW133" s="337">
        <v>8254.2896115817948</v>
      </c>
      <c r="BX133" s="337">
        <v>8260.6817908852954</v>
      </c>
      <c r="BY133" s="337">
        <v>8267.073970188796</v>
      </c>
      <c r="BZ133" s="337">
        <v>8273.4661494922966</v>
      </c>
      <c r="CA133" s="337">
        <v>8279.8583287957972</v>
      </c>
      <c r="CB133" s="337">
        <v>8286.2505080992978</v>
      </c>
      <c r="CC133" s="337">
        <v>8292.6426874027984</v>
      </c>
      <c r="CD133" s="337">
        <v>8299.034866706299</v>
      </c>
      <c r="CE133" s="337">
        <v>8305.4270460097996</v>
      </c>
      <c r="CF133" s="337">
        <v>8311.8192253133002</v>
      </c>
      <c r="CG133" s="337">
        <v>8318.2114046168008</v>
      </c>
      <c r="CH133" s="337">
        <v>8324.6035839203014</v>
      </c>
      <c r="CI133" s="337">
        <v>8330.9957632238038</v>
      </c>
      <c r="CJ133" s="337">
        <v>8337.3879425273044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EA30C650-AFA4-4AC4-A592-846860EA5E6C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55C28-78CB-4C92-9FF7-CDEADEF04820}">
  <dimension ref="A1:CK144"/>
  <sheetViews>
    <sheetView zoomScale="90" zoomScaleNormal="90" workbookViewId="0">
      <selection sqref="A1:XFD1048576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545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>
        <v>5566.1196438356164</v>
      </c>
      <c r="I31" s="199">
        <v>5566.1196438356164</v>
      </c>
      <c r="J31" s="199">
        <v>5566.1196438356164</v>
      </c>
      <c r="K31" s="199">
        <v>5566.1196438356164</v>
      </c>
      <c r="L31" s="199">
        <v>7416.3567945205441</v>
      </c>
      <c r="M31" s="199">
        <v>7416.3567945205441</v>
      </c>
      <c r="N31" s="83">
        <v>7416.3567945205441</v>
      </c>
      <c r="O31" s="83">
        <v>7416.3567945205441</v>
      </c>
      <c r="P31" s="83">
        <v>7416.3567945205441</v>
      </c>
      <c r="Q31" s="83">
        <v>7416.3567945205441</v>
      </c>
      <c r="R31" s="83">
        <v>7416.3567945205441</v>
      </c>
      <c r="S31" s="83">
        <v>7416.3567945205441</v>
      </c>
      <c r="T31" s="83">
        <v>7416.3567945205441</v>
      </c>
      <c r="U31" s="83">
        <v>7416.3567945205441</v>
      </c>
      <c r="V31" s="83">
        <v>7416.3567945205441</v>
      </c>
      <c r="W31" s="83">
        <v>7416.3567945205441</v>
      </c>
      <c r="X31" s="83">
        <v>7416.3567945205441</v>
      </c>
      <c r="Y31" s="83">
        <v>7416.3567945205441</v>
      </c>
      <c r="Z31" s="83">
        <v>7416.3567945205441</v>
      </c>
      <c r="AA31" s="83">
        <v>7416.3567945205441</v>
      </c>
      <c r="AB31" s="83">
        <v>7416.3567945205441</v>
      </c>
      <c r="AC31" s="83">
        <v>7416.3567945205441</v>
      </c>
      <c r="AD31" s="83">
        <v>7416.3567945205441</v>
      </c>
      <c r="AE31" s="83">
        <v>7416.3567945205441</v>
      </c>
      <c r="AF31" s="83">
        <v>7416.3567945205441</v>
      </c>
      <c r="AG31" s="83">
        <v>7416.3567945205441</v>
      </c>
      <c r="AH31" s="83">
        <v>7416.3567945205441</v>
      </c>
      <c r="AI31" s="83">
        <v>7416.3567945205441</v>
      </c>
      <c r="AJ31" s="83">
        <v>7416.3567945205441</v>
      </c>
      <c r="AK31" s="83">
        <v>7416.3567945205441</v>
      </c>
      <c r="AL31" s="83">
        <v>7416.3567945205441</v>
      </c>
      <c r="AM31" s="83">
        <v>7416.3567945205441</v>
      </c>
      <c r="AN31" s="83">
        <v>7416.3567945205441</v>
      </c>
      <c r="AO31" s="83">
        <v>7416.3567945205441</v>
      </c>
      <c r="AP31" s="83">
        <v>7416.3567945205441</v>
      </c>
      <c r="AQ31" s="83">
        <v>7416.3567945205441</v>
      </c>
      <c r="AR31" s="83">
        <v>7416.3567945205441</v>
      </c>
      <c r="AS31" s="83">
        <v>7416.3567945205441</v>
      </c>
      <c r="AT31" s="83">
        <v>7416.3567945205441</v>
      </c>
      <c r="AU31" s="83">
        <v>7416.3567945205441</v>
      </c>
      <c r="AV31" s="83">
        <v>7416.3567945205441</v>
      </c>
      <c r="AW31" s="83">
        <v>7416.3567945205441</v>
      </c>
      <c r="AX31" s="83">
        <v>7416.3567945205441</v>
      </c>
      <c r="AY31" s="83">
        <v>7416.3567945205441</v>
      </c>
      <c r="AZ31" s="83">
        <v>7416.3567945205441</v>
      </c>
      <c r="BA31" s="83">
        <v>7416.3567945205441</v>
      </c>
      <c r="BB31" s="83">
        <v>7416.3567945205441</v>
      </c>
      <c r="BC31" s="83">
        <v>7416.3567945205441</v>
      </c>
      <c r="BD31" s="83">
        <v>7416.3567945205441</v>
      </c>
      <c r="BE31" s="83">
        <v>7416.3567945205441</v>
      </c>
      <c r="BF31" s="83">
        <v>7416.3567945205441</v>
      </c>
      <c r="BG31" s="83">
        <v>7416.3567945205441</v>
      </c>
      <c r="BH31" s="83">
        <v>7416.3567945205441</v>
      </c>
      <c r="BI31" s="83">
        <v>7416.3567945205441</v>
      </c>
      <c r="BJ31" s="83">
        <v>7416.3567945205441</v>
      </c>
      <c r="BK31" s="83">
        <v>7416.3567945205441</v>
      </c>
      <c r="BL31" s="83">
        <v>7416.3567945205441</v>
      </c>
      <c r="BM31" s="83">
        <v>7416.3567945205441</v>
      </c>
      <c r="BN31" s="83">
        <v>7416.3567945205441</v>
      </c>
      <c r="BO31" s="83">
        <v>7416.3567945205441</v>
      </c>
      <c r="BP31" s="83">
        <v>7416.3567945205441</v>
      </c>
      <c r="BQ31" s="83">
        <v>7416.3567945205441</v>
      </c>
      <c r="BR31" s="83">
        <v>7416.3567945205441</v>
      </c>
      <c r="BS31" s="83">
        <v>7416.3567945205441</v>
      </c>
      <c r="BT31" s="83">
        <v>7416.3567945205441</v>
      </c>
      <c r="BU31" s="83">
        <v>7416.3567945205441</v>
      </c>
      <c r="BV31" s="83">
        <v>7416.3567945205441</v>
      </c>
      <c r="BW31" s="83">
        <v>7416.3567945205441</v>
      </c>
      <c r="BX31" s="83">
        <v>7416.3567945205441</v>
      </c>
      <c r="BY31" s="83">
        <v>7416.3567945205441</v>
      </c>
      <c r="BZ31" s="83">
        <v>7416.3567945205441</v>
      </c>
      <c r="CA31" s="83">
        <v>7416.3567945205441</v>
      </c>
      <c r="CB31" s="83">
        <v>7416.3567945205441</v>
      </c>
      <c r="CC31" s="83">
        <v>7416.3567945205441</v>
      </c>
      <c r="CD31" s="83">
        <v>7416.3567945205441</v>
      </c>
      <c r="CE31" s="83">
        <v>7416.3567945205441</v>
      </c>
      <c r="CF31" s="83">
        <v>7416.3567945205441</v>
      </c>
      <c r="CG31" s="83">
        <v>7416.3567945205441</v>
      </c>
      <c r="CH31" s="83">
        <v>7416.3567945205441</v>
      </c>
      <c r="CI31" s="83">
        <v>7416.3567945205441</v>
      </c>
      <c r="CJ31" s="734">
        <v>7416.3567945205441</v>
      </c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734">
        <v>0</v>
      </c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598">
        <v>0</v>
      </c>
      <c r="I33" s="599">
        <v>0</v>
      </c>
      <c r="J33" s="712">
        <v>0</v>
      </c>
      <c r="K33" s="725">
        <v>0</v>
      </c>
      <c r="L33" s="725">
        <v>0</v>
      </c>
      <c r="M33" s="725">
        <v>0</v>
      </c>
      <c r="N33" s="726">
        <v>0</v>
      </c>
      <c r="O33" s="453">
        <v>0</v>
      </c>
      <c r="P33" s="453">
        <v>0</v>
      </c>
      <c r="Q33" s="453">
        <v>0</v>
      </c>
      <c r="R33" s="453">
        <v>0</v>
      </c>
      <c r="S33" s="453">
        <v>0</v>
      </c>
      <c r="T33" s="453">
        <v>0</v>
      </c>
      <c r="U33" s="453">
        <v>0</v>
      </c>
      <c r="V33" s="453">
        <v>0</v>
      </c>
      <c r="W33" s="453">
        <v>0</v>
      </c>
      <c r="X33" s="453">
        <v>0</v>
      </c>
      <c r="Y33" s="453">
        <v>0</v>
      </c>
      <c r="Z33" s="453">
        <v>0</v>
      </c>
      <c r="AA33" s="453">
        <v>0</v>
      </c>
      <c r="AB33" s="453">
        <v>0</v>
      </c>
      <c r="AC33" s="453">
        <v>0</v>
      </c>
      <c r="AD33" s="453">
        <v>0</v>
      </c>
      <c r="AE33" s="84">
        <v>0</v>
      </c>
      <c r="AF33" s="454">
        <v>0</v>
      </c>
      <c r="AG33" s="454">
        <v>0</v>
      </c>
      <c r="AH33" s="453">
        <v>0</v>
      </c>
      <c r="AI33" s="453">
        <v>0</v>
      </c>
      <c r="AJ33" s="453">
        <v>0</v>
      </c>
      <c r="AK33" s="84">
        <v>0</v>
      </c>
      <c r="AL33" s="454">
        <v>0</v>
      </c>
      <c r="AM33" s="727">
        <v>0</v>
      </c>
      <c r="AN33" s="728">
        <v>0</v>
      </c>
      <c r="AO33" s="728">
        <v>0</v>
      </c>
      <c r="AP33" s="728">
        <v>0</v>
      </c>
      <c r="AQ33" s="728">
        <v>0</v>
      </c>
      <c r="AR33" s="728">
        <v>0</v>
      </c>
      <c r="AS33" s="728">
        <v>0</v>
      </c>
      <c r="AT33" s="728">
        <v>0</v>
      </c>
      <c r="AU33" s="728">
        <v>0</v>
      </c>
      <c r="AV33" s="728">
        <v>0</v>
      </c>
      <c r="AW33" s="728">
        <v>0</v>
      </c>
      <c r="AX33" s="728">
        <v>0</v>
      </c>
      <c r="AY33" s="728">
        <v>0</v>
      </c>
      <c r="AZ33" s="728">
        <v>0</v>
      </c>
      <c r="BA33" s="728">
        <v>0</v>
      </c>
      <c r="BB33" s="729">
        <v>0</v>
      </c>
      <c r="BC33" s="729">
        <v>0</v>
      </c>
      <c r="BD33" s="729">
        <v>0</v>
      </c>
      <c r="BE33" s="729">
        <v>0</v>
      </c>
      <c r="BF33" s="729">
        <v>0</v>
      </c>
      <c r="BG33" s="729">
        <v>0</v>
      </c>
      <c r="BH33" s="729">
        <v>0</v>
      </c>
      <c r="BI33" s="729">
        <v>0</v>
      </c>
      <c r="BJ33" s="729">
        <v>0</v>
      </c>
      <c r="BK33" s="729">
        <v>0</v>
      </c>
      <c r="BL33" s="729">
        <v>0</v>
      </c>
      <c r="BM33" s="729">
        <v>0</v>
      </c>
      <c r="BN33" s="729">
        <v>0</v>
      </c>
      <c r="BO33" s="729">
        <v>0</v>
      </c>
      <c r="BP33" s="729">
        <v>0</v>
      </c>
      <c r="BQ33" s="729">
        <v>0</v>
      </c>
      <c r="BR33" s="729">
        <v>0</v>
      </c>
      <c r="BS33" s="729">
        <v>0</v>
      </c>
      <c r="BT33" s="729">
        <v>0</v>
      </c>
      <c r="BU33" s="729">
        <v>0</v>
      </c>
      <c r="BV33" s="729">
        <v>0</v>
      </c>
      <c r="BW33" s="729">
        <v>0</v>
      </c>
      <c r="BX33" s="729">
        <v>0</v>
      </c>
      <c r="BY33" s="729">
        <v>0</v>
      </c>
      <c r="BZ33" s="729">
        <v>0</v>
      </c>
      <c r="CA33" s="729">
        <v>0</v>
      </c>
      <c r="CB33" s="729">
        <v>0</v>
      </c>
      <c r="CC33" s="729">
        <v>0</v>
      </c>
      <c r="CD33" s="729">
        <v>0</v>
      </c>
      <c r="CE33" s="729">
        <v>0</v>
      </c>
      <c r="CF33" s="729">
        <v>0</v>
      </c>
      <c r="CG33" s="729">
        <v>0</v>
      </c>
      <c r="CH33" s="729">
        <v>0</v>
      </c>
      <c r="CI33" s="729">
        <v>0</v>
      </c>
      <c r="CJ33" s="713">
        <v>0</v>
      </c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529">
        <v>0</v>
      </c>
      <c r="I34" s="530">
        <v>0</v>
      </c>
      <c r="J34" s="456">
        <v>0</v>
      </c>
      <c r="K34" s="531">
        <v>0</v>
      </c>
      <c r="L34" s="531">
        <v>0</v>
      </c>
      <c r="M34" s="531">
        <v>0</v>
      </c>
      <c r="N34" s="532">
        <v>0</v>
      </c>
      <c r="O34" s="457">
        <v>0</v>
      </c>
      <c r="P34" s="458">
        <v>0</v>
      </c>
      <c r="Q34" s="458">
        <v>0</v>
      </c>
      <c r="R34" s="458">
        <v>0</v>
      </c>
      <c r="S34" s="458">
        <v>0</v>
      </c>
      <c r="T34" s="458">
        <v>0</v>
      </c>
      <c r="U34" s="458">
        <v>0</v>
      </c>
      <c r="V34" s="458">
        <v>0</v>
      </c>
      <c r="W34" s="458">
        <v>0</v>
      </c>
      <c r="X34" s="458">
        <v>0</v>
      </c>
      <c r="Y34" s="458">
        <v>0</v>
      </c>
      <c r="Z34" s="458">
        <v>0</v>
      </c>
      <c r="AA34" s="458">
        <v>0</v>
      </c>
      <c r="AB34" s="458">
        <v>0</v>
      </c>
      <c r="AC34" s="458">
        <v>0</v>
      </c>
      <c r="AD34" s="458">
        <v>0</v>
      </c>
      <c r="AE34" s="587">
        <v>0</v>
      </c>
      <c r="AF34" s="587">
        <v>0</v>
      </c>
      <c r="AG34" s="587">
        <v>0</v>
      </c>
      <c r="AH34" s="458">
        <v>0</v>
      </c>
      <c r="AI34" s="458">
        <v>0</v>
      </c>
      <c r="AJ34" s="458">
        <v>0</v>
      </c>
      <c r="AK34" s="587">
        <v>0</v>
      </c>
      <c r="AL34" s="472">
        <v>0</v>
      </c>
      <c r="AM34" s="533">
        <v>0</v>
      </c>
      <c r="AN34" s="534">
        <v>0</v>
      </c>
      <c r="AO34" s="534">
        <v>0</v>
      </c>
      <c r="AP34" s="534">
        <v>0</v>
      </c>
      <c r="AQ34" s="534">
        <v>0</v>
      </c>
      <c r="AR34" s="534">
        <v>0</v>
      </c>
      <c r="AS34" s="534">
        <v>0</v>
      </c>
      <c r="AT34" s="534">
        <v>0</v>
      </c>
      <c r="AU34" s="534">
        <v>0</v>
      </c>
      <c r="AV34" s="534">
        <v>0</v>
      </c>
      <c r="AW34" s="534">
        <v>0</v>
      </c>
      <c r="AX34" s="534">
        <v>0</v>
      </c>
      <c r="AY34" s="534">
        <v>0</v>
      </c>
      <c r="AZ34" s="534">
        <v>0</v>
      </c>
      <c r="BA34" s="534">
        <v>0</v>
      </c>
      <c r="BB34" s="535">
        <v>0</v>
      </c>
      <c r="BC34" s="535">
        <v>0</v>
      </c>
      <c r="BD34" s="535">
        <v>0</v>
      </c>
      <c r="BE34" s="535">
        <v>0</v>
      </c>
      <c r="BF34" s="535">
        <v>0</v>
      </c>
      <c r="BG34" s="535">
        <v>0</v>
      </c>
      <c r="BH34" s="535">
        <v>0</v>
      </c>
      <c r="BI34" s="535">
        <v>0</v>
      </c>
      <c r="BJ34" s="535">
        <v>0</v>
      </c>
      <c r="BK34" s="535">
        <v>0</v>
      </c>
      <c r="BL34" s="535">
        <v>0</v>
      </c>
      <c r="BM34" s="535">
        <v>0</v>
      </c>
      <c r="BN34" s="535">
        <v>0</v>
      </c>
      <c r="BO34" s="535">
        <v>0</v>
      </c>
      <c r="BP34" s="535">
        <v>0</v>
      </c>
      <c r="BQ34" s="535">
        <v>0</v>
      </c>
      <c r="BR34" s="535">
        <v>0</v>
      </c>
      <c r="BS34" s="535">
        <v>0</v>
      </c>
      <c r="BT34" s="535">
        <v>0</v>
      </c>
      <c r="BU34" s="535">
        <v>0</v>
      </c>
      <c r="BV34" s="535">
        <v>0</v>
      </c>
      <c r="BW34" s="535">
        <v>0</v>
      </c>
      <c r="BX34" s="535">
        <v>0</v>
      </c>
      <c r="BY34" s="535">
        <v>0</v>
      </c>
      <c r="BZ34" s="535">
        <v>0</v>
      </c>
      <c r="CA34" s="535">
        <v>0</v>
      </c>
      <c r="CB34" s="535">
        <v>0</v>
      </c>
      <c r="CC34" s="535">
        <v>0</v>
      </c>
      <c r="CD34" s="535">
        <v>0</v>
      </c>
      <c r="CE34" s="535">
        <v>0</v>
      </c>
      <c r="CF34" s="535">
        <v>0</v>
      </c>
      <c r="CG34" s="535">
        <v>0</v>
      </c>
      <c r="CH34" s="535">
        <v>0</v>
      </c>
      <c r="CI34" s="535">
        <v>0</v>
      </c>
      <c r="CJ34" s="538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>
        <v>0</v>
      </c>
      <c r="I37" s="200">
        <v>0</v>
      </c>
      <c r="J37" s="200">
        <v>0</v>
      </c>
      <c r="K37" s="918">
        <v>0</v>
      </c>
      <c r="L37" s="918">
        <v>0</v>
      </c>
      <c r="M37" s="91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919">
        <v>0</v>
      </c>
      <c r="AN37" s="920">
        <v>0</v>
      </c>
      <c r="AO37" s="920">
        <v>0</v>
      </c>
      <c r="AP37" s="920">
        <v>0</v>
      </c>
      <c r="AQ37" s="920">
        <v>0</v>
      </c>
      <c r="AR37" s="920">
        <v>0</v>
      </c>
      <c r="AS37" s="920">
        <v>0</v>
      </c>
      <c r="AT37" s="920">
        <v>0</v>
      </c>
      <c r="AU37" s="920">
        <v>0</v>
      </c>
      <c r="AV37" s="920">
        <v>0</v>
      </c>
      <c r="AW37" s="920">
        <v>0</v>
      </c>
      <c r="AX37" s="920">
        <v>0</v>
      </c>
      <c r="AY37" s="920">
        <v>0</v>
      </c>
      <c r="AZ37" s="920">
        <v>0</v>
      </c>
      <c r="BA37" s="920">
        <v>0</v>
      </c>
      <c r="BB37" s="921">
        <v>0</v>
      </c>
      <c r="BC37" s="921">
        <v>0</v>
      </c>
      <c r="BD37" s="921">
        <v>0</v>
      </c>
      <c r="BE37" s="921">
        <v>0</v>
      </c>
      <c r="BF37" s="921">
        <v>0</v>
      </c>
      <c r="BG37" s="921">
        <v>0</v>
      </c>
      <c r="BH37" s="921">
        <v>0</v>
      </c>
      <c r="BI37" s="921">
        <v>0</v>
      </c>
      <c r="BJ37" s="921">
        <v>0</v>
      </c>
      <c r="BK37" s="921">
        <v>0</v>
      </c>
      <c r="BL37" s="921">
        <v>0</v>
      </c>
      <c r="BM37" s="921">
        <v>0</v>
      </c>
      <c r="BN37" s="921">
        <v>0</v>
      </c>
      <c r="BO37" s="921">
        <v>0</v>
      </c>
      <c r="BP37" s="921">
        <v>0</v>
      </c>
      <c r="BQ37" s="921">
        <v>0</v>
      </c>
      <c r="BR37" s="921">
        <v>0</v>
      </c>
      <c r="BS37" s="921">
        <v>0</v>
      </c>
      <c r="BT37" s="921">
        <v>0</v>
      </c>
      <c r="BU37" s="921">
        <v>0</v>
      </c>
      <c r="BV37" s="921">
        <v>0</v>
      </c>
      <c r="BW37" s="921">
        <v>0</v>
      </c>
      <c r="BX37" s="921">
        <v>0</v>
      </c>
      <c r="BY37" s="921">
        <v>0</v>
      </c>
      <c r="BZ37" s="921">
        <v>0</v>
      </c>
      <c r="CA37" s="921">
        <v>0</v>
      </c>
      <c r="CB37" s="921">
        <v>0</v>
      </c>
      <c r="CC37" s="921">
        <v>0</v>
      </c>
      <c r="CD37" s="921">
        <v>0</v>
      </c>
      <c r="CE37" s="921">
        <v>0</v>
      </c>
      <c r="CF37" s="921">
        <v>0</v>
      </c>
      <c r="CG37" s="921">
        <v>0</v>
      </c>
      <c r="CH37" s="921">
        <v>0</v>
      </c>
      <c r="CI37" s="921">
        <v>0</v>
      </c>
      <c r="CJ37" s="875">
        <v>0</v>
      </c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43.12</v>
      </c>
      <c r="I38" s="198">
        <v>86.24</v>
      </c>
      <c r="J38" s="198">
        <v>129.35999999999999</v>
      </c>
      <c r="K38" s="111">
        <v>172.48</v>
      </c>
      <c r="L38" s="111">
        <v>352.8</v>
      </c>
      <c r="M38" s="111">
        <v>352.8</v>
      </c>
      <c r="N38" s="462">
        <v>352.8</v>
      </c>
      <c r="O38" s="462">
        <v>352.8</v>
      </c>
      <c r="P38" s="462">
        <v>352.8</v>
      </c>
      <c r="Q38" s="462">
        <v>352.8</v>
      </c>
      <c r="R38" s="462">
        <v>352.8</v>
      </c>
      <c r="S38" s="462">
        <v>352.8</v>
      </c>
      <c r="T38" s="462">
        <v>352.8</v>
      </c>
      <c r="U38" s="462">
        <v>352.8</v>
      </c>
      <c r="V38" s="462">
        <v>352.8</v>
      </c>
      <c r="W38" s="462">
        <v>352.8</v>
      </c>
      <c r="X38" s="462">
        <v>352.8</v>
      </c>
      <c r="Y38" s="462">
        <v>352.8</v>
      </c>
      <c r="Z38" s="462">
        <v>352.8</v>
      </c>
      <c r="AA38" s="462">
        <v>352.8</v>
      </c>
      <c r="AB38" s="462">
        <v>352.8</v>
      </c>
      <c r="AC38" s="462">
        <v>352.8</v>
      </c>
      <c r="AD38" s="462">
        <v>352.8</v>
      </c>
      <c r="AE38" s="462">
        <v>352.8</v>
      </c>
      <c r="AF38" s="462">
        <v>352.8</v>
      </c>
      <c r="AG38" s="462">
        <v>352.8</v>
      </c>
      <c r="AH38" s="462">
        <v>352.8</v>
      </c>
      <c r="AI38" s="462">
        <v>352.8</v>
      </c>
      <c r="AJ38" s="462">
        <v>352.8</v>
      </c>
      <c r="AK38" s="462">
        <v>352.8</v>
      </c>
      <c r="AL38" s="462">
        <v>352.8</v>
      </c>
      <c r="AM38" s="462">
        <v>352.8</v>
      </c>
      <c r="AN38" s="462">
        <v>352.8</v>
      </c>
      <c r="AO38" s="462">
        <v>352.8</v>
      </c>
      <c r="AP38" s="462">
        <v>352.8</v>
      </c>
      <c r="AQ38" s="462">
        <v>352.8</v>
      </c>
      <c r="AR38" s="462">
        <v>352.8</v>
      </c>
      <c r="AS38" s="462">
        <v>352.8</v>
      </c>
      <c r="AT38" s="462">
        <v>352.8</v>
      </c>
      <c r="AU38" s="462">
        <v>352.8</v>
      </c>
      <c r="AV38" s="462">
        <v>352.8</v>
      </c>
      <c r="AW38" s="462">
        <v>352.8</v>
      </c>
      <c r="AX38" s="462">
        <v>352.8</v>
      </c>
      <c r="AY38" s="462">
        <v>352.8</v>
      </c>
      <c r="AZ38" s="462">
        <v>352.8</v>
      </c>
      <c r="BA38" s="463">
        <v>352.8</v>
      </c>
      <c r="BB38" s="572">
        <v>352.8</v>
      </c>
      <c r="BC38" s="572">
        <v>352.8</v>
      </c>
      <c r="BD38" s="572">
        <v>352.8</v>
      </c>
      <c r="BE38" s="572">
        <v>352.8</v>
      </c>
      <c r="BF38" s="572">
        <v>352.8</v>
      </c>
      <c r="BG38" s="572">
        <v>352.8</v>
      </c>
      <c r="BH38" s="572">
        <v>352.8</v>
      </c>
      <c r="BI38" s="572">
        <v>352.8</v>
      </c>
      <c r="BJ38" s="572">
        <v>352.8</v>
      </c>
      <c r="BK38" s="572">
        <v>352.8</v>
      </c>
      <c r="BL38" s="572">
        <v>352.8</v>
      </c>
      <c r="BM38" s="572">
        <v>352.8</v>
      </c>
      <c r="BN38" s="572">
        <v>352.8</v>
      </c>
      <c r="BO38" s="572">
        <v>352.8</v>
      </c>
      <c r="BP38" s="572">
        <v>352.8</v>
      </c>
      <c r="BQ38" s="572">
        <v>352.8</v>
      </c>
      <c r="BR38" s="572">
        <v>352.8</v>
      </c>
      <c r="BS38" s="572">
        <v>352.8</v>
      </c>
      <c r="BT38" s="572">
        <v>352.8</v>
      </c>
      <c r="BU38" s="572">
        <v>352.8</v>
      </c>
      <c r="BV38" s="572">
        <v>352.8</v>
      </c>
      <c r="BW38" s="572">
        <v>352.8</v>
      </c>
      <c r="BX38" s="572">
        <v>352.8</v>
      </c>
      <c r="BY38" s="572">
        <v>352.8</v>
      </c>
      <c r="BZ38" s="572">
        <v>352.8</v>
      </c>
      <c r="CA38" s="572">
        <v>352.8</v>
      </c>
      <c r="CB38" s="572">
        <v>352.8</v>
      </c>
      <c r="CC38" s="572">
        <v>352.8</v>
      </c>
      <c r="CD38" s="572">
        <v>352.8</v>
      </c>
      <c r="CE38" s="572">
        <v>352.8</v>
      </c>
      <c r="CF38" s="572">
        <v>352.8</v>
      </c>
      <c r="CG38" s="572">
        <v>352.8</v>
      </c>
      <c r="CH38" s="572">
        <v>352.8</v>
      </c>
      <c r="CI38" s="572">
        <v>352.8</v>
      </c>
      <c r="CJ38" s="573">
        <v>352.8</v>
      </c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465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6">
        <v>0</v>
      </c>
      <c r="AN39" s="466">
        <v>0</v>
      </c>
      <c r="AO39" s="466">
        <v>0</v>
      </c>
      <c r="AP39" s="466">
        <v>0</v>
      </c>
      <c r="AQ39" s="466">
        <v>0</v>
      </c>
      <c r="AR39" s="466">
        <v>0</v>
      </c>
      <c r="AS39" s="466">
        <v>0</v>
      </c>
      <c r="AT39" s="466">
        <v>0</v>
      </c>
      <c r="AU39" s="466">
        <v>0</v>
      </c>
      <c r="AV39" s="466">
        <v>0</v>
      </c>
      <c r="AW39" s="466">
        <v>0</v>
      </c>
      <c r="AX39" s="466">
        <v>0</v>
      </c>
      <c r="AY39" s="466">
        <v>0</v>
      </c>
      <c r="AZ39" s="466">
        <v>0</v>
      </c>
      <c r="BA39" s="467">
        <v>0</v>
      </c>
      <c r="BB39" s="508">
        <v>0</v>
      </c>
      <c r="BC39" s="508">
        <v>0</v>
      </c>
      <c r="BD39" s="508">
        <v>0</v>
      </c>
      <c r="BE39" s="508">
        <v>0</v>
      </c>
      <c r="BF39" s="508">
        <v>0</v>
      </c>
      <c r="BG39" s="508">
        <v>0</v>
      </c>
      <c r="BH39" s="508">
        <v>0</v>
      </c>
      <c r="BI39" s="508">
        <v>0</v>
      </c>
      <c r="BJ39" s="508">
        <v>0</v>
      </c>
      <c r="BK39" s="508">
        <v>0</v>
      </c>
      <c r="BL39" s="508">
        <v>0</v>
      </c>
      <c r="BM39" s="508">
        <v>0</v>
      </c>
      <c r="BN39" s="508">
        <v>0</v>
      </c>
      <c r="BO39" s="508">
        <v>0</v>
      </c>
      <c r="BP39" s="508">
        <v>0</v>
      </c>
      <c r="BQ39" s="508">
        <v>0</v>
      </c>
      <c r="BR39" s="508">
        <v>0</v>
      </c>
      <c r="BS39" s="508">
        <v>0</v>
      </c>
      <c r="BT39" s="508">
        <v>0</v>
      </c>
      <c r="BU39" s="508">
        <v>0</v>
      </c>
      <c r="BV39" s="508">
        <v>0</v>
      </c>
      <c r="BW39" s="508">
        <v>0</v>
      </c>
      <c r="BX39" s="508">
        <v>0</v>
      </c>
      <c r="BY39" s="508">
        <v>0</v>
      </c>
      <c r="BZ39" s="508">
        <v>0</v>
      </c>
      <c r="CA39" s="508">
        <v>0</v>
      </c>
      <c r="CB39" s="508">
        <v>0</v>
      </c>
      <c r="CC39" s="508">
        <v>0</v>
      </c>
      <c r="CD39" s="508">
        <v>0</v>
      </c>
      <c r="CE39" s="508">
        <v>0</v>
      </c>
      <c r="CF39" s="508">
        <v>0</v>
      </c>
      <c r="CG39" s="508">
        <v>0</v>
      </c>
      <c r="CH39" s="508">
        <v>0</v>
      </c>
      <c r="CI39" s="508">
        <v>0</v>
      </c>
      <c r="CJ39" s="536">
        <v>0</v>
      </c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>
        <v>124.69957568254399</v>
      </c>
      <c r="I40" s="199">
        <v>249.48414259568503</v>
      </c>
      <c r="J40" s="199">
        <v>374.35370073942272</v>
      </c>
      <c r="K40" s="464">
        <v>499.30825011375725</v>
      </c>
      <c r="L40" s="464">
        <v>1191.6741228804369</v>
      </c>
      <c r="M40" s="464">
        <v>1954.8999076120999</v>
      </c>
      <c r="N40" s="465">
        <v>2718.3853450222496</v>
      </c>
      <c r="O40" s="465">
        <v>3482.1304351108856</v>
      </c>
      <c r="P40" s="465">
        <v>3473.3926837071044</v>
      </c>
      <c r="Q40" s="465">
        <v>3464.6549323033232</v>
      </c>
      <c r="R40" s="465">
        <v>3455.917180899542</v>
      </c>
      <c r="S40" s="465">
        <v>3447.1794294957608</v>
      </c>
      <c r="T40" s="465">
        <v>3438.4416780919796</v>
      </c>
      <c r="U40" s="465">
        <v>3429.7039266881984</v>
      </c>
      <c r="V40" s="465">
        <v>3420.9661752844172</v>
      </c>
      <c r="W40" s="465">
        <v>3412.228423880636</v>
      </c>
      <c r="X40" s="465">
        <v>3403.4906724768548</v>
      </c>
      <c r="Y40" s="465">
        <v>3394.7529210730736</v>
      </c>
      <c r="Z40" s="465">
        <v>3386.0151696692924</v>
      </c>
      <c r="AA40" s="465">
        <v>3377.2774182655112</v>
      </c>
      <c r="AB40" s="465">
        <v>3368.53966686173</v>
      </c>
      <c r="AC40" s="465">
        <v>3359.8019154579488</v>
      </c>
      <c r="AD40" s="465">
        <v>3351.0641640541676</v>
      </c>
      <c r="AE40" s="465">
        <v>3342.3264126503864</v>
      </c>
      <c r="AF40" s="465">
        <v>3333.5886612466052</v>
      </c>
      <c r="AG40" s="465">
        <v>3324.850909842824</v>
      </c>
      <c r="AH40" s="465">
        <v>3316.1131584390428</v>
      </c>
      <c r="AI40" s="465">
        <v>3307.3754070352616</v>
      </c>
      <c r="AJ40" s="465">
        <v>3298.6376556314804</v>
      </c>
      <c r="AK40" s="465">
        <v>3289.8999042276992</v>
      </c>
      <c r="AL40" s="465">
        <v>3281.1621528239179</v>
      </c>
      <c r="AM40" s="466">
        <v>3281.1621528239179</v>
      </c>
      <c r="AN40" s="466">
        <v>3281.1621528239179</v>
      </c>
      <c r="AO40" s="466">
        <v>3281.1621528239179</v>
      </c>
      <c r="AP40" s="466">
        <v>3281.1621528239179</v>
      </c>
      <c r="AQ40" s="466">
        <v>3281.1621528239179</v>
      </c>
      <c r="AR40" s="466">
        <v>3281.1621528239179</v>
      </c>
      <c r="AS40" s="466">
        <v>3281.1621528239179</v>
      </c>
      <c r="AT40" s="466">
        <v>3281.1621528239179</v>
      </c>
      <c r="AU40" s="466">
        <v>3281.1621528239179</v>
      </c>
      <c r="AV40" s="466">
        <v>3281.1621528239179</v>
      </c>
      <c r="AW40" s="466">
        <v>3281.1621528239179</v>
      </c>
      <c r="AX40" s="466">
        <v>3281.1621528239179</v>
      </c>
      <c r="AY40" s="466">
        <v>3281.1621528239179</v>
      </c>
      <c r="AZ40" s="466">
        <v>3281.1621528239179</v>
      </c>
      <c r="BA40" s="467">
        <v>3281.1621528239179</v>
      </c>
      <c r="BB40" s="508">
        <v>3281.1621528239179</v>
      </c>
      <c r="BC40" s="508">
        <v>3281.1621528239179</v>
      </c>
      <c r="BD40" s="508">
        <v>3281.1621528239179</v>
      </c>
      <c r="BE40" s="508">
        <v>3281.1621528239179</v>
      </c>
      <c r="BF40" s="508">
        <v>3281.1621528239179</v>
      </c>
      <c r="BG40" s="508">
        <v>3281.1621528239179</v>
      </c>
      <c r="BH40" s="508">
        <v>3281.1621528239179</v>
      </c>
      <c r="BI40" s="508">
        <v>3281.1621528239179</v>
      </c>
      <c r="BJ40" s="508">
        <v>3281.1621528239179</v>
      </c>
      <c r="BK40" s="508">
        <v>3281.1621528239179</v>
      </c>
      <c r="BL40" s="508">
        <v>3281.1621528239179</v>
      </c>
      <c r="BM40" s="508">
        <v>3281.1621528239179</v>
      </c>
      <c r="BN40" s="508">
        <v>3281.1621528239179</v>
      </c>
      <c r="BO40" s="508">
        <v>3281.1621528239179</v>
      </c>
      <c r="BP40" s="508">
        <v>3281.1621528239179</v>
      </c>
      <c r="BQ40" s="508">
        <v>3281.1621528239179</v>
      </c>
      <c r="BR40" s="508">
        <v>3281.1621528239179</v>
      </c>
      <c r="BS40" s="508">
        <v>3281.1621528239179</v>
      </c>
      <c r="BT40" s="508">
        <v>3281.1621528239179</v>
      </c>
      <c r="BU40" s="508">
        <v>3281.1621528239179</v>
      </c>
      <c r="BV40" s="508">
        <v>3281.1621528239179</v>
      </c>
      <c r="BW40" s="508">
        <v>3281.1621528239179</v>
      </c>
      <c r="BX40" s="508">
        <v>3281.1621528239179</v>
      </c>
      <c r="BY40" s="508">
        <v>3281.1621528239179</v>
      </c>
      <c r="BZ40" s="508">
        <v>3281.1621528239179</v>
      </c>
      <c r="CA40" s="508">
        <v>3281.1621528239179</v>
      </c>
      <c r="CB40" s="508">
        <v>3281.1621528239179</v>
      </c>
      <c r="CC40" s="508">
        <v>3281.1621528239179</v>
      </c>
      <c r="CD40" s="508">
        <v>3281.1621528239179</v>
      </c>
      <c r="CE40" s="508">
        <v>3281.1621528239179</v>
      </c>
      <c r="CF40" s="508">
        <v>3281.1621528239179</v>
      </c>
      <c r="CG40" s="508">
        <v>3281.1621528239179</v>
      </c>
      <c r="CH40" s="508">
        <v>3281.1621528239179</v>
      </c>
      <c r="CI40" s="508">
        <v>3281.1621528239179</v>
      </c>
      <c r="CJ40" s="536">
        <v>3281.1621528239179</v>
      </c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465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6">
        <v>0</v>
      </c>
      <c r="AN41" s="466">
        <v>0</v>
      </c>
      <c r="AO41" s="466">
        <v>0</v>
      </c>
      <c r="AP41" s="466">
        <v>0</v>
      </c>
      <c r="AQ41" s="466">
        <v>0</v>
      </c>
      <c r="AR41" s="466">
        <v>0</v>
      </c>
      <c r="AS41" s="466">
        <v>0</v>
      </c>
      <c r="AT41" s="466">
        <v>0</v>
      </c>
      <c r="AU41" s="466">
        <v>0</v>
      </c>
      <c r="AV41" s="466">
        <v>0</v>
      </c>
      <c r="AW41" s="466">
        <v>0</v>
      </c>
      <c r="AX41" s="466">
        <v>0</v>
      </c>
      <c r="AY41" s="466">
        <v>0</v>
      </c>
      <c r="AZ41" s="466">
        <v>0</v>
      </c>
      <c r="BA41" s="467">
        <v>0</v>
      </c>
      <c r="BB41" s="508">
        <v>0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508">
        <v>0</v>
      </c>
      <c r="CD41" s="508">
        <v>0</v>
      </c>
      <c r="CE41" s="508">
        <v>0</v>
      </c>
      <c r="CF41" s="508">
        <v>0</v>
      </c>
      <c r="CG41" s="508">
        <v>0</v>
      </c>
      <c r="CH41" s="508">
        <v>0</v>
      </c>
      <c r="CI41" s="508">
        <v>0</v>
      </c>
      <c r="CJ41" s="536">
        <v>0</v>
      </c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>
        <v>135.69999999999999</v>
      </c>
      <c r="I42" s="211">
        <v>135.69999999999999</v>
      </c>
      <c r="J42" s="211">
        <v>135.80000000000001</v>
      </c>
      <c r="K42" s="211">
        <v>135.80000000000001</v>
      </c>
      <c r="L42" s="211">
        <v>116.7</v>
      </c>
      <c r="M42" s="211">
        <v>116.7</v>
      </c>
      <c r="N42" s="211">
        <v>116.8</v>
      </c>
      <c r="O42" s="211">
        <v>116.8</v>
      </c>
      <c r="P42" s="211">
        <v>116.6</v>
      </c>
      <c r="Q42" s="211">
        <v>116.3</v>
      </c>
      <c r="R42" s="211">
        <v>116.1</v>
      </c>
      <c r="S42" s="211">
        <v>115.8</v>
      </c>
      <c r="T42" s="211">
        <v>115.5</v>
      </c>
      <c r="U42" s="211">
        <v>115.3</v>
      </c>
      <c r="V42" s="211">
        <v>115</v>
      </c>
      <c r="W42" s="211">
        <v>114.8</v>
      </c>
      <c r="X42" s="211">
        <v>114.5</v>
      </c>
      <c r="Y42" s="211">
        <v>114.3</v>
      </c>
      <c r="Z42" s="211">
        <v>114</v>
      </c>
      <c r="AA42" s="211">
        <v>113.8</v>
      </c>
      <c r="AB42" s="211">
        <v>113.5</v>
      </c>
      <c r="AC42" s="211">
        <v>113.2</v>
      </c>
      <c r="AD42" s="211">
        <v>113</v>
      </c>
      <c r="AE42" s="211">
        <v>112.7</v>
      </c>
      <c r="AF42" s="211">
        <v>112.5</v>
      </c>
      <c r="AG42" s="211">
        <v>112.2</v>
      </c>
      <c r="AH42" s="211">
        <v>112</v>
      </c>
      <c r="AI42" s="211">
        <v>111.7</v>
      </c>
      <c r="AJ42" s="211">
        <v>111.5</v>
      </c>
      <c r="AK42" s="211">
        <v>111.2</v>
      </c>
      <c r="AL42" s="211">
        <v>110.9</v>
      </c>
      <c r="AM42" s="211">
        <v>110.9</v>
      </c>
      <c r="AN42" s="211">
        <v>110.9</v>
      </c>
      <c r="AO42" s="211">
        <v>110.9</v>
      </c>
      <c r="AP42" s="211">
        <v>110.9</v>
      </c>
      <c r="AQ42" s="211">
        <v>110.9</v>
      </c>
      <c r="AR42" s="211">
        <v>110.9</v>
      </c>
      <c r="AS42" s="211">
        <v>110.9</v>
      </c>
      <c r="AT42" s="211">
        <v>110.9</v>
      </c>
      <c r="AU42" s="211">
        <v>110.9</v>
      </c>
      <c r="AV42" s="211">
        <v>110.9</v>
      </c>
      <c r="AW42" s="211">
        <v>110.9</v>
      </c>
      <c r="AX42" s="211">
        <v>110.9</v>
      </c>
      <c r="AY42" s="211">
        <v>110.9</v>
      </c>
      <c r="AZ42" s="211">
        <v>110.9</v>
      </c>
      <c r="BA42" s="211">
        <v>110.9</v>
      </c>
      <c r="BB42" s="211">
        <v>110.9</v>
      </c>
      <c r="BC42" s="211">
        <v>110.9</v>
      </c>
      <c r="BD42" s="211">
        <v>110.9</v>
      </c>
      <c r="BE42" s="211">
        <v>110.9</v>
      </c>
      <c r="BF42" s="211">
        <v>110.9</v>
      </c>
      <c r="BG42" s="211">
        <v>110.9</v>
      </c>
      <c r="BH42" s="211">
        <v>110.9</v>
      </c>
      <c r="BI42" s="211">
        <v>110.9</v>
      </c>
      <c r="BJ42" s="211">
        <v>110.9</v>
      </c>
      <c r="BK42" s="211">
        <v>110.9</v>
      </c>
      <c r="BL42" s="211">
        <v>110.9</v>
      </c>
      <c r="BM42" s="211">
        <v>110.9</v>
      </c>
      <c r="BN42" s="211">
        <v>110.9</v>
      </c>
      <c r="BO42" s="211">
        <v>110.9</v>
      </c>
      <c r="BP42" s="211">
        <v>110.9</v>
      </c>
      <c r="BQ42" s="211">
        <v>110.9</v>
      </c>
      <c r="BR42" s="211">
        <v>110.9</v>
      </c>
      <c r="BS42" s="211">
        <v>110.9</v>
      </c>
      <c r="BT42" s="211">
        <v>110.9</v>
      </c>
      <c r="BU42" s="211">
        <v>110.9</v>
      </c>
      <c r="BV42" s="211">
        <v>110.9</v>
      </c>
      <c r="BW42" s="211">
        <v>110.9</v>
      </c>
      <c r="BX42" s="211">
        <v>110.9</v>
      </c>
      <c r="BY42" s="211">
        <v>110.9</v>
      </c>
      <c r="BZ42" s="211">
        <v>110.9</v>
      </c>
      <c r="CA42" s="211">
        <v>110.9</v>
      </c>
      <c r="CB42" s="211">
        <v>110.9</v>
      </c>
      <c r="CC42" s="211">
        <v>110.9</v>
      </c>
      <c r="CD42" s="211">
        <v>110.9</v>
      </c>
      <c r="CE42" s="211">
        <v>110.9</v>
      </c>
      <c r="CF42" s="211">
        <v>110.9</v>
      </c>
      <c r="CG42" s="211">
        <v>110.9</v>
      </c>
      <c r="CH42" s="211">
        <v>110.9</v>
      </c>
      <c r="CI42" s="211">
        <v>110.9</v>
      </c>
      <c r="CJ42" s="605">
        <v>110.9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>
        <v>135.66098311852045</v>
      </c>
      <c r="I44" s="212">
        <v>135.70721420565982</v>
      </c>
      <c r="J44" s="212">
        <v>135.75344529279906</v>
      </c>
      <c r="K44" s="212">
        <v>135.79967637993832</v>
      </c>
      <c r="L44" s="212">
        <v>116.69741248843009</v>
      </c>
      <c r="M44" s="212">
        <v>116.73712695864323</v>
      </c>
      <c r="N44" s="212">
        <v>116.77684142885636</v>
      </c>
      <c r="O44" s="212">
        <v>116.81655589906948</v>
      </c>
      <c r="P44" s="212">
        <v>116.56304153725375</v>
      </c>
      <c r="Q44" s="212">
        <v>116.30932786345107</v>
      </c>
      <c r="R44" s="212">
        <v>116.05541487766149</v>
      </c>
      <c r="S44" s="212">
        <v>115.80130257988498</v>
      </c>
      <c r="T44" s="212">
        <v>115.5469909701216</v>
      </c>
      <c r="U44" s="212">
        <v>115.29248004837126</v>
      </c>
      <c r="V44" s="212">
        <v>115.03776981463407</v>
      </c>
      <c r="W44" s="212">
        <v>114.78286026890991</v>
      </c>
      <c r="X44" s="212">
        <v>114.52775141119882</v>
      </c>
      <c r="Y44" s="212">
        <v>114.27244324150087</v>
      </c>
      <c r="Z44" s="212">
        <v>114.01693575981596</v>
      </c>
      <c r="AA44" s="212">
        <v>113.7612289661442</v>
      </c>
      <c r="AB44" s="212">
        <v>113.50532286048551</v>
      </c>
      <c r="AC44" s="212">
        <v>113.24921744283986</v>
      </c>
      <c r="AD44" s="212">
        <v>112.99291271320732</v>
      </c>
      <c r="AE44" s="212">
        <v>112.73640867158788</v>
      </c>
      <c r="AF44" s="212">
        <v>112.47970531798151</v>
      </c>
      <c r="AG44" s="212">
        <v>112.22280265238828</v>
      </c>
      <c r="AH44" s="212">
        <v>111.96570067480812</v>
      </c>
      <c r="AI44" s="212">
        <v>111.70839938524098</v>
      </c>
      <c r="AJ44" s="212">
        <v>111.45089878368697</v>
      </c>
      <c r="AK44" s="212">
        <v>111.19319887014608</v>
      </c>
      <c r="AL44" s="212">
        <v>110.93529964461824</v>
      </c>
      <c r="AM44" s="212">
        <v>110.93529964461824</v>
      </c>
      <c r="AN44" s="212">
        <v>110.93529964461824</v>
      </c>
      <c r="AO44" s="212">
        <v>110.93529964461824</v>
      </c>
      <c r="AP44" s="212">
        <v>110.93529964461824</v>
      </c>
      <c r="AQ44" s="212">
        <v>110.93529964461824</v>
      </c>
      <c r="AR44" s="212">
        <v>110.93529964461824</v>
      </c>
      <c r="AS44" s="212">
        <v>110.93529964461824</v>
      </c>
      <c r="AT44" s="212">
        <v>110.93529964461824</v>
      </c>
      <c r="AU44" s="212">
        <v>110.93529964461824</v>
      </c>
      <c r="AV44" s="212">
        <v>110.93529964461824</v>
      </c>
      <c r="AW44" s="212">
        <v>110.93529964461824</v>
      </c>
      <c r="AX44" s="212">
        <v>110.93529964461824</v>
      </c>
      <c r="AY44" s="212">
        <v>110.93529964461824</v>
      </c>
      <c r="AZ44" s="212">
        <v>110.93529964461824</v>
      </c>
      <c r="BA44" s="212">
        <v>110.93529964461824</v>
      </c>
      <c r="BB44" s="212">
        <v>110.93529964461824</v>
      </c>
      <c r="BC44" s="212">
        <v>110.93529964461824</v>
      </c>
      <c r="BD44" s="212">
        <v>110.93529964461824</v>
      </c>
      <c r="BE44" s="212">
        <v>110.93529964461824</v>
      </c>
      <c r="BF44" s="212">
        <v>110.93529964461824</v>
      </c>
      <c r="BG44" s="212">
        <v>110.93529964461824</v>
      </c>
      <c r="BH44" s="212">
        <v>110.93529964461824</v>
      </c>
      <c r="BI44" s="212">
        <v>110.93529964461824</v>
      </c>
      <c r="BJ44" s="212">
        <v>110.93529964461824</v>
      </c>
      <c r="BK44" s="212">
        <v>110.93529964461824</v>
      </c>
      <c r="BL44" s="212">
        <v>110.93529964461824</v>
      </c>
      <c r="BM44" s="212">
        <v>110.93529964461824</v>
      </c>
      <c r="BN44" s="212">
        <v>110.93529964461824</v>
      </c>
      <c r="BO44" s="212">
        <v>110.93529964461824</v>
      </c>
      <c r="BP44" s="212">
        <v>110.93529964461824</v>
      </c>
      <c r="BQ44" s="212">
        <v>110.93529964461824</v>
      </c>
      <c r="BR44" s="212">
        <v>110.93529964461824</v>
      </c>
      <c r="BS44" s="212">
        <v>110.93529964461824</v>
      </c>
      <c r="BT44" s="212">
        <v>110.93529964461824</v>
      </c>
      <c r="BU44" s="212">
        <v>110.93529964461824</v>
      </c>
      <c r="BV44" s="212">
        <v>110.93529964461824</v>
      </c>
      <c r="BW44" s="212">
        <v>110.93529964461824</v>
      </c>
      <c r="BX44" s="212">
        <v>110.93529964461824</v>
      </c>
      <c r="BY44" s="212">
        <v>110.93529964461824</v>
      </c>
      <c r="BZ44" s="212">
        <v>110.93529964461824</v>
      </c>
      <c r="CA44" s="212">
        <v>110.93529964461824</v>
      </c>
      <c r="CB44" s="212">
        <v>110.93529964461824</v>
      </c>
      <c r="CC44" s="212">
        <v>110.93529964461824</v>
      </c>
      <c r="CD44" s="212">
        <v>110.93529964461824</v>
      </c>
      <c r="CE44" s="212">
        <v>110.93529964461824</v>
      </c>
      <c r="CF44" s="212">
        <v>110.93529964461824</v>
      </c>
      <c r="CG44" s="212">
        <v>110.93529964461824</v>
      </c>
      <c r="CH44" s="212">
        <v>110.93529964461824</v>
      </c>
      <c r="CI44" s="212">
        <v>110.93529964461824</v>
      </c>
      <c r="CJ44" s="607">
        <v>110.93529964461824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8.8273096809018146</v>
      </c>
      <c r="I45" s="599">
        <v>17.659089900533033</v>
      </c>
      <c r="J45" s="470">
        <v>26.495340658893635</v>
      </c>
      <c r="K45" s="111">
        <v>35.336061955983638</v>
      </c>
      <c r="L45" s="111">
        <v>81.23933886351098</v>
      </c>
      <c r="M45" s="111">
        <v>121.38501514039648</v>
      </c>
      <c r="N45" s="84">
        <v>161.54434914817034</v>
      </c>
      <c r="O45" s="84">
        <v>201.71734088683263</v>
      </c>
      <c r="P45" s="128">
        <v>201.25773516299373</v>
      </c>
      <c r="Q45" s="471">
        <v>200.79812943915485</v>
      </c>
      <c r="R45" s="471">
        <v>200.33852371531594</v>
      </c>
      <c r="S45" s="84">
        <v>199.87891799147704</v>
      </c>
      <c r="T45" s="108">
        <v>199.41931226763816</v>
      </c>
      <c r="U45" s="471">
        <v>198.95970654379926</v>
      </c>
      <c r="V45" s="471">
        <v>198.50010081996038</v>
      </c>
      <c r="W45" s="471">
        <v>198.04049509612148</v>
      </c>
      <c r="X45" s="471">
        <v>197.58088937228257</v>
      </c>
      <c r="Y45" s="471">
        <v>197.12128364844369</v>
      </c>
      <c r="Z45" s="471">
        <v>196.66167792460482</v>
      </c>
      <c r="AA45" s="84">
        <v>196.20207220076594</v>
      </c>
      <c r="AB45" s="128">
        <v>195.74246647692704</v>
      </c>
      <c r="AC45" s="471">
        <v>195.28286075308813</v>
      </c>
      <c r="AD45" s="84">
        <v>194.82325502924925</v>
      </c>
      <c r="AE45" s="84">
        <v>194.36364930541035</v>
      </c>
      <c r="AF45" s="84">
        <v>193.90404358157147</v>
      </c>
      <c r="AG45" s="454">
        <v>193.44443785773257</v>
      </c>
      <c r="AH45" s="128">
        <v>192.98483213389366</v>
      </c>
      <c r="AI45" s="471">
        <v>192.52522641005478</v>
      </c>
      <c r="AJ45" s="84">
        <v>192.06562068621588</v>
      </c>
      <c r="AK45" s="128">
        <v>191.60601496237703</v>
      </c>
      <c r="AL45" s="84">
        <v>191.14640923853813</v>
      </c>
      <c r="AM45" s="84">
        <v>191.14640923853813</v>
      </c>
      <c r="AN45" s="84">
        <v>191.14640923853813</v>
      </c>
      <c r="AO45" s="84">
        <v>191.14640923853813</v>
      </c>
      <c r="AP45" s="84">
        <v>191.14640923853813</v>
      </c>
      <c r="AQ45" s="84">
        <v>191.14640923853813</v>
      </c>
      <c r="AR45" s="84">
        <v>191.14640923853813</v>
      </c>
      <c r="AS45" s="84">
        <v>191.14640923853813</v>
      </c>
      <c r="AT45" s="84">
        <v>191.14640923853813</v>
      </c>
      <c r="AU45" s="84">
        <v>191.14640923853813</v>
      </c>
      <c r="AV45" s="84">
        <v>191.14640923853813</v>
      </c>
      <c r="AW45" s="84">
        <v>191.14640923853813</v>
      </c>
      <c r="AX45" s="84">
        <v>191.14640923853813</v>
      </c>
      <c r="AY45" s="84">
        <v>191.14640923853813</v>
      </c>
      <c r="AZ45" s="459">
        <v>191.14640923853813</v>
      </c>
      <c r="BA45" s="100">
        <v>191.14640923853813</v>
      </c>
      <c r="BB45" s="600">
        <v>191.14640923853813</v>
      </c>
      <c r="BC45" s="600">
        <v>191.14640923853813</v>
      </c>
      <c r="BD45" s="600">
        <v>191.14640923853813</v>
      </c>
      <c r="BE45" s="600">
        <v>191.14640923853813</v>
      </c>
      <c r="BF45" s="600">
        <v>191.14640923853813</v>
      </c>
      <c r="BG45" s="600">
        <v>191.14640923853813</v>
      </c>
      <c r="BH45" s="600">
        <v>191.14640923853813</v>
      </c>
      <c r="BI45" s="600">
        <v>191.14640923853813</v>
      </c>
      <c r="BJ45" s="600">
        <v>191.14640923853813</v>
      </c>
      <c r="BK45" s="600">
        <v>191.14640923853813</v>
      </c>
      <c r="BL45" s="600">
        <v>191.14640923853813</v>
      </c>
      <c r="BM45" s="600">
        <v>191.14640923853813</v>
      </c>
      <c r="BN45" s="600">
        <v>191.14640923853813</v>
      </c>
      <c r="BO45" s="600">
        <v>191.14640923853813</v>
      </c>
      <c r="BP45" s="600">
        <v>191.14640923853813</v>
      </c>
      <c r="BQ45" s="600">
        <v>191.14640923853813</v>
      </c>
      <c r="BR45" s="600">
        <v>191.14640923853813</v>
      </c>
      <c r="BS45" s="600">
        <v>191.14640923853813</v>
      </c>
      <c r="BT45" s="600">
        <v>191.14640923853813</v>
      </c>
      <c r="BU45" s="600">
        <v>191.14640923853813</v>
      </c>
      <c r="BV45" s="600">
        <v>191.14640923853813</v>
      </c>
      <c r="BW45" s="600">
        <v>191.14640923853813</v>
      </c>
      <c r="BX45" s="600">
        <v>191.14640923853813</v>
      </c>
      <c r="BY45" s="600">
        <v>191.14640923853813</v>
      </c>
      <c r="BZ45" s="600">
        <v>191.14640923853813</v>
      </c>
      <c r="CA45" s="600">
        <v>191.14640923853813</v>
      </c>
      <c r="CB45" s="600">
        <v>191.14640923853813</v>
      </c>
      <c r="CC45" s="600">
        <v>191.14640923853813</v>
      </c>
      <c r="CD45" s="600">
        <v>191.14640923853813</v>
      </c>
      <c r="CE45" s="600">
        <v>191.14640923853813</v>
      </c>
      <c r="CF45" s="600">
        <v>191.14640923853813</v>
      </c>
      <c r="CG45" s="600">
        <v>191.14640923853813</v>
      </c>
      <c r="CH45" s="600">
        <v>191.14640923853813</v>
      </c>
      <c r="CI45" s="600">
        <v>191.14640923853813</v>
      </c>
      <c r="CJ45" s="617">
        <v>191.14640923853813</v>
      </c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>
        <v>21.795826372597073</v>
      </c>
      <c r="I46" s="215">
        <v>22.410012564128213</v>
      </c>
      <c r="J46" s="215">
        <v>22.626251630139738</v>
      </c>
      <c r="K46" s="221">
        <v>2.273877860745408</v>
      </c>
      <c r="L46" s="221">
        <v>1.8887769236319796</v>
      </c>
      <c r="M46" s="236">
        <v>1.7278213107240601</v>
      </c>
      <c r="N46" s="216">
        <v>1.6569529144009258</v>
      </c>
      <c r="O46" s="216">
        <v>1.6171483850717439</v>
      </c>
      <c r="P46" s="216">
        <v>1.6134637704976662</v>
      </c>
      <c r="Q46" s="216">
        <v>1.6097791559235888</v>
      </c>
      <c r="R46" s="216">
        <v>1.6060945413495111</v>
      </c>
      <c r="S46" s="216">
        <v>1.6024099267754335</v>
      </c>
      <c r="T46" s="216">
        <v>1.5987253122013561</v>
      </c>
      <c r="U46" s="216">
        <v>1.5950406976272784</v>
      </c>
      <c r="V46" s="216">
        <v>1.591356083053201</v>
      </c>
      <c r="W46" s="216">
        <v>1.5876714684791233</v>
      </c>
      <c r="X46" s="216">
        <v>1.5839868539050457</v>
      </c>
      <c r="Y46" s="217">
        <v>1.5803022393309683</v>
      </c>
      <c r="Z46" s="217">
        <v>1.5766176247568908</v>
      </c>
      <c r="AA46" s="217">
        <v>1.5729330101828134</v>
      </c>
      <c r="AB46" s="217">
        <v>1.5692483956087357</v>
      </c>
      <c r="AC46" s="217">
        <v>1.5655637810346581</v>
      </c>
      <c r="AD46" s="217">
        <v>1.5618791664605807</v>
      </c>
      <c r="AE46" s="217">
        <v>1.5581945518865028</v>
      </c>
      <c r="AF46" s="217">
        <v>1.5545099373124254</v>
      </c>
      <c r="AG46" s="217">
        <v>1.5508253227383477</v>
      </c>
      <c r="AH46" s="217">
        <v>1.5471407081642701</v>
      </c>
      <c r="AI46" s="217">
        <v>1.5434560935901926</v>
      </c>
      <c r="AJ46" s="217">
        <v>1.539771479016115</v>
      </c>
      <c r="AK46" s="217">
        <v>1.5360868644420378</v>
      </c>
      <c r="AL46" s="218">
        <v>1.5324022498679601</v>
      </c>
      <c r="AM46" s="218">
        <v>1.5324022498679601</v>
      </c>
      <c r="AN46" s="218">
        <v>1.5324022498679601</v>
      </c>
      <c r="AO46" s="218">
        <v>1.5324022498679601</v>
      </c>
      <c r="AP46" s="218">
        <v>1.5324022498679601</v>
      </c>
      <c r="AQ46" s="218">
        <v>1.5324022498679601</v>
      </c>
      <c r="AR46" s="218">
        <v>1.5324022498679601</v>
      </c>
      <c r="AS46" s="218">
        <v>1.5324022498679601</v>
      </c>
      <c r="AT46" s="218">
        <v>1.5324022498679601</v>
      </c>
      <c r="AU46" s="218">
        <v>1.5324022498679601</v>
      </c>
      <c r="AV46" s="218">
        <v>1.5324022498679601</v>
      </c>
      <c r="AW46" s="218">
        <v>1.5324022498679601</v>
      </c>
      <c r="AX46" s="218">
        <v>1.5324022498679601</v>
      </c>
      <c r="AY46" s="218">
        <v>1.5324022498679601</v>
      </c>
      <c r="AZ46" s="219">
        <v>1.5324022498679601</v>
      </c>
      <c r="BA46" s="229">
        <v>1.5324022498679601</v>
      </c>
      <c r="BB46" s="229">
        <v>1.5324022498679601</v>
      </c>
      <c r="BC46" s="229">
        <v>1.5324022498679601</v>
      </c>
      <c r="BD46" s="229">
        <v>1.5324022498679601</v>
      </c>
      <c r="BE46" s="229">
        <v>1.5324022498679601</v>
      </c>
      <c r="BF46" s="229">
        <v>1.5324022498679601</v>
      </c>
      <c r="BG46" s="229">
        <v>1.5324022498679601</v>
      </c>
      <c r="BH46" s="229">
        <v>1.5324022498679601</v>
      </c>
      <c r="BI46" s="229">
        <v>1.5324022498679601</v>
      </c>
      <c r="BJ46" s="229">
        <v>1.5324022498679601</v>
      </c>
      <c r="BK46" s="229">
        <v>1.5324022498679601</v>
      </c>
      <c r="BL46" s="229">
        <v>1.5324022498679601</v>
      </c>
      <c r="BM46" s="229">
        <v>1.5324022498679601</v>
      </c>
      <c r="BN46" s="229">
        <v>1.5324022498679601</v>
      </c>
      <c r="BO46" s="229">
        <v>1.5324022498679601</v>
      </c>
      <c r="BP46" s="229">
        <v>1.5324022498679601</v>
      </c>
      <c r="BQ46" s="229">
        <v>1.5324022498679601</v>
      </c>
      <c r="BR46" s="229">
        <v>1.5324022498679601</v>
      </c>
      <c r="BS46" s="229">
        <v>1.5324022498679601</v>
      </c>
      <c r="BT46" s="229">
        <v>1.5324022498679601</v>
      </c>
      <c r="BU46" s="229">
        <v>1.5324022498679601</v>
      </c>
      <c r="BV46" s="229">
        <v>1.5324022498679601</v>
      </c>
      <c r="BW46" s="229">
        <v>1.5324022498679601</v>
      </c>
      <c r="BX46" s="229">
        <v>1.5324022498679601</v>
      </c>
      <c r="BY46" s="229">
        <v>1.5324022498679601</v>
      </c>
      <c r="BZ46" s="229">
        <v>1.5324022498679601</v>
      </c>
      <c r="CA46" s="229">
        <v>1.5324022498679601</v>
      </c>
      <c r="CB46" s="229">
        <v>1.5324022498679601</v>
      </c>
      <c r="CC46" s="229">
        <v>1.5324022498679601</v>
      </c>
      <c r="CD46" s="229">
        <v>1.5324022498679601</v>
      </c>
      <c r="CE46" s="229">
        <v>1.5324022498679601</v>
      </c>
      <c r="CF46" s="229">
        <v>1.5324022498679601</v>
      </c>
      <c r="CG46" s="229">
        <v>1.5324022498679601</v>
      </c>
      <c r="CH46" s="229">
        <v>1.5324022498679601</v>
      </c>
      <c r="CI46" s="229">
        <v>1.5324022498679601</v>
      </c>
      <c r="CJ46" s="618">
        <v>1.5324022498679601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2">
        <v>0</v>
      </c>
      <c r="BB52" s="508">
        <v>0</v>
      </c>
      <c r="BC52" s="508">
        <v>0</v>
      </c>
      <c r="BD52" s="508">
        <v>0</v>
      </c>
      <c r="BE52" s="508">
        <v>0</v>
      </c>
      <c r="BF52" s="508">
        <v>0</v>
      </c>
      <c r="BG52" s="508">
        <v>0</v>
      </c>
      <c r="BH52" s="508">
        <v>0</v>
      </c>
      <c r="BI52" s="508">
        <v>0</v>
      </c>
      <c r="BJ52" s="508">
        <v>0</v>
      </c>
      <c r="BK52" s="508">
        <v>0</v>
      </c>
      <c r="BL52" s="508">
        <v>0</v>
      </c>
      <c r="BM52" s="508">
        <v>0</v>
      </c>
      <c r="BN52" s="508">
        <v>0</v>
      </c>
      <c r="BO52" s="508">
        <v>0</v>
      </c>
      <c r="BP52" s="508">
        <v>0</v>
      </c>
      <c r="BQ52" s="508">
        <v>0</v>
      </c>
      <c r="BR52" s="508">
        <v>0</v>
      </c>
      <c r="BS52" s="508">
        <v>0</v>
      </c>
      <c r="BT52" s="508">
        <v>0</v>
      </c>
      <c r="BU52" s="508">
        <v>0</v>
      </c>
      <c r="BV52" s="508">
        <v>0</v>
      </c>
      <c r="BW52" s="508">
        <v>0</v>
      </c>
      <c r="BX52" s="508">
        <v>0</v>
      </c>
      <c r="BY52" s="508">
        <v>0</v>
      </c>
      <c r="BZ52" s="508">
        <v>0</v>
      </c>
      <c r="CA52" s="508">
        <v>0</v>
      </c>
      <c r="CB52" s="508">
        <v>0</v>
      </c>
      <c r="CC52" s="508">
        <v>0</v>
      </c>
      <c r="CD52" s="508">
        <v>0</v>
      </c>
      <c r="CE52" s="508">
        <v>0</v>
      </c>
      <c r="CF52" s="508">
        <v>0</v>
      </c>
      <c r="CG52" s="508">
        <v>0</v>
      </c>
      <c r="CH52" s="508">
        <v>0</v>
      </c>
      <c r="CI52" s="508">
        <v>0</v>
      </c>
      <c r="CJ52" s="536">
        <v>0</v>
      </c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8.8273096809018146</v>
      </c>
      <c r="I53" s="763">
        <v>17.659089900533033</v>
      </c>
      <c r="J53" s="763">
        <v>26.495340658893635</v>
      </c>
      <c r="K53" s="763">
        <v>35.336061955983638</v>
      </c>
      <c r="L53" s="763">
        <v>81.23933886351098</v>
      </c>
      <c r="M53" s="763">
        <v>121.38501514039648</v>
      </c>
      <c r="N53" s="763">
        <v>161.54434914817034</v>
      </c>
      <c r="O53" s="763">
        <v>201.71734088683263</v>
      </c>
      <c r="P53" s="763">
        <v>201.25773516299373</v>
      </c>
      <c r="Q53" s="763">
        <v>200.79812943915485</v>
      </c>
      <c r="R53" s="763">
        <v>200.33852371531594</v>
      </c>
      <c r="S53" s="763">
        <v>199.87891799147704</v>
      </c>
      <c r="T53" s="763">
        <v>199.41931226763816</v>
      </c>
      <c r="U53" s="763">
        <v>198.95970654379926</v>
      </c>
      <c r="V53" s="763">
        <v>198.50010081996038</v>
      </c>
      <c r="W53" s="763">
        <v>198.04049509612148</v>
      </c>
      <c r="X53" s="763">
        <v>197.58088937228257</v>
      </c>
      <c r="Y53" s="763">
        <v>197.12128364844369</v>
      </c>
      <c r="Z53" s="763">
        <v>196.66167792460482</v>
      </c>
      <c r="AA53" s="763">
        <v>196.20207220076594</v>
      </c>
      <c r="AB53" s="763">
        <v>195.74246647692704</v>
      </c>
      <c r="AC53" s="763">
        <v>195.28286075308813</v>
      </c>
      <c r="AD53" s="763">
        <v>194.82325502924925</v>
      </c>
      <c r="AE53" s="763">
        <v>194.36364930541035</v>
      </c>
      <c r="AF53" s="763">
        <v>193.90404358157147</v>
      </c>
      <c r="AG53" s="763">
        <v>193.44443785773257</v>
      </c>
      <c r="AH53" s="763">
        <v>192.98483213389366</v>
      </c>
      <c r="AI53" s="763">
        <v>192.52522641005478</v>
      </c>
      <c r="AJ53" s="763">
        <v>192.06562068621588</v>
      </c>
      <c r="AK53" s="763">
        <v>191.60601496237703</v>
      </c>
      <c r="AL53" s="763">
        <v>191.14640923853813</v>
      </c>
      <c r="AM53" s="763">
        <v>191.14640923853813</v>
      </c>
      <c r="AN53" s="763">
        <v>191.14640923853813</v>
      </c>
      <c r="AO53" s="763">
        <v>191.14640923853813</v>
      </c>
      <c r="AP53" s="763">
        <v>191.14640923853813</v>
      </c>
      <c r="AQ53" s="763">
        <v>191.14640923853813</v>
      </c>
      <c r="AR53" s="763">
        <v>191.14640923853813</v>
      </c>
      <c r="AS53" s="763">
        <v>191.14640923853813</v>
      </c>
      <c r="AT53" s="763">
        <v>191.14640923853813</v>
      </c>
      <c r="AU53" s="763">
        <v>191.14640923853813</v>
      </c>
      <c r="AV53" s="763">
        <v>191.14640923853813</v>
      </c>
      <c r="AW53" s="763">
        <v>191.14640923853813</v>
      </c>
      <c r="AX53" s="763">
        <v>191.14640923853813</v>
      </c>
      <c r="AY53" s="763">
        <v>191.14640923853813</v>
      </c>
      <c r="AZ53" s="763">
        <v>191.14640923853813</v>
      </c>
      <c r="BA53" s="764">
        <v>191.14640923853813</v>
      </c>
      <c r="BB53" s="764">
        <v>191.14640923853813</v>
      </c>
      <c r="BC53" s="764">
        <v>191.14640923853813</v>
      </c>
      <c r="BD53" s="764">
        <v>191.14640923853813</v>
      </c>
      <c r="BE53" s="764">
        <v>191.14640923853813</v>
      </c>
      <c r="BF53" s="764">
        <v>191.14640923853813</v>
      </c>
      <c r="BG53" s="764">
        <v>191.14640923853813</v>
      </c>
      <c r="BH53" s="764">
        <v>191.14640923853813</v>
      </c>
      <c r="BI53" s="764">
        <v>191.14640923853813</v>
      </c>
      <c r="BJ53" s="764">
        <v>191.14640923853813</v>
      </c>
      <c r="BK53" s="764">
        <v>191.14640923853813</v>
      </c>
      <c r="BL53" s="764">
        <v>191.14640923853813</v>
      </c>
      <c r="BM53" s="764">
        <v>191.14640923853813</v>
      </c>
      <c r="BN53" s="764">
        <v>191.14640923853813</v>
      </c>
      <c r="BO53" s="764">
        <v>191.14640923853813</v>
      </c>
      <c r="BP53" s="764">
        <v>191.14640923853813</v>
      </c>
      <c r="BQ53" s="764">
        <v>191.14640923853813</v>
      </c>
      <c r="BR53" s="764">
        <v>191.14640923853813</v>
      </c>
      <c r="BS53" s="764">
        <v>191.14640923853813</v>
      </c>
      <c r="BT53" s="764">
        <v>191.14640923853813</v>
      </c>
      <c r="BU53" s="764">
        <v>191.14640923853813</v>
      </c>
      <c r="BV53" s="764">
        <v>191.14640923853813</v>
      </c>
      <c r="BW53" s="764">
        <v>191.14640923853813</v>
      </c>
      <c r="BX53" s="764">
        <v>191.14640923853813</v>
      </c>
      <c r="BY53" s="764">
        <v>191.14640923853813</v>
      </c>
      <c r="BZ53" s="764">
        <v>191.14640923853813</v>
      </c>
      <c r="CA53" s="764">
        <v>191.14640923853813</v>
      </c>
      <c r="CB53" s="764">
        <v>191.14640923853813</v>
      </c>
      <c r="CC53" s="764">
        <v>191.14640923853813</v>
      </c>
      <c r="CD53" s="764">
        <v>191.14640923853813</v>
      </c>
      <c r="CE53" s="764">
        <v>191.14640923853813</v>
      </c>
      <c r="CF53" s="764">
        <v>191.14640923853813</v>
      </c>
      <c r="CG53" s="764">
        <v>191.14640923853813</v>
      </c>
      <c r="CH53" s="764">
        <v>191.14640923853813</v>
      </c>
      <c r="CI53" s="764">
        <v>191.14640923853813</v>
      </c>
      <c r="CJ53" s="765">
        <v>191.14640923853813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>
        <v>4.9971499144974355E-2</v>
      </c>
      <c r="I54" s="760">
        <v>4.9971499144974348E-2</v>
      </c>
      <c r="J54" s="760">
        <v>4.9971499144974348E-2</v>
      </c>
      <c r="K54" s="760">
        <v>4.9971499144974361E-2</v>
      </c>
      <c r="L54" s="760">
        <v>4.9971499144974348E-2</v>
      </c>
      <c r="M54" s="760">
        <v>4.9971499144974355E-2</v>
      </c>
      <c r="N54" s="760">
        <v>4.9971499144974355E-2</v>
      </c>
      <c r="O54" s="760">
        <v>4.9971499144974361E-2</v>
      </c>
      <c r="P54" s="760">
        <v>4.9971499144974355E-2</v>
      </c>
      <c r="Q54" s="760">
        <v>4.9971499144974361E-2</v>
      </c>
      <c r="R54" s="760">
        <v>4.9971499144974355E-2</v>
      </c>
      <c r="S54" s="760">
        <v>4.9971499144974355E-2</v>
      </c>
      <c r="T54" s="760">
        <v>4.9971499144974355E-2</v>
      </c>
      <c r="U54" s="760">
        <v>4.9971499144974355E-2</v>
      </c>
      <c r="V54" s="760">
        <v>4.9971499144974361E-2</v>
      </c>
      <c r="W54" s="760">
        <v>4.9971499144974355E-2</v>
      </c>
      <c r="X54" s="760">
        <v>4.9971499144974348E-2</v>
      </c>
      <c r="Y54" s="760">
        <v>4.9971499144974355E-2</v>
      </c>
      <c r="Z54" s="760">
        <v>4.9971499144974361E-2</v>
      </c>
      <c r="AA54" s="760">
        <v>4.9971499144974361E-2</v>
      </c>
      <c r="AB54" s="760">
        <v>4.9971499144974355E-2</v>
      </c>
      <c r="AC54" s="760">
        <v>4.9971499144974355E-2</v>
      </c>
      <c r="AD54" s="760">
        <v>4.9971499144974355E-2</v>
      </c>
      <c r="AE54" s="760">
        <v>4.9971499144974355E-2</v>
      </c>
      <c r="AF54" s="760">
        <v>4.9971499144974355E-2</v>
      </c>
      <c r="AG54" s="760">
        <v>4.9971499144974348E-2</v>
      </c>
      <c r="AH54" s="760">
        <v>4.9971499144974348E-2</v>
      </c>
      <c r="AI54" s="760">
        <v>4.9971499144974348E-2</v>
      </c>
      <c r="AJ54" s="760">
        <v>4.9971499144974348E-2</v>
      </c>
      <c r="AK54" s="760">
        <v>4.9971499144974361E-2</v>
      </c>
      <c r="AL54" s="760">
        <v>4.9971499144974355E-2</v>
      </c>
      <c r="AM54" s="760">
        <v>4.9971499144974355E-2</v>
      </c>
      <c r="AN54" s="760">
        <v>4.9971499144974355E-2</v>
      </c>
      <c r="AO54" s="760">
        <v>4.9971499144974355E-2</v>
      </c>
      <c r="AP54" s="760">
        <v>4.9971499144974355E-2</v>
      </c>
      <c r="AQ54" s="760">
        <v>4.9971499144974355E-2</v>
      </c>
      <c r="AR54" s="760">
        <v>4.9971499144974355E-2</v>
      </c>
      <c r="AS54" s="760">
        <v>4.9971499144974355E-2</v>
      </c>
      <c r="AT54" s="760">
        <v>4.9971499144974355E-2</v>
      </c>
      <c r="AU54" s="760">
        <v>4.9971499144974355E-2</v>
      </c>
      <c r="AV54" s="760">
        <v>4.9971499144974355E-2</v>
      </c>
      <c r="AW54" s="760">
        <v>4.9971499144974355E-2</v>
      </c>
      <c r="AX54" s="760">
        <v>4.9971499144974355E-2</v>
      </c>
      <c r="AY54" s="760">
        <v>4.9971499144974355E-2</v>
      </c>
      <c r="AZ54" s="760">
        <v>4.9971499144974355E-2</v>
      </c>
      <c r="BA54" s="760">
        <v>4.9971499144974355E-2</v>
      </c>
      <c r="BB54" s="760">
        <v>4.9971499144974355E-2</v>
      </c>
      <c r="BC54" s="760">
        <v>4.9971499144974355E-2</v>
      </c>
      <c r="BD54" s="760">
        <v>4.9971499144974355E-2</v>
      </c>
      <c r="BE54" s="760">
        <v>4.9971499144974355E-2</v>
      </c>
      <c r="BF54" s="760">
        <v>4.9971499144974355E-2</v>
      </c>
      <c r="BG54" s="760">
        <v>4.9971499144974355E-2</v>
      </c>
      <c r="BH54" s="760">
        <v>4.9971499144974355E-2</v>
      </c>
      <c r="BI54" s="760">
        <v>4.9971499144974355E-2</v>
      </c>
      <c r="BJ54" s="760">
        <v>4.9971499144974355E-2</v>
      </c>
      <c r="BK54" s="760">
        <v>4.9971499144974355E-2</v>
      </c>
      <c r="BL54" s="760">
        <v>4.9971499144974355E-2</v>
      </c>
      <c r="BM54" s="760">
        <v>4.9971499144974355E-2</v>
      </c>
      <c r="BN54" s="760">
        <v>4.9971499144974355E-2</v>
      </c>
      <c r="BO54" s="760">
        <v>4.9971499144974355E-2</v>
      </c>
      <c r="BP54" s="760">
        <v>4.9971499144974355E-2</v>
      </c>
      <c r="BQ54" s="760">
        <v>4.9971499144974355E-2</v>
      </c>
      <c r="BR54" s="760">
        <v>4.9971499144974355E-2</v>
      </c>
      <c r="BS54" s="760">
        <v>4.9971499144974355E-2</v>
      </c>
      <c r="BT54" s="760">
        <v>4.9971499144974355E-2</v>
      </c>
      <c r="BU54" s="760">
        <v>4.9971499144974355E-2</v>
      </c>
      <c r="BV54" s="760">
        <v>4.9971499144974355E-2</v>
      </c>
      <c r="BW54" s="760">
        <v>4.9971499144974355E-2</v>
      </c>
      <c r="BX54" s="760">
        <v>4.9971499144974355E-2</v>
      </c>
      <c r="BY54" s="760">
        <v>4.9971499144974355E-2</v>
      </c>
      <c r="BZ54" s="760">
        <v>4.9971499144974355E-2</v>
      </c>
      <c r="CA54" s="760">
        <v>4.9971499144974355E-2</v>
      </c>
      <c r="CB54" s="760">
        <v>4.9971499144974355E-2</v>
      </c>
      <c r="CC54" s="760">
        <v>4.9971499144974355E-2</v>
      </c>
      <c r="CD54" s="760">
        <v>4.9971499144974355E-2</v>
      </c>
      <c r="CE54" s="760">
        <v>4.9971499144974355E-2</v>
      </c>
      <c r="CF54" s="760">
        <v>4.9971499144974355E-2</v>
      </c>
      <c r="CG54" s="760">
        <v>4.9971499144974355E-2</v>
      </c>
      <c r="CH54" s="760">
        <v>4.9971499144974355E-2</v>
      </c>
      <c r="CI54" s="760">
        <v>4.9971499144974355E-2</v>
      </c>
      <c r="CJ54" s="852">
        <v>4.9971499144974355E-2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>
        <v>21.795826372597073</v>
      </c>
      <c r="I55" s="286">
        <v>22.410012564128213</v>
      </c>
      <c r="J55" s="286">
        <v>22.626251630139738</v>
      </c>
      <c r="K55" s="286">
        <v>22.73877860745408</v>
      </c>
      <c r="L55" s="286">
        <v>18.887769236319791</v>
      </c>
      <c r="M55" s="286">
        <v>17.278213107240603</v>
      </c>
      <c r="N55" s="286">
        <v>16.569529144009259</v>
      </c>
      <c r="O55" s="286">
        <v>16.17148385071744</v>
      </c>
      <c r="P55" s="286">
        <v>16.134637704976665</v>
      </c>
      <c r="Q55" s="286">
        <v>16.09779155923589</v>
      </c>
      <c r="R55" s="286">
        <v>16.060945413495112</v>
      </c>
      <c r="S55" s="286">
        <v>16.024099267754337</v>
      </c>
      <c r="T55" s="286">
        <v>15.987253122013563</v>
      </c>
      <c r="U55" s="286">
        <v>15.950406976272786</v>
      </c>
      <c r="V55" s="286">
        <v>15.913560830532012</v>
      </c>
      <c r="W55" s="286">
        <v>15.876714684791235</v>
      </c>
      <c r="X55" s="286">
        <v>15.839868539050459</v>
      </c>
      <c r="Y55" s="286">
        <v>15.803022393309684</v>
      </c>
      <c r="Z55" s="286">
        <v>15.766176247568909</v>
      </c>
      <c r="AA55" s="286">
        <v>15.729330101828136</v>
      </c>
      <c r="AB55" s="286">
        <v>15.69248395608736</v>
      </c>
      <c r="AC55" s="286">
        <v>15.655637810346583</v>
      </c>
      <c r="AD55" s="286">
        <v>15.618791664605808</v>
      </c>
      <c r="AE55" s="286">
        <v>15.58194551886503</v>
      </c>
      <c r="AF55" s="286">
        <v>15.545099373124255</v>
      </c>
      <c r="AG55" s="286">
        <v>15.508253227383479</v>
      </c>
      <c r="AH55" s="286">
        <v>15.471407081642703</v>
      </c>
      <c r="AI55" s="286">
        <v>15.434560935901928</v>
      </c>
      <c r="AJ55" s="286">
        <v>15.397714790161151</v>
      </c>
      <c r="AK55" s="286">
        <v>15.36086864442038</v>
      </c>
      <c r="AL55" s="286">
        <v>15.324022498679604</v>
      </c>
      <c r="AM55" s="286">
        <v>15.324022498679604</v>
      </c>
      <c r="AN55" s="286">
        <v>15.324022498679604</v>
      </c>
      <c r="AO55" s="286">
        <v>15.324022498679604</v>
      </c>
      <c r="AP55" s="286">
        <v>15.324022498679604</v>
      </c>
      <c r="AQ55" s="286">
        <v>15.324022498679604</v>
      </c>
      <c r="AR55" s="286">
        <v>15.324022498679604</v>
      </c>
      <c r="AS55" s="286">
        <v>15.324022498679604</v>
      </c>
      <c r="AT55" s="286">
        <v>15.324022498679604</v>
      </c>
      <c r="AU55" s="286">
        <v>15.324022498679604</v>
      </c>
      <c r="AV55" s="286">
        <v>15.324022498679604</v>
      </c>
      <c r="AW55" s="286">
        <v>15.324022498679604</v>
      </c>
      <c r="AX55" s="286">
        <v>15.324022498679604</v>
      </c>
      <c r="AY55" s="286">
        <v>15.324022498679604</v>
      </c>
      <c r="AZ55" s="286">
        <v>15.324022498679604</v>
      </c>
      <c r="BA55" s="286">
        <v>15.324022498679604</v>
      </c>
      <c r="BB55" s="286">
        <v>15.324022498679604</v>
      </c>
      <c r="BC55" s="286">
        <v>15.324022498679604</v>
      </c>
      <c r="BD55" s="286">
        <v>15.324022498679604</v>
      </c>
      <c r="BE55" s="286">
        <v>15.324022498679604</v>
      </c>
      <c r="BF55" s="286">
        <v>15.324022498679604</v>
      </c>
      <c r="BG55" s="286">
        <v>15.324022498679604</v>
      </c>
      <c r="BH55" s="286">
        <v>15.324022498679604</v>
      </c>
      <c r="BI55" s="286">
        <v>15.324022498679604</v>
      </c>
      <c r="BJ55" s="286">
        <v>15.324022498679604</v>
      </c>
      <c r="BK55" s="286">
        <v>15.324022498679604</v>
      </c>
      <c r="BL55" s="286">
        <v>15.324022498679604</v>
      </c>
      <c r="BM55" s="286">
        <v>15.324022498679604</v>
      </c>
      <c r="BN55" s="286">
        <v>15.324022498679604</v>
      </c>
      <c r="BO55" s="286">
        <v>15.324022498679604</v>
      </c>
      <c r="BP55" s="286">
        <v>15.324022498679604</v>
      </c>
      <c r="BQ55" s="286">
        <v>15.324022498679604</v>
      </c>
      <c r="BR55" s="286">
        <v>15.324022498679604</v>
      </c>
      <c r="BS55" s="286">
        <v>15.324022498679604</v>
      </c>
      <c r="BT55" s="286">
        <v>15.324022498679604</v>
      </c>
      <c r="BU55" s="286">
        <v>15.324022498679604</v>
      </c>
      <c r="BV55" s="286">
        <v>15.324022498679604</v>
      </c>
      <c r="BW55" s="286">
        <v>15.324022498679604</v>
      </c>
      <c r="BX55" s="286">
        <v>15.324022498679604</v>
      </c>
      <c r="BY55" s="286">
        <v>15.324022498679604</v>
      </c>
      <c r="BZ55" s="286">
        <v>15.324022498679604</v>
      </c>
      <c r="CA55" s="286">
        <v>15.324022498679604</v>
      </c>
      <c r="CB55" s="286">
        <v>15.324022498679604</v>
      </c>
      <c r="CC55" s="286">
        <v>15.324022498679604</v>
      </c>
      <c r="CD55" s="286">
        <v>15.324022498679604</v>
      </c>
      <c r="CE55" s="286">
        <v>15.324022498679604</v>
      </c>
      <c r="CF55" s="286">
        <v>15.324022498679604</v>
      </c>
      <c r="CG55" s="286">
        <v>15.324022498679604</v>
      </c>
      <c r="CH55" s="286">
        <v>15.324022498679604</v>
      </c>
      <c r="CI55" s="286">
        <v>15.324022498679604</v>
      </c>
      <c r="CJ55" s="619">
        <v>15.324022498679604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0.22</v>
      </c>
      <c r="I56" s="485">
        <v>0.22</v>
      </c>
      <c r="J56" s="198">
        <v>0.22</v>
      </c>
      <c r="K56" s="424">
        <v>0.22</v>
      </c>
      <c r="L56" s="424">
        <v>0.45</v>
      </c>
      <c r="M56" s="424">
        <v>0.45</v>
      </c>
      <c r="N56" s="84">
        <v>0.45</v>
      </c>
      <c r="O56" s="84">
        <v>0.45</v>
      </c>
      <c r="P56" s="84">
        <v>0.45</v>
      </c>
      <c r="Q56" s="84">
        <v>0.45</v>
      </c>
      <c r="R56" s="84">
        <v>0.45</v>
      </c>
      <c r="S56" s="84">
        <v>0.45</v>
      </c>
      <c r="T56" s="84">
        <v>0.45</v>
      </c>
      <c r="U56" s="84">
        <v>0.45</v>
      </c>
      <c r="V56" s="84">
        <v>0.45</v>
      </c>
      <c r="W56" s="84">
        <v>0.45</v>
      </c>
      <c r="X56" s="84">
        <v>0.45</v>
      </c>
      <c r="Y56" s="84">
        <v>0.45</v>
      </c>
      <c r="Z56" s="84">
        <v>0.45</v>
      </c>
      <c r="AA56" s="84">
        <v>0.45</v>
      </c>
      <c r="AB56" s="84">
        <v>0.45</v>
      </c>
      <c r="AC56" s="84">
        <v>0.45</v>
      </c>
      <c r="AD56" s="84">
        <v>0.45</v>
      </c>
      <c r="AE56" s="84">
        <v>0.45</v>
      </c>
      <c r="AF56" s="84">
        <v>0.45</v>
      </c>
      <c r="AG56" s="84">
        <v>0.45</v>
      </c>
      <c r="AH56" s="84">
        <v>0.45</v>
      </c>
      <c r="AI56" s="84">
        <v>0.45</v>
      </c>
      <c r="AJ56" s="84">
        <v>0.45</v>
      </c>
      <c r="AK56" s="84">
        <v>0.45</v>
      </c>
      <c r="AL56" s="84">
        <v>0.45</v>
      </c>
      <c r="AM56" s="84">
        <v>0.45</v>
      </c>
      <c r="AN56" s="84">
        <v>0.45</v>
      </c>
      <c r="AO56" s="84">
        <v>0.45</v>
      </c>
      <c r="AP56" s="84">
        <v>0.45</v>
      </c>
      <c r="AQ56" s="84">
        <v>0.45</v>
      </c>
      <c r="AR56" s="84">
        <v>0.45</v>
      </c>
      <c r="AS56" s="84">
        <v>0.45</v>
      </c>
      <c r="AT56" s="84">
        <v>0.45</v>
      </c>
      <c r="AU56" s="84">
        <v>0.45</v>
      </c>
      <c r="AV56" s="84">
        <v>0.45</v>
      </c>
      <c r="AW56" s="84">
        <v>0.45</v>
      </c>
      <c r="AX56" s="84">
        <v>0.45</v>
      </c>
      <c r="AY56" s="84">
        <v>0.45</v>
      </c>
      <c r="AZ56" s="84">
        <v>0.45</v>
      </c>
      <c r="BA56" s="128">
        <v>0.45</v>
      </c>
      <c r="BB56" s="511">
        <v>0.45</v>
      </c>
      <c r="BC56" s="511">
        <v>0.45</v>
      </c>
      <c r="BD56" s="511">
        <v>0.45</v>
      </c>
      <c r="BE56" s="511">
        <v>0.45</v>
      </c>
      <c r="BF56" s="511">
        <v>0.45</v>
      </c>
      <c r="BG56" s="511">
        <v>0.45</v>
      </c>
      <c r="BH56" s="511">
        <v>0.45</v>
      </c>
      <c r="BI56" s="511">
        <v>0.45</v>
      </c>
      <c r="BJ56" s="511">
        <v>0.45</v>
      </c>
      <c r="BK56" s="511">
        <v>0.45</v>
      </c>
      <c r="BL56" s="511">
        <v>0.45</v>
      </c>
      <c r="BM56" s="511">
        <v>0.45</v>
      </c>
      <c r="BN56" s="511">
        <v>0.45</v>
      </c>
      <c r="BO56" s="511">
        <v>0.45</v>
      </c>
      <c r="BP56" s="511">
        <v>0.45</v>
      </c>
      <c r="BQ56" s="511">
        <v>0.45</v>
      </c>
      <c r="BR56" s="511">
        <v>0.45</v>
      </c>
      <c r="BS56" s="511">
        <v>0.45</v>
      </c>
      <c r="BT56" s="511">
        <v>0.45</v>
      </c>
      <c r="BU56" s="511">
        <v>0.45</v>
      </c>
      <c r="BV56" s="511">
        <v>0.45</v>
      </c>
      <c r="BW56" s="511">
        <v>0.45</v>
      </c>
      <c r="BX56" s="511">
        <v>0.45</v>
      </c>
      <c r="BY56" s="511">
        <v>0.45</v>
      </c>
      <c r="BZ56" s="511">
        <v>0.45</v>
      </c>
      <c r="CA56" s="511">
        <v>0.45</v>
      </c>
      <c r="CB56" s="511">
        <v>0.45</v>
      </c>
      <c r="CC56" s="511">
        <v>0.45</v>
      </c>
      <c r="CD56" s="511">
        <v>0.45</v>
      </c>
      <c r="CE56" s="511">
        <v>0.45</v>
      </c>
      <c r="CF56" s="511">
        <v>0.45</v>
      </c>
      <c r="CG56" s="511">
        <v>0.45</v>
      </c>
      <c r="CH56" s="511">
        <v>0.45</v>
      </c>
      <c r="CI56" s="511">
        <v>0.45</v>
      </c>
      <c r="CJ56" s="620">
        <v>0.45</v>
      </c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>
        <v>0</v>
      </c>
      <c r="I58" s="490">
        <v>0</v>
      </c>
      <c r="J58" s="198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3.83</v>
      </c>
      <c r="I59" s="192">
        <v>7.66</v>
      </c>
      <c r="J59" s="192">
        <v>11.49</v>
      </c>
      <c r="K59" s="192">
        <v>15.32</v>
      </c>
      <c r="L59" s="192">
        <v>42.561611295681061</v>
      </c>
      <c r="M59" s="192">
        <v>69.803222591362129</v>
      </c>
      <c r="N59" s="192">
        <v>97.044833887043183</v>
      </c>
      <c r="O59" s="192">
        <v>124.28644518272424</v>
      </c>
      <c r="P59" s="192">
        <v>124.28644518272424</v>
      </c>
      <c r="Q59" s="192">
        <v>124.28644518272424</v>
      </c>
      <c r="R59" s="192">
        <v>124.28644518272424</v>
      </c>
      <c r="S59" s="192">
        <v>124.28644518272424</v>
      </c>
      <c r="T59" s="192">
        <v>124.28644518272424</v>
      </c>
      <c r="U59" s="192">
        <v>124.28644518272424</v>
      </c>
      <c r="V59" s="192">
        <v>124.28644518272424</v>
      </c>
      <c r="W59" s="192">
        <v>124.28644518272424</v>
      </c>
      <c r="X59" s="192">
        <v>124.28644518272424</v>
      </c>
      <c r="Y59" s="192">
        <v>124.28644518272424</v>
      </c>
      <c r="Z59" s="192">
        <v>124.28644518272424</v>
      </c>
      <c r="AA59" s="192">
        <v>124.28644518272424</v>
      </c>
      <c r="AB59" s="192">
        <v>124.28644518272424</v>
      </c>
      <c r="AC59" s="192">
        <v>124.28644518272424</v>
      </c>
      <c r="AD59" s="192">
        <v>124.28644518272424</v>
      </c>
      <c r="AE59" s="192">
        <v>124.28644518272424</v>
      </c>
      <c r="AF59" s="192">
        <v>124.28644518272424</v>
      </c>
      <c r="AG59" s="192">
        <v>124.28644518272424</v>
      </c>
      <c r="AH59" s="192">
        <v>124.28644518272424</v>
      </c>
      <c r="AI59" s="192">
        <v>124.28644518272424</v>
      </c>
      <c r="AJ59" s="192">
        <v>124.28644518272424</v>
      </c>
      <c r="AK59" s="192">
        <v>124.28644518272424</v>
      </c>
      <c r="AL59" s="192">
        <v>124.28644518272424</v>
      </c>
      <c r="AM59" s="192">
        <v>124.28644518272424</v>
      </c>
      <c r="AN59" s="192">
        <v>124.28644518272424</v>
      </c>
      <c r="AO59" s="192">
        <v>124.28644518272424</v>
      </c>
      <c r="AP59" s="192">
        <v>124.28644518272424</v>
      </c>
      <c r="AQ59" s="192">
        <v>124.28644518272424</v>
      </c>
      <c r="AR59" s="192">
        <v>124.28644518272424</v>
      </c>
      <c r="AS59" s="192">
        <v>124.28644518272424</v>
      </c>
      <c r="AT59" s="192">
        <v>124.28644518272424</v>
      </c>
      <c r="AU59" s="192">
        <v>124.28644518272424</v>
      </c>
      <c r="AV59" s="192">
        <v>124.28644518272424</v>
      </c>
      <c r="AW59" s="192">
        <v>124.28644518272424</v>
      </c>
      <c r="AX59" s="192">
        <v>124.28644518272424</v>
      </c>
      <c r="AY59" s="192">
        <v>124.28644518272424</v>
      </c>
      <c r="AZ59" s="192">
        <v>124.28644518272424</v>
      </c>
      <c r="BA59" s="231">
        <v>124.28644518272424</v>
      </c>
      <c r="BB59" s="231">
        <v>124.28644518272424</v>
      </c>
      <c r="BC59" s="231">
        <v>124.28644518272424</v>
      </c>
      <c r="BD59" s="231">
        <v>124.28644518272424</v>
      </c>
      <c r="BE59" s="231">
        <v>124.28644518272424</v>
      </c>
      <c r="BF59" s="231">
        <v>124.28644518272424</v>
      </c>
      <c r="BG59" s="231">
        <v>124.28644518272424</v>
      </c>
      <c r="BH59" s="231">
        <v>124.28644518272424</v>
      </c>
      <c r="BI59" s="231">
        <v>124.28644518272424</v>
      </c>
      <c r="BJ59" s="231">
        <v>124.28644518272424</v>
      </c>
      <c r="BK59" s="231">
        <v>124.28644518272424</v>
      </c>
      <c r="BL59" s="231">
        <v>124.28644518272424</v>
      </c>
      <c r="BM59" s="231">
        <v>124.28644518272424</v>
      </c>
      <c r="BN59" s="231">
        <v>124.28644518272424</v>
      </c>
      <c r="BO59" s="231">
        <v>124.28644518272424</v>
      </c>
      <c r="BP59" s="231">
        <v>124.28644518272424</v>
      </c>
      <c r="BQ59" s="231">
        <v>124.28644518272424</v>
      </c>
      <c r="BR59" s="231">
        <v>124.28644518272424</v>
      </c>
      <c r="BS59" s="231">
        <v>124.28644518272424</v>
      </c>
      <c r="BT59" s="231">
        <v>124.28644518272424</v>
      </c>
      <c r="BU59" s="231">
        <v>124.28644518272424</v>
      </c>
      <c r="BV59" s="231">
        <v>124.28644518272424</v>
      </c>
      <c r="BW59" s="231">
        <v>124.28644518272424</v>
      </c>
      <c r="BX59" s="231">
        <v>124.28644518272424</v>
      </c>
      <c r="BY59" s="231">
        <v>124.28644518272424</v>
      </c>
      <c r="BZ59" s="231">
        <v>124.28644518272424</v>
      </c>
      <c r="CA59" s="231">
        <v>124.28644518272424</v>
      </c>
      <c r="CB59" s="231">
        <v>124.28644518272424</v>
      </c>
      <c r="CC59" s="231">
        <v>124.28644518272424</v>
      </c>
      <c r="CD59" s="231">
        <v>124.28644518272424</v>
      </c>
      <c r="CE59" s="231">
        <v>124.28644518272424</v>
      </c>
      <c r="CF59" s="231">
        <v>124.28644518272424</v>
      </c>
      <c r="CG59" s="231">
        <v>124.28644518272424</v>
      </c>
      <c r="CH59" s="231">
        <v>124.28644518272424</v>
      </c>
      <c r="CI59" s="231">
        <v>124.28644518272424</v>
      </c>
      <c r="CJ59" s="622">
        <v>124.28644518272424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0</v>
      </c>
      <c r="I60" s="490">
        <v>3.83</v>
      </c>
      <c r="J60" s="198">
        <v>3.83</v>
      </c>
      <c r="K60" s="111">
        <v>3.83</v>
      </c>
      <c r="L60" s="111">
        <v>27.241611295681061</v>
      </c>
      <c r="M60" s="111">
        <v>27.241611295681061</v>
      </c>
      <c r="N60" s="167">
        <v>27.241611295681061</v>
      </c>
      <c r="O60" s="167">
        <v>27.241611295681061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90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90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>
        <v>0</v>
      </c>
      <c r="I67" s="866">
        <v>0</v>
      </c>
      <c r="J67" s="461">
        <v>0</v>
      </c>
      <c r="K67" s="867">
        <v>0</v>
      </c>
      <c r="L67" s="867">
        <v>0</v>
      </c>
      <c r="M67" s="867">
        <v>0</v>
      </c>
      <c r="N67" s="862">
        <v>0</v>
      </c>
      <c r="O67" s="862">
        <v>0</v>
      </c>
      <c r="P67" s="862">
        <v>0</v>
      </c>
      <c r="Q67" s="862">
        <v>0</v>
      </c>
      <c r="R67" s="862">
        <v>0</v>
      </c>
      <c r="S67" s="862">
        <v>0</v>
      </c>
      <c r="T67" s="862">
        <v>0</v>
      </c>
      <c r="U67" s="862">
        <v>0</v>
      </c>
      <c r="V67" s="862">
        <v>0</v>
      </c>
      <c r="W67" s="862">
        <v>0</v>
      </c>
      <c r="X67" s="862">
        <v>0</v>
      </c>
      <c r="Y67" s="862">
        <v>0</v>
      </c>
      <c r="Z67" s="862">
        <v>0</v>
      </c>
      <c r="AA67" s="862">
        <v>0</v>
      </c>
      <c r="AB67" s="862">
        <v>0</v>
      </c>
      <c r="AC67" s="862">
        <v>0</v>
      </c>
      <c r="AD67" s="862">
        <v>0</v>
      </c>
      <c r="AE67" s="862">
        <v>0</v>
      </c>
      <c r="AF67" s="862">
        <v>0</v>
      </c>
      <c r="AG67" s="862">
        <v>0</v>
      </c>
      <c r="AH67" s="862">
        <v>0</v>
      </c>
      <c r="AI67" s="862">
        <v>0</v>
      </c>
      <c r="AJ67" s="862">
        <v>0</v>
      </c>
      <c r="AK67" s="862">
        <v>0</v>
      </c>
      <c r="AL67" s="862">
        <v>0</v>
      </c>
      <c r="AM67" s="862">
        <v>0</v>
      </c>
      <c r="AN67" s="862">
        <v>0</v>
      </c>
      <c r="AO67" s="862">
        <v>0</v>
      </c>
      <c r="AP67" s="862">
        <v>0</v>
      </c>
      <c r="AQ67" s="862">
        <v>0</v>
      </c>
      <c r="AR67" s="862">
        <v>0</v>
      </c>
      <c r="AS67" s="862">
        <v>0</v>
      </c>
      <c r="AT67" s="862">
        <v>0</v>
      </c>
      <c r="AU67" s="862">
        <v>0</v>
      </c>
      <c r="AV67" s="862">
        <v>0</v>
      </c>
      <c r="AW67" s="862">
        <v>0</v>
      </c>
      <c r="AX67" s="862">
        <v>0</v>
      </c>
      <c r="AY67" s="862">
        <v>0</v>
      </c>
      <c r="AZ67" s="862">
        <v>0</v>
      </c>
      <c r="BA67" s="868">
        <v>0</v>
      </c>
      <c r="BB67" s="891">
        <v>0</v>
      </c>
      <c r="BC67" s="891">
        <v>0</v>
      </c>
      <c r="BD67" s="891">
        <v>0</v>
      </c>
      <c r="BE67" s="891">
        <v>0</v>
      </c>
      <c r="BF67" s="891">
        <v>0</v>
      </c>
      <c r="BG67" s="891">
        <v>0</v>
      </c>
      <c r="BH67" s="891">
        <v>0</v>
      </c>
      <c r="BI67" s="891">
        <v>0</v>
      </c>
      <c r="BJ67" s="891">
        <v>0</v>
      </c>
      <c r="BK67" s="891">
        <v>0</v>
      </c>
      <c r="BL67" s="891">
        <v>0</v>
      </c>
      <c r="BM67" s="891">
        <v>0</v>
      </c>
      <c r="BN67" s="891">
        <v>0</v>
      </c>
      <c r="BO67" s="891">
        <v>0</v>
      </c>
      <c r="BP67" s="891">
        <v>0</v>
      </c>
      <c r="BQ67" s="891">
        <v>0</v>
      </c>
      <c r="BR67" s="891">
        <v>0</v>
      </c>
      <c r="BS67" s="891">
        <v>0</v>
      </c>
      <c r="BT67" s="891">
        <v>0</v>
      </c>
      <c r="BU67" s="891">
        <v>0</v>
      </c>
      <c r="BV67" s="891">
        <v>0</v>
      </c>
      <c r="BW67" s="891">
        <v>0</v>
      </c>
      <c r="BX67" s="891">
        <v>0</v>
      </c>
      <c r="BY67" s="891">
        <v>0</v>
      </c>
      <c r="BZ67" s="891">
        <v>0</v>
      </c>
      <c r="CA67" s="891">
        <v>0</v>
      </c>
      <c r="CB67" s="891">
        <v>0</v>
      </c>
      <c r="CC67" s="891">
        <v>0</v>
      </c>
      <c r="CD67" s="891">
        <v>0</v>
      </c>
      <c r="CE67" s="891">
        <v>0</v>
      </c>
      <c r="CF67" s="891">
        <v>0</v>
      </c>
      <c r="CG67" s="891">
        <v>0</v>
      </c>
      <c r="CH67" s="891">
        <v>0</v>
      </c>
      <c r="CI67" s="891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>
        <v>0</v>
      </c>
      <c r="I68" s="913">
        <v>0</v>
      </c>
      <c r="J68" s="913">
        <v>0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4.05</v>
      </c>
      <c r="I69" s="893">
        <v>7.88</v>
      </c>
      <c r="J69" s="893">
        <v>11.71</v>
      </c>
      <c r="K69" s="894">
        <v>15.540000000000001</v>
      </c>
      <c r="L69" s="894">
        <v>43.011611295681064</v>
      </c>
      <c r="M69" s="894">
        <v>70.253222591362132</v>
      </c>
      <c r="N69" s="893">
        <v>97.494833887043185</v>
      </c>
      <c r="O69" s="893">
        <v>124.73644518272424</v>
      </c>
      <c r="P69" s="893">
        <v>124.73644518272424</v>
      </c>
      <c r="Q69" s="893">
        <v>124.73644518272424</v>
      </c>
      <c r="R69" s="893">
        <v>124.73644518272424</v>
      </c>
      <c r="S69" s="893">
        <v>124.73644518272424</v>
      </c>
      <c r="T69" s="893">
        <v>124.73644518272424</v>
      </c>
      <c r="U69" s="893">
        <v>124.73644518272424</v>
      </c>
      <c r="V69" s="893">
        <v>124.73644518272424</v>
      </c>
      <c r="W69" s="893">
        <v>124.73644518272424</v>
      </c>
      <c r="X69" s="893">
        <v>124.73644518272424</v>
      </c>
      <c r="Y69" s="893">
        <v>124.73644518272424</v>
      </c>
      <c r="Z69" s="893">
        <v>124.73644518272424</v>
      </c>
      <c r="AA69" s="893">
        <v>124.73644518272424</v>
      </c>
      <c r="AB69" s="893">
        <v>124.73644518272424</v>
      </c>
      <c r="AC69" s="893">
        <v>124.73644518272424</v>
      </c>
      <c r="AD69" s="893">
        <v>124.73644518272424</v>
      </c>
      <c r="AE69" s="893">
        <v>124.73644518272424</v>
      </c>
      <c r="AF69" s="893">
        <v>124.73644518272424</v>
      </c>
      <c r="AG69" s="893">
        <v>124.73644518272424</v>
      </c>
      <c r="AH69" s="893">
        <v>124.73644518272424</v>
      </c>
      <c r="AI69" s="893">
        <v>124.73644518272424</v>
      </c>
      <c r="AJ69" s="893">
        <v>124.73644518272424</v>
      </c>
      <c r="AK69" s="893">
        <v>124.73644518272424</v>
      </c>
      <c r="AL69" s="893">
        <v>124.73644518272424</v>
      </c>
      <c r="AM69" s="893">
        <v>124.73644518272424</v>
      </c>
      <c r="AN69" s="893">
        <v>124.73644518272424</v>
      </c>
      <c r="AO69" s="893">
        <v>124.73644518272424</v>
      </c>
      <c r="AP69" s="893">
        <v>124.73644518272424</v>
      </c>
      <c r="AQ69" s="893">
        <v>124.73644518272424</v>
      </c>
      <c r="AR69" s="893">
        <v>124.73644518272424</v>
      </c>
      <c r="AS69" s="893">
        <v>124.73644518272424</v>
      </c>
      <c r="AT69" s="893">
        <v>124.73644518272424</v>
      </c>
      <c r="AU69" s="893">
        <v>124.73644518272424</v>
      </c>
      <c r="AV69" s="893">
        <v>124.73644518272424</v>
      </c>
      <c r="AW69" s="893">
        <v>124.73644518272424</v>
      </c>
      <c r="AX69" s="893">
        <v>124.73644518272424</v>
      </c>
      <c r="AY69" s="893">
        <v>124.73644518272424</v>
      </c>
      <c r="AZ69" s="893">
        <v>124.73644518272424</v>
      </c>
      <c r="BA69" s="895">
        <v>124.73644518272424</v>
      </c>
      <c r="BB69" s="895">
        <v>124.73644518272424</v>
      </c>
      <c r="BC69" s="895">
        <v>124.73644518272424</v>
      </c>
      <c r="BD69" s="895">
        <v>124.73644518272424</v>
      </c>
      <c r="BE69" s="895">
        <v>124.73644518272424</v>
      </c>
      <c r="BF69" s="895">
        <v>124.73644518272424</v>
      </c>
      <c r="BG69" s="895">
        <v>124.73644518272424</v>
      </c>
      <c r="BH69" s="895">
        <v>124.73644518272424</v>
      </c>
      <c r="BI69" s="895">
        <v>124.73644518272424</v>
      </c>
      <c r="BJ69" s="895">
        <v>124.73644518272424</v>
      </c>
      <c r="BK69" s="895">
        <v>124.73644518272424</v>
      </c>
      <c r="BL69" s="895">
        <v>124.73644518272424</v>
      </c>
      <c r="BM69" s="895">
        <v>124.73644518272424</v>
      </c>
      <c r="BN69" s="895">
        <v>124.73644518272424</v>
      </c>
      <c r="BO69" s="895">
        <v>124.73644518272424</v>
      </c>
      <c r="BP69" s="895">
        <v>124.73644518272424</v>
      </c>
      <c r="BQ69" s="895">
        <v>124.73644518272424</v>
      </c>
      <c r="BR69" s="895">
        <v>124.73644518272424</v>
      </c>
      <c r="BS69" s="895">
        <v>124.73644518272424</v>
      </c>
      <c r="BT69" s="895">
        <v>124.73644518272424</v>
      </c>
      <c r="BU69" s="895">
        <v>124.73644518272424</v>
      </c>
      <c r="BV69" s="895">
        <v>124.73644518272424</v>
      </c>
      <c r="BW69" s="895">
        <v>124.73644518272424</v>
      </c>
      <c r="BX69" s="895">
        <v>124.73644518272424</v>
      </c>
      <c r="BY69" s="895">
        <v>124.73644518272424</v>
      </c>
      <c r="BZ69" s="895">
        <v>124.73644518272424</v>
      </c>
      <c r="CA69" s="895">
        <v>124.73644518272424</v>
      </c>
      <c r="CB69" s="895">
        <v>124.73644518272424</v>
      </c>
      <c r="CC69" s="895">
        <v>124.73644518272424</v>
      </c>
      <c r="CD69" s="895">
        <v>124.73644518272424</v>
      </c>
      <c r="CE69" s="895">
        <v>124.73644518272424</v>
      </c>
      <c r="CF69" s="895">
        <v>124.73644518272424</v>
      </c>
      <c r="CG69" s="895">
        <v>124.73644518272424</v>
      </c>
      <c r="CH69" s="895">
        <v>124.73644518272424</v>
      </c>
      <c r="CI69" s="895">
        <v>124.73644518272424</v>
      </c>
      <c r="CJ69" s="623">
        <v>124.73644518272424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9.1920000000000002</v>
      </c>
      <c r="I72" s="490">
        <v>18.384</v>
      </c>
      <c r="J72" s="198">
        <v>27.576000000000001</v>
      </c>
      <c r="K72" s="205">
        <v>36.768000000000001</v>
      </c>
      <c r="L72" s="205">
        <v>102.11658488988219</v>
      </c>
      <c r="M72" s="205">
        <v>167.46171150028968</v>
      </c>
      <c r="N72" s="83">
        <v>232.78462679420593</v>
      </c>
      <c r="O72" s="83">
        <v>298.08535342537203</v>
      </c>
      <c r="P72" s="83">
        <v>297.9840469070981</v>
      </c>
      <c r="Q72" s="83">
        <v>297.88280922497302</v>
      </c>
      <c r="R72" s="83">
        <v>297.78164030886091</v>
      </c>
      <c r="S72" s="83">
        <v>297.68054008872139</v>
      </c>
      <c r="T72" s="83">
        <v>297.57950849460889</v>
      </c>
      <c r="U72" s="83">
        <v>297.47854545667309</v>
      </c>
      <c r="V72" s="83">
        <v>297.37765090515802</v>
      </c>
      <c r="W72" s="83">
        <v>297.27682477040281</v>
      </c>
      <c r="X72" s="83">
        <v>297.17606698284067</v>
      </c>
      <c r="Y72" s="83">
        <v>297.07537747299909</v>
      </c>
      <c r="Z72" s="83">
        <v>296.97475617149996</v>
      </c>
      <c r="AA72" s="83">
        <v>296.87420300905882</v>
      </c>
      <c r="AB72" s="83">
        <v>296.77371791648517</v>
      </c>
      <c r="AC72" s="83">
        <v>296.67330082468226</v>
      </c>
      <c r="AD72" s="83">
        <v>296.57295166464667</v>
      </c>
      <c r="AE72" s="83">
        <v>296.47267036746825</v>
      </c>
      <c r="AF72" s="83">
        <v>296.37245686433022</v>
      </c>
      <c r="AG72" s="83">
        <v>296.27231108650858</v>
      </c>
      <c r="AH72" s="83">
        <v>296.17223296537247</v>
      </c>
      <c r="AI72" s="83">
        <v>296.07222243238363</v>
      </c>
      <c r="AJ72" s="83">
        <v>295.97227941909614</v>
      </c>
      <c r="AK72" s="83">
        <v>295.87240385715666</v>
      </c>
      <c r="AL72" s="83">
        <v>295.77259567830407</v>
      </c>
      <c r="AM72" s="83">
        <v>295.77259567830407</v>
      </c>
      <c r="AN72" s="83">
        <v>295.77259567830407</v>
      </c>
      <c r="AO72" s="83">
        <v>295.77259567830407</v>
      </c>
      <c r="AP72" s="83">
        <v>295.77259567830407</v>
      </c>
      <c r="AQ72" s="83">
        <v>295.77259567830407</v>
      </c>
      <c r="AR72" s="83">
        <v>295.77259567830407</v>
      </c>
      <c r="AS72" s="83">
        <v>295.77259567830407</v>
      </c>
      <c r="AT72" s="83">
        <v>295.77259567830407</v>
      </c>
      <c r="AU72" s="83">
        <v>295.77259567830407</v>
      </c>
      <c r="AV72" s="83">
        <v>295.77259567830407</v>
      </c>
      <c r="AW72" s="83">
        <v>295.77259567830407</v>
      </c>
      <c r="AX72" s="83">
        <v>295.77259567830407</v>
      </c>
      <c r="AY72" s="83">
        <v>295.77259567830407</v>
      </c>
      <c r="AZ72" s="83">
        <v>295.77259567830407</v>
      </c>
      <c r="BA72" s="230">
        <v>295.77259567830407</v>
      </c>
      <c r="BB72" s="505">
        <v>295.77259567830407</v>
      </c>
      <c r="BC72" s="505">
        <v>295.77259567830407</v>
      </c>
      <c r="BD72" s="505">
        <v>295.77259567830407</v>
      </c>
      <c r="BE72" s="505">
        <v>295.77259567830407</v>
      </c>
      <c r="BF72" s="505">
        <v>295.77259567830407</v>
      </c>
      <c r="BG72" s="505">
        <v>295.77259567830407</v>
      </c>
      <c r="BH72" s="505">
        <v>295.77259567830407</v>
      </c>
      <c r="BI72" s="505">
        <v>295.77259567830407</v>
      </c>
      <c r="BJ72" s="505">
        <v>295.77259567830407</v>
      </c>
      <c r="BK72" s="505">
        <v>295.77259567830407</v>
      </c>
      <c r="BL72" s="505">
        <v>295.77259567830407</v>
      </c>
      <c r="BM72" s="505">
        <v>295.77259567830407</v>
      </c>
      <c r="BN72" s="505">
        <v>295.77259567830407</v>
      </c>
      <c r="BO72" s="505">
        <v>295.77259567830407</v>
      </c>
      <c r="BP72" s="505">
        <v>295.77259567830407</v>
      </c>
      <c r="BQ72" s="505">
        <v>295.77259567830407</v>
      </c>
      <c r="BR72" s="505">
        <v>295.77259567830407</v>
      </c>
      <c r="BS72" s="505">
        <v>295.77259567830407</v>
      </c>
      <c r="BT72" s="505">
        <v>295.77259567830407</v>
      </c>
      <c r="BU72" s="505">
        <v>295.77259567830407</v>
      </c>
      <c r="BV72" s="505">
        <v>295.77259567830407</v>
      </c>
      <c r="BW72" s="505">
        <v>295.77259567830407</v>
      </c>
      <c r="BX72" s="505">
        <v>295.77259567830407</v>
      </c>
      <c r="BY72" s="505">
        <v>295.77259567830407</v>
      </c>
      <c r="BZ72" s="505">
        <v>295.77259567830407</v>
      </c>
      <c r="CA72" s="505">
        <v>295.77259567830407</v>
      </c>
      <c r="CB72" s="505">
        <v>295.77259567830407</v>
      </c>
      <c r="CC72" s="505">
        <v>295.77259567830407</v>
      </c>
      <c r="CD72" s="505">
        <v>295.77259567830407</v>
      </c>
      <c r="CE72" s="505">
        <v>295.77259567830407</v>
      </c>
      <c r="CF72" s="505">
        <v>295.77259567830407</v>
      </c>
      <c r="CG72" s="505">
        <v>295.77259567830407</v>
      </c>
      <c r="CH72" s="505">
        <v>295.77259567830407</v>
      </c>
      <c r="CI72" s="505">
        <v>295.77259567830407</v>
      </c>
      <c r="CJ72" s="621">
        <v>295.77259567830407</v>
      </c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9.1920000000000002</v>
      </c>
      <c r="I74" s="171">
        <v>18.384</v>
      </c>
      <c r="J74" s="171">
        <v>27.576000000000001</v>
      </c>
      <c r="K74" s="221">
        <v>36.768000000000001</v>
      </c>
      <c r="L74" s="221">
        <v>102.11658488988219</v>
      </c>
      <c r="M74" s="221">
        <v>167.46171150028968</v>
      </c>
      <c r="N74" s="171">
        <v>232.78462679420593</v>
      </c>
      <c r="O74" s="171">
        <v>298.08535342537203</v>
      </c>
      <c r="P74" s="171">
        <v>297.9840469070981</v>
      </c>
      <c r="Q74" s="171">
        <v>297.88280922497302</v>
      </c>
      <c r="R74" s="171">
        <v>297.78164030886091</v>
      </c>
      <c r="S74" s="171">
        <v>297.68054008872139</v>
      </c>
      <c r="T74" s="171">
        <v>297.57950849460889</v>
      </c>
      <c r="U74" s="171">
        <v>297.47854545667309</v>
      </c>
      <c r="V74" s="171">
        <v>297.37765090515802</v>
      </c>
      <c r="W74" s="171">
        <v>297.27682477040281</v>
      </c>
      <c r="X74" s="171">
        <v>297.17606698284067</v>
      </c>
      <c r="Y74" s="171">
        <v>297.07537747299909</v>
      </c>
      <c r="Z74" s="171">
        <v>296.97475617149996</v>
      </c>
      <c r="AA74" s="171">
        <v>296.87420300905882</v>
      </c>
      <c r="AB74" s="171">
        <v>296.77371791648517</v>
      </c>
      <c r="AC74" s="171">
        <v>296.67330082468226</v>
      </c>
      <c r="AD74" s="171">
        <v>296.57295166464667</v>
      </c>
      <c r="AE74" s="171">
        <v>296.47267036746825</v>
      </c>
      <c r="AF74" s="171">
        <v>296.37245686433022</v>
      </c>
      <c r="AG74" s="171">
        <v>296.27231108650858</v>
      </c>
      <c r="AH74" s="171">
        <v>296.17223296537247</v>
      </c>
      <c r="AI74" s="171">
        <v>296.07222243238363</v>
      </c>
      <c r="AJ74" s="171">
        <v>295.97227941909614</v>
      </c>
      <c r="AK74" s="171">
        <v>295.87240385715666</v>
      </c>
      <c r="AL74" s="171">
        <v>295.77259567830407</v>
      </c>
      <c r="AM74" s="171">
        <v>295.77259567830407</v>
      </c>
      <c r="AN74" s="171">
        <v>295.77259567830407</v>
      </c>
      <c r="AO74" s="171">
        <v>295.77259567830407</v>
      </c>
      <c r="AP74" s="171">
        <v>295.77259567830407</v>
      </c>
      <c r="AQ74" s="171">
        <v>295.77259567830407</v>
      </c>
      <c r="AR74" s="171">
        <v>295.77259567830407</v>
      </c>
      <c r="AS74" s="171">
        <v>295.77259567830407</v>
      </c>
      <c r="AT74" s="171">
        <v>295.77259567830407</v>
      </c>
      <c r="AU74" s="171">
        <v>295.77259567830407</v>
      </c>
      <c r="AV74" s="171">
        <v>295.77259567830407</v>
      </c>
      <c r="AW74" s="171">
        <v>295.77259567830407</v>
      </c>
      <c r="AX74" s="171">
        <v>295.77259567830407</v>
      </c>
      <c r="AY74" s="171">
        <v>295.77259567830407</v>
      </c>
      <c r="AZ74" s="171">
        <v>295.77259567830407</v>
      </c>
      <c r="BA74" s="635">
        <v>295.77259567830407</v>
      </c>
      <c r="BB74" s="506">
        <v>295.77259567830407</v>
      </c>
      <c r="BC74" s="634">
        <v>295.77259567830407</v>
      </c>
      <c r="BD74" s="506">
        <v>295.77259567830407</v>
      </c>
      <c r="BE74" s="634">
        <v>295.77259567830407</v>
      </c>
      <c r="BF74" s="634">
        <v>295.77259567830407</v>
      </c>
      <c r="BG74" s="634">
        <v>295.77259567830407</v>
      </c>
      <c r="BH74" s="634">
        <v>295.77259567830407</v>
      </c>
      <c r="BI74" s="634">
        <v>295.77259567830407</v>
      </c>
      <c r="BJ74" s="634">
        <v>295.77259567830407</v>
      </c>
      <c r="BK74" s="634">
        <v>295.77259567830407</v>
      </c>
      <c r="BL74" s="634">
        <v>295.77259567830407</v>
      </c>
      <c r="BM74" s="634">
        <v>295.77259567830407</v>
      </c>
      <c r="BN74" s="634">
        <v>295.77259567830407</v>
      </c>
      <c r="BO74" s="633">
        <v>295.77259567830407</v>
      </c>
      <c r="BP74" s="506">
        <v>295.77259567830407</v>
      </c>
      <c r="BQ74" s="634">
        <v>295.77259567830407</v>
      </c>
      <c r="BR74" s="506">
        <v>295.77259567830407</v>
      </c>
      <c r="BS74" s="634">
        <v>295.77259567830407</v>
      </c>
      <c r="BT74" s="506">
        <v>295.77259567830407</v>
      </c>
      <c r="BU74" s="634">
        <v>295.77259567830407</v>
      </c>
      <c r="BV74" s="634">
        <v>295.77259567830407</v>
      </c>
      <c r="BW74" s="634">
        <v>295.77259567830407</v>
      </c>
      <c r="BX74" s="634">
        <v>295.77259567830407</v>
      </c>
      <c r="BY74" s="506">
        <v>295.77259567830407</v>
      </c>
      <c r="BZ74" s="634">
        <v>295.77259567830407</v>
      </c>
      <c r="CA74" s="634">
        <v>295.77259567830407</v>
      </c>
      <c r="CB74" s="506">
        <v>295.77259567830407</v>
      </c>
      <c r="CC74" s="634">
        <v>295.77259567830407</v>
      </c>
      <c r="CD74" s="634">
        <v>295.77259567830407</v>
      </c>
      <c r="CE74" s="634">
        <v>295.77259567830407</v>
      </c>
      <c r="CF74" s="634">
        <v>295.77259567830407</v>
      </c>
      <c r="CG74" s="634">
        <v>295.77259567830407</v>
      </c>
      <c r="CH74" s="634">
        <v>295.77259567830407</v>
      </c>
      <c r="CI74" s="506">
        <v>295.77259567830407</v>
      </c>
      <c r="CJ74" s="632">
        <v>295.77259567830407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>
        <v>2.4</v>
      </c>
      <c r="I75" s="628">
        <v>2.4</v>
      </c>
      <c r="J75" s="628">
        <v>2.4</v>
      </c>
      <c r="K75" s="629">
        <v>2.4</v>
      </c>
      <c r="L75" s="629">
        <v>2.3992650132642996</v>
      </c>
      <c r="M75" s="629">
        <v>2.3990541594423807</v>
      </c>
      <c r="N75" s="628">
        <v>2.398732806994746</v>
      </c>
      <c r="O75" s="628">
        <v>2.3983737968137313</v>
      </c>
      <c r="P75" s="628">
        <v>2.3975586916900391</v>
      </c>
      <c r="Q75" s="628">
        <v>2.396744140417161</v>
      </c>
      <c r="R75" s="628">
        <v>2.3959301424307888</v>
      </c>
      <c r="S75" s="628">
        <v>2.3951166971673823</v>
      </c>
      <c r="T75" s="628">
        <v>2.3943038040641644</v>
      </c>
      <c r="U75" s="628">
        <v>2.3934914625591244</v>
      </c>
      <c r="V75" s="628">
        <v>2.3926796720910111</v>
      </c>
      <c r="W75" s="628">
        <v>2.3918684320993369</v>
      </c>
      <c r="X75" s="628">
        <v>2.3910577420243735</v>
      </c>
      <c r="Y75" s="628">
        <v>2.390247601307149</v>
      </c>
      <c r="Z75" s="628">
        <v>2.3894380093894529</v>
      </c>
      <c r="AA75" s="628">
        <v>2.3886289657138269</v>
      </c>
      <c r="AB75" s="628">
        <v>2.387820469723569</v>
      </c>
      <c r="AC75" s="628">
        <v>2.3870125208627315</v>
      </c>
      <c r="AD75" s="628">
        <v>2.3862051185761177</v>
      </c>
      <c r="AE75" s="628">
        <v>2.3853982623092822</v>
      </c>
      <c r="AF75" s="628">
        <v>2.3845919515085292</v>
      </c>
      <c r="AG75" s="628">
        <v>2.3837861856209104</v>
      </c>
      <c r="AH75" s="628">
        <v>2.382980964094227</v>
      </c>
      <c r="AI75" s="628">
        <v>2.3821762863770242</v>
      </c>
      <c r="AJ75" s="628">
        <v>2.3813721519185922</v>
      </c>
      <c r="AK75" s="628">
        <v>2.3805685601689635</v>
      </c>
      <c r="AL75" s="628">
        <v>2.3797655105789151</v>
      </c>
      <c r="AM75" s="628">
        <v>2.3797655105789151</v>
      </c>
      <c r="AN75" s="628">
        <v>2.3797655105789151</v>
      </c>
      <c r="AO75" s="628">
        <v>2.3797655105789151</v>
      </c>
      <c r="AP75" s="628">
        <v>2.3797655105789151</v>
      </c>
      <c r="AQ75" s="628">
        <v>2.3797655105789151</v>
      </c>
      <c r="AR75" s="628">
        <v>2.3797655105789151</v>
      </c>
      <c r="AS75" s="628">
        <v>2.3797655105789151</v>
      </c>
      <c r="AT75" s="628">
        <v>2.3797655105789151</v>
      </c>
      <c r="AU75" s="628">
        <v>2.3797655105789151</v>
      </c>
      <c r="AV75" s="628">
        <v>2.3797655105789151</v>
      </c>
      <c r="AW75" s="628">
        <v>2.3797655105789151</v>
      </c>
      <c r="AX75" s="628">
        <v>2.3797655105789151</v>
      </c>
      <c r="AY75" s="628">
        <v>2.3797655105789151</v>
      </c>
      <c r="AZ75" s="628">
        <v>2.3797655105789151</v>
      </c>
      <c r="BA75" s="630">
        <v>2.3797655105789151</v>
      </c>
      <c r="BB75" s="630">
        <v>2.3797655105789151</v>
      </c>
      <c r="BC75" s="630">
        <v>2.3797655105789151</v>
      </c>
      <c r="BD75" s="630">
        <v>2.3797655105789151</v>
      </c>
      <c r="BE75" s="630">
        <v>2.3797655105789151</v>
      </c>
      <c r="BF75" s="630">
        <v>2.3797655105789151</v>
      </c>
      <c r="BG75" s="630">
        <v>2.3797655105789151</v>
      </c>
      <c r="BH75" s="630">
        <v>2.3797655105789151</v>
      </c>
      <c r="BI75" s="630">
        <v>2.3797655105789151</v>
      </c>
      <c r="BJ75" s="630">
        <v>2.3797655105789151</v>
      </c>
      <c r="BK75" s="630">
        <v>2.3797655105789151</v>
      </c>
      <c r="BL75" s="630">
        <v>2.3797655105789151</v>
      </c>
      <c r="BM75" s="630">
        <v>2.3797655105789151</v>
      </c>
      <c r="BN75" s="630">
        <v>2.3797655105789151</v>
      </c>
      <c r="BO75" s="630">
        <v>2.3797655105789151</v>
      </c>
      <c r="BP75" s="630">
        <v>2.3797655105789151</v>
      </c>
      <c r="BQ75" s="630">
        <v>2.3797655105789151</v>
      </c>
      <c r="BR75" s="630">
        <v>2.3797655105789151</v>
      </c>
      <c r="BS75" s="630">
        <v>2.3797655105789151</v>
      </c>
      <c r="BT75" s="630">
        <v>2.3797655105789151</v>
      </c>
      <c r="BU75" s="630">
        <v>2.3797655105789151</v>
      </c>
      <c r="BV75" s="630">
        <v>2.3797655105789151</v>
      </c>
      <c r="BW75" s="630">
        <v>2.3797655105789151</v>
      </c>
      <c r="BX75" s="630">
        <v>2.3797655105789151</v>
      </c>
      <c r="BY75" s="630">
        <v>2.3797655105789151</v>
      </c>
      <c r="BZ75" s="630">
        <v>2.3797655105789151</v>
      </c>
      <c r="CA75" s="630">
        <v>2.3797655105789151</v>
      </c>
      <c r="CB75" s="630">
        <v>2.3797655105789151</v>
      </c>
      <c r="CC75" s="630">
        <v>2.3797655105789151</v>
      </c>
      <c r="CD75" s="630">
        <v>2.3797655105789151</v>
      </c>
      <c r="CE75" s="630">
        <v>2.3797655105789151</v>
      </c>
      <c r="CF75" s="630">
        <v>2.3797655105789151</v>
      </c>
      <c r="CG75" s="630">
        <v>2.3797655105789151</v>
      </c>
      <c r="CH75" s="630">
        <v>2.3797655105789151</v>
      </c>
      <c r="CI75" s="630">
        <v>2.3797655105789151</v>
      </c>
      <c r="CJ75" s="631">
        <v>2.3797655105789151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>
        <v>1</v>
      </c>
      <c r="I76" s="908">
        <v>1</v>
      </c>
      <c r="J76" s="908">
        <v>1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>
        <v>1</v>
      </c>
      <c r="I77" s="900">
        <v>1</v>
      </c>
      <c r="J77" s="900">
        <v>1</v>
      </c>
      <c r="K77" s="901">
        <v>1</v>
      </c>
      <c r="L77" s="901">
        <v>1</v>
      </c>
      <c r="M77" s="901">
        <v>1</v>
      </c>
      <c r="N77" s="900">
        <v>1</v>
      </c>
      <c r="O77" s="900">
        <v>1</v>
      </c>
      <c r="P77" s="900">
        <v>1</v>
      </c>
      <c r="Q77" s="900">
        <v>1</v>
      </c>
      <c r="R77" s="900">
        <v>1</v>
      </c>
      <c r="S77" s="900">
        <v>1</v>
      </c>
      <c r="T77" s="900">
        <v>1</v>
      </c>
      <c r="U77" s="900">
        <v>1</v>
      </c>
      <c r="V77" s="900">
        <v>1</v>
      </c>
      <c r="W77" s="900">
        <v>1</v>
      </c>
      <c r="X77" s="900">
        <v>1</v>
      </c>
      <c r="Y77" s="900">
        <v>1</v>
      </c>
      <c r="Z77" s="900">
        <v>1</v>
      </c>
      <c r="AA77" s="900">
        <v>1</v>
      </c>
      <c r="AB77" s="900">
        <v>1</v>
      </c>
      <c r="AC77" s="900">
        <v>1</v>
      </c>
      <c r="AD77" s="900">
        <v>1</v>
      </c>
      <c r="AE77" s="900">
        <v>1</v>
      </c>
      <c r="AF77" s="900">
        <v>1</v>
      </c>
      <c r="AG77" s="900">
        <v>1</v>
      </c>
      <c r="AH77" s="900">
        <v>1</v>
      </c>
      <c r="AI77" s="900">
        <v>1</v>
      </c>
      <c r="AJ77" s="900">
        <v>1</v>
      </c>
      <c r="AK77" s="900">
        <v>1</v>
      </c>
      <c r="AL77" s="900">
        <v>1</v>
      </c>
      <c r="AM77" s="900">
        <v>1</v>
      </c>
      <c r="AN77" s="900">
        <v>1</v>
      </c>
      <c r="AO77" s="900">
        <v>1</v>
      </c>
      <c r="AP77" s="900">
        <v>1</v>
      </c>
      <c r="AQ77" s="900">
        <v>1</v>
      </c>
      <c r="AR77" s="900">
        <v>1</v>
      </c>
      <c r="AS77" s="900">
        <v>1</v>
      </c>
      <c r="AT77" s="900">
        <v>1</v>
      </c>
      <c r="AU77" s="900">
        <v>1</v>
      </c>
      <c r="AV77" s="900">
        <v>1</v>
      </c>
      <c r="AW77" s="900">
        <v>1</v>
      </c>
      <c r="AX77" s="900">
        <v>1</v>
      </c>
      <c r="AY77" s="900">
        <v>1</v>
      </c>
      <c r="AZ77" s="900">
        <v>1</v>
      </c>
      <c r="BA77" s="902">
        <v>1</v>
      </c>
      <c r="BB77" s="902">
        <v>1</v>
      </c>
      <c r="BC77" s="902">
        <v>1</v>
      </c>
      <c r="BD77" s="902">
        <v>1</v>
      </c>
      <c r="BE77" s="902">
        <v>1</v>
      </c>
      <c r="BF77" s="902">
        <v>1</v>
      </c>
      <c r="BG77" s="902">
        <v>1</v>
      </c>
      <c r="BH77" s="902">
        <v>1</v>
      </c>
      <c r="BI77" s="902">
        <v>1</v>
      </c>
      <c r="BJ77" s="902">
        <v>1</v>
      </c>
      <c r="BK77" s="902">
        <v>1</v>
      </c>
      <c r="BL77" s="902">
        <v>1</v>
      </c>
      <c r="BM77" s="902">
        <v>1</v>
      </c>
      <c r="BN77" s="902">
        <v>1</v>
      </c>
      <c r="BO77" s="902">
        <v>1</v>
      </c>
      <c r="BP77" s="902">
        <v>1</v>
      </c>
      <c r="BQ77" s="902">
        <v>1</v>
      </c>
      <c r="BR77" s="902">
        <v>1</v>
      </c>
      <c r="BS77" s="902">
        <v>1</v>
      </c>
      <c r="BT77" s="902">
        <v>1</v>
      </c>
      <c r="BU77" s="902">
        <v>1</v>
      </c>
      <c r="BV77" s="902">
        <v>1</v>
      </c>
      <c r="BW77" s="902">
        <v>1</v>
      </c>
      <c r="BX77" s="902">
        <v>1</v>
      </c>
      <c r="BY77" s="902">
        <v>1</v>
      </c>
      <c r="BZ77" s="902">
        <v>1</v>
      </c>
      <c r="CA77" s="902">
        <v>1</v>
      </c>
      <c r="CB77" s="902">
        <v>1</v>
      </c>
      <c r="CC77" s="902">
        <v>1</v>
      </c>
      <c r="CD77" s="902">
        <v>1</v>
      </c>
      <c r="CE77" s="902">
        <v>1</v>
      </c>
      <c r="CF77" s="902">
        <v>1</v>
      </c>
      <c r="CG77" s="902">
        <v>1</v>
      </c>
      <c r="CH77" s="902">
        <v>1</v>
      </c>
      <c r="CI77" s="902">
        <v>1</v>
      </c>
      <c r="CJ77" s="903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>
        <v>1</v>
      </c>
      <c r="I78" s="935">
        <v>1</v>
      </c>
      <c r="J78" s="935">
        <v>1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176.64688536344579</v>
      </c>
      <c r="I83" s="952">
        <v>353.38323249621806</v>
      </c>
      <c r="J83" s="952">
        <v>530.20904139831634</v>
      </c>
      <c r="K83" s="952">
        <v>707.12431206974088</v>
      </c>
      <c r="L83" s="952">
        <v>1625.7134617439478</v>
      </c>
      <c r="M83" s="952">
        <v>2429.0849227524964</v>
      </c>
      <c r="N83" s="952">
        <v>3232.7296941704199</v>
      </c>
      <c r="O83" s="952">
        <v>4036.6477759977183</v>
      </c>
      <c r="P83" s="952">
        <v>4027.4504188700985</v>
      </c>
      <c r="Q83" s="952">
        <v>4018.2530617424782</v>
      </c>
      <c r="R83" s="952">
        <v>4009.0557046148583</v>
      </c>
      <c r="S83" s="952">
        <v>3999.858347487238</v>
      </c>
      <c r="T83" s="952">
        <v>3990.6609903596182</v>
      </c>
      <c r="U83" s="952">
        <v>3981.4636332319978</v>
      </c>
      <c r="V83" s="952">
        <v>3972.2662761043775</v>
      </c>
      <c r="W83" s="952">
        <v>3963.0689189767577</v>
      </c>
      <c r="X83" s="952">
        <v>3953.8715618491374</v>
      </c>
      <c r="Y83" s="952">
        <v>3944.6742047215175</v>
      </c>
      <c r="Z83" s="952">
        <v>3935.4768475938972</v>
      </c>
      <c r="AA83" s="952">
        <v>3926.2794904662774</v>
      </c>
      <c r="AB83" s="952">
        <v>3917.0821333386571</v>
      </c>
      <c r="AC83" s="952">
        <v>3907.8847762110372</v>
      </c>
      <c r="AD83" s="952">
        <v>3898.6874190834169</v>
      </c>
      <c r="AE83" s="952">
        <v>3889.490061955797</v>
      </c>
      <c r="AF83" s="952">
        <v>3880.2927048281767</v>
      </c>
      <c r="AG83" s="952">
        <v>3871.0953477005569</v>
      </c>
      <c r="AH83" s="952">
        <v>3861.8979905729366</v>
      </c>
      <c r="AI83" s="952">
        <v>3852.7006334453167</v>
      </c>
      <c r="AJ83" s="952">
        <v>3843.5032763176964</v>
      </c>
      <c r="AK83" s="952">
        <v>3834.3059191900766</v>
      </c>
      <c r="AL83" s="952">
        <v>3825.1085620624563</v>
      </c>
      <c r="AM83" s="952">
        <v>3825.1085620624563</v>
      </c>
      <c r="AN83" s="952">
        <v>3825.1085620624563</v>
      </c>
      <c r="AO83" s="952">
        <v>3825.1085620624563</v>
      </c>
      <c r="AP83" s="952">
        <v>3825.1085620624563</v>
      </c>
      <c r="AQ83" s="952">
        <v>3825.1085620624563</v>
      </c>
      <c r="AR83" s="952">
        <v>3825.1085620624563</v>
      </c>
      <c r="AS83" s="952">
        <v>3825.1085620624563</v>
      </c>
      <c r="AT83" s="952">
        <v>3825.1085620624563</v>
      </c>
      <c r="AU83" s="952">
        <v>3825.1085620624563</v>
      </c>
      <c r="AV83" s="952">
        <v>3825.1085620624563</v>
      </c>
      <c r="AW83" s="952">
        <v>3825.1085620624563</v>
      </c>
      <c r="AX83" s="952">
        <v>3825.1085620624563</v>
      </c>
      <c r="AY83" s="952">
        <v>3825.1085620624563</v>
      </c>
      <c r="AZ83" s="952">
        <v>3825.1085620624563</v>
      </c>
      <c r="BA83" s="952">
        <v>3825.1085620624563</v>
      </c>
      <c r="BB83" s="952">
        <v>3825.1085620624563</v>
      </c>
      <c r="BC83" s="952">
        <v>3825.1085620624563</v>
      </c>
      <c r="BD83" s="952">
        <v>3825.1085620624563</v>
      </c>
      <c r="BE83" s="952">
        <v>3825.1085620624563</v>
      </c>
      <c r="BF83" s="952">
        <v>3825.1085620624563</v>
      </c>
      <c r="BG83" s="952">
        <v>3825.1085620624563</v>
      </c>
      <c r="BH83" s="952">
        <v>3825.1085620624563</v>
      </c>
      <c r="BI83" s="952">
        <v>3825.1085620624563</v>
      </c>
      <c r="BJ83" s="952">
        <v>3825.1085620624563</v>
      </c>
      <c r="BK83" s="952">
        <v>3825.1085620624563</v>
      </c>
      <c r="BL83" s="952">
        <v>3825.1085620624563</v>
      </c>
      <c r="BM83" s="952">
        <v>3825.1085620624563</v>
      </c>
      <c r="BN83" s="952">
        <v>3825.1085620624563</v>
      </c>
      <c r="BO83" s="952">
        <v>3825.1085620624563</v>
      </c>
      <c r="BP83" s="952">
        <v>3825.1085620624563</v>
      </c>
      <c r="BQ83" s="952">
        <v>3825.1085620624563</v>
      </c>
      <c r="BR83" s="952">
        <v>3825.1085620624563</v>
      </c>
      <c r="BS83" s="952">
        <v>3825.1085620624563</v>
      </c>
      <c r="BT83" s="952">
        <v>3825.1085620624563</v>
      </c>
      <c r="BU83" s="952">
        <v>3825.1085620624563</v>
      </c>
      <c r="BV83" s="952">
        <v>3825.1085620624563</v>
      </c>
      <c r="BW83" s="952">
        <v>3825.1085620624563</v>
      </c>
      <c r="BX83" s="952">
        <v>3825.1085620624563</v>
      </c>
      <c r="BY83" s="952">
        <v>3825.1085620624563</v>
      </c>
      <c r="BZ83" s="952">
        <v>3825.1085620624563</v>
      </c>
      <c r="CA83" s="952">
        <v>3825.1085620624563</v>
      </c>
      <c r="CB83" s="952">
        <v>3825.1085620624563</v>
      </c>
      <c r="CC83" s="952">
        <v>3825.1085620624563</v>
      </c>
      <c r="CD83" s="952">
        <v>3825.1085620624563</v>
      </c>
      <c r="CE83" s="952">
        <v>3825.1085620624563</v>
      </c>
      <c r="CF83" s="952">
        <v>3825.1085620624563</v>
      </c>
      <c r="CG83" s="952">
        <v>3825.1085620624563</v>
      </c>
      <c r="CH83" s="952">
        <v>3825.1085620624563</v>
      </c>
      <c r="CI83" s="952">
        <v>3825.1085620624563</v>
      </c>
      <c r="CJ83" s="953">
        <v>3825.1085620624563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5566.1196438356164</v>
      </c>
      <c r="I85" s="142">
        <v>5566.1196438356164</v>
      </c>
      <c r="J85" s="142">
        <v>5566.1196438356164</v>
      </c>
      <c r="K85" s="142">
        <v>5566.1196438356164</v>
      </c>
      <c r="L85" s="142">
        <v>7416.3567945205441</v>
      </c>
      <c r="M85" s="142">
        <v>7416.3567945205441</v>
      </c>
      <c r="N85" s="142">
        <v>7416.3567945205441</v>
      </c>
      <c r="O85" s="142">
        <v>7416.3567945205441</v>
      </c>
      <c r="P85" s="142">
        <v>7416.3567945205441</v>
      </c>
      <c r="Q85" s="142">
        <v>7416.3567945205441</v>
      </c>
      <c r="R85" s="142">
        <v>7416.3567945205441</v>
      </c>
      <c r="S85" s="142">
        <v>7416.3567945205441</v>
      </c>
      <c r="T85" s="142">
        <v>7416.3567945205441</v>
      </c>
      <c r="U85" s="142">
        <v>7416.3567945205441</v>
      </c>
      <c r="V85" s="142">
        <v>7416.3567945205441</v>
      </c>
      <c r="W85" s="142">
        <v>7416.3567945205441</v>
      </c>
      <c r="X85" s="142">
        <v>7416.3567945205441</v>
      </c>
      <c r="Y85" s="142">
        <v>7416.3567945205441</v>
      </c>
      <c r="Z85" s="142">
        <v>7416.3567945205441</v>
      </c>
      <c r="AA85" s="142">
        <v>7416.3567945205441</v>
      </c>
      <c r="AB85" s="142">
        <v>7416.3567945205441</v>
      </c>
      <c r="AC85" s="142">
        <v>7416.3567945205441</v>
      </c>
      <c r="AD85" s="142">
        <v>7416.3567945205441</v>
      </c>
      <c r="AE85" s="142">
        <v>7416.3567945205441</v>
      </c>
      <c r="AF85" s="142">
        <v>7416.3567945205441</v>
      </c>
      <c r="AG85" s="142">
        <v>7416.3567945205441</v>
      </c>
      <c r="AH85" s="142">
        <v>7416.3567945205441</v>
      </c>
      <c r="AI85" s="142">
        <v>7416.3567945205441</v>
      </c>
      <c r="AJ85" s="142">
        <v>7416.3567945205441</v>
      </c>
      <c r="AK85" s="142">
        <v>7416.3567945205441</v>
      </c>
      <c r="AL85" s="142">
        <v>7416.3567945205441</v>
      </c>
      <c r="AM85" s="142">
        <v>7416.3567945205441</v>
      </c>
      <c r="AN85" s="142">
        <v>7416.3567945205441</v>
      </c>
      <c r="AO85" s="142">
        <v>7416.3567945205441</v>
      </c>
      <c r="AP85" s="142">
        <v>7416.3567945205441</v>
      </c>
      <c r="AQ85" s="142">
        <v>7416.3567945205441</v>
      </c>
      <c r="AR85" s="142">
        <v>7416.3567945205441</v>
      </c>
      <c r="AS85" s="142">
        <v>7416.3567945205441</v>
      </c>
      <c r="AT85" s="142">
        <v>7416.3567945205441</v>
      </c>
      <c r="AU85" s="142">
        <v>7416.3567945205441</v>
      </c>
      <c r="AV85" s="142">
        <v>7416.3567945205441</v>
      </c>
      <c r="AW85" s="142">
        <v>7416.3567945205441</v>
      </c>
      <c r="AX85" s="142">
        <v>7416.3567945205441</v>
      </c>
      <c r="AY85" s="142">
        <v>7416.3567945205441</v>
      </c>
      <c r="AZ85" s="142">
        <v>7416.3567945205441</v>
      </c>
      <c r="BA85" s="142">
        <v>7416.3567945205441</v>
      </c>
      <c r="BB85" s="142">
        <v>7416.3567945205441</v>
      </c>
      <c r="BC85" s="142">
        <v>7416.3567945205441</v>
      </c>
      <c r="BD85" s="142">
        <v>7416.3567945205441</v>
      </c>
      <c r="BE85" s="142">
        <v>7416.3567945205441</v>
      </c>
      <c r="BF85" s="142">
        <v>7416.3567945205441</v>
      </c>
      <c r="BG85" s="142">
        <v>7416.3567945205441</v>
      </c>
      <c r="BH85" s="142">
        <v>7416.3567945205441</v>
      </c>
      <c r="BI85" s="142">
        <v>7416.3567945205441</v>
      </c>
      <c r="BJ85" s="142">
        <v>7416.3567945205441</v>
      </c>
      <c r="BK85" s="142">
        <v>7416.3567945205441</v>
      </c>
      <c r="BL85" s="142">
        <v>7416.3567945205441</v>
      </c>
      <c r="BM85" s="142">
        <v>7416.3567945205441</v>
      </c>
      <c r="BN85" s="142">
        <v>7416.3567945205441</v>
      </c>
      <c r="BO85" s="142">
        <v>7416.3567945205441</v>
      </c>
      <c r="BP85" s="142">
        <v>7416.3567945205441</v>
      </c>
      <c r="BQ85" s="142">
        <v>7416.3567945205441</v>
      </c>
      <c r="BR85" s="142">
        <v>7416.3567945205441</v>
      </c>
      <c r="BS85" s="142">
        <v>7416.3567945205441</v>
      </c>
      <c r="BT85" s="142">
        <v>7416.3567945205441</v>
      </c>
      <c r="BU85" s="142">
        <v>7416.3567945205441</v>
      </c>
      <c r="BV85" s="142">
        <v>7416.3567945205441</v>
      </c>
      <c r="BW85" s="142">
        <v>7416.3567945205441</v>
      </c>
      <c r="BX85" s="142">
        <v>7416.3567945205441</v>
      </c>
      <c r="BY85" s="142">
        <v>7416.3567945205441</v>
      </c>
      <c r="BZ85" s="142">
        <v>7416.3567945205441</v>
      </c>
      <c r="CA85" s="142">
        <v>7416.3567945205441</v>
      </c>
      <c r="CB85" s="142">
        <v>7416.3567945205441</v>
      </c>
      <c r="CC85" s="142">
        <v>7416.3567945205441</v>
      </c>
      <c r="CD85" s="142">
        <v>7416.3567945205441</v>
      </c>
      <c r="CE85" s="142">
        <v>7416.3567945205441</v>
      </c>
      <c r="CF85" s="142">
        <v>7416.3567945205441</v>
      </c>
      <c r="CG85" s="142">
        <v>7416.3567945205441</v>
      </c>
      <c r="CH85" s="142">
        <v>7416.3567945205441</v>
      </c>
      <c r="CI85" s="142">
        <v>7416.3567945205441</v>
      </c>
      <c r="CJ85" s="639">
        <v>7416.3567945205441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>
        <v>37.565268979941614</v>
      </c>
      <c r="I86" s="202">
        <v>46.096036610901884</v>
      </c>
      <c r="J86" s="202">
        <v>54.743399382405912</v>
      </c>
      <c r="K86" s="202">
        <v>63.507470616094487</v>
      </c>
      <c r="L86" s="202">
        <v>501.84014309589003</v>
      </c>
      <c r="M86" s="202">
        <v>505.1363016712325</v>
      </c>
      <c r="N86" s="141">
        <v>508.43246024657492</v>
      </c>
      <c r="O86" s="141">
        <v>511.72861882191751</v>
      </c>
      <c r="P86" s="141">
        <v>515.02477739725998</v>
      </c>
      <c r="Q86" s="141">
        <v>518.32093597260234</v>
      </c>
      <c r="R86" s="141">
        <v>521.61709454794482</v>
      </c>
      <c r="S86" s="141">
        <v>524.91325312328729</v>
      </c>
      <c r="T86" s="141">
        <v>528.20941169862965</v>
      </c>
      <c r="U86" s="141">
        <v>531.50557027397213</v>
      </c>
      <c r="V86" s="141">
        <v>534.8017288493146</v>
      </c>
      <c r="W86" s="141">
        <v>538.09788742465707</v>
      </c>
      <c r="X86" s="141">
        <v>541.39404599999943</v>
      </c>
      <c r="Y86" s="141">
        <v>544.69020457534191</v>
      </c>
      <c r="Z86" s="141">
        <v>547.98636315068438</v>
      </c>
      <c r="AA86" s="141">
        <v>551.28252172602697</v>
      </c>
      <c r="AB86" s="141">
        <v>554.57868030136933</v>
      </c>
      <c r="AC86" s="141">
        <v>557.87483887671181</v>
      </c>
      <c r="AD86" s="141">
        <v>561.17099745205428</v>
      </c>
      <c r="AE86" s="141">
        <v>564.46715602739664</v>
      </c>
      <c r="AF86" s="141">
        <v>567.76331460273911</v>
      </c>
      <c r="AG86" s="141">
        <v>571.05947317808193</v>
      </c>
      <c r="AH86" s="141">
        <v>574.35563175342429</v>
      </c>
      <c r="AI86" s="141">
        <v>577.65179032876677</v>
      </c>
      <c r="AJ86" s="141">
        <v>580.94794890410924</v>
      </c>
      <c r="AK86" s="141">
        <v>584.24410747945171</v>
      </c>
      <c r="AL86" s="141">
        <v>587.54026605479419</v>
      </c>
      <c r="AM86" s="141">
        <v>590.83642463013666</v>
      </c>
      <c r="AN86" s="141">
        <v>594.13258320547914</v>
      </c>
      <c r="AO86" s="141">
        <v>597.4287417808215</v>
      </c>
      <c r="AP86" s="141">
        <v>600.72490035616408</v>
      </c>
      <c r="AQ86" s="141">
        <v>604.02105893150656</v>
      </c>
      <c r="AR86" s="141">
        <v>607.31721750684903</v>
      </c>
      <c r="AS86" s="141">
        <v>610.61337608219139</v>
      </c>
      <c r="AT86" s="141">
        <v>613.90953465753387</v>
      </c>
      <c r="AU86" s="141">
        <v>617.20569323287634</v>
      </c>
      <c r="AV86" s="141">
        <v>620.5018518082187</v>
      </c>
      <c r="AW86" s="141">
        <v>623.79801038356118</v>
      </c>
      <c r="AX86" s="141">
        <v>627.09416895890365</v>
      </c>
      <c r="AY86" s="141">
        <v>630.39032753424613</v>
      </c>
      <c r="AZ86" s="141">
        <v>633.68648610958849</v>
      </c>
      <c r="BA86" s="187">
        <v>636.98264468493096</v>
      </c>
      <c r="BB86" s="505">
        <v>640.27880326027355</v>
      </c>
      <c r="BC86" s="505">
        <v>643.57496183561602</v>
      </c>
      <c r="BD86" s="505">
        <v>646.87112041095838</v>
      </c>
      <c r="BE86" s="505">
        <v>650.16727898630086</v>
      </c>
      <c r="BF86" s="505">
        <v>653.46343756164333</v>
      </c>
      <c r="BG86" s="505">
        <v>656.75959613698569</v>
      </c>
      <c r="BH86" s="505">
        <v>660.05575471232817</v>
      </c>
      <c r="BI86" s="505">
        <v>663.35191328767064</v>
      </c>
      <c r="BJ86" s="505">
        <v>666.64807186301312</v>
      </c>
      <c r="BK86" s="505">
        <v>669.94423043835548</v>
      </c>
      <c r="BL86" s="505">
        <v>673.24038901369795</v>
      </c>
      <c r="BM86" s="505">
        <v>676.53654758904042</v>
      </c>
      <c r="BN86" s="505">
        <v>679.8327061643829</v>
      </c>
      <c r="BO86" s="505">
        <v>683.12886473972537</v>
      </c>
      <c r="BP86" s="505">
        <v>686.42502331506785</v>
      </c>
      <c r="BQ86" s="505">
        <v>689.72118189041032</v>
      </c>
      <c r="BR86" s="505">
        <v>693.01734046575268</v>
      </c>
      <c r="BS86" s="505">
        <v>696.31349904109516</v>
      </c>
      <c r="BT86" s="505">
        <v>699.60965761643763</v>
      </c>
      <c r="BU86" s="505">
        <v>702.9058161917801</v>
      </c>
      <c r="BV86" s="505">
        <v>706.20197476712246</v>
      </c>
      <c r="BW86" s="505">
        <v>709.49813334246494</v>
      </c>
      <c r="BX86" s="505">
        <v>712.79429191780741</v>
      </c>
      <c r="BY86" s="505">
        <v>716.09045049314989</v>
      </c>
      <c r="BZ86" s="505">
        <v>719.38660906849225</v>
      </c>
      <c r="CA86" s="505">
        <v>722.68276764383484</v>
      </c>
      <c r="CB86" s="505">
        <v>725.97892621917731</v>
      </c>
      <c r="CC86" s="505">
        <v>729.27508479451967</v>
      </c>
      <c r="CD86" s="505">
        <v>732.57124336986215</v>
      </c>
      <c r="CE86" s="505">
        <v>735.86740194520462</v>
      </c>
      <c r="CF86" s="505">
        <v>739.16356052054709</v>
      </c>
      <c r="CG86" s="505">
        <v>742.45971909588945</v>
      </c>
      <c r="CH86" s="505">
        <v>745.75587767123193</v>
      </c>
      <c r="CI86" s="505">
        <v>749.0520362465744</v>
      </c>
      <c r="CJ86" s="621">
        <v>752.34819482191688</v>
      </c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5389.4727584721704</v>
      </c>
      <c r="I87" s="142">
        <v>5212.7364113393987</v>
      </c>
      <c r="J87" s="142">
        <v>5035.9106024373004</v>
      </c>
      <c r="K87" s="206">
        <v>4858.9953317658756</v>
      </c>
      <c r="L87" s="206">
        <v>5790.6433327765963</v>
      </c>
      <c r="M87" s="206">
        <v>4987.2718717680473</v>
      </c>
      <c r="N87" s="82">
        <v>4183.6271003501242</v>
      </c>
      <c r="O87" s="82">
        <v>3379.7090185228258</v>
      </c>
      <c r="P87" s="82">
        <v>3388.9063756504456</v>
      </c>
      <c r="Q87" s="82">
        <v>3398.1037327780659</v>
      </c>
      <c r="R87" s="82">
        <v>3407.3010899056858</v>
      </c>
      <c r="S87" s="82">
        <v>3416.4984470333061</v>
      </c>
      <c r="T87" s="82">
        <v>3425.6958041609259</v>
      </c>
      <c r="U87" s="82">
        <v>3434.8931612885463</v>
      </c>
      <c r="V87" s="82">
        <v>3444.0905184161666</v>
      </c>
      <c r="W87" s="82">
        <v>3453.2878755437864</v>
      </c>
      <c r="X87" s="82">
        <v>3462.4852326714067</v>
      </c>
      <c r="Y87" s="82">
        <v>3471.6825897990266</v>
      </c>
      <c r="Z87" s="82">
        <v>3480.8799469266469</v>
      </c>
      <c r="AA87" s="82">
        <v>3490.0773040542667</v>
      </c>
      <c r="AB87" s="82">
        <v>3499.274661181887</v>
      </c>
      <c r="AC87" s="82">
        <v>3508.4720183095069</v>
      </c>
      <c r="AD87" s="82">
        <v>3517.6693754371272</v>
      </c>
      <c r="AE87" s="82">
        <v>3526.8667325647471</v>
      </c>
      <c r="AF87" s="82">
        <v>3536.0640896923674</v>
      </c>
      <c r="AG87" s="82">
        <v>3545.2614468199872</v>
      </c>
      <c r="AH87" s="82">
        <v>3554.4588039476075</v>
      </c>
      <c r="AI87" s="82">
        <v>3563.6561610752274</v>
      </c>
      <c r="AJ87" s="82">
        <v>3572.8535182028477</v>
      </c>
      <c r="AK87" s="82">
        <v>3582.0508753304675</v>
      </c>
      <c r="AL87" s="82">
        <v>3591.2482324580878</v>
      </c>
      <c r="AM87" s="82">
        <v>3591.2482324580878</v>
      </c>
      <c r="AN87" s="82">
        <v>3591.2482324580878</v>
      </c>
      <c r="AO87" s="82">
        <v>3591.2482324580878</v>
      </c>
      <c r="AP87" s="82">
        <v>3591.2482324580878</v>
      </c>
      <c r="AQ87" s="82">
        <v>3591.2482324580878</v>
      </c>
      <c r="AR87" s="82">
        <v>3591.2482324580878</v>
      </c>
      <c r="AS87" s="82">
        <v>3591.2482324580878</v>
      </c>
      <c r="AT87" s="82">
        <v>3591.2482324580878</v>
      </c>
      <c r="AU87" s="82">
        <v>3591.2482324580878</v>
      </c>
      <c r="AV87" s="82">
        <v>3591.2482324580878</v>
      </c>
      <c r="AW87" s="82">
        <v>3591.2482324580878</v>
      </c>
      <c r="AX87" s="82">
        <v>3591.2482324580878</v>
      </c>
      <c r="AY87" s="82">
        <v>3591.2482324580878</v>
      </c>
      <c r="AZ87" s="82">
        <v>3591.2482324580878</v>
      </c>
      <c r="BA87" s="234">
        <v>3591.2482324580878</v>
      </c>
      <c r="BB87" s="234">
        <v>3591.2482324580878</v>
      </c>
      <c r="BC87" s="234">
        <v>3591.2482324580878</v>
      </c>
      <c r="BD87" s="234">
        <v>3591.2482324580878</v>
      </c>
      <c r="BE87" s="234">
        <v>3591.2482324580878</v>
      </c>
      <c r="BF87" s="234">
        <v>3591.2482324580878</v>
      </c>
      <c r="BG87" s="234">
        <v>3591.2482324580878</v>
      </c>
      <c r="BH87" s="234">
        <v>3591.2482324580878</v>
      </c>
      <c r="BI87" s="234">
        <v>3591.2482324580878</v>
      </c>
      <c r="BJ87" s="234">
        <v>3591.2482324580878</v>
      </c>
      <c r="BK87" s="234">
        <v>3591.2482324580878</v>
      </c>
      <c r="BL87" s="234">
        <v>3591.2482324580878</v>
      </c>
      <c r="BM87" s="234">
        <v>3591.2482324580878</v>
      </c>
      <c r="BN87" s="234">
        <v>3591.2482324580878</v>
      </c>
      <c r="BO87" s="234">
        <v>3591.2482324580878</v>
      </c>
      <c r="BP87" s="234">
        <v>3591.2482324580878</v>
      </c>
      <c r="BQ87" s="234">
        <v>3591.2482324580878</v>
      </c>
      <c r="BR87" s="234">
        <v>3591.2482324580878</v>
      </c>
      <c r="BS87" s="234">
        <v>3591.2482324580878</v>
      </c>
      <c r="BT87" s="234">
        <v>3591.2482324580878</v>
      </c>
      <c r="BU87" s="234">
        <v>3591.2482324580878</v>
      </c>
      <c r="BV87" s="234">
        <v>3591.2482324580878</v>
      </c>
      <c r="BW87" s="234">
        <v>3591.2482324580878</v>
      </c>
      <c r="BX87" s="234">
        <v>3591.2482324580878</v>
      </c>
      <c r="BY87" s="234">
        <v>3591.2482324580878</v>
      </c>
      <c r="BZ87" s="234">
        <v>3591.2482324580878</v>
      </c>
      <c r="CA87" s="234">
        <v>3591.2482324580878</v>
      </c>
      <c r="CB87" s="234">
        <v>3591.2482324580878</v>
      </c>
      <c r="CC87" s="234">
        <v>3591.2482324580878</v>
      </c>
      <c r="CD87" s="234">
        <v>3591.2482324580878</v>
      </c>
      <c r="CE87" s="234">
        <v>3591.2482324580878</v>
      </c>
      <c r="CF87" s="234">
        <v>3591.2482324580878</v>
      </c>
      <c r="CG87" s="234">
        <v>3591.2482324580878</v>
      </c>
      <c r="CH87" s="234">
        <v>3591.2482324580878</v>
      </c>
      <c r="CI87" s="234">
        <v>3591.2482324580878</v>
      </c>
      <c r="CJ87" s="640">
        <v>3591.2482324580878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5351.9074894922287</v>
      </c>
      <c r="I89" s="210">
        <v>5166.6403747284967</v>
      </c>
      <c r="J89" s="210">
        <v>4981.1672030548943</v>
      </c>
      <c r="K89" s="207">
        <v>4795.4878611497807</v>
      </c>
      <c r="L89" s="207">
        <v>5288.8031896807061</v>
      </c>
      <c r="M89" s="207">
        <v>4482.1355700968152</v>
      </c>
      <c r="N89" s="105">
        <v>3675.1946401035493</v>
      </c>
      <c r="O89" s="105">
        <v>2867.9803997009085</v>
      </c>
      <c r="P89" s="105">
        <v>2873.8815982531855</v>
      </c>
      <c r="Q89" s="105">
        <v>2879.7827968054635</v>
      </c>
      <c r="R89" s="105">
        <v>2885.683995357741</v>
      </c>
      <c r="S89" s="105">
        <v>2891.5851939100189</v>
      </c>
      <c r="T89" s="105">
        <v>2897.4863924622964</v>
      </c>
      <c r="U89" s="105">
        <v>2903.3875910145744</v>
      </c>
      <c r="V89" s="105">
        <v>2909.2887895668518</v>
      </c>
      <c r="W89" s="105">
        <v>2915.1899881191293</v>
      </c>
      <c r="X89" s="105">
        <v>2921.0911866714073</v>
      </c>
      <c r="Y89" s="105">
        <v>2926.9923852236848</v>
      </c>
      <c r="Z89" s="105">
        <v>2932.8935837759627</v>
      </c>
      <c r="AA89" s="105">
        <v>2938.7947823282398</v>
      </c>
      <c r="AB89" s="105">
        <v>2944.6959808805177</v>
      </c>
      <c r="AC89" s="105">
        <v>2950.5971794327952</v>
      </c>
      <c r="AD89" s="105">
        <v>2956.4983779850727</v>
      </c>
      <c r="AE89" s="105">
        <v>2962.3995765373502</v>
      </c>
      <c r="AF89" s="105">
        <v>2968.3007750896281</v>
      </c>
      <c r="AG89" s="105">
        <v>2974.2019736419052</v>
      </c>
      <c r="AH89" s="105">
        <v>2980.1031721941831</v>
      </c>
      <c r="AI89" s="105">
        <v>2986.0043707464606</v>
      </c>
      <c r="AJ89" s="105">
        <v>2991.9055692987386</v>
      </c>
      <c r="AK89" s="105">
        <v>2997.806767851016</v>
      </c>
      <c r="AL89" s="105">
        <v>3003.7079664032935</v>
      </c>
      <c r="AM89" s="105">
        <v>3000.4118078279512</v>
      </c>
      <c r="AN89" s="105">
        <v>2997.1156492526088</v>
      </c>
      <c r="AO89" s="105">
        <v>2993.8194906772665</v>
      </c>
      <c r="AP89" s="105">
        <v>2990.5233321019236</v>
      </c>
      <c r="AQ89" s="105">
        <v>2987.2271735265813</v>
      </c>
      <c r="AR89" s="105">
        <v>2983.9310149512389</v>
      </c>
      <c r="AS89" s="105">
        <v>2980.6348563758966</v>
      </c>
      <c r="AT89" s="105">
        <v>2977.3386978005537</v>
      </c>
      <c r="AU89" s="105">
        <v>2974.0425392252114</v>
      </c>
      <c r="AV89" s="105">
        <v>2970.746380649869</v>
      </c>
      <c r="AW89" s="105">
        <v>2967.4502220745267</v>
      </c>
      <c r="AX89" s="105">
        <v>2964.1540634991843</v>
      </c>
      <c r="AY89" s="105">
        <v>2960.8579049238415</v>
      </c>
      <c r="AZ89" s="105">
        <v>2957.5617463484996</v>
      </c>
      <c r="BA89" s="235">
        <v>2954.2655877731568</v>
      </c>
      <c r="BB89" s="324">
        <v>2950.9694291978144</v>
      </c>
      <c r="BC89" s="105">
        <v>2947.673270622472</v>
      </c>
      <c r="BD89" s="105">
        <v>2944.3771120471292</v>
      </c>
      <c r="BE89" s="105">
        <v>2941.0809534717869</v>
      </c>
      <c r="BF89" s="235">
        <v>2937.7847948964445</v>
      </c>
      <c r="BG89" s="324">
        <v>2934.4886363211021</v>
      </c>
      <c r="BH89" s="324">
        <v>2931.1924777457598</v>
      </c>
      <c r="BI89" s="105">
        <v>2927.896319170417</v>
      </c>
      <c r="BJ89" s="105">
        <v>2924.6001605950746</v>
      </c>
      <c r="BK89" s="324">
        <v>2921.3040020197323</v>
      </c>
      <c r="BL89" s="324">
        <v>2918.0078434443899</v>
      </c>
      <c r="BM89" s="324">
        <v>2914.7116848690475</v>
      </c>
      <c r="BN89" s="324">
        <v>2911.4155262937047</v>
      </c>
      <c r="BO89" s="324">
        <v>2908.1193677183624</v>
      </c>
      <c r="BP89" s="235">
        <v>2904.82320914302</v>
      </c>
      <c r="BQ89" s="324">
        <v>2901.5270505676776</v>
      </c>
      <c r="BR89" s="324">
        <v>2898.2308919923353</v>
      </c>
      <c r="BS89" s="642">
        <v>2894.9347334169925</v>
      </c>
      <c r="BT89" s="324">
        <v>2891.6385748416501</v>
      </c>
      <c r="BU89" s="324">
        <v>2888.3424162663077</v>
      </c>
      <c r="BV89" s="324">
        <v>2885.0462576909654</v>
      </c>
      <c r="BW89" s="324">
        <v>2881.750099115623</v>
      </c>
      <c r="BX89" s="235">
        <v>2878.4539405402802</v>
      </c>
      <c r="BY89" s="324">
        <v>2875.1577819649378</v>
      </c>
      <c r="BZ89" s="324">
        <v>2871.8616233895955</v>
      </c>
      <c r="CA89" s="324">
        <v>2868.5654648142531</v>
      </c>
      <c r="CB89" s="324">
        <v>2865.2693062389108</v>
      </c>
      <c r="CC89" s="324">
        <v>2861.9731476635679</v>
      </c>
      <c r="CD89" s="324">
        <v>2858.6769890882256</v>
      </c>
      <c r="CE89" s="324">
        <v>2855.3808305128832</v>
      </c>
      <c r="CF89" s="324">
        <v>2852.0846719375409</v>
      </c>
      <c r="CG89" s="324">
        <v>2848.7885133621985</v>
      </c>
      <c r="CH89" s="324">
        <v>2845.4923547868557</v>
      </c>
      <c r="CI89" s="235">
        <v>2842.1961962115133</v>
      </c>
      <c r="CJ89" s="641">
        <v>2838.900037636171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0.9185638038899181</v>
      </c>
      <c r="I93" s="494">
        <v>1.8375928089803337</v>
      </c>
      <c r="J93" s="198">
        <v>2.757087015271245</v>
      </c>
      <c r="K93" s="198">
        <v>3.6770464227626523</v>
      </c>
      <c r="L93" s="198">
        <v>6.520737415393989</v>
      </c>
      <c r="M93" s="198">
        <v>9.3663633049245192</v>
      </c>
      <c r="N93" s="84">
        <v>12.213924091354237</v>
      </c>
      <c r="O93" s="84">
        <v>15.063419774683148</v>
      </c>
      <c r="P93" s="84">
        <v>17.914850354911252</v>
      </c>
      <c r="Q93" s="84">
        <v>20.768215832038553</v>
      </c>
      <c r="R93" s="84">
        <v>23.623516206065041</v>
      </c>
      <c r="S93" s="84">
        <v>26.480751476990712</v>
      </c>
      <c r="T93" s="84">
        <v>26.222450094563833</v>
      </c>
      <c r="U93" s="84">
        <v>25.964148712136954</v>
      </c>
      <c r="V93" s="84">
        <v>25.705847329710075</v>
      </c>
      <c r="W93" s="84">
        <v>25.447545947283199</v>
      </c>
      <c r="X93" s="84">
        <v>25.189244564856313</v>
      </c>
      <c r="Y93" s="84">
        <v>24.930943182429434</v>
      </c>
      <c r="Z93" s="84">
        <v>24.672641800002555</v>
      </c>
      <c r="AA93" s="84">
        <v>24.414340417575676</v>
      </c>
      <c r="AB93" s="84">
        <v>24.156039035148797</v>
      </c>
      <c r="AC93" s="84">
        <v>23.897737652721915</v>
      </c>
      <c r="AD93" s="84">
        <v>23.639436270295036</v>
      </c>
      <c r="AE93" s="84">
        <v>23.381134887868154</v>
      </c>
      <c r="AF93" s="84">
        <v>23.122833505441278</v>
      </c>
      <c r="AG93" s="84">
        <v>22.864532123014396</v>
      </c>
      <c r="AH93" s="84">
        <v>22.60623074058752</v>
      </c>
      <c r="AI93" s="84">
        <v>22.347929358160638</v>
      </c>
      <c r="AJ93" s="84">
        <v>22.089627975733755</v>
      </c>
      <c r="AK93" s="84">
        <v>21.83132659330688</v>
      </c>
      <c r="AL93" s="84">
        <v>21.573025210880001</v>
      </c>
      <c r="AM93" s="504">
        <v>21.573025210880001</v>
      </c>
      <c r="AN93" s="503">
        <v>21.573025210880001</v>
      </c>
      <c r="AO93" s="503">
        <v>21.573025210880001</v>
      </c>
      <c r="AP93" s="503">
        <v>21.573025210880001</v>
      </c>
      <c r="AQ93" s="503">
        <v>21.573025210880001</v>
      </c>
      <c r="AR93" s="503">
        <v>21.573025210880001</v>
      </c>
      <c r="AS93" s="503">
        <v>21.573025210880001</v>
      </c>
      <c r="AT93" s="503">
        <v>21.573025210880001</v>
      </c>
      <c r="AU93" s="503">
        <v>21.573025210880001</v>
      </c>
      <c r="AV93" s="503">
        <v>21.573025210880001</v>
      </c>
      <c r="AW93" s="503">
        <v>21.573025210880001</v>
      </c>
      <c r="AX93" s="503">
        <v>21.573025210880001</v>
      </c>
      <c r="AY93" s="503">
        <v>21.573025210880001</v>
      </c>
      <c r="AZ93" s="503">
        <v>21.573025210880001</v>
      </c>
      <c r="BA93" s="503">
        <v>21.573025210880001</v>
      </c>
      <c r="BB93" s="503">
        <v>21.573025210880001</v>
      </c>
      <c r="BC93" s="503">
        <v>21.573025210880001</v>
      </c>
      <c r="BD93" s="503">
        <v>21.573025210880001</v>
      </c>
      <c r="BE93" s="503">
        <v>21.573025210880001</v>
      </c>
      <c r="BF93" s="503">
        <v>21.573025210880001</v>
      </c>
      <c r="BG93" s="503">
        <v>21.573025210880001</v>
      </c>
      <c r="BH93" s="503">
        <v>21.573025210880001</v>
      </c>
      <c r="BI93" s="503">
        <v>21.573025210880001</v>
      </c>
      <c r="BJ93" s="503">
        <v>21.573025210880001</v>
      </c>
      <c r="BK93" s="503">
        <v>21.573025210880001</v>
      </c>
      <c r="BL93" s="503">
        <v>21.573025210880001</v>
      </c>
      <c r="BM93" s="503">
        <v>21.573025210880001</v>
      </c>
      <c r="BN93" s="503">
        <v>21.573025210880001</v>
      </c>
      <c r="BO93" s="503">
        <v>21.573025210880001</v>
      </c>
      <c r="BP93" s="503">
        <v>21.573025210880001</v>
      </c>
      <c r="BQ93" s="503">
        <v>21.573025210880001</v>
      </c>
      <c r="BR93" s="503">
        <v>21.573025210880001</v>
      </c>
      <c r="BS93" s="503">
        <v>21.573025210880001</v>
      </c>
      <c r="BT93" s="503">
        <v>21.573025210880001</v>
      </c>
      <c r="BU93" s="503">
        <v>21.573025210880001</v>
      </c>
      <c r="BV93" s="503">
        <v>21.573025210880001</v>
      </c>
      <c r="BW93" s="503">
        <v>21.573025210880001</v>
      </c>
      <c r="BX93" s="503">
        <v>21.573025210880001</v>
      </c>
      <c r="BY93" s="503">
        <v>21.573025210880001</v>
      </c>
      <c r="BZ93" s="503">
        <v>21.573025210880001</v>
      </c>
      <c r="CA93" s="503">
        <v>21.573025210880001</v>
      </c>
      <c r="CB93" s="503">
        <v>21.573025210880001</v>
      </c>
      <c r="CC93" s="503">
        <v>21.573025210880001</v>
      </c>
      <c r="CD93" s="503">
        <v>21.573025210880001</v>
      </c>
      <c r="CE93" s="503">
        <v>21.573025210880001</v>
      </c>
      <c r="CF93" s="503">
        <v>21.573025210880001</v>
      </c>
      <c r="CG93" s="503">
        <v>21.573025210880001</v>
      </c>
      <c r="CH93" s="503">
        <v>21.573025210880001</v>
      </c>
      <c r="CI93" s="503">
        <v>21.573025210880001</v>
      </c>
      <c r="CJ93" s="645">
        <v>21.573025210880001</v>
      </c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7.9087458770118966</v>
      </c>
      <c r="I104" s="497">
        <v>15.821497091552699</v>
      </c>
      <c r="J104" s="497">
        <v>23.738253643622389</v>
      </c>
      <c r="K104" s="497">
        <v>31.659015533220987</v>
      </c>
      <c r="L104" s="497">
        <v>74.718601448116985</v>
      </c>
      <c r="M104" s="497">
        <v>112.01865183547196</v>
      </c>
      <c r="N104" s="497">
        <v>149.3304250568161</v>
      </c>
      <c r="O104" s="497">
        <v>186.65392111214948</v>
      </c>
      <c r="P104" s="497">
        <v>183.34288480808249</v>
      </c>
      <c r="Q104" s="497">
        <v>180.0299136071163</v>
      </c>
      <c r="R104" s="497">
        <v>176.71500750925091</v>
      </c>
      <c r="S104" s="497">
        <v>173.39816651448632</v>
      </c>
      <c r="T104" s="497">
        <v>173.19686217307432</v>
      </c>
      <c r="U104" s="497">
        <v>172.9955578316623</v>
      </c>
      <c r="V104" s="497">
        <v>172.7942534902503</v>
      </c>
      <c r="W104" s="497">
        <v>172.59294914883827</v>
      </c>
      <c r="X104" s="497">
        <v>172.39164480742625</v>
      </c>
      <c r="Y104" s="497">
        <v>172.19034046601425</v>
      </c>
      <c r="Z104" s="497">
        <v>171.98903612460225</v>
      </c>
      <c r="AA104" s="497">
        <v>171.78773178319025</v>
      </c>
      <c r="AB104" s="497">
        <v>171.58642744177823</v>
      </c>
      <c r="AC104" s="497">
        <v>171.38512310036623</v>
      </c>
      <c r="AD104" s="497">
        <v>171.1838187589542</v>
      </c>
      <c r="AE104" s="497">
        <v>170.98251441754221</v>
      </c>
      <c r="AF104" s="497">
        <v>170.78121007613021</v>
      </c>
      <c r="AG104" s="497">
        <v>170.57990573471818</v>
      </c>
      <c r="AH104" s="497">
        <v>170.37860139330616</v>
      </c>
      <c r="AI104" s="497">
        <v>170.17729705189416</v>
      </c>
      <c r="AJ104" s="497">
        <v>169.97599271048213</v>
      </c>
      <c r="AK104" s="497">
        <v>169.77468836907016</v>
      </c>
      <c r="AL104" s="497">
        <v>169.57338402765814</v>
      </c>
      <c r="AM104" s="497">
        <v>169.57338402765814</v>
      </c>
      <c r="AN104" s="497">
        <v>169.57338402765814</v>
      </c>
      <c r="AO104" s="497">
        <v>169.57338402765814</v>
      </c>
      <c r="AP104" s="497">
        <v>169.57338402765814</v>
      </c>
      <c r="AQ104" s="497">
        <v>169.57338402765814</v>
      </c>
      <c r="AR104" s="497">
        <v>169.57338402765814</v>
      </c>
      <c r="AS104" s="497">
        <v>169.57338402765814</v>
      </c>
      <c r="AT104" s="497">
        <v>169.57338402765814</v>
      </c>
      <c r="AU104" s="497">
        <v>169.57338402765814</v>
      </c>
      <c r="AV104" s="497">
        <v>169.57338402765814</v>
      </c>
      <c r="AW104" s="497">
        <v>169.57338402765814</v>
      </c>
      <c r="AX104" s="497">
        <v>169.57338402765814</v>
      </c>
      <c r="AY104" s="497">
        <v>169.57338402765814</v>
      </c>
      <c r="AZ104" s="497">
        <v>169.57338402765814</v>
      </c>
      <c r="BA104" s="497">
        <v>169.57338402765814</v>
      </c>
      <c r="BB104" s="497">
        <v>169.57338402765814</v>
      </c>
      <c r="BC104" s="497">
        <v>169.57338402765814</v>
      </c>
      <c r="BD104" s="497">
        <v>169.57338402765814</v>
      </c>
      <c r="BE104" s="497">
        <v>169.57338402765814</v>
      </c>
      <c r="BF104" s="497">
        <v>169.57338402765814</v>
      </c>
      <c r="BG104" s="497">
        <v>169.57338402765814</v>
      </c>
      <c r="BH104" s="497">
        <v>169.57338402765814</v>
      </c>
      <c r="BI104" s="497">
        <v>169.57338402765814</v>
      </c>
      <c r="BJ104" s="497">
        <v>169.57338402765814</v>
      </c>
      <c r="BK104" s="497">
        <v>169.57338402765814</v>
      </c>
      <c r="BL104" s="497">
        <v>169.57338402765814</v>
      </c>
      <c r="BM104" s="497">
        <v>169.57338402765814</v>
      </c>
      <c r="BN104" s="497">
        <v>169.57338402765814</v>
      </c>
      <c r="BO104" s="497">
        <v>169.57338402765814</v>
      </c>
      <c r="BP104" s="497">
        <v>169.57338402765814</v>
      </c>
      <c r="BQ104" s="497">
        <v>169.57338402765814</v>
      </c>
      <c r="BR104" s="497">
        <v>169.57338402765814</v>
      </c>
      <c r="BS104" s="497">
        <v>169.57338402765814</v>
      </c>
      <c r="BT104" s="497">
        <v>169.57338402765814</v>
      </c>
      <c r="BU104" s="497">
        <v>169.57338402765814</v>
      </c>
      <c r="BV104" s="497">
        <v>169.57338402765814</v>
      </c>
      <c r="BW104" s="497">
        <v>169.57338402765814</v>
      </c>
      <c r="BX104" s="497">
        <v>169.57338402765814</v>
      </c>
      <c r="BY104" s="497">
        <v>169.57338402765814</v>
      </c>
      <c r="BZ104" s="497">
        <v>169.57338402765814</v>
      </c>
      <c r="CA104" s="497">
        <v>169.57338402765814</v>
      </c>
      <c r="CB104" s="497">
        <v>169.57338402765814</v>
      </c>
      <c r="CC104" s="497">
        <v>169.57338402765814</v>
      </c>
      <c r="CD104" s="497">
        <v>169.57338402765814</v>
      </c>
      <c r="CE104" s="497">
        <v>169.57338402765814</v>
      </c>
      <c r="CF104" s="497">
        <v>169.57338402765814</v>
      </c>
      <c r="CG104" s="497">
        <v>169.57338402765814</v>
      </c>
      <c r="CH104" s="497">
        <v>169.57338402765814</v>
      </c>
      <c r="CI104" s="497">
        <v>169.57338402765814</v>
      </c>
      <c r="CJ104" s="648">
        <v>169.57338402765814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>
        <v>4.5005527890002367E-2</v>
      </c>
      <c r="I105" s="760">
        <v>4.500552789000236E-2</v>
      </c>
      <c r="J105" s="760">
        <v>4.5005527890002353E-2</v>
      </c>
      <c r="K105" s="760">
        <v>4.5005527890002374E-2</v>
      </c>
      <c r="L105" s="760">
        <v>4.6145588678519575E-2</v>
      </c>
      <c r="M105" s="760">
        <v>4.6294083003209301E-2</v>
      </c>
      <c r="N105" s="760">
        <v>4.6368481236516323E-2</v>
      </c>
      <c r="O105" s="760">
        <v>4.641303142710896E-2</v>
      </c>
      <c r="P105" s="760">
        <v>4.5726713649276364E-2</v>
      </c>
      <c r="Q105" s="760">
        <v>4.5035796393648096E-2</v>
      </c>
      <c r="R105" s="760">
        <v>4.434023693169533E-2</v>
      </c>
      <c r="S105" s="760">
        <v>4.3639992002924434E-2</v>
      </c>
      <c r="T105" s="760">
        <v>4.3687614378174908E-2</v>
      </c>
      <c r="U105" s="760">
        <v>4.3735451997577848E-2</v>
      </c>
      <c r="V105" s="760">
        <v>4.3783506323733054E-2</v>
      </c>
      <c r="W105" s="760">
        <v>4.3831778832521678E-2</v>
      </c>
      <c r="X105" s="760">
        <v>4.3880271013257366E-2</v>
      </c>
      <c r="Y105" s="760">
        <v>4.3928984368839422E-2</v>
      </c>
      <c r="Z105" s="760">
        <v>4.3977920415908013E-2</v>
      </c>
      <c r="AA105" s="760">
        <v>4.4027080685001649E-2</v>
      </c>
      <c r="AB105" s="760">
        <v>4.4076466720716703E-2</v>
      </c>
      <c r="AC105" s="760">
        <v>4.4126080081869204E-2</v>
      </c>
      <c r="AD105" s="760">
        <v>4.417592234165884E-2</v>
      </c>
      <c r="AE105" s="760">
        <v>4.422599508783525E-2</v>
      </c>
      <c r="AF105" s="760">
        <v>4.4276299922866601E-2</v>
      </c>
      <c r="AG105" s="760">
        <v>4.432683846411057E-2</v>
      </c>
      <c r="AH105" s="760">
        <v>4.4377612343987655E-2</v>
      </c>
      <c r="AI105" s="760">
        <v>4.4428623210156976E-2</v>
      </c>
      <c r="AJ105" s="760">
        <v>4.4479872725694439E-2</v>
      </c>
      <c r="AK105" s="760">
        <v>4.4531362569273536E-2</v>
      </c>
      <c r="AL105" s="760">
        <v>4.4583094435348594E-2</v>
      </c>
      <c r="AM105" s="760">
        <v>4.4583094435348594E-2</v>
      </c>
      <c r="AN105" s="760">
        <v>4.4583094435348594E-2</v>
      </c>
      <c r="AO105" s="760">
        <v>4.4583094435348594E-2</v>
      </c>
      <c r="AP105" s="760">
        <v>4.4583094435348594E-2</v>
      </c>
      <c r="AQ105" s="760">
        <v>4.4583094435348594E-2</v>
      </c>
      <c r="AR105" s="760">
        <v>4.4583094435348594E-2</v>
      </c>
      <c r="AS105" s="760">
        <v>4.4583094435348594E-2</v>
      </c>
      <c r="AT105" s="760">
        <v>4.4583094435348594E-2</v>
      </c>
      <c r="AU105" s="760">
        <v>4.4583094435348594E-2</v>
      </c>
      <c r="AV105" s="760">
        <v>4.4583094435348594E-2</v>
      </c>
      <c r="AW105" s="760">
        <v>4.4583094435348594E-2</v>
      </c>
      <c r="AX105" s="760">
        <v>4.4583094435348594E-2</v>
      </c>
      <c r="AY105" s="760">
        <v>4.4583094435348594E-2</v>
      </c>
      <c r="AZ105" s="760">
        <v>4.4583094435348594E-2</v>
      </c>
      <c r="BA105" s="760">
        <v>4.4583094435348594E-2</v>
      </c>
      <c r="BB105" s="760">
        <v>4.4583094435348594E-2</v>
      </c>
      <c r="BC105" s="760">
        <v>4.4583094435348594E-2</v>
      </c>
      <c r="BD105" s="760">
        <v>4.4583094435348594E-2</v>
      </c>
      <c r="BE105" s="760">
        <v>4.4583094435348594E-2</v>
      </c>
      <c r="BF105" s="760">
        <v>4.4583094435348594E-2</v>
      </c>
      <c r="BG105" s="760">
        <v>4.4583094435348594E-2</v>
      </c>
      <c r="BH105" s="760">
        <v>4.4583094435348594E-2</v>
      </c>
      <c r="BI105" s="760">
        <v>4.4583094435348594E-2</v>
      </c>
      <c r="BJ105" s="760">
        <v>4.4583094435348594E-2</v>
      </c>
      <c r="BK105" s="760">
        <v>4.4583094435348594E-2</v>
      </c>
      <c r="BL105" s="760">
        <v>4.4583094435348594E-2</v>
      </c>
      <c r="BM105" s="760">
        <v>4.4583094435348594E-2</v>
      </c>
      <c r="BN105" s="760">
        <v>4.4583094435348594E-2</v>
      </c>
      <c r="BO105" s="760">
        <v>4.4583094435348594E-2</v>
      </c>
      <c r="BP105" s="760">
        <v>4.4583094435348594E-2</v>
      </c>
      <c r="BQ105" s="760">
        <v>4.4583094435348594E-2</v>
      </c>
      <c r="BR105" s="760">
        <v>4.4583094435348594E-2</v>
      </c>
      <c r="BS105" s="760">
        <v>4.4583094435348594E-2</v>
      </c>
      <c r="BT105" s="760">
        <v>4.4583094435348594E-2</v>
      </c>
      <c r="BU105" s="760">
        <v>4.4583094435348594E-2</v>
      </c>
      <c r="BV105" s="760">
        <v>4.4583094435348594E-2</v>
      </c>
      <c r="BW105" s="760">
        <v>4.4583094435348594E-2</v>
      </c>
      <c r="BX105" s="760">
        <v>4.4583094435348594E-2</v>
      </c>
      <c r="BY105" s="760">
        <v>4.4583094435348594E-2</v>
      </c>
      <c r="BZ105" s="760">
        <v>4.4583094435348594E-2</v>
      </c>
      <c r="CA105" s="760">
        <v>4.4583094435348594E-2</v>
      </c>
      <c r="CB105" s="760">
        <v>4.4583094435348594E-2</v>
      </c>
      <c r="CC105" s="760">
        <v>4.4583094435348594E-2</v>
      </c>
      <c r="CD105" s="760">
        <v>4.4583094435348594E-2</v>
      </c>
      <c r="CE105" s="760">
        <v>4.4583094435348594E-2</v>
      </c>
      <c r="CF105" s="760">
        <v>4.4583094435348594E-2</v>
      </c>
      <c r="CG105" s="760">
        <v>4.4583094435348594E-2</v>
      </c>
      <c r="CH105" s="760">
        <v>4.4583094435348594E-2</v>
      </c>
      <c r="CI105" s="760">
        <v>4.4583094435348594E-2</v>
      </c>
      <c r="CJ105" s="852">
        <v>4.4583094435348594E-2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>
        <v>135.66098311852045</v>
      </c>
      <c r="I106" s="498">
        <v>135.70721420565982</v>
      </c>
      <c r="J106" s="498">
        <v>135.75344529279906</v>
      </c>
      <c r="K106" s="498">
        <v>135.79967637993832</v>
      </c>
      <c r="L106" s="498">
        <v>116.69741248843009</v>
      </c>
      <c r="M106" s="498">
        <v>116.73712695864323</v>
      </c>
      <c r="N106" s="498">
        <v>116.77684142885636</v>
      </c>
      <c r="O106" s="498">
        <v>116.81655589906948</v>
      </c>
      <c r="P106" s="498">
        <v>116.56304153725375</v>
      </c>
      <c r="Q106" s="498">
        <v>116.30932786345107</v>
      </c>
      <c r="R106" s="498">
        <v>116.05541487766149</v>
      </c>
      <c r="S106" s="498">
        <v>115.80130257988498</v>
      </c>
      <c r="T106" s="498">
        <v>115.5469909701216</v>
      </c>
      <c r="U106" s="498">
        <v>115.29248004837126</v>
      </c>
      <c r="V106" s="498">
        <v>115.03776981463407</v>
      </c>
      <c r="W106" s="498">
        <v>114.78286026890991</v>
      </c>
      <c r="X106" s="498">
        <v>114.52775141119882</v>
      </c>
      <c r="Y106" s="498">
        <v>114.27244324150087</v>
      </c>
      <c r="Z106" s="498">
        <v>114.01693575981596</v>
      </c>
      <c r="AA106" s="498">
        <v>113.7612289661442</v>
      </c>
      <c r="AB106" s="498">
        <v>113.50532286048551</v>
      </c>
      <c r="AC106" s="498">
        <v>113.24921744283986</v>
      </c>
      <c r="AD106" s="498">
        <v>112.99291271320732</v>
      </c>
      <c r="AE106" s="498">
        <v>112.73640867158788</v>
      </c>
      <c r="AF106" s="498">
        <v>112.47970531798151</v>
      </c>
      <c r="AG106" s="498">
        <v>112.22280265238828</v>
      </c>
      <c r="AH106" s="498">
        <v>111.96570067480812</v>
      </c>
      <c r="AI106" s="498">
        <v>111.70839938524098</v>
      </c>
      <c r="AJ106" s="498">
        <v>111.45089878368697</v>
      </c>
      <c r="AK106" s="498">
        <v>111.19319887014608</v>
      </c>
      <c r="AL106" s="498">
        <v>110.93529964461824</v>
      </c>
      <c r="AM106" s="498">
        <v>110.93529964461824</v>
      </c>
      <c r="AN106" s="498">
        <v>110.93529964461824</v>
      </c>
      <c r="AO106" s="498">
        <v>110.93529964461824</v>
      </c>
      <c r="AP106" s="498">
        <v>110.93529964461824</v>
      </c>
      <c r="AQ106" s="498">
        <v>110.93529964461824</v>
      </c>
      <c r="AR106" s="498">
        <v>110.93529964461824</v>
      </c>
      <c r="AS106" s="498">
        <v>110.93529964461824</v>
      </c>
      <c r="AT106" s="498">
        <v>110.93529964461824</v>
      </c>
      <c r="AU106" s="498">
        <v>110.93529964461824</v>
      </c>
      <c r="AV106" s="498">
        <v>110.93529964461824</v>
      </c>
      <c r="AW106" s="498">
        <v>110.93529964461824</v>
      </c>
      <c r="AX106" s="498">
        <v>110.93529964461824</v>
      </c>
      <c r="AY106" s="498">
        <v>110.93529964461824</v>
      </c>
      <c r="AZ106" s="498">
        <v>110.93529964461824</v>
      </c>
      <c r="BA106" s="498">
        <v>110.93529964461824</v>
      </c>
      <c r="BB106" s="498">
        <v>110.93529964461824</v>
      </c>
      <c r="BC106" s="498">
        <v>110.93529964461824</v>
      </c>
      <c r="BD106" s="498">
        <v>110.93529964461824</v>
      </c>
      <c r="BE106" s="498">
        <v>110.93529964461824</v>
      </c>
      <c r="BF106" s="498">
        <v>110.93529964461824</v>
      </c>
      <c r="BG106" s="498">
        <v>110.93529964461824</v>
      </c>
      <c r="BH106" s="498">
        <v>110.93529964461824</v>
      </c>
      <c r="BI106" s="498">
        <v>110.93529964461824</v>
      </c>
      <c r="BJ106" s="498">
        <v>110.93529964461824</v>
      </c>
      <c r="BK106" s="498">
        <v>110.93529964461824</v>
      </c>
      <c r="BL106" s="498">
        <v>110.93529964461824</v>
      </c>
      <c r="BM106" s="498">
        <v>110.93529964461824</v>
      </c>
      <c r="BN106" s="498">
        <v>110.93529964461824</v>
      </c>
      <c r="BO106" s="498">
        <v>110.93529964461824</v>
      </c>
      <c r="BP106" s="498">
        <v>110.93529964461824</v>
      </c>
      <c r="BQ106" s="498">
        <v>110.93529964461824</v>
      </c>
      <c r="BR106" s="498">
        <v>110.93529964461824</v>
      </c>
      <c r="BS106" s="498">
        <v>110.93529964461824</v>
      </c>
      <c r="BT106" s="498">
        <v>110.93529964461824</v>
      </c>
      <c r="BU106" s="498">
        <v>110.93529964461824</v>
      </c>
      <c r="BV106" s="498">
        <v>110.93529964461824</v>
      </c>
      <c r="BW106" s="498">
        <v>110.93529964461824</v>
      </c>
      <c r="BX106" s="498">
        <v>110.93529964461824</v>
      </c>
      <c r="BY106" s="498">
        <v>110.93529964461824</v>
      </c>
      <c r="BZ106" s="498">
        <v>110.93529964461824</v>
      </c>
      <c r="CA106" s="498">
        <v>110.93529964461824</v>
      </c>
      <c r="CB106" s="498">
        <v>110.93529964461824</v>
      </c>
      <c r="CC106" s="498">
        <v>110.93529964461824</v>
      </c>
      <c r="CD106" s="498">
        <v>110.93529964461824</v>
      </c>
      <c r="CE106" s="498">
        <v>110.93529964461824</v>
      </c>
      <c r="CF106" s="498">
        <v>110.93529964461824</v>
      </c>
      <c r="CG106" s="498">
        <v>110.93529964461824</v>
      </c>
      <c r="CH106" s="498">
        <v>110.93529964461824</v>
      </c>
      <c r="CI106" s="498">
        <v>110.93529964461824</v>
      </c>
      <c r="CJ106" s="649">
        <v>110.93529964461824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175.72832155955589</v>
      </c>
      <c r="I107" s="82">
        <v>351.54563968723772</v>
      </c>
      <c r="J107" s="82">
        <v>527.45195438304518</v>
      </c>
      <c r="K107" s="82">
        <v>703.44726564697828</v>
      </c>
      <c r="L107" s="82">
        <v>1619.1927243285538</v>
      </c>
      <c r="M107" s="82">
        <v>2419.7185594475723</v>
      </c>
      <c r="N107" s="82">
        <v>3220.515770079066</v>
      </c>
      <c r="O107" s="82">
        <v>4021.5843562230352</v>
      </c>
      <c r="P107" s="82">
        <v>4009.5355685151872</v>
      </c>
      <c r="Q107" s="82">
        <v>3997.4848459104396</v>
      </c>
      <c r="R107" s="82">
        <v>3985.4321884087931</v>
      </c>
      <c r="S107" s="82">
        <v>3973.3775960102475</v>
      </c>
      <c r="T107" s="82">
        <v>3964.4385402650541</v>
      </c>
      <c r="U107" s="82">
        <v>3955.4994845198607</v>
      </c>
      <c r="V107" s="82">
        <v>3946.5604287746678</v>
      </c>
      <c r="W107" s="82">
        <v>3937.6213730294744</v>
      </c>
      <c r="X107" s="82">
        <v>3928.6823172842815</v>
      </c>
      <c r="Y107" s="82">
        <v>3919.7432615390881</v>
      </c>
      <c r="Z107" s="82">
        <v>3910.8042057938947</v>
      </c>
      <c r="AA107" s="82">
        <v>3901.8651500487017</v>
      </c>
      <c r="AB107" s="82">
        <v>3892.9260943035083</v>
      </c>
      <c r="AC107" s="82">
        <v>3883.9870385583154</v>
      </c>
      <c r="AD107" s="82">
        <v>3875.047982813122</v>
      </c>
      <c r="AE107" s="82">
        <v>3866.1089270679286</v>
      </c>
      <c r="AF107" s="82">
        <v>3857.1698713227356</v>
      </c>
      <c r="AG107" s="82">
        <v>3848.2308155775422</v>
      </c>
      <c r="AH107" s="82">
        <v>3839.2917598323493</v>
      </c>
      <c r="AI107" s="82">
        <v>3830.3527040871559</v>
      </c>
      <c r="AJ107" s="82">
        <v>3821.4136483419625</v>
      </c>
      <c r="AK107" s="82">
        <v>3812.4745925967695</v>
      </c>
      <c r="AL107" s="82">
        <v>3803.5355368515761</v>
      </c>
      <c r="AM107" s="82">
        <v>3803.5355368515761</v>
      </c>
      <c r="AN107" s="82">
        <v>3803.5355368515761</v>
      </c>
      <c r="AO107" s="82">
        <v>3803.5355368515761</v>
      </c>
      <c r="AP107" s="82">
        <v>3803.5355368515761</v>
      </c>
      <c r="AQ107" s="82">
        <v>3803.5355368515761</v>
      </c>
      <c r="AR107" s="82">
        <v>3803.5355368515761</v>
      </c>
      <c r="AS107" s="82">
        <v>3803.5355368515761</v>
      </c>
      <c r="AT107" s="82">
        <v>3803.5355368515761</v>
      </c>
      <c r="AU107" s="82">
        <v>3803.5355368515761</v>
      </c>
      <c r="AV107" s="82">
        <v>3803.5355368515761</v>
      </c>
      <c r="AW107" s="82">
        <v>3803.5355368515761</v>
      </c>
      <c r="AX107" s="82">
        <v>3803.5355368515761</v>
      </c>
      <c r="AY107" s="82">
        <v>3803.5355368515761</v>
      </c>
      <c r="AZ107" s="82">
        <v>3803.5355368515761</v>
      </c>
      <c r="BA107" s="82">
        <v>3803.5355368515761</v>
      </c>
      <c r="BB107" s="82">
        <v>3803.5355368515761</v>
      </c>
      <c r="BC107" s="82">
        <v>3803.5355368515761</v>
      </c>
      <c r="BD107" s="82">
        <v>3803.5355368515761</v>
      </c>
      <c r="BE107" s="82">
        <v>3803.5355368515761</v>
      </c>
      <c r="BF107" s="82">
        <v>3803.5355368515761</v>
      </c>
      <c r="BG107" s="82">
        <v>3803.5355368515761</v>
      </c>
      <c r="BH107" s="82">
        <v>3803.5355368515761</v>
      </c>
      <c r="BI107" s="82">
        <v>3803.5355368515761</v>
      </c>
      <c r="BJ107" s="82">
        <v>3803.5355368515761</v>
      </c>
      <c r="BK107" s="82">
        <v>3803.5355368515761</v>
      </c>
      <c r="BL107" s="82">
        <v>3803.5355368515761</v>
      </c>
      <c r="BM107" s="82">
        <v>3803.5355368515761</v>
      </c>
      <c r="BN107" s="82">
        <v>3803.5355368515761</v>
      </c>
      <c r="BO107" s="82">
        <v>3803.5355368515761</v>
      </c>
      <c r="BP107" s="82">
        <v>3803.5355368515761</v>
      </c>
      <c r="BQ107" s="82">
        <v>3803.5355368515761</v>
      </c>
      <c r="BR107" s="82">
        <v>3803.5355368515761</v>
      </c>
      <c r="BS107" s="82">
        <v>3803.5355368515761</v>
      </c>
      <c r="BT107" s="82">
        <v>3803.5355368515761</v>
      </c>
      <c r="BU107" s="82">
        <v>3803.5355368515761</v>
      </c>
      <c r="BV107" s="82">
        <v>3803.5355368515761</v>
      </c>
      <c r="BW107" s="82">
        <v>3803.5355368515761</v>
      </c>
      <c r="BX107" s="82">
        <v>3803.5355368515761</v>
      </c>
      <c r="BY107" s="82">
        <v>3803.5355368515761</v>
      </c>
      <c r="BZ107" s="82">
        <v>3803.5355368515761</v>
      </c>
      <c r="CA107" s="82">
        <v>3803.5355368515761</v>
      </c>
      <c r="CB107" s="82">
        <v>3803.5355368515761</v>
      </c>
      <c r="CC107" s="82">
        <v>3803.5355368515761</v>
      </c>
      <c r="CD107" s="82">
        <v>3803.5355368515761</v>
      </c>
      <c r="CE107" s="82">
        <v>3803.5355368515761</v>
      </c>
      <c r="CF107" s="82">
        <v>3803.5355368515761</v>
      </c>
      <c r="CG107" s="82">
        <v>3803.5355368515761</v>
      </c>
      <c r="CH107" s="82">
        <v>3803.5355368515761</v>
      </c>
      <c r="CI107" s="82">
        <v>3803.5355368515761</v>
      </c>
      <c r="CJ107" s="640">
        <v>3803.5355368515761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5566.1196438356164</v>
      </c>
      <c r="I109" s="82">
        <v>5566.1196438356164</v>
      </c>
      <c r="J109" s="82">
        <v>5566.1196438356164</v>
      </c>
      <c r="K109" s="82">
        <v>5566.1196438356164</v>
      </c>
      <c r="L109" s="82">
        <v>7416.3567945205441</v>
      </c>
      <c r="M109" s="82">
        <v>7416.3567945205441</v>
      </c>
      <c r="N109" s="82">
        <v>7416.3567945205441</v>
      </c>
      <c r="O109" s="82">
        <v>7416.3567945205441</v>
      </c>
      <c r="P109" s="82">
        <v>7416.3567945205441</v>
      </c>
      <c r="Q109" s="82">
        <v>7416.3567945205441</v>
      </c>
      <c r="R109" s="82">
        <v>7416.3567945205441</v>
      </c>
      <c r="S109" s="82">
        <v>7416.3567945205441</v>
      </c>
      <c r="T109" s="82">
        <v>7416.3567945205441</v>
      </c>
      <c r="U109" s="82">
        <v>7416.3567945205441</v>
      </c>
      <c r="V109" s="82">
        <v>7416.3567945205441</v>
      </c>
      <c r="W109" s="82">
        <v>7416.3567945205441</v>
      </c>
      <c r="X109" s="82">
        <v>7416.3567945205441</v>
      </c>
      <c r="Y109" s="82">
        <v>7416.3567945205441</v>
      </c>
      <c r="Z109" s="82">
        <v>7416.3567945205441</v>
      </c>
      <c r="AA109" s="82">
        <v>7416.3567945205441</v>
      </c>
      <c r="AB109" s="82">
        <v>7416.3567945205441</v>
      </c>
      <c r="AC109" s="82">
        <v>7416.3567945205441</v>
      </c>
      <c r="AD109" s="82">
        <v>7416.3567945205441</v>
      </c>
      <c r="AE109" s="82">
        <v>7416.3567945205441</v>
      </c>
      <c r="AF109" s="82">
        <v>7416.3567945205441</v>
      </c>
      <c r="AG109" s="82">
        <v>7416.3567945205441</v>
      </c>
      <c r="AH109" s="82">
        <v>7416.3567945205441</v>
      </c>
      <c r="AI109" s="82">
        <v>7416.3567945205441</v>
      </c>
      <c r="AJ109" s="82">
        <v>7416.3567945205441</v>
      </c>
      <c r="AK109" s="82">
        <v>7416.3567945205441</v>
      </c>
      <c r="AL109" s="82">
        <v>7416.3567945205441</v>
      </c>
      <c r="AM109" s="82">
        <v>7416.3567945205441</v>
      </c>
      <c r="AN109" s="82">
        <v>7416.3567945205441</v>
      </c>
      <c r="AO109" s="82">
        <v>7416.3567945205441</v>
      </c>
      <c r="AP109" s="82">
        <v>7416.3567945205441</v>
      </c>
      <c r="AQ109" s="82">
        <v>7416.3567945205441</v>
      </c>
      <c r="AR109" s="82">
        <v>7416.3567945205441</v>
      </c>
      <c r="AS109" s="82">
        <v>7416.3567945205441</v>
      </c>
      <c r="AT109" s="82">
        <v>7416.3567945205441</v>
      </c>
      <c r="AU109" s="82">
        <v>7416.3567945205441</v>
      </c>
      <c r="AV109" s="82">
        <v>7416.3567945205441</v>
      </c>
      <c r="AW109" s="82">
        <v>7416.3567945205441</v>
      </c>
      <c r="AX109" s="82">
        <v>7416.3567945205441</v>
      </c>
      <c r="AY109" s="82">
        <v>7416.3567945205441</v>
      </c>
      <c r="AZ109" s="82">
        <v>7416.3567945205441</v>
      </c>
      <c r="BA109" s="82">
        <v>7416.3567945205441</v>
      </c>
      <c r="BB109" s="82">
        <v>7416.3567945205441</v>
      </c>
      <c r="BC109" s="82">
        <v>7416.3567945205441</v>
      </c>
      <c r="BD109" s="82">
        <v>7416.3567945205441</v>
      </c>
      <c r="BE109" s="82">
        <v>7416.3567945205441</v>
      </c>
      <c r="BF109" s="82">
        <v>7416.3567945205441</v>
      </c>
      <c r="BG109" s="82">
        <v>7416.3567945205441</v>
      </c>
      <c r="BH109" s="82">
        <v>7416.3567945205441</v>
      </c>
      <c r="BI109" s="82">
        <v>7416.3567945205441</v>
      </c>
      <c r="BJ109" s="82">
        <v>7416.3567945205441</v>
      </c>
      <c r="BK109" s="82">
        <v>7416.3567945205441</v>
      </c>
      <c r="BL109" s="82">
        <v>7416.3567945205441</v>
      </c>
      <c r="BM109" s="82">
        <v>7416.3567945205441</v>
      </c>
      <c r="BN109" s="82">
        <v>7416.3567945205441</v>
      </c>
      <c r="BO109" s="82">
        <v>7416.3567945205441</v>
      </c>
      <c r="BP109" s="82">
        <v>7416.3567945205441</v>
      </c>
      <c r="BQ109" s="82">
        <v>7416.3567945205441</v>
      </c>
      <c r="BR109" s="82">
        <v>7416.3567945205441</v>
      </c>
      <c r="BS109" s="82">
        <v>7416.3567945205441</v>
      </c>
      <c r="BT109" s="82">
        <v>7416.3567945205441</v>
      </c>
      <c r="BU109" s="82">
        <v>7416.3567945205441</v>
      </c>
      <c r="BV109" s="82">
        <v>7416.3567945205441</v>
      </c>
      <c r="BW109" s="82">
        <v>7416.3567945205441</v>
      </c>
      <c r="BX109" s="82">
        <v>7416.3567945205441</v>
      </c>
      <c r="BY109" s="82">
        <v>7416.3567945205441</v>
      </c>
      <c r="BZ109" s="82">
        <v>7416.3567945205441</v>
      </c>
      <c r="CA109" s="82">
        <v>7416.3567945205441</v>
      </c>
      <c r="CB109" s="82">
        <v>7416.3567945205441</v>
      </c>
      <c r="CC109" s="82">
        <v>7416.3567945205441</v>
      </c>
      <c r="CD109" s="82">
        <v>7416.3567945205441</v>
      </c>
      <c r="CE109" s="82">
        <v>7416.3567945205441</v>
      </c>
      <c r="CF109" s="82">
        <v>7416.3567945205441</v>
      </c>
      <c r="CG109" s="82">
        <v>7416.3567945205441</v>
      </c>
      <c r="CH109" s="82">
        <v>7416.3567945205441</v>
      </c>
      <c r="CI109" s="82">
        <v>7416.3567945205441</v>
      </c>
      <c r="CJ109" s="640">
        <v>7416.3567945205441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37.565268979941614</v>
      </c>
      <c r="I110" s="142">
        <v>46.096036610901884</v>
      </c>
      <c r="J110" s="142">
        <v>54.743399382405912</v>
      </c>
      <c r="K110" s="142">
        <v>63.507470616094487</v>
      </c>
      <c r="L110" s="142">
        <v>501.84014309589003</v>
      </c>
      <c r="M110" s="142">
        <v>505.1363016712325</v>
      </c>
      <c r="N110" s="142">
        <v>508.43246024657492</v>
      </c>
      <c r="O110" s="142">
        <v>511.72861882191751</v>
      </c>
      <c r="P110" s="142">
        <v>515.02477739725998</v>
      </c>
      <c r="Q110" s="142">
        <v>518.32093597260234</v>
      </c>
      <c r="R110" s="142">
        <v>521.61709454794482</v>
      </c>
      <c r="S110" s="142">
        <v>524.91325312328729</v>
      </c>
      <c r="T110" s="142">
        <v>528.20941169862965</v>
      </c>
      <c r="U110" s="142">
        <v>531.50557027397213</v>
      </c>
      <c r="V110" s="142">
        <v>534.8017288493146</v>
      </c>
      <c r="W110" s="142">
        <v>538.09788742465707</v>
      </c>
      <c r="X110" s="142">
        <v>541.39404599999943</v>
      </c>
      <c r="Y110" s="142">
        <v>544.69020457534191</v>
      </c>
      <c r="Z110" s="142">
        <v>547.98636315068438</v>
      </c>
      <c r="AA110" s="142">
        <v>551.28252172602697</v>
      </c>
      <c r="AB110" s="142">
        <v>554.57868030136933</v>
      </c>
      <c r="AC110" s="142">
        <v>557.87483887671181</v>
      </c>
      <c r="AD110" s="142">
        <v>561.17099745205428</v>
      </c>
      <c r="AE110" s="142">
        <v>564.46715602739664</v>
      </c>
      <c r="AF110" s="142">
        <v>567.76331460273911</v>
      </c>
      <c r="AG110" s="142">
        <v>571.05947317808193</v>
      </c>
      <c r="AH110" s="142">
        <v>574.35563175342429</v>
      </c>
      <c r="AI110" s="142">
        <v>577.65179032876677</v>
      </c>
      <c r="AJ110" s="142">
        <v>580.94794890410924</v>
      </c>
      <c r="AK110" s="142">
        <v>584.24410747945171</v>
      </c>
      <c r="AL110" s="142">
        <v>587.54026605479419</v>
      </c>
      <c r="AM110" s="142">
        <v>590.83642463013666</v>
      </c>
      <c r="AN110" s="142">
        <v>594.13258320547914</v>
      </c>
      <c r="AO110" s="142">
        <v>597.4287417808215</v>
      </c>
      <c r="AP110" s="142">
        <v>600.72490035616408</v>
      </c>
      <c r="AQ110" s="142">
        <v>604.02105893150656</v>
      </c>
      <c r="AR110" s="142">
        <v>607.31721750684903</v>
      </c>
      <c r="AS110" s="142">
        <v>610.61337608219139</v>
      </c>
      <c r="AT110" s="142">
        <v>613.90953465753387</v>
      </c>
      <c r="AU110" s="142">
        <v>617.20569323287634</v>
      </c>
      <c r="AV110" s="142">
        <v>620.5018518082187</v>
      </c>
      <c r="AW110" s="142">
        <v>623.79801038356118</v>
      </c>
      <c r="AX110" s="142">
        <v>627.09416895890365</v>
      </c>
      <c r="AY110" s="142">
        <v>630.39032753424613</v>
      </c>
      <c r="AZ110" s="142">
        <v>633.68648610958849</v>
      </c>
      <c r="BA110" s="142">
        <v>636.98264468493096</v>
      </c>
      <c r="BB110" s="142">
        <v>640.27880326027355</v>
      </c>
      <c r="BC110" s="142">
        <v>643.57496183561602</v>
      </c>
      <c r="BD110" s="142">
        <v>646.87112041095838</v>
      </c>
      <c r="BE110" s="142">
        <v>650.16727898630086</v>
      </c>
      <c r="BF110" s="142">
        <v>653.46343756164333</v>
      </c>
      <c r="BG110" s="142">
        <v>656.75959613698569</v>
      </c>
      <c r="BH110" s="142">
        <v>660.05575471232817</v>
      </c>
      <c r="BI110" s="142">
        <v>663.35191328767064</v>
      </c>
      <c r="BJ110" s="142">
        <v>666.64807186301312</v>
      </c>
      <c r="BK110" s="142">
        <v>669.94423043835548</v>
      </c>
      <c r="BL110" s="142">
        <v>673.24038901369795</v>
      </c>
      <c r="BM110" s="142">
        <v>676.53654758904042</v>
      </c>
      <c r="BN110" s="142">
        <v>679.8327061643829</v>
      </c>
      <c r="BO110" s="142">
        <v>683.12886473972537</v>
      </c>
      <c r="BP110" s="142">
        <v>686.42502331506785</v>
      </c>
      <c r="BQ110" s="142">
        <v>689.72118189041032</v>
      </c>
      <c r="BR110" s="142">
        <v>693.01734046575268</v>
      </c>
      <c r="BS110" s="142">
        <v>696.31349904109516</v>
      </c>
      <c r="BT110" s="142">
        <v>699.60965761643763</v>
      </c>
      <c r="BU110" s="142">
        <v>702.9058161917801</v>
      </c>
      <c r="BV110" s="142">
        <v>706.20197476712246</v>
      </c>
      <c r="BW110" s="142">
        <v>709.49813334246494</v>
      </c>
      <c r="BX110" s="142">
        <v>712.79429191780741</v>
      </c>
      <c r="BY110" s="142">
        <v>716.09045049314989</v>
      </c>
      <c r="BZ110" s="142">
        <v>719.38660906849225</v>
      </c>
      <c r="CA110" s="142">
        <v>722.68276764383484</v>
      </c>
      <c r="CB110" s="142">
        <v>725.97892621917731</v>
      </c>
      <c r="CC110" s="142">
        <v>729.27508479451967</v>
      </c>
      <c r="CD110" s="142">
        <v>732.57124336986215</v>
      </c>
      <c r="CE110" s="142">
        <v>735.86740194520462</v>
      </c>
      <c r="CF110" s="142">
        <v>739.16356052054709</v>
      </c>
      <c r="CG110" s="142">
        <v>742.45971909588945</v>
      </c>
      <c r="CH110" s="142">
        <v>745.75587767123193</v>
      </c>
      <c r="CI110" s="142">
        <v>749.0520362465744</v>
      </c>
      <c r="CJ110" s="639">
        <v>752.34819482191688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5390.3913222760602</v>
      </c>
      <c r="I111" s="82">
        <v>5214.5740041483787</v>
      </c>
      <c r="J111" s="82">
        <v>5038.6676894525717</v>
      </c>
      <c r="K111" s="82">
        <v>4862.6723781886385</v>
      </c>
      <c r="L111" s="82">
        <v>5797.1640701919905</v>
      </c>
      <c r="M111" s="82">
        <v>4996.6382350729718</v>
      </c>
      <c r="N111" s="82">
        <v>4195.8410244414781</v>
      </c>
      <c r="O111" s="82">
        <v>3394.7724382975089</v>
      </c>
      <c r="P111" s="82">
        <v>3406.8212260053569</v>
      </c>
      <c r="Q111" s="82">
        <v>3418.8719486101045</v>
      </c>
      <c r="R111" s="82">
        <v>3430.924606111751</v>
      </c>
      <c r="S111" s="82">
        <v>3442.9791985102966</v>
      </c>
      <c r="T111" s="82">
        <v>3451.91825425549</v>
      </c>
      <c r="U111" s="82">
        <v>3460.8573100006834</v>
      </c>
      <c r="V111" s="82">
        <v>3469.7963657458763</v>
      </c>
      <c r="W111" s="82">
        <v>3478.7354214910697</v>
      </c>
      <c r="X111" s="82">
        <v>3487.6744772362626</v>
      </c>
      <c r="Y111" s="82">
        <v>3496.613532981456</v>
      </c>
      <c r="Z111" s="82">
        <v>3505.5525887266494</v>
      </c>
      <c r="AA111" s="82">
        <v>3514.4916444718424</v>
      </c>
      <c r="AB111" s="82">
        <v>3523.4307002170358</v>
      </c>
      <c r="AC111" s="82">
        <v>3532.3697559622287</v>
      </c>
      <c r="AD111" s="82">
        <v>3541.3088117074221</v>
      </c>
      <c r="AE111" s="82">
        <v>3550.2478674526155</v>
      </c>
      <c r="AF111" s="82">
        <v>3559.1869231978085</v>
      </c>
      <c r="AG111" s="82">
        <v>3568.1259789430019</v>
      </c>
      <c r="AH111" s="82">
        <v>3577.0650346881948</v>
      </c>
      <c r="AI111" s="82">
        <v>3586.0040904333882</v>
      </c>
      <c r="AJ111" s="82">
        <v>3594.9431461785816</v>
      </c>
      <c r="AK111" s="82">
        <v>3603.8822019237746</v>
      </c>
      <c r="AL111" s="82">
        <v>3612.821257668968</v>
      </c>
      <c r="AM111" s="82">
        <v>3612.821257668968</v>
      </c>
      <c r="AN111" s="82">
        <v>3612.821257668968</v>
      </c>
      <c r="AO111" s="82">
        <v>3612.821257668968</v>
      </c>
      <c r="AP111" s="82">
        <v>3612.821257668968</v>
      </c>
      <c r="AQ111" s="82">
        <v>3612.821257668968</v>
      </c>
      <c r="AR111" s="82">
        <v>3612.821257668968</v>
      </c>
      <c r="AS111" s="82">
        <v>3612.821257668968</v>
      </c>
      <c r="AT111" s="82">
        <v>3612.821257668968</v>
      </c>
      <c r="AU111" s="82">
        <v>3612.821257668968</v>
      </c>
      <c r="AV111" s="82">
        <v>3612.821257668968</v>
      </c>
      <c r="AW111" s="82">
        <v>3612.821257668968</v>
      </c>
      <c r="AX111" s="82">
        <v>3612.821257668968</v>
      </c>
      <c r="AY111" s="82">
        <v>3612.821257668968</v>
      </c>
      <c r="AZ111" s="82">
        <v>3612.821257668968</v>
      </c>
      <c r="BA111" s="82">
        <v>3612.821257668968</v>
      </c>
      <c r="BB111" s="82">
        <v>3612.821257668968</v>
      </c>
      <c r="BC111" s="82">
        <v>3612.821257668968</v>
      </c>
      <c r="BD111" s="82">
        <v>3612.821257668968</v>
      </c>
      <c r="BE111" s="82">
        <v>3612.821257668968</v>
      </c>
      <c r="BF111" s="82">
        <v>3612.821257668968</v>
      </c>
      <c r="BG111" s="82">
        <v>3612.821257668968</v>
      </c>
      <c r="BH111" s="82">
        <v>3612.821257668968</v>
      </c>
      <c r="BI111" s="82">
        <v>3612.821257668968</v>
      </c>
      <c r="BJ111" s="82">
        <v>3612.821257668968</v>
      </c>
      <c r="BK111" s="82">
        <v>3612.821257668968</v>
      </c>
      <c r="BL111" s="82">
        <v>3612.821257668968</v>
      </c>
      <c r="BM111" s="82">
        <v>3612.821257668968</v>
      </c>
      <c r="BN111" s="82">
        <v>3612.821257668968</v>
      </c>
      <c r="BO111" s="82">
        <v>3612.821257668968</v>
      </c>
      <c r="BP111" s="82">
        <v>3612.821257668968</v>
      </c>
      <c r="BQ111" s="82">
        <v>3612.821257668968</v>
      </c>
      <c r="BR111" s="82">
        <v>3612.821257668968</v>
      </c>
      <c r="BS111" s="82">
        <v>3612.821257668968</v>
      </c>
      <c r="BT111" s="82">
        <v>3612.821257668968</v>
      </c>
      <c r="BU111" s="82">
        <v>3612.821257668968</v>
      </c>
      <c r="BV111" s="82">
        <v>3612.821257668968</v>
      </c>
      <c r="BW111" s="82">
        <v>3612.821257668968</v>
      </c>
      <c r="BX111" s="82">
        <v>3612.821257668968</v>
      </c>
      <c r="BY111" s="82">
        <v>3612.821257668968</v>
      </c>
      <c r="BZ111" s="82">
        <v>3612.821257668968</v>
      </c>
      <c r="CA111" s="82">
        <v>3612.821257668968</v>
      </c>
      <c r="CB111" s="82">
        <v>3612.821257668968</v>
      </c>
      <c r="CC111" s="82">
        <v>3612.821257668968</v>
      </c>
      <c r="CD111" s="82">
        <v>3612.821257668968</v>
      </c>
      <c r="CE111" s="82">
        <v>3612.821257668968</v>
      </c>
      <c r="CF111" s="82">
        <v>3612.821257668968</v>
      </c>
      <c r="CG111" s="82">
        <v>3612.821257668968</v>
      </c>
      <c r="CH111" s="82">
        <v>3612.821257668968</v>
      </c>
      <c r="CI111" s="82">
        <v>3612.821257668968</v>
      </c>
      <c r="CJ111" s="640">
        <v>3612.821257668968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5352.8260532961185</v>
      </c>
      <c r="I113" s="324">
        <v>5168.4779675374766</v>
      </c>
      <c r="J113" s="324">
        <v>4983.9242900701656</v>
      </c>
      <c r="K113" s="324">
        <v>4799.1649075725436</v>
      </c>
      <c r="L113" s="324">
        <v>5295.3239270961003</v>
      </c>
      <c r="M113" s="324">
        <v>4491.5019334017397</v>
      </c>
      <c r="N113" s="324">
        <v>3687.4085641949032</v>
      </c>
      <c r="O113" s="324">
        <v>2883.0438194755916</v>
      </c>
      <c r="P113" s="324">
        <v>2891.7964486080969</v>
      </c>
      <c r="Q113" s="324">
        <v>2900.551012637502</v>
      </c>
      <c r="R113" s="324">
        <v>2909.3075115638062</v>
      </c>
      <c r="S113" s="324">
        <v>2918.0659453870094</v>
      </c>
      <c r="T113" s="324">
        <v>2923.7088425568604</v>
      </c>
      <c r="U113" s="324">
        <v>2929.3517397267115</v>
      </c>
      <c r="V113" s="324">
        <v>2934.9946368965616</v>
      </c>
      <c r="W113" s="324">
        <v>2940.6375340664126</v>
      </c>
      <c r="X113" s="324">
        <v>2946.2804312362632</v>
      </c>
      <c r="Y113" s="324">
        <v>2951.9233284061143</v>
      </c>
      <c r="Z113" s="324">
        <v>2957.5662255759653</v>
      </c>
      <c r="AA113" s="324">
        <v>2963.2091227458154</v>
      </c>
      <c r="AB113" s="324">
        <v>2968.8520199156665</v>
      </c>
      <c r="AC113" s="324">
        <v>2974.494917085517</v>
      </c>
      <c r="AD113" s="324">
        <v>2980.1378142553676</v>
      </c>
      <c r="AE113" s="324">
        <v>2985.7807114252191</v>
      </c>
      <c r="AF113" s="324">
        <v>2991.4236085950693</v>
      </c>
      <c r="AG113" s="324">
        <v>2997.0665057649198</v>
      </c>
      <c r="AH113" s="324">
        <v>3002.7094029347704</v>
      </c>
      <c r="AI113" s="324">
        <v>3008.3523001046215</v>
      </c>
      <c r="AJ113" s="324">
        <v>3013.9951972744725</v>
      </c>
      <c r="AK113" s="324">
        <v>3019.6380944443226</v>
      </c>
      <c r="AL113" s="324">
        <v>3025.2809916141737</v>
      </c>
      <c r="AM113" s="324">
        <v>3021.9848330388313</v>
      </c>
      <c r="AN113" s="324">
        <v>3018.688674463489</v>
      </c>
      <c r="AO113" s="324">
        <v>3015.3925158881466</v>
      </c>
      <c r="AP113" s="324">
        <v>3012.0963573128038</v>
      </c>
      <c r="AQ113" s="324">
        <v>3008.8001987374614</v>
      </c>
      <c r="AR113" s="324">
        <v>3005.5040401621191</v>
      </c>
      <c r="AS113" s="324">
        <v>3002.2078815867767</v>
      </c>
      <c r="AT113" s="324">
        <v>2998.9117230114343</v>
      </c>
      <c r="AU113" s="324">
        <v>2995.6155644360915</v>
      </c>
      <c r="AV113" s="324">
        <v>2992.3194058607492</v>
      </c>
      <c r="AW113" s="324">
        <v>2989.0232472854068</v>
      </c>
      <c r="AX113" s="324">
        <v>2985.7270887100644</v>
      </c>
      <c r="AY113" s="324">
        <v>2982.4309301347221</v>
      </c>
      <c r="AZ113" s="324">
        <v>2979.1347715593793</v>
      </c>
      <c r="BA113" s="324">
        <v>2975.8386129840369</v>
      </c>
      <c r="BB113" s="324">
        <v>2972.5424544086945</v>
      </c>
      <c r="BC113" s="324">
        <v>2969.2462958333517</v>
      </c>
      <c r="BD113" s="324">
        <v>2965.9501372580098</v>
      </c>
      <c r="BE113" s="324">
        <v>2962.653978682667</v>
      </c>
      <c r="BF113" s="324">
        <v>2959.3578201073246</v>
      </c>
      <c r="BG113" s="324">
        <v>2956.0616615319823</v>
      </c>
      <c r="BH113" s="324">
        <v>2952.7655029566399</v>
      </c>
      <c r="BI113" s="324">
        <v>2949.4693443812976</v>
      </c>
      <c r="BJ113" s="324">
        <v>2946.1731858059547</v>
      </c>
      <c r="BK113" s="324">
        <v>2942.8770272306124</v>
      </c>
      <c r="BL113" s="324">
        <v>2939.58086865527</v>
      </c>
      <c r="BM113" s="324">
        <v>2936.2847100799277</v>
      </c>
      <c r="BN113" s="324">
        <v>2932.9885515045853</v>
      </c>
      <c r="BO113" s="324">
        <v>2929.6923929292425</v>
      </c>
      <c r="BP113" s="324">
        <v>2926.3962343539001</v>
      </c>
      <c r="BQ113" s="324">
        <v>2923.1000757785578</v>
      </c>
      <c r="BR113" s="324">
        <v>2919.8039172032154</v>
      </c>
      <c r="BS113" s="324">
        <v>2916.507758627873</v>
      </c>
      <c r="BT113" s="324">
        <v>2913.2116000525302</v>
      </c>
      <c r="BU113" s="324">
        <v>2909.9154414771879</v>
      </c>
      <c r="BV113" s="324">
        <v>2906.6192829018455</v>
      </c>
      <c r="BW113" s="324">
        <v>2903.3231243265031</v>
      </c>
      <c r="BX113" s="324">
        <v>2900.0269657511608</v>
      </c>
      <c r="BY113" s="324">
        <v>2896.730807175818</v>
      </c>
      <c r="BZ113" s="324">
        <v>2893.4346486004756</v>
      </c>
      <c r="CA113" s="324">
        <v>2890.1384900251333</v>
      </c>
      <c r="CB113" s="324">
        <v>2886.8423314497904</v>
      </c>
      <c r="CC113" s="324">
        <v>2883.5461728744485</v>
      </c>
      <c r="CD113" s="324">
        <v>2880.2500142991057</v>
      </c>
      <c r="CE113" s="324">
        <v>2876.9538557237634</v>
      </c>
      <c r="CF113" s="324">
        <v>2873.657697148421</v>
      </c>
      <c r="CG113" s="324">
        <v>2870.3615385730786</v>
      </c>
      <c r="CH113" s="324">
        <v>2867.0653799977363</v>
      </c>
      <c r="CI113" s="324">
        <v>2863.7692214223935</v>
      </c>
      <c r="CJ113" s="641">
        <v>2860.4730628470511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124.69957568254399</v>
      </c>
      <c r="I118" s="337">
        <v>249.48414259568503</v>
      </c>
      <c r="J118" s="337">
        <v>374.35370073942272</v>
      </c>
      <c r="K118" s="337">
        <v>499.30825011375725</v>
      </c>
      <c r="L118" s="337">
        <v>1191.6741228804369</v>
      </c>
      <c r="M118" s="337">
        <v>1954.8999076120999</v>
      </c>
      <c r="N118" s="337">
        <v>2718.3853450222496</v>
      </c>
      <c r="O118" s="337">
        <v>3482.1304351108856</v>
      </c>
      <c r="P118" s="337">
        <v>3473.3926837071044</v>
      </c>
      <c r="Q118" s="337">
        <v>3464.6549323033232</v>
      </c>
      <c r="R118" s="337">
        <v>3455.917180899542</v>
      </c>
      <c r="S118" s="337">
        <v>3447.1794294957608</v>
      </c>
      <c r="T118" s="337">
        <v>3438.4416780919796</v>
      </c>
      <c r="U118" s="337">
        <v>3429.7039266881984</v>
      </c>
      <c r="V118" s="337">
        <v>3420.9661752844172</v>
      </c>
      <c r="W118" s="337">
        <v>3412.228423880636</v>
      </c>
      <c r="X118" s="337">
        <v>3403.4906724768548</v>
      </c>
      <c r="Y118" s="337">
        <v>3394.7529210730736</v>
      </c>
      <c r="Z118" s="337">
        <v>3386.0151696692924</v>
      </c>
      <c r="AA118" s="337">
        <v>3377.2774182655112</v>
      </c>
      <c r="AB118" s="337">
        <v>3368.53966686173</v>
      </c>
      <c r="AC118" s="337">
        <v>3359.8019154579488</v>
      </c>
      <c r="AD118" s="337">
        <v>3351.0641640541676</v>
      </c>
      <c r="AE118" s="337">
        <v>3342.3264126503864</v>
      </c>
      <c r="AF118" s="337">
        <v>3333.5886612466052</v>
      </c>
      <c r="AG118" s="337">
        <v>3324.850909842824</v>
      </c>
      <c r="AH118" s="337">
        <v>3316.1131584390428</v>
      </c>
      <c r="AI118" s="337">
        <v>3307.3754070352616</v>
      </c>
      <c r="AJ118" s="337">
        <v>3298.6376556314804</v>
      </c>
      <c r="AK118" s="337">
        <v>3289.8999042276992</v>
      </c>
      <c r="AL118" s="337">
        <v>3281.1621528239179</v>
      </c>
      <c r="AM118" s="337">
        <v>3281.1621528239179</v>
      </c>
      <c r="AN118" s="337">
        <v>3281.1621528239179</v>
      </c>
      <c r="AO118" s="337">
        <v>3281.1621528239179</v>
      </c>
      <c r="AP118" s="337">
        <v>3281.1621528239179</v>
      </c>
      <c r="AQ118" s="337">
        <v>3281.1621528239179</v>
      </c>
      <c r="AR118" s="337">
        <v>3281.1621528239179</v>
      </c>
      <c r="AS118" s="337">
        <v>3281.1621528239179</v>
      </c>
      <c r="AT118" s="337">
        <v>3281.1621528239179</v>
      </c>
      <c r="AU118" s="337">
        <v>3281.1621528239179</v>
      </c>
      <c r="AV118" s="337">
        <v>3281.1621528239179</v>
      </c>
      <c r="AW118" s="337">
        <v>3281.1621528239179</v>
      </c>
      <c r="AX118" s="337">
        <v>3281.1621528239179</v>
      </c>
      <c r="AY118" s="337">
        <v>3281.1621528239179</v>
      </c>
      <c r="AZ118" s="337">
        <v>3281.1621528239179</v>
      </c>
      <c r="BA118" s="337">
        <v>3281.1621528239179</v>
      </c>
      <c r="BB118" s="337">
        <v>3281.1621528239179</v>
      </c>
      <c r="BC118" s="337">
        <v>3281.1621528239179</v>
      </c>
      <c r="BD118" s="337">
        <v>3281.1621528239179</v>
      </c>
      <c r="BE118" s="337">
        <v>3281.1621528239179</v>
      </c>
      <c r="BF118" s="337">
        <v>3281.1621528239179</v>
      </c>
      <c r="BG118" s="337">
        <v>3281.1621528239179</v>
      </c>
      <c r="BH118" s="337">
        <v>3281.1621528239179</v>
      </c>
      <c r="BI118" s="337">
        <v>3281.1621528239179</v>
      </c>
      <c r="BJ118" s="337">
        <v>3281.1621528239179</v>
      </c>
      <c r="BK118" s="337">
        <v>3281.1621528239179</v>
      </c>
      <c r="BL118" s="337">
        <v>3281.1621528239179</v>
      </c>
      <c r="BM118" s="337">
        <v>3281.1621528239179</v>
      </c>
      <c r="BN118" s="337">
        <v>3281.1621528239179</v>
      </c>
      <c r="BO118" s="337">
        <v>3281.1621528239179</v>
      </c>
      <c r="BP118" s="337">
        <v>3281.1621528239179</v>
      </c>
      <c r="BQ118" s="337">
        <v>3281.1621528239179</v>
      </c>
      <c r="BR118" s="337">
        <v>3281.1621528239179</v>
      </c>
      <c r="BS118" s="337">
        <v>3281.1621528239179</v>
      </c>
      <c r="BT118" s="337">
        <v>3281.1621528239179</v>
      </c>
      <c r="BU118" s="337">
        <v>3281.1621528239179</v>
      </c>
      <c r="BV118" s="337">
        <v>3281.1621528239179</v>
      </c>
      <c r="BW118" s="337">
        <v>3281.1621528239179</v>
      </c>
      <c r="BX118" s="337">
        <v>3281.1621528239179</v>
      </c>
      <c r="BY118" s="337">
        <v>3281.1621528239179</v>
      </c>
      <c r="BZ118" s="337">
        <v>3281.1621528239179</v>
      </c>
      <c r="CA118" s="337">
        <v>3281.1621528239179</v>
      </c>
      <c r="CB118" s="337">
        <v>3281.1621528239179</v>
      </c>
      <c r="CC118" s="337">
        <v>3281.1621528239179</v>
      </c>
      <c r="CD118" s="337">
        <v>3281.1621528239179</v>
      </c>
      <c r="CE118" s="337">
        <v>3281.1621528239179</v>
      </c>
      <c r="CF118" s="337">
        <v>3281.1621528239179</v>
      </c>
      <c r="CG118" s="337">
        <v>3281.1621528239179</v>
      </c>
      <c r="CH118" s="337">
        <v>3281.1621528239179</v>
      </c>
      <c r="CI118" s="337">
        <v>3281.1621528239179</v>
      </c>
      <c r="CJ118" s="337">
        <v>3281.1621528239179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43.12</v>
      </c>
      <c r="I120" s="337">
        <v>86.24</v>
      </c>
      <c r="J120" s="337">
        <v>129.35999999999999</v>
      </c>
      <c r="K120" s="337">
        <v>172.48</v>
      </c>
      <c r="L120" s="337">
        <v>352.8</v>
      </c>
      <c r="M120" s="337">
        <v>352.8</v>
      </c>
      <c r="N120" s="337">
        <v>352.8</v>
      </c>
      <c r="O120" s="337">
        <v>352.8</v>
      </c>
      <c r="P120" s="337">
        <v>352.8</v>
      </c>
      <c r="Q120" s="337">
        <v>352.8</v>
      </c>
      <c r="R120" s="337">
        <v>352.8</v>
      </c>
      <c r="S120" s="337">
        <v>352.8</v>
      </c>
      <c r="T120" s="337">
        <v>352.8</v>
      </c>
      <c r="U120" s="337">
        <v>352.8</v>
      </c>
      <c r="V120" s="337">
        <v>352.8</v>
      </c>
      <c r="W120" s="337">
        <v>352.8</v>
      </c>
      <c r="X120" s="337">
        <v>352.8</v>
      </c>
      <c r="Y120" s="337">
        <v>352.8</v>
      </c>
      <c r="Z120" s="337">
        <v>352.8</v>
      </c>
      <c r="AA120" s="337">
        <v>352.8</v>
      </c>
      <c r="AB120" s="337">
        <v>352.8</v>
      </c>
      <c r="AC120" s="337">
        <v>352.8</v>
      </c>
      <c r="AD120" s="337">
        <v>352.8</v>
      </c>
      <c r="AE120" s="337">
        <v>352.8</v>
      </c>
      <c r="AF120" s="337">
        <v>352.8</v>
      </c>
      <c r="AG120" s="337">
        <v>352.8</v>
      </c>
      <c r="AH120" s="337">
        <v>352.8</v>
      </c>
      <c r="AI120" s="337">
        <v>352.8</v>
      </c>
      <c r="AJ120" s="337">
        <v>352.8</v>
      </c>
      <c r="AK120" s="337">
        <v>352.8</v>
      </c>
      <c r="AL120" s="337">
        <v>352.8</v>
      </c>
      <c r="AM120" s="337">
        <v>352.8</v>
      </c>
      <c r="AN120" s="337">
        <v>352.8</v>
      </c>
      <c r="AO120" s="337">
        <v>352.8</v>
      </c>
      <c r="AP120" s="337">
        <v>352.8</v>
      </c>
      <c r="AQ120" s="337">
        <v>352.8</v>
      </c>
      <c r="AR120" s="337">
        <v>352.8</v>
      </c>
      <c r="AS120" s="337">
        <v>352.8</v>
      </c>
      <c r="AT120" s="337">
        <v>352.8</v>
      </c>
      <c r="AU120" s="337">
        <v>352.8</v>
      </c>
      <c r="AV120" s="337">
        <v>352.8</v>
      </c>
      <c r="AW120" s="337">
        <v>352.8</v>
      </c>
      <c r="AX120" s="337">
        <v>352.8</v>
      </c>
      <c r="AY120" s="337">
        <v>352.8</v>
      </c>
      <c r="AZ120" s="337">
        <v>352.8</v>
      </c>
      <c r="BA120" s="337">
        <v>352.8</v>
      </c>
      <c r="BB120" s="337">
        <v>352.8</v>
      </c>
      <c r="BC120" s="337">
        <v>352.8</v>
      </c>
      <c r="BD120" s="337">
        <v>352.8</v>
      </c>
      <c r="BE120" s="337">
        <v>352.8</v>
      </c>
      <c r="BF120" s="337">
        <v>352.8</v>
      </c>
      <c r="BG120" s="337">
        <v>352.8</v>
      </c>
      <c r="BH120" s="337">
        <v>352.8</v>
      </c>
      <c r="BI120" s="337">
        <v>352.8</v>
      </c>
      <c r="BJ120" s="337">
        <v>352.8</v>
      </c>
      <c r="BK120" s="337">
        <v>352.8</v>
      </c>
      <c r="BL120" s="337">
        <v>352.8</v>
      </c>
      <c r="BM120" s="337">
        <v>352.8</v>
      </c>
      <c r="BN120" s="337">
        <v>352.8</v>
      </c>
      <c r="BO120" s="337">
        <v>352.8</v>
      </c>
      <c r="BP120" s="337">
        <v>352.8</v>
      </c>
      <c r="BQ120" s="337">
        <v>352.8</v>
      </c>
      <c r="BR120" s="337">
        <v>352.8</v>
      </c>
      <c r="BS120" s="337">
        <v>352.8</v>
      </c>
      <c r="BT120" s="337">
        <v>352.8</v>
      </c>
      <c r="BU120" s="337">
        <v>352.8</v>
      </c>
      <c r="BV120" s="337">
        <v>352.8</v>
      </c>
      <c r="BW120" s="337">
        <v>352.8</v>
      </c>
      <c r="BX120" s="337">
        <v>352.8</v>
      </c>
      <c r="BY120" s="337">
        <v>352.8</v>
      </c>
      <c r="BZ120" s="337">
        <v>352.8</v>
      </c>
      <c r="CA120" s="337">
        <v>352.8</v>
      </c>
      <c r="CB120" s="337">
        <v>352.8</v>
      </c>
      <c r="CC120" s="337">
        <v>352.8</v>
      </c>
      <c r="CD120" s="337">
        <v>352.8</v>
      </c>
      <c r="CE120" s="337">
        <v>352.8</v>
      </c>
      <c r="CF120" s="337">
        <v>352.8</v>
      </c>
      <c r="CG120" s="337">
        <v>352.8</v>
      </c>
      <c r="CH120" s="337">
        <v>352.8</v>
      </c>
      <c r="CI120" s="337">
        <v>352.8</v>
      </c>
      <c r="CJ120" s="337">
        <v>352.8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8.8273096809018146</v>
      </c>
      <c r="I121" s="337">
        <v>17.659089900533033</v>
      </c>
      <c r="J121" s="337">
        <v>26.495340658893635</v>
      </c>
      <c r="K121" s="337">
        <v>35.336061955983638</v>
      </c>
      <c r="L121" s="337">
        <v>81.23933886351098</v>
      </c>
      <c r="M121" s="337">
        <v>121.38501514039648</v>
      </c>
      <c r="N121" s="337">
        <v>161.54434914817034</v>
      </c>
      <c r="O121" s="337">
        <v>201.71734088683263</v>
      </c>
      <c r="P121" s="337">
        <v>201.25773516299373</v>
      </c>
      <c r="Q121" s="337">
        <v>200.79812943915485</v>
      </c>
      <c r="R121" s="337">
        <v>200.33852371531594</v>
      </c>
      <c r="S121" s="337">
        <v>199.87891799147704</v>
      </c>
      <c r="T121" s="337">
        <v>199.41931226763816</v>
      </c>
      <c r="U121" s="337">
        <v>198.95970654379926</v>
      </c>
      <c r="V121" s="337">
        <v>198.50010081996038</v>
      </c>
      <c r="W121" s="337">
        <v>198.04049509612148</v>
      </c>
      <c r="X121" s="337">
        <v>197.58088937228257</v>
      </c>
      <c r="Y121" s="337">
        <v>197.12128364844369</v>
      </c>
      <c r="Z121" s="337">
        <v>196.66167792460482</v>
      </c>
      <c r="AA121" s="337">
        <v>196.20207220076594</v>
      </c>
      <c r="AB121" s="337">
        <v>195.74246647692704</v>
      </c>
      <c r="AC121" s="337">
        <v>195.28286075308813</v>
      </c>
      <c r="AD121" s="337">
        <v>194.82325502924925</v>
      </c>
      <c r="AE121" s="337">
        <v>194.36364930541035</v>
      </c>
      <c r="AF121" s="337">
        <v>193.90404358157147</v>
      </c>
      <c r="AG121" s="337">
        <v>193.44443785773257</v>
      </c>
      <c r="AH121" s="337">
        <v>192.98483213389366</v>
      </c>
      <c r="AI121" s="337">
        <v>192.52522641005478</v>
      </c>
      <c r="AJ121" s="337">
        <v>192.06562068621588</v>
      </c>
      <c r="AK121" s="337">
        <v>191.60601496237703</v>
      </c>
      <c r="AL121" s="337">
        <v>191.14640923853813</v>
      </c>
      <c r="AM121" s="337">
        <v>191.14640923853813</v>
      </c>
      <c r="AN121" s="337">
        <v>191.14640923853813</v>
      </c>
      <c r="AO121" s="337">
        <v>191.14640923853813</v>
      </c>
      <c r="AP121" s="337">
        <v>191.14640923853813</v>
      </c>
      <c r="AQ121" s="337">
        <v>191.14640923853813</v>
      </c>
      <c r="AR121" s="337">
        <v>191.14640923853813</v>
      </c>
      <c r="AS121" s="337">
        <v>191.14640923853813</v>
      </c>
      <c r="AT121" s="337">
        <v>191.14640923853813</v>
      </c>
      <c r="AU121" s="337">
        <v>191.14640923853813</v>
      </c>
      <c r="AV121" s="337">
        <v>191.14640923853813</v>
      </c>
      <c r="AW121" s="337">
        <v>191.14640923853813</v>
      </c>
      <c r="AX121" s="337">
        <v>191.14640923853813</v>
      </c>
      <c r="AY121" s="337">
        <v>191.14640923853813</v>
      </c>
      <c r="AZ121" s="337">
        <v>191.14640923853813</v>
      </c>
      <c r="BA121" s="337">
        <v>191.14640923853813</v>
      </c>
      <c r="BB121" s="337">
        <v>191.14640923853813</v>
      </c>
      <c r="BC121" s="337">
        <v>191.14640923853813</v>
      </c>
      <c r="BD121" s="337">
        <v>191.14640923853813</v>
      </c>
      <c r="BE121" s="337">
        <v>191.14640923853813</v>
      </c>
      <c r="BF121" s="337">
        <v>191.14640923853813</v>
      </c>
      <c r="BG121" s="337">
        <v>191.14640923853813</v>
      </c>
      <c r="BH121" s="337">
        <v>191.14640923853813</v>
      </c>
      <c r="BI121" s="337">
        <v>191.14640923853813</v>
      </c>
      <c r="BJ121" s="337">
        <v>191.14640923853813</v>
      </c>
      <c r="BK121" s="337">
        <v>191.14640923853813</v>
      </c>
      <c r="BL121" s="337">
        <v>191.14640923853813</v>
      </c>
      <c r="BM121" s="337">
        <v>191.14640923853813</v>
      </c>
      <c r="BN121" s="337">
        <v>191.14640923853813</v>
      </c>
      <c r="BO121" s="337">
        <v>191.14640923853813</v>
      </c>
      <c r="BP121" s="337">
        <v>191.14640923853813</v>
      </c>
      <c r="BQ121" s="337">
        <v>191.14640923853813</v>
      </c>
      <c r="BR121" s="337">
        <v>191.14640923853813</v>
      </c>
      <c r="BS121" s="337">
        <v>191.14640923853813</v>
      </c>
      <c r="BT121" s="337">
        <v>191.14640923853813</v>
      </c>
      <c r="BU121" s="337">
        <v>191.14640923853813</v>
      </c>
      <c r="BV121" s="337">
        <v>191.14640923853813</v>
      </c>
      <c r="BW121" s="337">
        <v>191.14640923853813</v>
      </c>
      <c r="BX121" s="337">
        <v>191.14640923853813</v>
      </c>
      <c r="BY121" s="337">
        <v>191.14640923853813</v>
      </c>
      <c r="BZ121" s="337">
        <v>191.14640923853813</v>
      </c>
      <c r="CA121" s="337">
        <v>191.14640923853813</v>
      </c>
      <c r="CB121" s="337">
        <v>191.14640923853813</v>
      </c>
      <c r="CC121" s="337">
        <v>191.14640923853813</v>
      </c>
      <c r="CD121" s="337">
        <v>191.14640923853813</v>
      </c>
      <c r="CE121" s="337">
        <v>191.14640923853813</v>
      </c>
      <c r="CF121" s="337">
        <v>191.14640923853813</v>
      </c>
      <c r="CG121" s="337">
        <v>191.14640923853813</v>
      </c>
      <c r="CH121" s="337">
        <v>191.14640923853813</v>
      </c>
      <c r="CI121" s="337">
        <v>191.14640923853813</v>
      </c>
      <c r="CJ121" s="337">
        <v>191.14640923853813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5566.1196438356164</v>
      </c>
      <c r="I122" s="337">
        <v>5566.1196438356164</v>
      </c>
      <c r="J122" s="337">
        <v>5566.1196438356164</v>
      </c>
      <c r="K122" s="337">
        <v>5566.1196438356164</v>
      </c>
      <c r="L122" s="337">
        <v>7416.3567945205441</v>
      </c>
      <c r="M122" s="337">
        <v>7416.3567945205441</v>
      </c>
      <c r="N122" s="337">
        <v>7416.3567945205441</v>
      </c>
      <c r="O122" s="337">
        <v>7416.3567945205441</v>
      </c>
      <c r="P122" s="337">
        <v>7416.3567945205441</v>
      </c>
      <c r="Q122" s="337">
        <v>7416.3567945205441</v>
      </c>
      <c r="R122" s="337">
        <v>7416.3567945205441</v>
      </c>
      <c r="S122" s="337">
        <v>7416.3567945205441</v>
      </c>
      <c r="T122" s="337">
        <v>7416.3567945205441</v>
      </c>
      <c r="U122" s="337">
        <v>7416.3567945205441</v>
      </c>
      <c r="V122" s="337">
        <v>7416.3567945205441</v>
      </c>
      <c r="W122" s="337">
        <v>7416.3567945205441</v>
      </c>
      <c r="X122" s="337">
        <v>7416.3567945205441</v>
      </c>
      <c r="Y122" s="337">
        <v>7416.3567945205441</v>
      </c>
      <c r="Z122" s="337">
        <v>7416.3567945205441</v>
      </c>
      <c r="AA122" s="337">
        <v>7416.3567945205441</v>
      </c>
      <c r="AB122" s="337">
        <v>7416.3567945205441</v>
      </c>
      <c r="AC122" s="337">
        <v>7416.3567945205441</v>
      </c>
      <c r="AD122" s="337">
        <v>7416.3567945205441</v>
      </c>
      <c r="AE122" s="337">
        <v>7416.3567945205441</v>
      </c>
      <c r="AF122" s="337">
        <v>7416.3567945205441</v>
      </c>
      <c r="AG122" s="337">
        <v>7416.3567945205441</v>
      </c>
      <c r="AH122" s="337">
        <v>7416.3567945205441</v>
      </c>
      <c r="AI122" s="337">
        <v>7416.3567945205441</v>
      </c>
      <c r="AJ122" s="337">
        <v>7416.3567945205441</v>
      </c>
      <c r="AK122" s="337">
        <v>7416.3567945205441</v>
      </c>
      <c r="AL122" s="337">
        <v>7416.3567945205441</v>
      </c>
      <c r="AM122" s="337">
        <v>7416.3567945205441</v>
      </c>
      <c r="AN122" s="337">
        <v>7416.3567945205441</v>
      </c>
      <c r="AO122" s="337">
        <v>7416.3567945205441</v>
      </c>
      <c r="AP122" s="337">
        <v>7416.3567945205441</v>
      </c>
      <c r="AQ122" s="337">
        <v>7416.3567945205441</v>
      </c>
      <c r="AR122" s="337">
        <v>7416.3567945205441</v>
      </c>
      <c r="AS122" s="337">
        <v>7416.3567945205441</v>
      </c>
      <c r="AT122" s="337">
        <v>7416.3567945205441</v>
      </c>
      <c r="AU122" s="337">
        <v>7416.3567945205441</v>
      </c>
      <c r="AV122" s="337">
        <v>7416.3567945205441</v>
      </c>
      <c r="AW122" s="337">
        <v>7416.3567945205441</v>
      </c>
      <c r="AX122" s="337">
        <v>7416.3567945205441</v>
      </c>
      <c r="AY122" s="337">
        <v>7416.3567945205441</v>
      </c>
      <c r="AZ122" s="337">
        <v>7416.3567945205441</v>
      </c>
      <c r="BA122" s="337">
        <v>7416.3567945205441</v>
      </c>
      <c r="BB122" s="337">
        <v>7416.3567945205441</v>
      </c>
      <c r="BC122" s="337">
        <v>7416.3567945205441</v>
      </c>
      <c r="BD122" s="337">
        <v>7416.3567945205441</v>
      </c>
      <c r="BE122" s="337">
        <v>7416.3567945205441</v>
      </c>
      <c r="BF122" s="337">
        <v>7416.3567945205441</v>
      </c>
      <c r="BG122" s="337">
        <v>7416.3567945205441</v>
      </c>
      <c r="BH122" s="337">
        <v>7416.3567945205441</v>
      </c>
      <c r="BI122" s="337">
        <v>7416.3567945205441</v>
      </c>
      <c r="BJ122" s="337">
        <v>7416.3567945205441</v>
      </c>
      <c r="BK122" s="337">
        <v>7416.3567945205441</v>
      </c>
      <c r="BL122" s="337">
        <v>7416.3567945205441</v>
      </c>
      <c r="BM122" s="337">
        <v>7416.3567945205441</v>
      </c>
      <c r="BN122" s="337">
        <v>7416.3567945205441</v>
      </c>
      <c r="BO122" s="337">
        <v>7416.3567945205441</v>
      </c>
      <c r="BP122" s="337">
        <v>7416.3567945205441</v>
      </c>
      <c r="BQ122" s="337">
        <v>7416.3567945205441</v>
      </c>
      <c r="BR122" s="337">
        <v>7416.3567945205441</v>
      </c>
      <c r="BS122" s="337">
        <v>7416.3567945205441</v>
      </c>
      <c r="BT122" s="337">
        <v>7416.3567945205441</v>
      </c>
      <c r="BU122" s="337">
        <v>7416.3567945205441</v>
      </c>
      <c r="BV122" s="337">
        <v>7416.3567945205441</v>
      </c>
      <c r="BW122" s="337">
        <v>7416.3567945205441</v>
      </c>
      <c r="BX122" s="337">
        <v>7416.3567945205441</v>
      </c>
      <c r="BY122" s="337">
        <v>7416.3567945205441</v>
      </c>
      <c r="BZ122" s="337">
        <v>7416.3567945205441</v>
      </c>
      <c r="CA122" s="337">
        <v>7416.3567945205441</v>
      </c>
      <c r="CB122" s="337">
        <v>7416.3567945205441</v>
      </c>
      <c r="CC122" s="337">
        <v>7416.3567945205441</v>
      </c>
      <c r="CD122" s="337">
        <v>7416.3567945205441</v>
      </c>
      <c r="CE122" s="337">
        <v>7416.3567945205441</v>
      </c>
      <c r="CF122" s="337">
        <v>7416.3567945205441</v>
      </c>
      <c r="CG122" s="337">
        <v>7416.3567945205441</v>
      </c>
      <c r="CH122" s="337">
        <v>7416.3567945205441</v>
      </c>
      <c r="CI122" s="337">
        <v>7416.3567945205441</v>
      </c>
      <c r="CJ122" s="337">
        <v>7416.3567945205441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5566.1196438356164</v>
      </c>
      <c r="I123" s="337">
        <v>5566.1196438356164</v>
      </c>
      <c r="J123" s="337">
        <v>5566.1196438356164</v>
      </c>
      <c r="K123" s="337">
        <v>5566.1196438356164</v>
      </c>
      <c r="L123" s="337">
        <v>7416.3567945205441</v>
      </c>
      <c r="M123" s="337">
        <v>7416.3567945205441</v>
      </c>
      <c r="N123" s="337">
        <v>7416.3567945205441</v>
      </c>
      <c r="O123" s="337">
        <v>7416.3567945205441</v>
      </c>
      <c r="P123" s="337">
        <v>7416.3567945205441</v>
      </c>
      <c r="Q123" s="337">
        <v>7416.3567945205441</v>
      </c>
      <c r="R123" s="337">
        <v>7416.3567945205441</v>
      </c>
      <c r="S123" s="337">
        <v>7416.3567945205441</v>
      </c>
      <c r="T123" s="337">
        <v>7416.3567945205441</v>
      </c>
      <c r="U123" s="337">
        <v>7416.3567945205441</v>
      </c>
      <c r="V123" s="337">
        <v>7416.3567945205441</v>
      </c>
      <c r="W123" s="337">
        <v>7416.3567945205441</v>
      </c>
      <c r="X123" s="337">
        <v>7416.3567945205441</v>
      </c>
      <c r="Y123" s="337">
        <v>7416.3567945205441</v>
      </c>
      <c r="Z123" s="337">
        <v>7416.3567945205441</v>
      </c>
      <c r="AA123" s="337">
        <v>7416.3567945205441</v>
      </c>
      <c r="AB123" s="337">
        <v>7416.3567945205441</v>
      </c>
      <c r="AC123" s="337">
        <v>7416.3567945205441</v>
      </c>
      <c r="AD123" s="337">
        <v>7416.3567945205441</v>
      </c>
      <c r="AE123" s="337">
        <v>7416.3567945205441</v>
      </c>
      <c r="AF123" s="337">
        <v>7416.3567945205441</v>
      </c>
      <c r="AG123" s="337">
        <v>7416.3567945205441</v>
      </c>
      <c r="AH123" s="337">
        <v>7416.3567945205441</v>
      </c>
      <c r="AI123" s="337">
        <v>7416.3567945205441</v>
      </c>
      <c r="AJ123" s="337">
        <v>7416.3567945205441</v>
      </c>
      <c r="AK123" s="337">
        <v>7416.3567945205441</v>
      </c>
      <c r="AL123" s="337">
        <v>7416.3567945205441</v>
      </c>
      <c r="AM123" s="337">
        <v>7416.3567945205441</v>
      </c>
      <c r="AN123" s="337">
        <v>7416.3567945205441</v>
      </c>
      <c r="AO123" s="337">
        <v>7416.3567945205441</v>
      </c>
      <c r="AP123" s="337">
        <v>7416.3567945205441</v>
      </c>
      <c r="AQ123" s="337">
        <v>7416.3567945205441</v>
      </c>
      <c r="AR123" s="337">
        <v>7416.3567945205441</v>
      </c>
      <c r="AS123" s="337">
        <v>7416.3567945205441</v>
      </c>
      <c r="AT123" s="337">
        <v>7416.3567945205441</v>
      </c>
      <c r="AU123" s="337">
        <v>7416.3567945205441</v>
      </c>
      <c r="AV123" s="337">
        <v>7416.3567945205441</v>
      </c>
      <c r="AW123" s="337">
        <v>7416.3567945205441</v>
      </c>
      <c r="AX123" s="337">
        <v>7416.3567945205441</v>
      </c>
      <c r="AY123" s="337">
        <v>7416.3567945205441</v>
      </c>
      <c r="AZ123" s="337">
        <v>7416.3567945205441</v>
      </c>
      <c r="BA123" s="337">
        <v>7416.3567945205441</v>
      </c>
      <c r="BB123" s="337">
        <v>7416.3567945205441</v>
      </c>
      <c r="BC123" s="337">
        <v>7416.3567945205441</v>
      </c>
      <c r="BD123" s="337">
        <v>7416.3567945205441</v>
      </c>
      <c r="BE123" s="337">
        <v>7416.3567945205441</v>
      </c>
      <c r="BF123" s="337">
        <v>7416.3567945205441</v>
      </c>
      <c r="BG123" s="337">
        <v>7416.3567945205441</v>
      </c>
      <c r="BH123" s="337">
        <v>7416.3567945205441</v>
      </c>
      <c r="BI123" s="337">
        <v>7416.3567945205441</v>
      </c>
      <c r="BJ123" s="337">
        <v>7416.3567945205441</v>
      </c>
      <c r="BK123" s="337">
        <v>7416.3567945205441</v>
      </c>
      <c r="BL123" s="337">
        <v>7416.3567945205441</v>
      </c>
      <c r="BM123" s="337">
        <v>7416.3567945205441</v>
      </c>
      <c r="BN123" s="337">
        <v>7416.3567945205441</v>
      </c>
      <c r="BO123" s="337">
        <v>7416.3567945205441</v>
      </c>
      <c r="BP123" s="337">
        <v>7416.3567945205441</v>
      </c>
      <c r="BQ123" s="337">
        <v>7416.3567945205441</v>
      </c>
      <c r="BR123" s="337">
        <v>7416.3567945205441</v>
      </c>
      <c r="BS123" s="337">
        <v>7416.3567945205441</v>
      </c>
      <c r="BT123" s="337">
        <v>7416.3567945205441</v>
      </c>
      <c r="BU123" s="337">
        <v>7416.3567945205441</v>
      </c>
      <c r="BV123" s="337">
        <v>7416.3567945205441</v>
      </c>
      <c r="BW123" s="337">
        <v>7416.3567945205441</v>
      </c>
      <c r="BX123" s="337">
        <v>7416.3567945205441</v>
      </c>
      <c r="BY123" s="337">
        <v>7416.3567945205441</v>
      </c>
      <c r="BZ123" s="337">
        <v>7416.3567945205441</v>
      </c>
      <c r="CA123" s="337">
        <v>7416.3567945205441</v>
      </c>
      <c r="CB123" s="337">
        <v>7416.3567945205441</v>
      </c>
      <c r="CC123" s="337">
        <v>7416.3567945205441</v>
      </c>
      <c r="CD123" s="337">
        <v>7416.3567945205441</v>
      </c>
      <c r="CE123" s="337">
        <v>7416.3567945205441</v>
      </c>
      <c r="CF123" s="337">
        <v>7416.3567945205441</v>
      </c>
      <c r="CG123" s="337">
        <v>7416.3567945205441</v>
      </c>
      <c r="CH123" s="337">
        <v>7416.3567945205441</v>
      </c>
      <c r="CI123" s="337">
        <v>7416.3567945205441</v>
      </c>
      <c r="CJ123" s="337">
        <v>7416.3567945205441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214.2121543433874</v>
      </c>
      <c r="I124" s="337">
        <v>399.47926910711993</v>
      </c>
      <c r="J124" s="337">
        <v>584.95244078072221</v>
      </c>
      <c r="K124" s="337">
        <v>770.63178268583533</v>
      </c>
      <c r="L124" s="337">
        <v>2127.553604839838</v>
      </c>
      <c r="M124" s="337">
        <v>2934.2212244237289</v>
      </c>
      <c r="N124" s="337">
        <v>3741.1621544169948</v>
      </c>
      <c r="O124" s="337">
        <v>4548.3763948196356</v>
      </c>
      <c r="P124" s="337">
        <v>4542.4751962673581</v>
      </c>
      <c r="Q124" s="337">
        <v>4536.5739977150806</v>
      </c>
      <c r="R124" s="337">
        <v>4530.6727991628031</v>
      </c>
      <c r="S124" s="337">
        <v>4524.7716006105256</v>
      </c>
      <c r="T124" s="337">
        <v>4518.8704020582481</v>
      </c>
      <c r="U124" s="337">
        <v>4512.9692035059697</v>
      </c>
      <c r="V124" s="337">
        <v>4507.0680049536923</v>
      </c>
      <c r="W124" s="337">
        <v>4501.1668064014148</v>
      </c>
      <c r="X124" s="337">
        <v>4495.2656078491364</v>
      </c>
      <c r="Y124" s="337">
        <v>4489.3644092968598</v>
      </c>
      <c r="Z124" s="337">
        <v>4483.4632107445814</v>
      </c>
      <c r="AA124" s="337">
        <v>4477.5620121923039</v>
      </c>
      <c r="AB124" s="337">
        <v>4471.6608136400264</v>
      </c>
      <c r="AC124" s="337">
        <v>4465.7596150877489</v>
      </c>
      <c r="AD124" s="337">
        <v>4459.8584165354714</v>
      </c>
      <c r="AE124" s="337">
        <v>4453.9572179831939</v>
      </c>
      <c r="AF124" s="337">
        <v>4448.0560194309155</v>
      </c>
      <c r="AG124" s="337">
        <v>4442.1548208786389</v>
      </c>
      <c r="AH124" s="337">
        <v>4436.2536223263605</v>
      </c>
      <c r="AI124" s="337">
        <v>4430.3524237740839</v>
      </c>
      <c r="AJ124" s="337">
        <v>4424.4512252218055</v>
      </c>
      <c r="AK124" s="337">
        <v>4418.5500266695281</v>
      </c>
      <c r="AL124" s="337">
        <v>4412.6488281172506</v>
      </c>
      <c r="AM124" s="337">
        <v>4415.9449866925934</v>
      </c>
      <c r="AN124" s="337">
        <v>4419.2411452679353</v>
      </c>
      <c r="AO124" s="337">
        <v>4422.5373038432781</v>
      </c>
      <c r="AP124" s="337">
        <v>4425.83346241862</v>
      </c>
      <c r="AQ124" s="337">
        <v>4429.1296209939628</v>
      </c>
      <c r="AR124" s="337">
        <v>4432.4257795693056</v>
      </c>
      <c r="AS124" s="337">
        <v>4435.7219381446475</v>
      </c>
      <c r="AT124" s="337">
        <v>4439.0180967199904</v>
      </c>
      <c r="AU124" s="337">
        <v>4442.3142552953323</v>
      </c>
      <c r="AV124" s="337">
        <v>4445.6104138706751</v>
      </c>
      <c r="AW124" s="337">
        <v>4448.9065724460179</v>
      </c>
      <c r="AX124" s="337">
        <v>4452.2027310213598</v>
      </c>
      <c r="AY124" s="337">
        <v>4455.4988895967026</v>
      </c>
      <c r="AZ124" s="337">
        <v>4458.7950481720445</v>
      </c>
      <c r="BA124" s="337">
        <v>4462.0912067473873</v>
      </c>
      <c r="BB124" s="337">
        <v>4465.3873653227301</v>
      </c>
      <c r="BC124" s="337">
        <v>4468.6835238980721</v>
      </c>
      <c r="BD124" s="337">
        <v>4471.9796824734149</v>
      </c>
      <c r="BE124" s="337">
        <v>4475.2758410487568</v>
      </c>
      <c r="BF124" s="337">
        <v>4478.5719996240996</v>
      </c>
      <c r="BG124" s="337">
        <v>4481.8681581994424</v>
      </c>
      <c r="BH124" s="337">
        <v>4485.1643167747843</v>
      </c>
      <c r="BI124" s="337">
        <v>4488.4604753501271</v>
      </c>
      <c r="BJ124" s="337">
        <v>4491.756633925469</v>
      </c>
      <c r="BK124" s="337">
        <v>4495.0527925008118</v>
      </c>
      <c r="BL124" s="337">
        <v>4498.3489510761538</v>
      </c>
      <c r="BM124" s="337">
        <v>4501.6451096514966</v>
      </c>
      <c r="BN124" s="337">
        <v>4504.9412682268394</v>
      </c>
      <c r="BO124" s="337">
        <v>4508.2374268021813</v>
      </c>
      <c r="BP124" s="337">
        <v>4511.5335853775241</v>
      </c>
      <c r="BQ124" s="337">
        <v>4514.8297439528669</v>
      </c>
      <c r="BR124" s="337">
        <v>4518.1259025282088</v>
      </c>
      <c r="BS124" s="337">
        <v>4521.4220611035516</v>
      </c>
      <c r="BT124" s="337">
        <v>4524.7182196788935</v>
      </c>
      <c r="BU124" s="337">
        <v>4528.0143782542364</v>
      </c>
      <c r="BV124" s="337">
        <v>4531.3105368295783</v>
      </c>
      <c r="BW124" s="337">
        <v>4534.6066954049211</v>
      </c>
      <c r="BX124" s="337">
        <v>4537.9028539802639</v>
      </c>
      <c r="BY124" s="337">
        <v>4541.1990125556058</v>
      </c>
      <c r="BZ124" s="337">
        <v>4544.4951711309486</v>
      </c>
      <c r="CA124" s="337">
        <v>4547.7913297062914</v>
      </c>
      <c r="CB124" s="337">
        <v>4551.0874882816333</v>
      </c>
      <c r="CC124" s="337">
        <v>4554.3836468569762</v>
      </c>
      <c r="CD124" s="337">
        <v>4557.6798054323181</v>
      </c>
      <c r="CE124" s="337">
        <v>4560.9759640076609</v>
      </c>
      <c r="CF124" s="337">
        <v>4564.2721225830037</v>
      </c>
      <c r="CG124" s="337">
        <v>4567.5682811583456</v>
      </c>
      <c r="CH124" s="337">
        <v>4570.8644397336884</v>
      </c>
      <c r="CI124" s="337">
        <v>4574.1605983090303</v>
      </c>
      <c r="CJ124" s="337">
        <v>4577.4567568843731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124.69957568254399</v>
      </c>
      <c r="I127" s="337">
        <v>249.48414259568503</v>
      </c>
      <c r="J127" s="337">
        <v>374.35370073942272</v>
      </c>
      <c r="K127" s="337">
        <v>499.30825011375725</v>
      </c>
      <c r="L127" s="337">
        <v>1191.6741228804369</v>
      </c>
      <c r="M127" s="337">
        <v>1954.8999076120999</v>
      </c>
      <c r="N127" s="337">
        <v>2718.3853450222496</v>
      </c>
      <c r="O127" s="337">
        <v>3482.1304351108856</v>
      </c>
      <c r="P127" s="337">
        <v>3473.3926837071044</v>
      </c>
      <c r="Q127" s="337">
        <v>3464.6549323033232</v>
      </c>
      <c r="R127" s="337">
        <v>3455.917180899542</v>
      </c>
      <c r="S127" s="337">
        <v>3447.1794294957608</v>
      </c>
      <c r="T127" s="337">
        <v>3438.4416780919796</v>
      </c>
      <c r="U127" s="337">
        <v>3429.7039266881984</v>
      </c>
      <c r="V127" s="337">
        <v>3420.9661752844172</v>
      </c>
      <c r="W127" s="337">
        <v>3412.228423880636</v>
      </c>
      <c r="X127" s="337">
        <v>3403.4906724768548</v>
      </c>
      <c r="Y127" s="337">
        <v>3394.7529210730736</v>
      </c>
      <c r="Z127" s="337">
        <v>3386.0151696692924</v>
      </c>
      <c r="AA127" s="337">
        <v>3377.2774182655112</v>
      </c>
      <c r="AB127" s="337">
        <v>3368.53966686173</v>
      </c>
      <c r="AC127" s="337">
        <v>3359.8019154579488</v>
      </c>
      <c r="AD127" s="337">
        <v>3351.0641640541676</v>
      </c>
      <c r="AE127" s="337">
        <v>3342.3264126503864</v>
      </c>
      <c r="AF127" s="337">
        <v>3333.5886612466052</v>
      </c>
      <c r="AG127" s="337">
        <v>3324.850909842824</v>
      </c>
      <c r="AH127" s="337">
        <v>3316.1131584390428</v>
      </c>
      <c r="AI127" s="337">
        <v>3307.3754070352616</v>
      </c>
      <c r="AJ127" s="337">
        <v>3298.6376556314804</v>
      </c>
      <c r="AK127" s="337">
        <v>3289.8999042276992</v>
      </c>
      <c r="AL127" s="337">
        <v>3281.1621528239179</v>
      </c>
      <c r="AM127" s="337">
        <v>3281.1621528239179</v>
      </c>
      <c r="AN127" s="337">
        <v>3281.1621528239179</v>
      </c>
      <c r="AO127" s="337">
        <v>3281.1621528239179</v>
      </c>
      <c r="AP127" s="337">
        <v>3281.1621528239179</v>
      </c>
      <c r="AQ127" s="337">
        <v>3281.1621528239179</v>
      </c>
      <c r="AR127" s="337">
        <v>3281.1621528239179</v>
      </c>
      <c r="AS127" s="337">
        <v>3281.1621528239179</v>
      </c>
      <c r="AT127" s="337">
        <v>3281.1621528239179</v>
      </c>
      <c r="AU127" s="337">
        <v>3281.1621528239179</v>
      </c>
      <c r="AV127" s="337">
        <v>3281.1621528239179</v>
      </c>
      <c r="AW127" s="337">
        <v>3281.1621528239179</v>
      </c>
      <c r="AX127" s="337">
        <v>3281.1621528239179</v>
      </c>
      <c r="AY127" s="337">
        <v>3281.1621528239179</v>
      </c>
      <c r="AZ127" s="337">
        <v>3281.1621528239179</v>
      </c>
      <c r="BA127" s="337">
        <v>3281.1621528239179</v>
      </c>
      <c r="BB127" s="337">
        <v>3281.1621528239179</v>
      </c>
      <c r="BC127" s="337">
        <v>3281.1621528239179</v>
      </c>
      <c r="BD127" s="337">
        <v>3281.1621528239179</v>
      </c>
      <c r="BE127" s="337">
        <v>3281.1621528239179</v>
      </c>
      <c r="BF127" s="337">
        <v>3281.1621528239179</v>
      </c>
      <c r="BG127" s="337">
        <v>3281.1621528239179</v>
      </c>
      <c r="BH127" s="337">
        <v>3281.1621528239179</v>
      </c>
      <c r="BI127" s="337">
        <v>3281.1621528239179</v>
      </c>
      <c r="BJ127" s="337">
        <v>3281.1621528239179</v>
      </c>
      <c r="BK127" s="337">
        <v>3281.1621528239179</v>
      </c>
      <c r="BL127" s="337">
        <v>3281.1621528239179</v>
      </c>
      <c r="BM127" s="337">
        <v>3281.1621528239179</v>
      </c>
      <c r="BN127" s="337">
        <v>3281.1621528239179</v>
      </c>
      <c r="BO127" s="337">
        <v>3281.1621528239179</v>
      </c>
      <c r="BP127" s="337">
        <v>3281.1621528239179</v>
      </c>
      <c r="BQ127" s="337">
        <v>3281.1621528239179</v>
      </c>
      <c r="BR127" s="337">
        <v>3281.1621528239179</v>
      </c>
      <c r="BS127" s="337">
        <v>3281.1621528239179</v>
      </c>
      <c r="BT127" s="337">
        <v>3281.1621528239179</v>
      </c>
      <c r="BU127" s="337">
        <v>3281.1621528239179</v>
      </c>
      <c r="BV127" s="337">
        <v>3281.1621528239179</v>
      </c>
      <c r="BW127" s="337">
        <v>3281.1621528239179</v>
      </c>
      <c r="BX127" s="337">
        <v>3281.1621528239179</v>
      </c>
      <c r="BY127" s="337">
        <v>3281.1621528239179</v>
      </c>
      <c r="BZ127" s="337">
        <v>3281.1621528239179</v>
      </c>
      <c r="CA127" s="337">
        <v>3281.1621528239179</v>
      </c>
      <c r="CB127" s="337">
        <v>3281.1621528239179</v>
      </c>
      <c r="CC127" s="337">
        <v>3281.1621528239179</v>
      </c>
      <c r="CD127" s="337">
        <v>3281.1621528239179</v>
      </c>
      <c r="CE127" s="337">
        <v>3281.1621528239179</v>
      </c>
      <c r="CF127" s="337">
        <v>3281.1621528239179</v>
      </c>
      <c r="CG127" s="337">
        <v>3281.1621528239179</v>
      </c>
      <c r="CH127" s="337">
        <v>3281.1621528239179</v>
      </c>
      <c r="CI127" s="337">
        <v>3281.1621528239179</v>
      </c>
      <c r="CJ127" s="337">
        <v>3281.1621528239179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43.12</v>
      </c>
      <c r="I129" s="337">
        <v>86.24</v>
      </c>
      <c r="J129" s="337">
        <v>129.35999999999999</v>
      </c>
      <c r="K129" s="337">
        <v>172.48</v>
      </c>
      <c r="L129" s="337">
        <v>352.8</v>
      </c>
      <c r="M129" s="337">
        <v>352.8</v>
      </c>
      <c r="N129" s="337">
        <v>352.8</v>
      </c>
      <c r="O129" s="337">
        <v>352.8</v>
      </c>
      <c r="P129" s="337">
        <v>352.8</v>
      </c>
      <c r="Q129" s="337">
        <v>352.8</v>
      </c>
      <c r="R129" s="337">
        <v>352.8</v>
      </c>
      <c r="S129" s="337">
        <v>352.8</v>
      </c>
      <c r="T129" s="337">
        <v>352.8</v>
      </c>
      <c r="U129" s="337">
        <v>352.8</v>
      </c>
      <c r="V129" s="337">
        <v>352.8</v>
      </c>
      <c r="W129" s="337">
        <v>352.8</v>
      </c>
      <c r="X129" s="337">
        <v>352.8</v>
      </c>
      <c r="Y129" s="337">
        <v>352.8</v>
      </c>
      <c r="Z129" s="337">
        <v>352.8</v>
      </c>
      <c r="AA129" s="337">
        <v>352.8</v>
      </c>
      <c r="AB129" s="337">
        <v>352.8</v>
      </c>
      <c r="AC129" s="337">
        <v>352.8</v>
      </c>
      <c r="AD129" s="337">
        <v>352.8</v>
      </c>
      <c r="AE129" s="337">
        <v>352.8</v>
      </c>
      <c r="AF129" s="337">
        <v>352.8</v>
      </c>
      <c r="AG129" s="337">
        <v>352.8</v>
      </c>
      <c r="AH129" s="337">
        <v>352.8</v>
      </c>
      <c r="AI129" s="337">
        <v>352.8</v>
      </c>
      <c r="AJ129" s="337">
        <v>352.8</v>
      </c>
      <c r="AK129" s="337">
        <v>352.8</v>
      </c>
      <c r="AL129" s="337">
        <v>352.8</v>
      </c>
      <c r="AM129" s="337">
        <v>352.8</v>
      </c>
      <c r="AN129" s="337">
        <v>352.8</v>
      </c>
      <c r="AO129" s="337">
        <v>352.8</v>
      </c>
      <c r="AP129" s="337">
        <v>352.8</v>
      </c>
      <c r="AQ129" s="337">
        <v>352.8</v>
      </c>
      <c r="AR129" s="337">
        <v>352.8</v>
      </c>
      <c r="AS129" s="337">
        <v>352.8</v>
      </c>
      <c r="AT129" s="337">
        <v>352.8</v>
      </c>
      <c r="AU129" s="337">
        <v>352.8</v>
      </c>
      <c r="AV129" s="337">
        <v>352.8</v>
      </c>
      <c r="AW129" s="337">
        <v>352.8</v>
      </c>
      <c r="AX129" s="337">
        <v>352.8</v>
      </c>
      <c r="AY129" s="337">
        <v>352.8</v>
      </c>
      <c r="AZ129" s="337">
        <v>352.8</v>
      </c>
      <c r="BA129" s="337">
        <v>352.8</v>
      </c>
      <c r="BB129" s="337">
        <v>352.8</v>
      </c>
      <c r="BC129" s="337">
        <v>352.8</v>
      </c>
      <c r="BD129" s="337">
        <v>352.8</v>
      </c>
      <c r="BE129" s="337">
        <v>352.8</v>
      </c>
      <c r="BF129" s="337">
        <v>352.8</v>
      </c>
      <c r="BG129" s="337">
        <v>352.8</v>
      </c>
      <c r="BH129" s="337">
        <v>352.8</v>
      </c>
      <c r="BI129" s="337">
        <v>352.8</v>
      </c>
      <c r="BJ129" s="337">
        <v>352.8</v>
      </c>
      <c r="BK129" s="337">
        <v>352.8</v>
      </c>
      <c r="BL129" s="337">
        <v>352.8</v>
      </c>
      <c r="BM129" s="337">
        <v>352.8</v>
      </c>
      <c r="BN129" s="337">
        <v>352.8</v>
      </c>
      <c r="BO129" s="337">
        <v>352.8</v>
      </c>
      <c r="BP129" s="337">
        <v>352.8</v>
      </c>
      <c r="BQ129" s="337">
        <v>352.8</v>
      </c>
      <c r="BR129" s="337">
        <v>352.8</v>
      </c>
      <c r="BS129" s="337">
        <v>352.8</v>
      </c>
      <c r="BT129" s="337">
        <v>352.8</v>
      </c>
      <c r="BU129" s="337">
        <v>352.8</v>
      </c>
      <c r="BV129" s="337">
        <v>352.8</v>
      </c>
      <c r="BW129" s="337">
        <v>352.8</v>
      </c>
      <c r="BX129" s="337">
        <v>352.8</v>
      </c>
      <c r="BY129" s="337">
        <v>352.8</v>
      </c>
      <c r="BZ129" s="337">
        <v>352.8</v>
      </c>
      <c r="CA129" s="337">
        <v>352.8</v>
      </c>
      <c r="CB129" s="337">
        <v>352.8</v>
      </c>
      <c r="CC129" s="337">
        <v>352.8</v>
      </c>
      <c r="CD129" s="337">
        <v>352.8</v>
      </c>
      <c r="CE129" s="337">
        <v>352.8</v>
      </c>
      <c r="CF129" s="337">
        <v>352.8</v>
      </c>
      <c r="CG129" s="337">
        <v>352.8</v>
      </c>
      <c r="CH129" s="337">
        <v>352.8</v>
      </c>
      <c r="CI129" s="337">
        <v>352.8</v>
      </c>
      <c r="CJ129" s="337">
        <v>352.8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7.9087458770118966</v>
      </c>
      <c r="I130" s="337">
        <v>15.821497091552699</v>
      </c>
      <c r="J130" s="337">
        <v>23.738253643622389</v>
      </c>
      <c r="K130" s="337">
        <v>31.659015533220987</v>
      </c>
      <c r="L130" s="337">
        <v>74.718601448116985</v>
      </c>
      <c r="M130" s="337">
        <v>112.01865183547196</v>
      </c>
      <c r="N130" s="337">
        <v>149.3304250568161</v>
      </c>
      <c r="O130" s="337">
        <v>186.65392111214948</v>
      </c>
      <c r="P130" s="337">
        <v>183.34288480808249</v>
      </c>
      <c r="Q130" s="337">
        <v>180.0299136071163</v>
      </c>
      <c r="R130" s="337">
        <v>176.71500750925091</v>
      </c>
      <c r="S130" s="337">
        <v>173.39816651448632</v>
      </c>
      <c r="T130" s="337">
        <v>173.19686217307432</v>
      </c>
      <c r="U130" s="337">
        <v>172.9955578316623</v>
      </c>
      <c r="V130" s="337">
        <v>172.7942534902503</v>
      </c>
      <c r="W130" s="337">
        <v>172.59294914883827</v>
      </c>
      <c r="X130" s="337">
        <v>172.39164480742625</v>
      </c>
      <c r="Y130" s="337">
        <v>172.19034046601425</v>
      </c>
      <c r="Z130" s="337">
        <v>171.98903612460225</v>
      </c>
      <c r="AA130" s="337">
        <v>171.78773178319025</v>
      </c>
      <c r="AB130" s="337">
        <v>171.58642744177823</v>
      </c>
      <c r="AC130" s="337">
        <v>171.38512310036623</v>
      </c>
      <c r="AD130" s="337">
        <v>171.1838187589542</v>
      </c>
      <c r="AE130" s="337">
        <v>170.98251441754221</v>
      </c>
      <c r="AF130" s="337">
        <v>170.78121007613021</v>
      </c>
      <c r="AG130" s="337">
        <v>170.57990573471818</v>
      </c>
      <c r="AH130" s="337">
        <v>170.37860139330616</v>
      </c>
      <c r="AI130" s="337">
        <v>170.17729705189416</v>
      </c>
      <c r="AJ130" s="337">
        <v>169.97599271048213</v>
      </c>
      <c r="AK130" s="337">
        <v>169.77468836907016</v>
      </c>
      <c r="AL130" s="337">
        <v>169.57338402765814</v>
      </c>
      <c r="AM130" s="337">
        <v>169.57338402765814</v>
      </c>
      <c r="AN130" s="337">
        <v>169.57338402765814</v>
      </c>
      <c r="AO130" s="337">
        <v>169.57338402765814</v>
      </c>
      <c r="AP130" s="337">
        <v>169.57338402765814</v>
      </c>
      <c r="AQ130" s="337">
        <v>169.57338402765814</v>
      </c>
      <c r="AR130" s="337">
        <v>169.57338402765814</v>
      </c>
      <c r="AS130" s="337">
        <v>169.57338402765814</v>
      </c>
      <c r="AT130" s="337">
        <v>169.57338402765814</v>
      </c>
      <c r="AU130" s="337">
        <v>169.57338402765814</v>
      </c>
      <c r="AV130" s="337">
        <v>169.57338402765814</v>
      </c>
      <c r="AW130" s="337">
        <v>169.57338402765814</v>
      </c>
      <c r="AX130" s="337">
        <v>169.57338402765814</v>
      </c>
      <c r="AY130" s="337">
        <v>169.57338402765814</v>
      </c>
      <c r="AZ130" s="337">
        <v>169.57338402765814</v>
      </c>
      <c r="BA130" s="337">
        <v>169.57338402765814</v>
      </c>
      <c r="BB130" s="337">
        <v>169.57338402765814</v>
      </c>
      <c r="BC130" s="337">
        <v>169.57338402765814</v>
      </c>
      <c r="BD130" s="337">
        <v>169.57338402765814</v>
      </c>
      <c r="BE130" s="337">
        <v>169.57338402765814</v>
      </c>
      <c r="BF130" s="337">
        <v>169.57338402765814</v>
      </c>
      <c r="BG130" s="337">
        <v>169.57338402765814</v>
      </c>
      <c r="BH130" s="337">
        <v>169.57338402765814</v>
      </c>
      <c r="BI130" s="337">
        <v>169.57338402765814</v>
      </c>
      <c r="BJ130" s="337">
        <v>169.57338402765814</v>
      </c>
      <c r="BK130" s="337">
        <v>169.57338402765814</v>
      </c>
      <c r="BL130" s="337">
        <v>169.57338402765814</v>
      </c>
      <c r="BM130" s="337">
        <v>169.57338402765814</v>
      </c>
      <c r="BN130" s="337">
        <v>169.57338402765814</v>
      </c>
      <c r="BO130" s="337">
        <v>169.57338402765814</v>
      </c>
      <c r="BP130" s="337">
        <v>169.57338402765814</v>
      </c>
      <c r="BQ130" s="337">
        <v>169.57338402765814</v>
      </c>
      <c r="BR130" s="337">
        <v>169.57338402765814</v>
      </c>
      <c r="BS130" s="337">
        <v>169.57338402765814</v>
      </c>
      <c r="BT130" s="337">
        <v>169.57338402765814</v>
      </c>
      <c r="BU130" s="337">
        <v>169.57338402765814</v>
      </c>
      <c r="BV130" s="337">
        <v>169.57338402765814</v>
      </c>
      <c r="BW130" s="337">
        <v>169.57338402765814</v>
      </c>
      <c r="BX130" s="337">
        <v>169.57338402765814</v>
      </c>
      <c r="BY130" s="337">
        <v>169.57338402765814</v>
      </c>
      <c r="BZ130" s="337">
        <v>169.57338402765814</v>
      </c>
      <c r="CA130" s="337">
        <v>169.57338402765814</v>
      </c>
      <c r="CB130" s="337">
        <v>169.57338402765814</v>
      </c>
      <c r="CC130" s="337">
        <v>169.57338402765814</v>
      </c>
      <c r="CD130" s="337">
        <v>169.57338402765814</v>
      </c>
      <c r="CE130" s="337">
        <v>169.57338402765814</v>
      </c>
      <c r="CF130" s="337">
        <v>169.57338402765814</v>
      </c>
      <c r="CG130" s="337">
        <v>169.57338402765814</v>
      </c>
      <c r="CH130" s="337">
        <v>169.57338402765814</v>
      </c>
      <c r="CI130" s="337">
        <v>169.57338402765814</v>
      </c>
      <c r="CJ130" s="337">
        <v>169.57338402765814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5566.1196438356164</v>
      </c>
      <c r="I131" s="337">
        <v>5566.1196438356164</v>
      </c>
      <c r="J131" s="337">
        <v>5566.1196438356164</v>
      </c>
      <c r="K131" s="337">
        <v>5566.1196438356164</v>
      </c>
      <c r="L131" s="337">
        <v>7416.3567945205441</v>
      </c>
      <c r="M131" s="337">
        <v>7416.3567945205441</v>
      </c>
      <c r="N131" s="337">
        <v>7416.3567945205441</v>
      </c>
      <c r="O131" s="337">
        <v>7416.3567945205441</v>
      </c>
      <c r="P131" s="337">
        <v>7416.3567945205441</v>
      </c>
      <c r="Q131" s="337">
        <v>7416.3567945205441</v>
      </c>
      <c r="R131" s="337">
        <v>7416.3567945205441</v>
      </c>
      <c r="S131" s="337">
        <v>7416.3567945205441</v>
      </c>
      <c r="T131" s="337">
        <v>7416.3567945205441</v>
      </c>
      <c r="U131" s="337">
        <v>7416.3567945205441</v>
      </c>
      <c r="V131" s="337">
        <v>7416.3567945205441</v>
      </c>
      <c r="W131" s="337">
        <v>7416.3567945205441</v>
      </c>
      <c r="X131" s="337">
        <v>7416.3567945205441</v>
      </c>
      <c r="Y131" s="337">
        <v>7416.3567945205441</v>
      </c>
      <c r="Z131" s="337">
        <v>7416.3567945205441</v>
      </c>
      <c r="AA131" s="337">
        <v>7416.3567945205441</v>
      </c>
      <c r="AB131" s="337">
        <v>7416.3567945205441</v>
      </c>
      <c r="AC131" s="337">
        <v>7416.3567945205441</v>
      </c>
      <c r="AD131" s="337">
        <v>7416.3567945205441</v>
      </c>
      <c r="AE131" s="337">
        <v>7416.3567945205441</v>
      </c>
      <c r="AF131" s="337">
        <v>7416.3567945205441</v>
      </c>
      <c r="AG131" s="337">
        <v>7416.3567945205441</v>
      </c>
      <c r="AH131" s="337">
        <v>7416.3567945205441</v>
      </c>
      <c r="AI131" s="337">
        <v>7416.3567945205441</v>
      </c>
      <c r="AJ131" s="337">
        <v>7416.3567945205441</v>
      </c>
      <c r="AK131" s="337">
        <v>7416.3567945205441</v>
      </c>
      <c r="AL131" s="337">
        <v>7416.3567945205441</v>
      </c>
      <c r="AM131" s="337">
        <v>7416.3567945205441</v>
      </c>
      <c r="AN131" s="337">
        <v>7416.3567945205441</v>
      </c>
      <c r="AO131" s="337">
        <v>7416.3567945205441</v>
      </c>
      <c r="AP131" s="337">
        <v>7416.3567945205441</v>
      </c>
      <c r="AQ131" s="337">
        <v>7416.3567945205441</v>
      </c>
      <c r="AR131" s="337">
        <v>7416.3567945205441</v>
      </c>
      <c r="AS131" s="337">
        <v>7416.3567945205441</v>
      </c>
      <c r="AT131" s="337">
        <v>7416.3567945205441</v>
      </c>
      <c r="AU131" s="337">
        <v>7416.3567945205441</v>
      </c>
      <c r="AV131" s="337">
        <v>7416.3567945205441</v>
      </c>
      <c r="AW131" s="337">
        <v>7416.3567945205441</v>
      </c>
      <c r="AX131" s="337">
        <v>7416.3567945205441</v>
      </c>
      <c r="AY131" s="337">
        <v>7416.3567945205441</v>
      </c>
      <c r="AZ131" s="337">
        <v>7416.3567945205441</v>
      </c>
      <c r="BA131" s="337">
        <v>7416.3567945205441</v>
      </c>
      <c r="BB131" s="337">
        <v>7416.3567945205441</v>
      </c>
      <c r="BC131" s="337">
        <v>7416.3567945205441</v>
      </c>
      <c r="BD131" s="337">
        <v>7416.3567945205441</v>
      </c>
      <c r="BE131" s="337">
        <v>7416.3567945205441</v>
      </c>
      <c r="BF131" s="337">
        <v>7416.3567945205441</v>
      </c>
      <c r="BG131" s="337">
        <v>7416.3567945205441</v>
      </c>
      <c r="BH131" s="337">
        <v>7416.3567945205441</v>
      </c>
      <c r="BI131" s="337">
        <v>7416.3567945205441</v>
      </c>
      <c r="BJ131" s="337">
        <v>7416.3567945205441</v>
      </c>
      <c r="BK131" s="337">
        <v>7416.3567945205441</v>
      </c>
      <c r="BL131" s="337">
        <v>7416.3567945205441</v>
      </c>
      <c r="BM131" s="337">
        <v>7416.3567945205441</v>
      </c>
      <c r="BN131" s="337">
        <v>7416.3567945205441</v>
      </c>
      <c r="BO131" s="337">
        <v>7416.3567945205441</v>
      </c>
      <c r="BP131" s="337">
        <v>7416.3567945205441</v>
      </c>
      <c r="BQ131" s="337">
        <v>7416.3567945205441</v>
      </c>
      <c r="BR131" s="337">
        <v>7416.3567945205441</v>
      </c>
      <c r="BS131" s="337">
        <v>7416.3567945205441</v>
      </c>
      <c r="BT131" s="337">
        <v>7416.3567945205441</v>
      </c>
      <c r="BU131" s="337">
        <v>7416.3567945205441</v>
      </c>
      <c r="BV131" s="337">
        <v>7416.3567945205441</v>
      </c>
      <c r="BW131" s="337">
        <v>7416.3567945205441</v>
      </c>
      <c r="BX131" s="337">
        <v>7416.3567945205441</v>
      </c>
      <c r="BY131" s="337">
        <v>7416.3567945205441</v>
      </c>
      <c r="BZ131" s="337">
        <v>7416.3567945205441</v>
      </c>
      <c r="CA131" s="337">
        <v>7416.3567945205441</v>
      </c>
      <c r="CB131" s="337">
        <v>7416.3567945205441</v>
      </c>
      <c r="CC131" s="337">
        <v>7416.3567945205441</v>
      </c>
      <c r="CD131" s="337">
        <v>7416.3567945205441</v>
      </c>
      <c r="CE131" s="337">
        <v>7416.3567945205441</v>
      </c>
      <c r="CF131" s="337">
        <v>7416.3567945205441</v>
      </c>
      <c r="CG131" s="337">
        <v>7416.3567945205441</v>
      </c>
      <c r="CH131" s="337">
        <v>7416.3567945205441</v>
      </c>
      <c r="CI131" s="337">
        <v>7416.3567945205441</v>
      </c>
      <c r="CJ131" s="337">
        <v>7416.3567945205441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5566.1196438356164</v>
      </c>
      <c r="I132" s="337">
        <v>5566.1196438356164</v>
      </c>
      <c r="J132" s="337">
        <v>5566.1196438356164</v>
      </c>
      <c r="K132" s="337">
        <v>5566.1196438356164</v>
      </c>
      <c r="L132" s="337">
        <v>7416.3567945205441</v>
      </c>
      <c r="M132" s="337">
        <v>7416.3567945205441</v>
      </c>
      <c r="N132" s="337">
        <v>7416.3567945205441</v>
      </c>
      <c r="O132" s="337">
        <v>7416.3567945205441</v>
      </c>
      <c r="P132" s="337">
        <v>7416.3567945205441</v>
      </c>
      <c r="Q132" s="337">
        <v>7416.3567945205441</v>
      </c>
      <c r="R132" s="337">
        <v>7416.3567945205441</v>
      </c>
      <c r="S132" s="337">
        <v>7416.3567945205441</v>
      </c>
      <c r="T132" s="337">
        <v>7416.3567945205441</v>
      </c>
      <c r="U132" s="337">
        <v>7416.3567945205441</v>
      </c>
      <c r="V132" s="337">
        <v>7416.3567945205441</v>
      </c>
      <c r="W132" s="337">
        <v>7416.3567945205441</v>
      </c>
      <c r="X132" s="337">
        <v>7416.3567945205441</v>
      </c>
      <c r="Y132" s="337">
        <v>7416.3567945205441</v>
      </c>
      <c r="Z132" s="337">
        <v>7416.3567945205441</v>
      </c>
      <c r="AA132" s="337">
        <v>7416.3567945205441</v>
      </c>
      <c r="AB132" s="337">
        <v>7416.3567945205441</v>
      </c>
      <c r="AC132" s="337">
        <v>7416.3567945205441</v>
      </c>
      <c r="AD132" s="337">
        <v>7416.3567945205441</v>
      </c>
      <c r="AE132" s="337">
        <v>7416.3567945205441</v>
      </c>
      <c r="AF132" s="337">
        <v>7416.3567945205441</v>
      </c>
      <c r="AG132" s="337">
        <v>7416.3567945205441</v>
      </c>
      <c r="AH132" s="337">
        <v>7416.3567945205441</v>
      </c>
      <c r="AI132" s="337">
        <v>7416.3567945205441</v>
      </c>
      <c r="AJ132" s="337">
        <v>7416.3567945205441</v>
      </c>
      <c r="AK132" s="337">
        <v>7416.3567945205441</v>
      </c>
      <c r="AL132" s="337">
        <v>7416.3567945205441</v>
      </c>
      <c r="AM132" s="337">
        <v>7416.3567945205441</v>
      </c>
      <c r="AN132" s="337">
        <v>7416.3567945205441</v>
      </c>
      <c r="AO132" s="337">
        <v>7416.3567945205441</v>
      </c>
      <c r="AP132" s="337">
        <v>7416.3567945205441</v>
      </c>
      <c r="AQ132" s="337">
        <v>7416.3567945205441</v>
      </c>
      <c r="AR132" s="337">
        <v>7416.3567945205441</v>
      </c>
      <c r="AS132" s="337">
        <v>7416.3567945205441</v>
      </c>
      <c r="AT132" s="337">
        <v>7416.3567945205441</v>
      </c>
      <c r="AU132" s="337">
        <v>7416.3567945205441</v>
      </c>
      <c r="AV132" s="337">
        <v>7416.3567945205441</v>
      </c>
      <c r="AW132" s="337">
        <v>7416.3567945205441</v>
      </c>
      <c r="AX132" s="337">
        <v>7416.3567945205441</v>
      </c>
      <c r="AY132" s="337">
        <v>7416.3567945205441</v>
      </c>
      <c r="AZ132" s="337">
        <v>7416.3567945205441</v>
      </c>
      <c r="BA132" s="337">
        <v>7416.3567945205441</v>
      </c>
      <c r="BB132" s="337">
        <v>7416.3567945205441</v>
      </c>
      <c r="BC132" s="337">
        <v>7416.3567945205441</v>
      </c>
      <c r="BD132" s="337">
        <v>7416.3567945205441</v>
      </c>
      <c r="BE132" s="337">
        <v>7416.3567945205441</v>
      </c>
      <c r="BF132" s="337">
        <v>7416.3567945205441</v>
      </c>
      <c r="BG132" s="337">
        <v>7416.3567945205441</v>
      </c>
      <c r="BH132" s="337">
        <v>7416.3567945205441</v>
      </c>
      <c r="BI132" s="337">
        <v>7416.3567945205441</v>
      </c>
      <c r="BJ132" s="337">
        <v>7416.3567945205441</v>
      </c>
      <c r="BK132" s="337">
        <v>7416.3567945205441</v>
      </c>
      <c r="BL132" s="337">
        <v>7416.3567945205441</v>
      </c>
      <c r="BM132" s="337">
        <v>7416.3567945205441</v>
      </c>
      <c r="BN132" s="337">
        <v>7416.3567945205441</v>
      </c>
      <c r="BO132" s="337">
        <v>7416.3567945205441</v>
      </c>
      <c r="BP132" s="337">
        <v>7416.3567945205441</v>
      </c>
      <c r="BQ132" s="337">
        <v>7416.3567945205441</v>
      </c>
      <c r="BR132" s="337">
        <v>7416.3567945205441</v>
      </c>
      <c r="BS132" s="337">
        <v>7416.3567945205441</v>
      </c>
      <c r="BT132" s="337">
        <v>7416.3567945205441</v>
      </c>
      <c r="BU132" s="337">
        <v>7416.3567945205441</v>
      </c>
      <c r="BV132" s="337">
        <v>7416.3567945205441</v>
      </c>
      <c r="BW132" s="337">
        <v>7416.3567945205441</v>
      </c>
      <c r="BX132" s="337">
        <v>7416.3567945205441</v>
      </c>
      <c r="BY132" s="337">
        <v>7416.3567945205441</v>
      </c>
      <c r="BZ132" s="337">
        <v>7416.3567945205441</v>
      </c>
      <c r="CA132" s="337">
        <v>7416.3567945205441</v>
      </c>
      <c r="CB132" s="337">
        <v>7416.3567945205441</v>
      </c>
      <c r="CC132" s="337">
        <v>7416.3567945205441</v>
      </c>
      <c r="CD132" s="337">
        <v>7416.3567945205441</v>
      </c>
      <c r="CE132" s="337">
        <v>7416.3567945205441</v>
      </c>
      <c r="CF132" s="337">
        <v>7416.3567945205441</v>
      </c>
      <c r="CG132" s="337">
        <v>7416.3567945205441</v>
      </c>
      <c r="CH132" s="337">
        <v>7416.3567945205441</v>
      </c>
      <c r="CI132" s="337">
        <v>7416.3567945205441</v>
      </c>
      <c r="CJ132" s="337">
        <v>7416.3567945205441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213.2935905394975</v>
      </c>
      <c r="I133" s="337">
        <v>397.6416762981396</v>
      </c>
      <c r="J133" s="337">
        <v>582.19535376545105</v>
      </c>
      <c r="K133" s="337">
        <v>766.95473626307273</v>
      </c>
      <c r="L133" s="337">
        <v>2121.0328674244438</v>
      </c>
      <c r="M133" s="337">
        <v>2924.8548611188048</v>
      </c>
      <c r="N133" s="337">
        <v>3728.9482303256409</v>
      </c>
      <c r="O133" s="337">
        <v>4533.3129750449525</v>
      </c>
      <c r="P133" s="337">
        <v>4524.5603459124468</v>
      </c>
      <c r="Q133" s="337">
        <v>4515.8057818830421</v>
      </c>
      <c r="R133" s="337">
        <v>4507.0492829567374</v>
      </c>
      <c r="S133" s="337">
        <v>4498.2908491335347</v>
      </c>
      <c r="T133" s="337">
        <v>4492.6479519636841</v>
      </c>
      <c r="U133" s="337">
        <v>4487.0050547938326</v>
      </c>
      <c r="V133" s="337">
        <v>4481.3621576239821</v>
      </c>
      <c r="W133" s="337">
        <v>4475.7192604541315</v>
      </c>
      <c r="X133" s="337">
        <v>4470.0763632842809</v>
      </c>
      <c r="Y133" s="337">
        <v>4464.4334661144303</v>
      </c>
      <c r="Z133" s="337">
        <v>4458.7905689445788</v>
      </c>
      <c r="AA133" s="337">
        <v>4453.1476717747282</v>
      </c>
      <c r="AB133" s="337">
        <v>4447.5047746048776</v>
      </c>
      <c r="AC133" s="337">
        <v>4441.8618774350271</v>
      </c>
      <c r="AD133" s="337">
        <v>4436.2189802651765</v>
      </c>
      <c r="AE133" s="337">
        <v>4430.576083095325</v>
      </c>
      <c r="AF133" s="337">
        <v>4424.9331859254744</v>
      </c>
      <c r="AG133" s="337">
        <v>4419.2902887556238</v>
      </c>
      <c r="AH133" s="337">
        <v>4413.6473915857732</v>
      </c>
      <c r="AI133" s="337">
        <v>4408.0044944159226</v>
      </c>
      <c r="AJ133" s="337">
        <v>4402.3615972460721</v>
      </c>
      <c r="AK133" s="337">
        <v>4396.7187000762215</v>
      </c>
      <c r="AL133" s="337">
        <v>4391.07580290637</v>
      </c>
      <c r="AM133" s="337">
        <v>4394.3719614817128</v>
      </c>
      <c r="AN133" s="337">
        <v>4397.6681200570556</v>
      </c>
      <c r="AO133" s="337">
        <v>4400.9642786323975</v>
      </c>
      <c r="AP133" s="337">
        <v>4404.2604372077403</v>
      </c>
      <c r="AQ133" s="337">
        <v>4407.5565957830822</v>
      </c>
      <c r="AR133" s="337">
        <v>4410.852754358425</v>
      </c>
      <c r="AS133" s="337">
        <v>4414.1489129337679</v>
      </c>
      <c r="AT133" s="337">
        <v>4417.4450715091098</v>
      </c>
      <c r="AU133" s="337">
        <v>4420.7412300844526</v>
      </c>
      <c r="AV133" s="337">
        <v>4424.0373886597945</v>
      </c>
      <c r="AW133" s="337">
        <v>4427.3335472351373</v>
      </c>
      <c r="AX133" s="337">
        <v>4430.6297058104801</v>
      </c>
      <c r="AY133" s="337">
        <v>4433.925864385822</v>
      </c>
      <c r="AZ133" s="337">
        <v>4437.2220229611648</v>
      </c>
      <c r="BA133" s="337">
        <v>4440.5181815365067</v>
      </c>
      <c r="BB133" s="337">
        <v>4443.8143401118496</v>
      </c>
      <c r="BC133" s="337">
        <v>4447.1104986871924</v>
      </c>
      <c r="BD133" s="337">
        <v>4450.4066572625343</v>
      </c>
      <c r="BE133" s="337">
        <v>4453.7028158378771</v>
      </c>
      <c r="BF133" s="337">
        <v>4456.9989744132199</v>
      </c>
      <c r="BG133" s="337">
        <v>4460.2951329885618</v>
      </c>
      <c r="BH133" s="337">
        <v>4463.5912915639046</v>
      </c>
      <c r="BI133" s="337">
        <v>4466.8874501392465</v>
      </c>
      <c r="BJ133" s="337">
        <v>4470.1836087145894</v>
      </c>
      <c r="BK133" s="337">
        <v>4473.4797672899313</v>
      </c>
      <c r="BL133" s="337">
        <v>4476.7759258652741</v>
      </c>
      <c r="BM133" s="337">
        <v>4480.0720844406169</v>
      </c>
      <c r="BN133" s="337">
        <v>4483.3682430159588</v>
      </c>
      <c r="BO133" s="337">
        <v>4486.6644015913016</v>
      </c>
      <c r="BP133" s="337">
        <v>4489.9605601666444</v>
      </c>
      <c r="BQ133" s="337">
        <v>4493.2567187419863</v>
      </c>
      <c r="BR133" s="337">
        <v>4496.5528773173291</v>
      </c>
      <c r="BS133" s="337">
        <v>4499.8490358926711</v>
      </c>
      <c r="BT133" s="337">
        <v>4503.1451944680139</v>
      </c>
      <c r="BU133" s="337">
        <v>4506.4413530433558</v>
      </c>
      <c r="BV133" s="337">
        <v>4509.7375116186986</v>
      </c>
      <c r="BW133" s="337">
        <v>4513.0336701940414</v>
      </c>
      <c r="BX133" s="337">
        <v>4516.3298287693833</v>
      </c>
      <c r="BY133" s="337">
        <v>4519.6259873447261</v>
      </c>
      <c r="BZ133" s="337">
        <v>4522.922145920068</v>
      </c>
      <c r="CA133" s="337">
        <v>4526.2183044954108</v>
      </c>
      <c r="CB133" s="337">
        <v>4529.5144630707537</v>
      </c>
      <c r="CC133" s="337">
        <v>4532.8106216460956</v>
      </c>
      <c r="CD133" s="337">
        <v>4536.1067802214384</v>
      </c>
      <c r="CE133" s="337">
        <v>4539.4029387967803</v>
      </c>
      <c r="CF133" s="337">
        <v>4542.6990973721231</v>
      </c>
      <c r="CG133" s="337">
        <v>4545.9952559474659</v>
      </c>
      <c r="CH133" s="337">
        <v>4549.2914145228078</v>
      </c>
      <c r="CI133" s="337">
        <v>4552.5875730981506</v>
      </c>
      <c r="CJ133" s="337">
        <v>4555.8837316734935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95F61060-CF81-47E8-BE9D-ED7C45FA35CE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B518A-6F19-4211-AE57-64DD5B543F72}">
  <dimension ref="A1:CK144"/>
  <sheetViews>
    <sheetView zoomScale="90" zoomScaleNormal="90" workbookViewId="0">
      <selection sqref="A1:XFD1048576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546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>
        <v>723.37505479452057</v>
      </c>
      <c r="I31" s="199">
        <v>723.37505479452057</v>
      </c>
      <c r="J31" s="199">
        <v>723.37505479452057</v>
      </c>
      <c r="K31" s="199">
        <v>723.37505479452057</v>
      </c>
      <c r="L31" s="199">
        <v>935.25005479452057</v>
      </c>
      <c r="M31" s="199">
        <v>935.25005479452057</v>
      </c>
      <c r="N31" s="83">
        <v>935.25005479452057</v>
      </c>
      <c r="O31" s="83">
        <v>935.25005479452057</v>
      </c>
      <c r="P31" s="83">
        <v>935.25005479452057</v>
      </c>
      <c r="Q31" s="83">
        <v>935.25005479452057</v>
      </c>
      <c r="R31" s="83">
        <v>935.25005479452057</v>
      </c>
      <c r="S31" s="83">
        <v>935.25005479452057</v>
      </c>
      <c r="T31" s="83">
        <v>935.25005479452057</v>
      </c>
      <c r="U31" s="83">
        <v>935.25005479452057</v>
      </c>
      <c r="V31" s="83">
        <v>935.25005479452057</v>
      </c>
      <c r="W31" s="83">
        <v>935.25005479452057</v>
      </c>
      <c r="X31" s="83">
        <v>935.25005479452057</v>
      </c>
      <c r="Y31" s="83">
        <v>935.25005479452057</v>
      </c>
      <c r="Z31" s="83">
        <v>935.25005479452057</v>
      </c>
      <c r="AA31" s="83">
        <v>935.25005479452057</v>
      </c>
      <c r="AB31" s="83">
        <v>935.25005479452057</v>
      </c>
      <c r="AC31" s="83">
        <v>935.25005479452057</v>
      </c>
      <c r="AD31" s="83">
        <v>935.25005479452057</v>
      </c>
      <c r="AE31" s="83">
        <v>935.25005479452057</v>
      </c>
      <c r="AF31" s="83">
        <v>935.25005479452057</v>
      </c>
      <c r="AG31" s="83">
        <v>935.25005479452057</v>
      </c>
      <c r="AH31" s="83">
        <v>935.25005479452057</v>
      </c>
      <c r="AI31" s="83">
        <v>935.25005479452057</v>
      </c>
      <c r="AJ31" s="83">
        <v>935.25005479452057</v>
      </c>
      <c r="AK31" s="83">
        <v>935.25005479452057</v>
      </c>
      <c r="AL31" s="83">
        <v>935.25005479452057</v>
      </c>
      <c r="AM31" s="83">
        <v>935.25005479452057</v>
      </c>
      <c r="AN31" s="83">
        <v>935.25005479452057</v>
      </c>
      <c r="AO31" s="83">
        <v>935.25005479452057</v>
      </c>
      <c r="AP31" s="83">
        <v>935.25005479452057</v>
      </c>
      <c r="AQ31" s="83">
        <v>935.25005479452057</v>
      </c>
      <c r="AR31" s="83">
        <v>935.25005479452057</v>
      </c>
      <c r="AS31" s="83">
        <v>935.25005479452057</v>
      </c>
      <c r="AT31" s="83">
        <v>935.25005479452057</v>
      </c>
      <c r="AU31" s="83">
        <v>935.25005479452057</v>
      </c>
      <c r="AV31" s="83">
        <v>935.25005479452057</v>
      </c>
      <c r="AW31" s="83">
        <v>935.25005479452057</v>
      </c>
      <c r="AX31" s="83">
        <v>935.25005479452057</v>
      </c>
      <c r="AY31" s="83">
        <v>935.25005479452057</v>
      </c>
      <c r="AZ31" s="83">
        <v>935.25005479452057</v>
      </c>
      <c r="BA31" s="83">
        <v>935.25005479452057</v>
      </c>
      <c r="BB31" s="83">
        <v>935.25005479452057</v>
      </c>
      <c r="BC31" s="83">
        <v>935.25005479452057</v>
      </c>
      <c r="BD31" s="83">
        <v>935.25005479452057</v>
      </c>
      <c r="BE31" s="83">
        <v>935.25005479452057</v>
      </c>
      <c r="BF31" s="83">
        <v>935.25005479452057</v>
      </c>
      <c r="BG31" s="83">
        <v>935.25005479452057</v>
      </c>
      <c r="BH31" s="83">
        <v>935.25005479452057</v>
      </c>
      <c r="BI31" s="83">
        <v>935.25005479452057</v>
      </c>
      <c r="BJ31" s="83">
        <v>935.25005479452057</v>
      </c>
      <c r="BK31" s="83">
        <v>935.25005479452057</v>
      </c>
      <c r="BL31" s="83">
        <v>935.25005479452057</v>
      </c>
      <c r="BM31" s="83">
        <v>935.25005479452057</v>
      </c>
      <c r="BN31" s="83">
        <v>935.25005479452057</v>
      </c>
      <c r="BO31" s="83">
        <v>935.25005479452057</v>
      </c>
      <c r="BP31" s="83">
        <v>935.25005479452057</v>
      </c>
      <c r="BQ31" s="83">
        <v>935.25005479452057</v>
      </c>
      <c r="BR31" s="83">
        <v>935.25005479452057</v>
      </c>
      <c r="BS31" s="83">
        <v>935.25005479452057</v>
      </c>
      <c r="BT31" s="83">
        <v>935.25005479452057</v>
      </c>
      <c r="BU31" s="83">
        <v>935.25005479452057</v>
      </c>
      <c r="BV31" s="83">
        <v>935.25005479452057</v>
      </c>
      <c r="BW31" s="83">
        <v>935.25005479452057</v>
      </c>
      <c r="BX31" s="83">
        <v>935.25005479452057</v>
      </c>
      <c r="BY31" s="83">
        <v>935.25005479452057</v>
      </c>
      <c r="BZ31" s="83">
        <v>935.25005479452057</v>
      </c>
      <c r="CA31" s="83">
        <v>935.25005479452057</v>
      </c>
      <c r="CB31" s="83">
        <v>935.25005479452057</v>
      </c>
      <c r="CC31" s="83">
        <v>935.25005479452057</v>
      </c>
      <c r="CD31" s="83">
        <v>935.25005479452057</v>
      </c>
      <c r="CE31" s="83">
        <v>935.25005479452057</v>
      </c>
      <c r="CF31" s="83">
        <v>935.25005479452057</v>
      </c>
      <c r="CG31" s="83">
        <v>935.25005479452057</v>
      </c>
      <c r="CH31" s="83">
        <v>935.25005479452057</v>
      </c>
      <c r="CI31" s="83">
        <v>935.25005479452057</v>
      </c>
      <c r="CJ31" s="734">
        <v>935.25005479452057</v>
      </c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734">
        <v>0</v>
      </c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598">
        <v>0</v>
      </c>
      <c r="I33" s="599">
        <v>0</v>
      </c>
      <c r="J33" s="712">
        <v>0</v>
      </c>
      <c r="K33" s="725">
        <v>0</v>
      </c>
      <c r="L33" s="725">
        <v>0</v>
      </c>
      <c r="M33" s="725">
        <v>0</v>
      </c>
      <c r="N33" s="726">
        <v>0</v>
      </c>
      <c r="O33" s="453">
        <v>0</v>
      </c>
      <c r="P33" s="453">
        <v>0</v>
      </c>
      <c r="Q33" s="453">
        <v>0</v>
      </c>
      <c r="R33" s="453">
        <v>0</v>
      </c>
      <c r="S33" s="453">
        <v>0</v>
      </c>
      <c r="T33" s="453">
        <v>0</v>
      </c>
      <c r="U33" s="453">
        <v>0</v>
      </c>
      <c r="V33" s="453">
        <v>0</v>
      </c>
      <c r="W33" s="453">
        <v>0</v>
      </c>
      <c r="X33" s="453">
        <v>0</v>
      </c>
      <c r="Y33" s="453">
        <v>0</v>
      </c>
      <c r="Z33" s="453">
        <v>0</v>
      </c>
      <c r="AA33" s="453">
        <v>0</v>
      </c>
      <c r="AB33" s="453">
        <v>0</v>
      </c>
      <c r="AC33" s="453">
        <v>0</v>
      </c>
      <c r="AD33" s="453">
        <v>0</v>
      </c>
      <c r="AE33" s="84">
        <v>0</v>
      </c>
      <c r="AF33" s="454">
        <v>0</v>
      </c>
      <c r="AG33" s="454">
        <v>0</v>
      </c>
      <c r="AH33" s="453">
        <v>0</v>
      </c>
      <c r="AI33" s="453">
        <v>0</v>
      </c>
      <c r="AJ33" s="453">
        <v>0</v>
      </c>
      <c r="AK33" s="84">
        <v>0</v>
      </c>
      <c r="AL33" s="454">
        <v>0</v>
      </c>
      <c r="AM33" s="727">
        <v>0</v>
      </c>
      <c r="AN33" s="728">
        <v>0</v>
      </c>
      <c r="AO33" s="728">
        <v>0</v>
      </c>
      <c r="AP33" s="728">
        <v>0</v>
      </c>
      <c r="AQ33" s="728">
        <v>0</v>
      </c>
      <c r="AR33" s="728">
        <v>0</v>
      </c>
      <c r="AS33" s="728">
        <v>0</v>
      </c>
      <c r="AT33" s="728">
        <v>0</v>
      </c>
      <c r="AU33" s="728">
        <v>0</v>
      </c>
      <c r="AV33" s="728">
        <v>0</v>
      </c>
      <c r="AW33" s="728">
        <v>0</v>
      </c>
      <c r="AX33" s="728">
        <v>0</v>
      </c>
      <c r="AY33" s="728">
        <v>0</v>
      </c>
      <c r="AZ33" s="728">
        <v>0</v>
      </c>
      <c r="BA33" s="728">
        <v>0</v>
      </c>
      <c r="BB33" s="729">
        <v>0</v>
      </c>
      <c r="BC33" s="729">
        <v>0</v>
      </c>
      <c r="BD33" s="729">
        <v>0</v>
      </c>
      <c r="BE33" s="729">
        <v>0</v>
      </c>
      <c r="BF33" s="729">
        <v>0</v>
      </c>
      <c r="BG33" s="729">
        <v>0</v>
      </c>
      <c r="BH33" s="729">
        <v>0</v>
      </c>
      <c r="BI33" s="729">
        <v>0</v>
      </c>
      <c r="BJ33" s="729">
        <v>0</v>
      </c>
      <c r="BK33" s="729">
        <v>0</v>
      </c>
      <c r="BL33" s="729">
        <v>0</v>
      </c>
      <c r="BM33" s="729">
        <v>0</v>
      </c>
      <c r="BN33" s="729">
        <v>0</v>
      </c>
      <c r="BO33" s="729">
        <v>0</v>
      </c>
      <c r="BP33" s="729">
        <v>0</v>
      </c>
      <c r="BQ33" s="729">
        <v>0</v>
      </c>
      <c r="BR33" s="729">
        <v>0</v>
      </c>
      <c r="BS33" s="729">
        <v>0</v>
      </c>
      <c r="BT33" s="729">
        <v>0</v>
      </c>
      <c r="BU33" s="729">
        <v>0</v>
      </c>
      <c r="BV33" s="729">
        <v>0</v>
      </c>
      <c r="BW33" s="729">
        <v>0</v>
      </c>
      <c r="BX33" s="729">
        <v>0</v>
      </c>
      <c r="BY33" s="729">
        <v>0</v>
      </c>
      <c r="BZ33" s="729">
        <v>0</v>
      </c>
      <c r="CA33" s="729">
        <v>0</v>
      </c>
      <c r="CB33" s="729">
        <v>0</v>
      </c>
      <c r="CC33" s="729">
        <v>0</v>
      </c>
      <c r="CD33" s="729">
        <v>0</v>
      </c>
      <c r="CE33" s="729">
        <v>0</v>
      </c>
      <c r="CF33" s="729">
        <v>0</v>
      </c>
      <c r="CG33" s="729">
        <v>0</v>
      </c>
      <c r="CH33" s="729">
        <v>0</v>
      </c>
      <c r="CI33" s="729">
        <v>0</v>
      </c>
      <c r="CJ33" s="713">
        <v>0</v>
      </c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529">
        <v>0</v>
      </c>
      <c r="I34" s="530">
        <v>0</v>
      </c>
      <c r="J34" s="456">
        <v>0</v>
      </c>
      <c r="K34" s="531">
        <v>0</v>
      </c>
      <c r="L34" s="531">
        <v>0</v>
      </c>
      <c r="M34" s="531">
        <v>0</v>
      </c>
      <c r="N34" s="532">
        <v>0</v>
      </c>
      <c r="O34" s="457">
        <v>0</v>
      </c>
      <c r="P34" s="458">
        <v>0</v>
      </c>
      <c r="Q34" s="458">
        <v>0</v>
      </c>
      <c r="R34" s="458">
        <v>0</v>
      </c>
      <c r="S34" s="458">
        <v>0</v>
      </c>
      <c r="T34" s="458">
        <v>0</v>
      </c>
      <c r="U34" s="458">
        <v>0</v>
      </c>
      <c r="V34" s="458">
        <v>0</v>
      </c>
      <c r="W34" s="458">
        <v>0</v>
      </c>
      <c r="X34" s="458">
        <v>0</v>
      </c>
      <c r="Y34" s="458">
        <v>0</v>
      </c>
      <c r="Z34" s="458">
        <v>0</v>
      </c>
      <c r="AA34" s="458">
        <v>0</v>
      </c>
      <c r="AB34" s="458">
        <v>0</v>
      </c>
      <c r="AC34" s="458">
        <v>0</v>
      </c>
      <c r="AD34" s="458">
        <v>0</v>
      </c>
      <c r="AE34" s="587">
        <v>0</v>
      </c>
      <c r="AF34" s="587">
        <v>0</v>
      </c>
      <c r="AG34" s="587">
        <v>0</v>
      </c>
      <c r="AH34" s="458">
        <v>0</v>
      </c>
      <c r="AI34" s="458">
        <v>0</v>
      </c>
      <c r="AJ34" s="458">
        <v>0</v>
      </c>
      <c r="AK34" s="587">
        <v>0</v>
      </c>
      <c r="AL34" s="472">
        <v>0</v>
      </c>
      <c r="AM34" s="533">
        <v>0</v>
      </c>
      <c r="AN34" s="534">
        <v>0</v>
      </c>
      <c r="AO34" s="534">
        <v>0</v>
      </c>
      <c r="AP34" s="534">
        <v>0</v>
      </c>
      <c r="AQ34" s="534">
        <v>0</v>
      </c>
      <c r="AR34" s="534">
        <v>0</v>
      </c>
      <c r="AS34" s="534">
        <v>0</v>
      </c>
      <c r="AT34" s="534">
        <v>0</v>
      </c>
      <c r="AU34" s="534">
        <v>0</v>
      </c>
      <c r="AV34" s="534">
        <v>0</v>
      </c>
      <c r="AW34" s="534">
        <v>0</v>
      </c>
      <c r="AX34" s="534">
        <v>0</v>
      </c>
      <c r="AY34" s="534">
        <v>0</v>
      </c>
      <c r="AZ34" s="534">
        <v>0</v>
      </c>
      <c r="BA34" s="534">
        <v>0</v>
      </c>
      <c r="BB34" s="535">
        <v>0</v>
      </c>
      <c r="BC34" s="535">
        <v>0</v>
      </c>
      <c r="BD34" s="535">
        <v>0</v>
      </c>
      <c r="BE34" s="535">
        <v>0</v>
      </c>
      <c r="BF34" s="535">
        <v>0</v>
      </c>
      <c r="BG34" s="535">
        <v>0</v>
      </c>
      <c r="BH34" s="535">
        <v>0</v>
      </c>
      <c r="BI34" s="535">
        <v>0</v>
      </c>
      <c r="BJ34" s="535">
        <v>0</v>
      </c>
      <c r="BK34" s="535">
        <v>0</v>
      </c>
      <c r="BL34" s="535">
        <v>0</v>
      </c>
      <c r="BM34" s="535">
        <v>0</v>
      </c>
      <c r="BN34" s="535">
        <v>0</v>
      </c>
      <c r="BO34" s="535">
        <v>0</v>
      </c>
      <c r="BP34" s="535">
        <v>0</v>
      </c>
      <c r="BQ34" s="535">
        <v>0</v>
      </c>
      <c r="BR34" s="535">
        <v>0</v>
      </c>
      <c r="BS34" s="535">
        <v>0</v>
      </c>
      <c r="BT34" s="535">
        <v>0</v>
      </c>
      <c r="BU34" s="535">
        <v>0</v>
      </c>
      <c r="BV34" s="535">
        <v>0</v>
      </c>
      <c r="BW34" s="535">
        <v>0</v>
      </c>
      <c r="BX34" s="535">
        <v>0</v>
      </c>
      <c r="BY34" s="535">
        <v>0</v>
      </c>
      <c r="BZ34" s="535">
        <v>0</v>
      </c>
      <c r="CA34" s="535">
        <v>0</v>
      </c>
      <c r="CB34" s="535">
        <v>0</v>
      </c>
      <c r="CC34" s="535">
        <v>0</v>
      </c>
      <c r="CD34" s="535">
        <v>0</v>
      </c>
      <c r="CE34" s="535">
        <v>0</v>
      </c>
      <c r="CF34" s="535">
        <v>0</v>
      </c>
      <c r="CG34" s="535">
        <v>0</v>
      </c>
      <c r="CH34" s="535">
        <v>0</v>
      </c>
      <c r="CI34" s="535">
        <v>0</v>
      </c>
      <c r="CJ34" s="538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>
        <v>0</v>
      </c>
      <c r="I37" s="200">
        <v>0</v>
      </c>
      <c r="J37" s="200">
        <v>0</v>
      </c>
      <c r="K37" s="918">
        <v>0</v>
      </c>
      <c r="L37" s="918">
        <v>0</v>
      </c>
      <c r="M37" s="91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919">
        <v>0</v>
      </c>
      <c r="AN37" s="920">
        <v>0</v>
      </c>
      <c r="AO37" s="920">
        <v>0</v>
      </c>
      <c r="AP37" s="920">
        <v>0</v>
      </c>
      <c r="AQ37" s="920">
        <v>0</v>
      </c>
      <c r="AR37" s="920">
        <v>0</v>
      </c>
      <c r="AS37" s="920">
        <v>0</v>
      </c>
      <c r="AT37" s="920">
        <v>0</v>
      </c>
      <c r="AU37" s="920">
        <v>0</v>
      </c>
      <c r="AV37" s="920">
        <v>0</v>
      </c>
      <c r="AW37" s="920">
        <v>0</v>
      </c>
      <c r="AX37" s="920">
        <v>0</v>
      </c>
      <c r="AY37" s="920">
        <v>0</v>
      </c>
      <c r="AZ37" s="920">
        <v>0</v>
      </c>
      <c r="BA37" s="920">
        <v>0</v>
      </c>
      <c r="BB37" s="921">
        <v>0</v>
      </c>
      <c r="BC37" s="921">
        <v>0</v>
      </c>
      <c r="BD37" s="921">
        <v>0</v>
      </c>
      <c r="BE37" s="921">
        <v>0</v>
      </c>
      <c r="BF37" s="921">
        <v>0</v>
      </c>
      <c r="BG37" s="921">
        <v>0</v>
      </c>
      <c r="BH37" s="921">
        <v>0</v>
      </c>
      <c r="BI37" s="921">
        <v>0</v>
      </c>
      <c r="BJ37" s="921">
        <v>0</v>
      </c>
      <c r="BK37" s="921">
        <v>0</v>
      </c>
      <c r="BL37" s="921">
        <v>0</v>
      </c>
      <c r="BM37" s="921">
        <v>0</v>
      </c>
      <c r="BN37" s="921">
        <v>0</v>
      </c>
      <c r="BO37" s="921">
        <v>0</v>
      </c>
      <c r="BP37" s="921">
        <v>0</v>
      </c>
      <c r="BQ37" s="921">
        <v>0</v>
      </c>
      <c r="BR37" s="921">
        <v>0</v>
      </c>
      <c r="BS37" s="921">
        <v>0</v>
      </c>
      <c r="BT37" s="921">
        <v>0</v>
      </c>
      <c r="BU37" s="921">
        <v>0</v>
      </c>
      <c r="BV37" s="921">
        <v>0</v>
      </c>
      <c r="BW37" s="921">
        <v>0</v>
      </c>
      <c r="BX37" s="921">
        <v>0</v>
      </c>
      <c r="BY37" s="921">
        <v>0</v>
      </c>
      <c r="BZ37" s="921">
        <v>0</v>
      </c>
      <c r="CA37" s="921">
        <v>0</v>
      </c>
      <c r="CB37" s="921">
        <v>0</v>
      </c>
      <c r="CC37" s="921">
        <v>0</v>
      </c>
      <c r="CD37" s="921">
        <v>0</v>
      </c>
      <c r="CE37" s="921">
        <v>0</v>
      </c>
      <c r="CF37" s="921">
        <v>0</v>
      </c>
      <c r="CG37" s="921">
        <v>0</v>
      </c>
      <c r="CH37" s="921">
        <v>0</v>
      </c>
      <c r="CI37" s="921">
        <v>0</v>
      </c>
      <c r="CJ37" s="875">
        <v>0</v>
      </c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5.88</v>
      </c>
      <c r="I38" s="198">
        <v>11.76</v>
      </c>
      <c r="J38" s="198">
        <v>17.64</v>
      </c>
      <c r="K38" s="111">
        <v>23.52</v>
      </c>
      <c r="L38" s="111">
        <v>23.52</v>
      </c>
      <c r="M38" s="111">
        <v>23.52</v>
      </c>
      <c r="N38" s="462">
        <v>23.52</v>
      </c>
      <c r="O38" s="462">
        <v>23.52</v>
      </c>
      <c r="P38" s="462">
        <v>23.52</v>
      </c>
      <c r="Q38" s="462">
        <v>23.52</v>
      </c>
      <c r="R38" s="462">
        <v>23.52</v>
      </c>
      <c r="S38" s="462">
        <v>23.52</v>
      </c>
      <c r="T38" s="462">
        <v>23.52</v>
      </c>
      <c r="U38" s="462">
        <v>23.52</v>
      </c>
      <c r="V38" s="462">
        <v>23.52</v>
      </c>
      <c r="W38" s="462">
        <v>23.52</v>
      </c>
      <c r="X38" s="462">
        <v>23.52</v>
      </c>
      <c r="Y38" s="462">
        <v>23.52</v>
      </c>
      <c r="Z38" s="462">
        <v>23.52</v>
      </c>
      <c r="AA38" s="462">
        <v>23.52</v>
      </c>
      <c r="AB38" s="462">
        <v>23.52</v>
      </c>
      <c r="AC38" s="462">
        <v>23.52</v>
      </c>
      <c r="AD38" s="462">
        <v>23.52</v>
      </c>
      <c r="AE38" s="462">
        <v>23.52</v>
      </c>
      <c r="AF38" s="462">
        <v>23.52</v>
      </c>
      <c r="AG38" s="462">
        <v>23.52</v>
      </c>
      <c r="AH38" s="462">
        <v>23.52</v>
      </c>
      <c r="AI38" s="462">
        <v>23.52</v>
      </c>
      <c r="AJ38" s="462">
        <v>23.52</v>
      </c>
      <c r="AK38" s="462">
        <v>23.52</v>
      </c>
      <c r="AL38" s="462">
        <v>23.52</v>
      </c>
      <c r="AM38" s="462">
        <v>23.52</v>
      </c>
      <c r="AN38" s="462">
        <v>23.52</v>
      </c>
      <c r="AO38" s="462">
        <v>23.52</v>
      </c>
      <c r="AP38" s="462">
        <v>23.52</v>
      </c>
      <c r="AQ38" s="462">
        <v>23.52</v>
      </c>
      <c r="AR38" s="462">
        <v>23.52</v>
      </c>
      <c r="AS38" s="462">
        <v>23.52</v>
      </c>
      <c r="AT38" s="462">
        <v>23.52</v>
      </c>
      <c r="AU38" s="462">
        <v>23.52</v>
      </c>
      <c r="AV38" s="462">
        <v>23.52</v>
      </c>
      <c r="AW38" s="462">
        <v>23.52</v>
      </c>
      <c r="AX38" s="462">
        <v>23.52</v>
      </c>
      <c r="AY38" s="462">
        <v>23.52</v>
      </c>
      <c r="AZ38" s="462">
        <v>23.52</v>
      </c>
      <c r="BA38" s="463">
        <v>23.52</v>
      </c>
      <c r="BB38" s="572">
        <v>23.52</v>
      </c>
      <c r="BC38" s="572">
        <v>23.52</v>
      </c>
      <c r="BD38" s="572">
        <v>23.52</v>
      </c>
      <c r="BE38" s="572">
        <v>23.52</v>
      </c>
      <c r="BF38" s="572">
        <v>23.52</v>
      </c>
      <c r="BG38" s="572">
        <v>23.52</v>
      </c>
      <c r="BH38" s="572">
        <v>23.52</v>
      </c>
      <c r="BI38" s="572">
        <v>23.52</v>
      </c>
      <c r="BJ38" s="572">
        <v>23.52</v>
      </c>
      <c r="BK38" s="572">
        <v>23.52</v>
      </c>
      <c r="BL38" s="572">
        <v>23.52</v>
      </c>
      <c r="BM38" s="572">
        <v>23.52</v>
      </c>
      <c r="BN38" s="572">
        <v>23.52</v>
      </c>
      <c r="BO38" s="572">
        <v>23.52</v>
      </c>
      <c r="BP38" s="572">
        <v>23.52</v>
      </c>
      <c r="BQ38" s="572">
        <v>23.52</v>
      </c>
      <c r="BR38" s="572">
        <v>23.52</v>
      </c>
      <c r="BS38" s="572">
        <v>23.52</v>
      </c>
      <c r="BT38" s="572">
        <v>23.52</v>
      </c>
      <c r="BU38" s="572">
        <v>23.52</v>
      </c>
      <c r="BV38" s="572">
        <v>23.52</v>
      </c>
      <c r="BW38" s="572">
        <v>23.52</v>
      </c>
      <c r="BX38" s="572">
        <v>23.52</v>
      </c>
      <c r="BY38" s="572">
        <v>23.52</v>
      </c>
      <c r="BZ38" s="572">
        <v>23.52</v>
      </c>
      <c r="CA38" s="572">
        <v>23.52</v>
      </c>
      <c r="CB38" s="572">
        <v>23.52</v>
      </c>
      <c r="CC38" s="572">
        <v>23.52</v>
      </c>
      <c r="CD38" s="572">
        <v>23.52</v>
      </c>
      <c r="CE38" s="572">
        <v>23.52</v>
      </c>
      <c r="CF38" s="572">
        <v>23.52</v>
      </c>
      <c r="CG38" s="572">
        <v>23.52</v>
      </c>
      <c r="CH38" s="572">
        <v>23.52</v>
      </c>
      <c r="CI38" s="572">
        <v>23.52</v>
      </c>
      <c r="CJ38" s="573">
        <v>23.52</v>
      </c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465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6">
        <v>0</v>
      </c>
      <c r="AN39" s="466">
        <v>0</v>
      </c>
      <c r="AO39" s="466">
        <v>0</v>
      </c>
      <c r="AP39" s="466">
        <v>0</v>
      </c>
      <c r="AQ39" s="466">
        <v>0</v>
      </c>
      <c r="AR39" s="466">
        <v>0</v>
      </c>
      <c r="AS39" s="466">
        <v>0</v>
      </c>
      <c r="AT39" s="466">
        <v>0</v>
      </c>
      <c r="AU39" s="466">
        <v>0</v>
      </c>
      <c r="AV39" s="466">
        <v>0</v>
      </c>
      <c r="AW39" s="466">
        <v>0</v>
      </c>
      <c r="AX39" s="466">
        <v>0</v>
      </c>
      <c r="AY39" s="466">
        <v>0</v>
      </c>
      <c r="AZ39" s="466">
        <v>0</v>
      </c>
      <c r="BA39" s="467">
        <v>0</v>
      </c>
      <c r="BB39" s="508">
        <v>0</v>
      </c>
      <c r="BC39" s="508">
        <v>0</v>
      </c>
      <c r="BD39" s="508">
        <v>0</v>
      </c>
      <c r="BE39" s="508">
        <v>0</v>
      </c>
      <c r="BF39" s="508">
        <v>0</v>
      </c>
      <c r="BG39" s="508">
        <v>0</v>
      </c>
      <c r="BH39" s="508">
        <v>0</v>
      </c>
      <c r="BI39" s="508">
        <v>0</v>
      </c>
      <c r="BJ39" s="508">
        <v>0</v>
      </c>
      <c r="BK39" s="508">
        <v>0</v>
      </c>
      <c r="BL39" s="508">
        <v>0</v>
      </c>
      <c r="BM39" s="508">
        <v>0</v>
      </c>
      <c r="BN39" s="508">
        <v>0</v>
      </c>
      <c r="BO39" s="508">
        <v>0</v>
      </c>
      <c r="BP39" s="508">
        <v>0</v>
      </c>
      <c r="BQ39" s="508">
        <v>0</v>
      </c>
      <c r="BR39" s="508">
        <v>0</v>
      </c>
      <c r="BS39" s="508">
        <v>0</v>
      </c>
      <c r="BT39" s="508">
        <v>0</v>
      </c>
      <c r="BU39" s="508">
        <v>0</v>
      </c>
      <c r="BV39" s="508">
        <v>0</v>
      </c>
      <c r="BW39" s="508">
        <v>0</v>
      </c>
      <c r="BX39" s="508">
        <v>0</v>
      </c>
      <c r="BY39" s="508">
        <v>0</v>
      </c>
      <c r="BZ39" s="508">
        <v>0</v>
      </c>
      <c r="CA39" s="508">
        <v>0</v>
      </c>
      <c r="CB39" s="508">
        <v>0</v>
      </c>
      <c r="CC39" s="508">
        <v>0</v>
      </c>
      <c r="CD39" s="508">
        <v>0</v>
      </c>
      <c r="CE39" s="508">
        <v>0</v>
      </c>
      <c r="CF39" s="508">
        <v>0</v>
      </c>
      <c r="CG39" s="508">
        <v>0</v>
      </c>
      <c r="CH39" s="508">
        <v>0</v>
      </c>
      <c r="CI39" s="508">
        <v>0</v>
      </c>
      <c r="CJ39" s="536">
        <v>0</v>
      </c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>
        <v>31.260384334133747</v>
      </c>
      <c r="I40" s="199">
        <v>62.542074743440118</v>
      </c>
      <c r="J40" s="199">
        <v>93.845071227919121</v>
      </c>
      <c r="K40" s="464">
        <v>125.16937378757073</v>
      </c>
      <c r="L40" s="464">
        <v>255.50834406745619</v>
      </c>
      <c r="M40" s="464">
        <v>391.73769282936405</v>
      </c>
      <c r="N40" s="465">
        <v>528.01338739876701</v>
      </c>
      <c r="O40" s="465">
        <v>526.6319601875</v>
      </c>
      <c r="P40" s="465">
        <v>525.25053297623299</v>
      </c>
      <c r="Q40" s="465">
        <v>523.86910576496598</v>
      </c>
      <c r="R40" s="465">
        <v>522.48767855369897</v>
      </c>
      <c r="S40" s="465">
        <v>521.10625134243196</v>
      </c>
      <c r="T40" s="465">
        <v>519.72482413116495</v>
      </c>
      <c r="U40" s="465">
        <v>518.34339691989794</v>
      </c>
      <c r="V40" s="465">
        <v>516.96196970863093</v>
      </c>
      <c r="W40" s="465">
        <v>515.58054249736392</v>
      </c>
      <c r="X40" s="465">
        <v>514.19911528609691</v>
      </c>
      <c r="Y40" s="465">
        <v>512.8176880748299</v>
      </c>
      <c r="Z40" s="465">
        <v>511.43626086356289</v>
      </c>
      <c r="AA40" s="465">
        <v>510.05483365229588</v>
      </c>
      <c r="AB40" s="465">
        <v>508.67340644102887</v>
      </c>
      <c r="AC40" s="465">
        <v>507.29197922976186</v>
      </c>
      <c r="AD40" s="465">
        <v>505.91055201849485</v>
      </c>
      <c r="AE40" s="465">
        <v>504.52912480722784</v>
      </c>
      <c r="AF40" s="465">
        <v>503.14769759596084</v>
      </c>
      <c r="AG40" s="465">
        <v>501.76627038469383</v>
      </c>
      <c r="AH40" s="465">
        <v>500.38484317342682</v>
      </c>
      <c r="AI40" s="465">
        <v>499.00341596215981</v>
      </c>
      <c r="AJ40" s="465">
        <v>497.6219887508928</v>
      </c>
      <c r="AK40" s="465">
        <v>496.24056153962579</v>
      </c>
      <c r="AL40" s="465">
        <v>494.85913432835878</v>
      </c>
      <c r="AM40" s="466">
        <v>494.85913432835878</v>
      </c>
      <c r="AN40" s="466">
        <v>494.85913432835878</v>
      </c>
      <c r="AO40" s="466">
        <v>494.85913432835878</v>
      </c>
      <c r="AP40" s="466">
        <v>494.85913432835878</v>
      </c>
      <c r="AQ40" s="466">
        <v>494.85913432835878</v>
      </c>
      <c r="AR40" s="466">
        <v>494.85913432835878</v>
      </c>
      <c r="AS40" s="466">
        <v>494.85913432835878</v>
      </c>
      <c r="AT40" s="466">
        <v>494.85913432835878</v>
      </c>
      <c r="AU40" s="466">
        <v>494.85913432835878</v>
      </c>
      <c r="AV40" s="466">
        <v>494.85913432835878</v>
      </c>
      <c r="AW40" s="466">
        <v>494.85913432835878</v>
      </c>
      <c r="AX40" s="466">
        <v>494.85913432835878</v>
      </c>
      <c r="AY40" s="466">
        <v>494.85913432835878</v>
      </c>
      <c r="AZ40" s="466">
        <v>494.85913432835878</v>
      </c>
      <c r="BA40" s="467">
        <v>494.85913432835878</v>
      </c>
      <c r="BB40" s="508">
        <v>494.85913432835878</v>
      </c>
      <c r="BC40" s="508">
        <v>494.85913432835878</v>
      </c>
      <c r="BD40" s="508">
        <v>494.85913432835878</v>
      </c>
      <c r="BE40" s="508">
        <v>494.85913432835878</v>
      </c>
      <c r="BF40" s="508">
        <v>494.85913432835878</v>
      </c>
      <c r="BG40" s="508">
        <v>494.85913432835878</v>
      </c>
      <c r="BH40" s="508">
        <v>494.85913432835878</v>
      </c>
      <c r="BI40" s="508">
        <v>494.85913432835878</v>
      </c>
      <c r="BJ40" s="508">
        <v>494.85913432835878</v>
      </c>
      <c r="BK40" s="508">
        <v>494.85913432835878</v>
      </c>
      <c r="BL40" s="508">
        <v>494.85913432835878</v>
      </c>
      <c r="BM40" s="508">
        <v>494.85913432835878</v>
      </c>
      <c r="BN40" s="508">
        <v>494.85913432835878</v>
      </c>
      <c r="BO40" s="508">
        <v>494.85913432835878</v>
      </c>
      <c r="BP40" s="508">
        <v>494.85913432835878</v>
      </c>
      <c r="BQ40" s="508">
        <v>494.85913432835878</v>
      </c>
      <c r="BR40" s="508">
        <v>494.85913432835878</v>
      </c>
      <c r="BS40" s="508">
        <v>494.85913432835878</v>
      </c>
      <c r="BT40" s="508">
        <v>494.85913432835878</v>
      </c>
      <c r="BU40" s="508">
        <v>494.85913432835878</v>
      </c>
      <c r="BV40" s="508">
        <v>494.85913432835878</v>
      </c>
      <c r="BW40" s="508">
        <v>494.85913432835878</v>
      </c>
      <c r="BX40" s="508">
        <v>494.85913432835878</v>
      </c>
      <c r="BY40" s="508">
        <v>494.85913432835878</v>
      </c>
      <c r="BZ40" s="508">
        <v>494.85913432835878</v>
      </c>
      <c r="CA40" s="508">
        <v>494.85913432835878</v>
      </c>
      <c r="CB40" s="508">
        <v>494.85913432835878</v>
      </c>
      <c r="CC40" s="508">
        <v>494.85913432835878</v>
      </c>
      <c r="CD40" s="508">
        <v>494.85913432835878</v>
      </c>
      <c r="CE40" s="508">
        <v>494.85913432835878</v>
      </c>
      <c r="CF40" s="508">
        <v>494.85913432835878</v>
      </c>
      <c r="CG40" s="508">
        <v>494.85913432835878</v>
      </c>
      <c r="CH40" s="508">
        <v>494.85913432835878</v>
      </c>
      <c r="CI40" s="508">
        <v>494.85913432835878</v>
      </c>
      <c r="CJ40" s="536">
        <v>494.85913432835878</v>
      </c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465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6">
        <v>0</v>
      </c>
      <c r="AN41" s="466">
        <v>0</v>
      </c>
      <c r="AO41" s="466">
        <v>0</v>
      </c>
      <c r="AP41" s="466">
        <v>0</v>
      </c>
      <c r="AQ41" s="466">
        <v>0</v>
      </c>
      <c r="AR41" s="466">
        <v>0</v>
      </c>
      <c r="AS41" s="466">
        <v>0</v>
      </c>
      <c r="AT41" s="466">
        <v>0</v>
      </c>
      <c r="AU41" s="466">
        <v>0</v>
      </c>
      <c r="AV41" s="466">
        <v>0</v>
      </c>
      <c r="AW41" s="466">
        <v>0</v>
      </c>
      <c r="AX41" s="466">
        <v>0</v>
      </c>
      <c r="AY41" s="466">
        <v>0</v>
      </c>
      <c r="AZ41" s="466">
        <v>0</v>
      </c>
      <c r="BA41" s="467">
        <v>0</v>
      </c>
      <c r="BB41" s="508">
        <v>0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508">
        <v>0</v>
      </c>
      <c r="CD41" s="508">
        <v>0</v>
      </c>
      <c r="CE41" s="508">
        <v>0</v>
      </c>
      <c r="CF41" s="508">
        <v>0</v>
      </c>
      <c r="CG41" s="508">
        <v>0</v>
      </c>
      <c r="CH41" s="508">
        <v>0</v>
      </c>
      <c r="CI41" s="508">
        <v>0</v>
      </c>
      <c r="CJ41" s="536">
        <v>0</v>
      </c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>
        <v>122.9</v>
      </c>
      <c r="I42" s="211">
        <v>122.9</v>
      </c>
      <c r="J42" s="211">
        <v>123</v>
      </c>
      <c r="K42" s="211">
        <v>123</v>
      </c>
      <c r="L42" s="211">
        <v>117.4</v>
      </c>
      <c r="M42" s="211">
        <v>117.4</v>
      </c>
      <c r="N42" s="211">
        <v>117.4</v>
      </c>
      <c r="O42" s="211">
        <v>117.2</v>
      </c>
      <c r="P42" s="211">
        <v>116.9</v>
      </c>
      <c r="Q42" s="211">
        <v>116.6</v>
      </c>
      <c r="R42" s="211">
        <v>116.4</v>
      </c>
      <c r="S42" s="211">
        <v>116.1</v>
      </c>
      <c r="T42" s="211">
        <v>115.8</v>
      </c>
      <c r="U42" s="211">
        <v>115.6</v>
      </c>
      <c r="V42" s="211">
        <v>115.3</v>
      </c>
      <c r="W42" s="211">
        <v>115</v>
      </c>
      <c r="X42" s="211">
        <v>114.8</v>
      </c>
      <c r="Y42" s="211">
        <v>114.5</v>
      </c>
      <c r="Z42" s="211">
        <v>114.2</v>
      </c>
      <c r="AA42" s="211">
        <v>113.9</v>
      </c>
      <c r="AB42" s="211">
        <v>113.7</v>
      </c>
      <c r="AC42" s="211">
        <v>113.4</v>
      </c>
      <c r="AD42" s="211">
        <v>113.1</v>
      </c>
      <c r="AE42" s="211">
        <v>112.9</v>
      </c>
      <c r="AF42" s="211">
        <v>112.6</v>
      </c>
      <c r="AG42" s="211">
        <v>112.3</v>
      </c>
      <c r="AH42" s="211">
        <v>112.1</v>
      </c>
      <c r="AI42" s="211">
        <v>111.8</v>
      </c>
      <c r="AJ42" s="211">
        <v>111.5</v>
      </c>
      <c r="AK42" s="211">
        <v>111.2</v>
      </c>
      <c r="AL42" s="211">
        <v>111</v>
      </c>
      <c r="AM42" s="211">
        <v>111</v>
      </c>
      <c r="AN42" s="211">
        <v>111</v>
      </c>
      <c r="AO42" s="211">
        <v>111</v>
      </c>
      <c r="AP42" s="211">
        <v>111</v>
      </c>
      <c r="AQ42" s="211">
        <v>111</v>
      </c>
      <c r="AR42" s="211">
        <v>111</v>
      </c>
      <c r="AS42" s="211">
        <v>111</v>
      </c>
      <c r="AT42" s="211">
        <v>111</v>
      </c>
      <c r="AU42" s="211">
        <v>111</v>
      </c>
      <c r="AV42" s="211">
        <v>111</v>
      </c>
      <c r="AW42" s="211">
        <v>111</v>
      </c>
      <c r="AX42" s="211">
        <v>111</v>
      </c>
      <c r="AY42" s="211">
        <v>111</v>
      </c>
      <c r="AZ42" s="211">
        <v>111</v>
      </c>
      <c r="BA42" s="211">
        <v>111</v>
      </c>
      <c r="BB42" s="211">
        <v>111</v>
      </c>
      <c r="BC42" s="211">
        <v>111</v>
      </c>
      <c r="BD42" s="211">
        <v>111</v>
      </c>
      <c r="BE42" s="211">
        <v>111</v>
      </c>
      <c r="BF42" s="211">
        <v>111</v>
      </c>
      <c r="BG42" s="211">
        <v>111</v>
      </c>
      <c r="BH42" s="211">
        <v>111</v>
      </c>
      <c r="BI42" s="211">
        <v>111</v>
      </c>
      <c r="BJ42" s="211">
        <v>111</v>
      </c>
      <c r="BK42" s="211">
        <v>111</v>
      </c>
      <c r="BL42" s="211">
        <v>111</v>
      </c>
      <c r="BM42" s="211">
        <v>111</v>
      </c>
      <c r="BN42" s="211">
        <v>111</v>
      </c>
      <c r="BO42" s="211">
        <v>111</v>
      </c>
      <c r="BP42" s="211">
        <v>111</v>
      </c>
      <c r="BQ42" s="211">
        <v>111</v>
      </c>
      <c r="BR42" s="211">
        <v>111</v>
      </c>
      <c r="BS42" s="211">
        <v>111</v>
      </c>
      <c r="BT42" s="211">
        <v>111</v>
      </c>
      <c r="BU42" s="211">
        <v>111</v>
      </c>
      <c r="BV42" s="211">
        <v>111</v>
      </c>
      <c r="BW42" s="211">
        <v>111</v>
      </c>
      <c r="BX42" s="211">
        <v>111</v>
      </c>
      <c r="BY42" s="211">
        <v>111</v>
      </c>
      <c r="BZ42" s="211">
        <v>111</v>
      </c>
      <c r="CA42" s="211">
        <v>111</v>
      </c>
      <c r="CB42" s="211">
        <v>111</v>
      </c>
      <c r="CC42" s="211">
        <v>111</v>
      </c>
      <c r="CD42" s="211">
        <v>111</v>
      </c>
      <c r="CE42" s="211">
        <v>111</v>
      </c>
      <c r="CF42" s="211">
        <v>111</v>
      </c>
      <c r="CG42" s="211">
        <v>111</v>
      </c>
      <c r="CH42" s="211">
        <v>111</v>
      </c>
      <c r="CI42" s="211">
        <v>111</v>
      </c>
      <c r="CJ42" s="605">
        <v>111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>
        <v>122.87886923794711</v>
      </c>
      <c r="I44" s="212">
        <v>122.92074438569206</v>
      </c>
      <c r="J44" s="212">
        <v>122.96261953343702</v>
      </c>
      <c r="K44" s="212">
        <v>123.00449468118192</v>
      </c>
      <c r="L44" s="212">
        <v>117.3613891304348</v>
      </c>
      <c r="M44" s="212">
        <v>117.40132956521742</v>
      </c>
      <c r="N44" s="212">
        <v>117.44127000000002</v>
      </c>
      <c r="O44" s="212">
        <v>117.17384750653051</v>
      </c>
      <c r="P44" s="212">
        <v>116.90621602289235</v>
      </c>
      <c r="Q44" s="212">
        <v>116.63837554908562</v>
      </c>
      <c r="R44" s="212">
        <v>116.37032608511021</v>
      </c>
      <c r="S44" s="212">
        <v>116.10206763096613</v>
      </c>
      <c r="T44" s="212">
        <v>115.83360018665344</v>
      </c>
      <c r="U44" s="212">
        <v>115.56492375217211</v>
      </c>
      <c r="V44" s="212">
        <v>115.29603832752215</v>
      </c>
      <c r="W44" s="212">
        <v>115.02694391270354</v>
      </c>
      <c r="X44" s="212">
        <v>114.75764050771627</v>
      </c>
      <c r="Y44" s="212">
        <v>114.48812811256036</v>
      </c>
      <c r="Z44" s="212">
        <v>114.21840672723582</v>
      </c>
      <c r="AA44" s="212">
        <v>113.94847635174266</v>
      </c>
      <c r="AB44" s="212">
        <v>113.67833698608084</v>
      </c>
      <c r="AC44" s="212">
        <v>113.40798863025039</v>
      </c>
      <c r="AD44" s="212">
        <v>113.13743128425129</v>
      </c>
      <c r="AE44" s="212">
        <v>112.86666494808354</v>
      </c>
      <c r="AF44" s="212">
        <v>112.59568962174713</v>
      </c>
      <c r="AG44" s="212">
        <v>112.32450530524213</v>
      </c>
      <c r="AH44" s="212">
        <v>112.05311199856847</v>
      </c>
      <c r="AI44" s="212">
        <v>111.78150970172615</v>
      </c>
      <c r="AJ44" s="212">
        <v>111.5096984147152</v>
      </c>
      <c r="AK44" s="212">
        <v>111.23767813753562</v>
      </c>
      <c r="AL44" s="212">
        <v>110.96544887018742</v>
      </c>
      <c r="AM44" s="212">
        <v>110.96544887018742</v>
      </c>
      <c r="AN44" s="212">
        <v>110.96544887018742</v>
      </c>
      <c r="AO44" s="212">
        <v>110.96544887018742</v>
      </c>
      <c r="AP44" s="212">
        <v>110.96544887018742</v>
      </c>
      <c r="AQ44" s="212">
        <v>110.96544887018742</v>
      </c>
      <c r="AR44" s="212">
        <v>110.96544887018742</v>
      </c>
      <c r="AS44" s="212">
        <v>110.96544887018742</v>
      </c>
      <c r="AT44" s="212">
        <v>110.96544887018742</v>
      </c>
      <c r="AU44" s="212">
        <v>110.96544887018742</v>
      </c>
      <c r="AV44" s="212">
        <v>110.96544887018742</v>
      </c>
      <c r="AW44" s="212">
        <v>110.96544887018742</v>
      </c>
      <c r="AX44" s="212">
        <v>110.96544887018742</v>
      </c>
      <c r="AY44" s="212">
        <v>110.96544887018742</v>
      </c>
      <c r="AZ44" s="212">
        <v>110.96544887018742</v>
      </c>
      <c r="BA44" s="212">
        <v>110.96544887018742</v>
      </c>
      <c r="BB44" s="212">
        <v>110.96544887018742</v>
      </c>
      <c r="BC44" s="212">
        <v>110.96544887018742</v>
      </c>
      <c r="BD44" s="212">
        <v>110.96544887018742</v>
      </c>
      <c r="BE44" s="212">
        <v>110.96544887018742</v>
      </c>
      <c r="BF44" s="212">
        <v>110.96544887018742</v>
      </c>
      <c r="BG44" s="212">
        <v>110.96544887018742</v>
      </c>
      <c r="BH44" s="212">
        <v>110.96544887018742</v>
      </c>
      <c r="BI44" s="212">
        <v>110.96544887018742</v>
      </c>
      <c r="BJ44" s="212">
        <v>110.96544887018742</v>
      </c>
      <c r="BK44" s="212">
        <v>110.96544887018742</v>
      </c>
      <c r="BL44" s="212">
        <v>110.96544887018742</v>
      </c>
      <c r="BM44" s="212">
        <v>110.96544887018742</v>
      </c>
      <c r="BN44" s="212">
        <v>110.96544887018742</v>
      </c>
      <c r="BO44" s="212">
        <v>110.96544887018742</v>
      </c>
      <c r="BP44" s="212">
        <v>110.96544887018742</v>
      </c>
      <c r="BQ44" s="212">
        <v>110.96544887018742</v>
      </c>
      <c r="BR44" s="212">
        <v>110.96544887018742</v>
      </c>
      <c r="BS44" s="212">
        <v>110.96544887018742</v>
      </c>
      <c r="BT44" s="212">
        <v>110.96544887018742</v>
      </c>
      <c r="BU44" s="212">
        <v>110.96544887018742</v>
      </c>
      <c r="BV44" s="212">
        <v>110.96544887018742</v>
      </c>
      <c r="BW44" s="212">
        <v>110.96544887018742</v>
      </c>
      <c r="BX44" s="212">
        <v>110.96544887018742</v>
      </c>
      <c r="BY44" s="212">
        <v>110.96544887018742</v>
      </c>
      <c r="BZ44" s="212">
        <v>110.96544887018742</v>
      </c>
      <c r="CA44" s="212">
        <v>110.96544887018742</v>
      </c>
      <c r="CB44" s="212">
        <v>110.96544887018742</v>
      </c>
      <c r="CC44" s="212">
        <v>110.96544887018742</v>
      </c>
      <c r="CD44" s="212">
        <v>110.96544887018742</v>
      </c>
      <c r="CE44" s="212">
        <v>110.96544887018742</v>
      </c>
      <c r="CF44" s="212">
        <v>110.96544887018742</v>
      </c>
      <c r="CG44" s="212">
        <v>110.96544887018742</v>
      </c>
      <c r="CH44" s="212">
        <v>110.96544887018742</v>
      </c>
      <c r="CI44" s="212">
        <v>110.96544887018742</v>
      </c>
      <c r="CJ44" s="607">
        <v>110.96544887018742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1.9535842159754353</v>
      </c>
      <c r="I45" s="599">
        <v>3.9082891315049508</v>
      </c>
      <c r="J45" s="470">
        <v>5.8641147465885464</v>
      </c>
      <c r="K45" s="111">
        <v>7.8210610612262217</v>
      </c>
      <c r="L45" s="111">
        <v>14.676890897948198</v>
      </c>
      <c r="M45" s="111">
        <v>21.842554642824553</v>
      </c>
      <c r="N45" s="84">
        <v>29.010656177175147</v>
      </c>
      <c r="O45" s="84">
        <v>28.937993105862503</v>
      </c>
      <c r="P45" s="128">
        <v>28.865330034549856</v>
      </c>
      <c r="Q45" s="471">
        <v>28.792666963237213</v>
      </c>
      <c r="R45" s="471">
        <v>28.720003891924566</v>
      </c>
      <c r="S45" s="84">
        <v>28.647340820611923</v>
      </c>
      <c r="T45" s="108">
        <v>28.57467774929928</v>
      </c>
      <c r="U45" s="471">
        <v>28.502014677986633</v>
      </c>
      <c r="V45" s="471">
        <v>28.42935160667399</v>
      </c>
      <c r="W45" s="471">
        <v>28.356688535361343</v>
      </c>
      <c r="X45" s="471">
        <v>28.2840254640487</v>
      </c>
      <c r="Y45" s="471">
        <v>28.211362392736056</v>
      </c>
      <c r="Z45" s="471">
        <v>28.13869932142341</v>
      </c>
      <c r="AA45" s="84">
        <v>28.066036250110766</v>
      </c>
      <c r="AB45" s="128">
        <v>27.993373178798119</v>
      </c>
      <c r="AC45" s="471">
        <v>27.920710107485476</v>
      </c>
      <c r="AD45" s="84">
        <v>27.848047036172833</v>
      </c>
      <c r="AE45" s="84">
        <v>27.775383964860186</v>
      </c>
      <c r="AF45" s="84">
        <v>27.702720893547543</v>
      </c>
      <c r="AG45" s="454">
        <v>27.630057822234896</v>
      </c>
      <c r="AH45" s="128">
        <v>27.557394750922253</v>
      </c>
      <c r="AI45" s="471">
        <v>27.48473167960961</v>
      </c>
      <c r="AJ45" s="84">
        <v>27.412068608296963</v>
      </c>
      <c r="AK45" s="128">
        <v>27.339405536984319</v>
      </c>
      <c r="AL45" s="84">
        <v>27.266742465671673</v>
      </c>
      <c r="AM45" s="84">
        <v>27.266742465671673</v>
      </c>
      <c r="AN45" s="84">
        <v>27.266742465671673</v>
      </c>
      <c r="AO45" s="84">
        <v>27.266742465671673</v>
      </c>
      <c r="AP45" s="84">
        <v>27.266742465671673</v>
      </c>
      <c r="AQ45" s="84">
        <v>27.266742465671673</v>
      </c>
      <c r="AR45" s="84">
        <v>27.266742465671673</v>
      </c>
      <c r="AS45" s="84">
        <v>27.266742465671673</v>
      </c>
      <c r="AT45" s="84">
        <v>27.266742465671673</v>
      </c>
      <c r="AU45" s="84">
        <v>27.266742465671673</v>
      </c>
      <c r="AV45" s="84">
        <v>27.266742465671673</v>
      </c>
      <c r="AW45" s="84">
        <v>27.266742465671673</v>
      </c>
      <c r="AX45" s="84">
        <v>27.266742465671673</v>
      </c>
      <c r="AY45" s="84">
        <v>27.266742465671673</v>
      </c>
      <c r="AZ45" s="459">
        <v>27.266742465671673</v>
      </c>
      <c r="BA45" s="100">
        <v>27.266742465671673</v>
      </c>
      <c r="BB45" s="600">
        <v>27.266742465671673</v>
      </c>
      <c r="BC45" s="600">
        <v>27.266742465671673</v>
      </c>
      <c r="BD45" s="600">
        <v>27.266742465671673</v>
      </c>
      <c r="BE45" s="600">
        <v>27.266742465671673</v>
      </c>
      <c r="BF45" s="600">
        <v>27.266742465671673</v>
      </c>
      <c r="BG45" s="600">
        <v>27.266742465671673</v>
      </c>
      <c r="BH45" s="600">
        <v>27.266742465671673</v>
      </c>
      <c r="BI45" s="600">
        <v>27.266742465671673</v>
      </c>
      <c r="BJ45" s="600">
        <v>27.266742465671673</v>
      </c>
      <c r="BK45" s="600">
        <v>27.266742465671673</v>
      </c>
      <c r="BL45" s="600">
        <v>27.266742465671673</v>
      </c>
      <c r="BM45" s="600">
        <v>27.266742465671673</v>
      </c>
      <c r="BN45" s="600">
        <v>27.266742465671673</v>
      </c>
      <c r="BO45" s="600">
        <v>27.266742465671673</v>
      </c>
      <c r="BP45" s="600">
        <v>27.266742465671673</v>
      </c>
      <c r="BQ45" s="600">
        <v>27.266742465671673</v>
      </c>
      <c r="BR45" s="600">
        <v>27.266742465671673</v>
      </c>
      <c r="BS45" s="600">
        <v>27.266742465671673</v>
      </c>
      <c r="BT45" s="600">
        <v>27.266742465671673</v>
      </c>
      <c r="BU45" s="600">
        <v>27.266742465671673</v>
      </c>
      <c r="BV45" s="600">
        <v>27.266742465671673</v>
      </c>
      <c r="BW45" s="600">
        <v>27.266742465671673</v>
      </c>
      <c r="BX45" s="600">
        <v>27.266742465671673</v>
      </c>
      <c r="BY45" s="600">
        <v>27.266742465671673</v>
      </c>
      <c r="BZ45" s="600">
        <v>27.266742465671673</v>
      </c>
      <c r="CA45" s="600">
        <v>27.266742465671673</v>
      </c>
      <c r="CB45" s="600">
        <v>27.266742465671673</v>
      </c>
      <c r="CC45" s="600">
        <v>27.266742465671673</v>
      </c>
      <c r="CD45" s="600">
        <v>27.266742465671673</v>
      </c>
      <c r="CE45" s="600">
        <v>27.266742465671673</v>
      </c>
      <c r="CF45" s="600">
        <v>27.266742465671673</v>
      </c>
      <c r="CG45" s="600">
        <v>27.266742465671673</v>
      </c>
      <c r="CH45" s="600">
        <v>27.266742465671673</v>
      </c>
      <c r="CI45" s="600">
        <v>27.266742465671673</v>
      </c>
      <c r="CJ45" s="617">
        <v>27.266742465671673</v>
      </c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>
        <v>17.922790972251697</v>
      </c>
      <c r="I46" s="215">
        <v>18.178088983743958</v>
      </c>
      <c r="J46" s="215">
        <v>18.268270238593601</v>
      </c>
      <c r="K46" s="221">
        <v>1.8316302251115268</v>
      </c>
      <c r="L46" s="221">
        <v>1.6119792798890695</v>
      </c>
      <c r="M46" s="236">
        <v>1.5669229158150946</v>
      </c>
      <c r="N46" s="216">
        <v>1.545202401514215</v>
      </c>
      <c r="O46" s="216">
        <v>1.5413321287562332</v>
      </c>
      <c r="P46" s="216">
        <v>1.5374618559982514</v>
      </c>
      <c r="Q46" s="216">
        <v>1.5335915832402696</v>
      </c>
      <c r="R46" s="216">
        <v>1.5297213104822878</v>
      </c>
      <c r="S46" s="216">
        <v>1.525851037724306</v>
      </c>
      <c r="T46" s="216">
        <v>1.5219807649663242</v>
      </c>
      <c r="U46" s="216">
        <v>1.5181104922083424</v>
      </c>
      <c r="V46" s="216">
        <v>1.5142402194503606</v>
      </c>
      <c r="W46" s="216">
        <v>1.5103699466923788</v>
      </c>
      <c r="X46" s="216">
        <v>1.506499673934397</v>
      </c>
      <c r="Y46" s="217">
        <v>1.5026294011764152</v>
      </c>
      <c r="Z46" s="217">
        <v>1.4987591284184334</v>
      </c>
      <c r="AA46" s="217">
        <v>1.4948888556604516</v>
      </c>
      <c r="AB46" s="217">
        <v>1.4910185829024698</v>
      </c>
      <c r="AC46" s="217">
        <v>1.487148310144488</v>
      </c>
      <c r="AD46" s="217">
        <v>1.4832780373865062</v>
      </c>
      <c r="AE46" s="217">
        <v>1.4794077646285244</v>
      </c>
      <c r="AF46" s="217">
        <v>1.4755374918705426</v>
      </c>
      <c r="AG46" s="217">
        <v>1.4716672191125608</v>
      </c>
      <c r="AH46" s="217">
        <v>1.467796946354579</v>
      </c>
      <c r="AI46" s="217">
        <v>1.4639266735965972</v>
      </c>
      <c r="AJ46" s="217">
        <v>1.4600564008386154</v>
      </c>
      <c r="AK46" s="217">
        <v>1.4561861280806336</v>
      </c>
      <c r="AL46" s="218">
        <v>1.4523158553226518</v>
      </c>
      <c r="AM46" s="218">
        <v>1.4523158553226518</v>
      </c>
      <c r="AN46" s="218">
        <v>1.4523158553226518</v>
      </c>
      <c r="AO46" s="218">
        <v>1.4523158553226518</v>
      </c>
      <c r="AP46" s="218">
        <v>1.4523158553226518</v>
      </c>
      <c r="AQ46" s="218">
        <v>1.4523158553226518</v>
      </c>
      <c r="AR46" s="218">
        <v>1.4523158553226518</v>
      </c>
      <c r="AS46" s="218">
        <v>1.4523158553226518</v>
      </c>
      <c r="AT46" s="218">
        <v>1.4523158553226518</v>
      </c>
      <c r="AU46" s="218">
        <v>1.4523158553226518</v>
      </c>
      <c r="AV46" s="218">
        <v>1.4523158553226518</v>
      </c>
      <c r="AW46" s="218">
        <v>1.4523158553226518</v>
      </c>
      <c r="AX46" s="218">
        <v>1.4523158553226518</v>
      </c>
      <c r="AY46" s="218">
        <v>1.4523158553226518</v>
      </c>
      <c r="AZ46" s="219">
        <v>1.4523158553226518</v>
      </c>
      <c r="BA46" s="229">
        <v>1.4523158553226518</v>
      </c>
      <c r="BB46" s="229">
        <v>1.4523158553226518</v>
      </c>
      <c r="BC46" s="229">
        <v>1.4523158553226518</v>
      </c>
      <c r="BD46" s="229">
        <v>1.4523158553226518</v>
      </c>
      <c r="BE46" s="229">
        <v>1.4523158553226518</v>
      </c>
      <c r="BF46" s="229">
        <v>1.4523158553226518</v>
      </c>
      <c r="BG46" s="229">
        <v>1.4523158553226518</v>
      </c>
      <c r="BH46" s="229">
        <v>1.4523158553226518</v>
      </c>
      <c r="BI46" s="229">
        <v>1.4523158553226518</v>
      </c>
      <c r="BJ46" s="229">
        <v>1.4523158553226518</v>
      </c>
      <c r="BK46" s="229">
        <v>1.4523158553226518</v>
      </c>
      <c r="BL46" s="229">
        <v>1.4523158553226518</v>
      </c>
      <c r="BM46" s="229">
        <v>1.4523158553226518</v>
      </c>
      <c r="BN46" s="229">
        <v>1.4523158553226518</v>
      </c>
      <c r="BO46" s="229">
        <v>1.4523158553226518</v>
      </c>
      <c r="BP46" s="229">
        <v>1.4523158553226518</v>
      </c>
      <c r="BQ46" s="229">
        <v>1.4523158553226518</v>
      </c>
      <c r="BR46" s="229">
        <v>1.4523158553226518</v>
      </c>
      <c r="BS46" s="229">
        <v>1.4523158553226518</v>
      </c>
      <c r="BT46" s="229">
        <v>1.4523158553226518</v>
      </c>
      <c r="BU46" s="229">
        <v>1.4523158553226518</v>
      </c>
      <c r="BV46" s="229">
        <v>1.4523158553226518</v>
      </c>
      <c r="BW46" s="229">
        <v>1.4523158553226518</v>
      </c>
      <c r="BX46" s="229">
        <v>1.4523158553226518</v>
      </c>
      <c r="BY46" s="229">
        <v>1.4523158553226518</v>
      </c>
      <c r="BZ46" s="229">
        <v>1.4523158553226518</v>
      </c>
      <c r="CA46" s="229">
        <v>1.4523158553226518</v>
      </c>
      <c r="CB46" s="229">
        <v>1.4523158553226518</v>
      </c>
      <c r="CC46" s="229">
        <v>1.4523158553226518</v>
      </c>
      <c r="CD46" s="229">
        <v>1.4523158553226518</v>
      </c>
      <c r="CE46" s="229">
        <v>1.4523158553226518</v>
      </c>
      <c r="CF46" s="229">
        <v>1.4523158553226518</v>
      </c>
      <c r="CG46" s="229">
        <v>1.4523158553226518</v>
      </c>
      <c r="CH46" s="229">
        <v>1.4523158553226518</v>
      </c>
      <c r="CI46" s="229">
        <v>1.4523158553226518</v>
      </c>
      <c r="CJ46" s="618">
        <v>1.4523158553226518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2">
        <v>0</v>
      </c>
      <c r="BB52" s="508">
        <v>0</v>
      </c>
      <c r="BC52" s="508">
        <v>0</v>
      </c>
      <c r="BD52" s="508">
        <v>0</v>
      </c>
      <c r="BE52" s="508">
        <v>0</v>
      </c>
      <c r="BF52" s="508">
        <v>0</v>
      </c>
      <c r="BG52" s="508">
        <v>0</v>
      </c>
      <c r="BH52" s="508">
        <v>0</v>
      </c>
      <c r="BI52" s="508">
        <v>0</v>
      </c>
      <c r="BJ52" s="508">
        <v>0</v>
      </c>
      <c r="BK52" s="508">
        <v>0</v>
      </c>
      <c r="BL52" s="508">
        <v>0</v>
      </c>
      <c r="BM52" s="508">
        <v>0</v>
      </c>
      <c r="BN52" s="508">
        <v>0</v>
      </c>
      <c r="BO52" s="508">
        <v>0</v>
      </c>
      <c r="BP52" s="508">
        <v>0</v>
      </c>
      <c r="BQ52" s="508">
        <v>0</v>
      </c>
      <c r="BR52" s="508">
        <v>0</v>
      </c>
      <c r="BS52" s="508">
        <v>0</v>
      </c>
      <c r="BT52" s="508">
        <v>0</v>
      </c>
      <c r="BU52" s="508">
        <v>0</v>
      </c>
      <c r="BV52" s="508">
        <v>0</v>
      </c>
      <c r="BW52" s="508">
        <v>0</v>
      </c>
      <c r="BX52" s="508">
        <v>0</v>
      </c>
      <c r="BY52" s="508">
        <v>0</v>
      </c>
      <c r="BZ52" s="508">
        <v>0</v>
      </c>
      <c r="CA52" s="508">
        <v>0</v>
      </c>
      <c r="CB52" s="508">
        <v>0</v>
      </c>
      <c r="CC52" s="508">
        <v>0</v>
      </c>
      <c r="CD52" s="508">
        <v>0</v>
      </c>
      <c r="CE52" s="508">
        <v>0</v>
      </c>
      <c r="CF52" s="508">
        <v>0</v>
      </c>
      <c r="CG52" s="508">
        <v>0</v>
      </c>
      <c r="CH52" s="508">
        <v>0</v>
      </c>
      <c r="CI52" s="508">
        <v>0</v>
      </c>
      <c r="CJ52" s="536">
        <v>0</v>
      </c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1.9535842159754353</v>
      </c>
      <c r="I53" s="763">
        <v>3.9082891315049508</v>
      </c>
      <c r="J53" s="763">
        <v>5.8641147465885464</v>
      </c>
      <c r="K53" s="763">
        <v>7.8210610612262217</v>
      </c>
      <c r="L53" s="763">
        <v>14.676890897948198</v>
      </c>
      <c r="M53" s="763">
        <v>21.842554642824553</v>
      </c>
      <c r="N53" s="763">
        <v>29.010656177175147</v>
      </c>
      <c r="O53" s="763">
        <v>28.937993105862503</v>
      </c>
      <c r="P53" s="763">
        <v>28.865330034549856</v>
      </c>
      <c r="Q53" s="763">
        <v>28.792666963237213</v>
      </c>
      <c r="R53" s="763">
        <v>28.720003891924566</v>
      </c>
      <c r="S53" s="763">
        <v>28.647340820611923</v>
      </c>
      <c r="T53" s="763">
        <v>28.57467774929928</v>
      </c>
      <c r="U53" s="763">
        <v>28.502014677986633</v>
      </c>
      <c r="V53" s="763">
        <v>28.42935160667399</v>
      </c>
      <c r="W53" s="763">
        <v>28.356688535361343</v>
      </c>
      <c r="X53" s="763">
        <v>28.2840254640487</v>
      </c>
      <c r="Y53" s="763">
        <v>28.211362392736056</v>
      </c>
      <c r="Z53" s="763">
        <v>28.13869932142341</v>
      </c>
      <c r="AA53" s="763">
        <v>28.066036250110766</v>
      </c>
      <c r="AB53" s="763">
        <v>27.993373178798119</v>
      </c>
      <c r="AC53" s="763">
        <v>27.920710107485476</v>
      </c>
      <c r="AD53" s="763">
        <v>27.848047036172833</v>
      </c>
      <c r="AE53" s="763">
        <v>27.775383964860186</v>
      </c>
      <c r="AF53" s="763">
        <v>27.702720893547543</v>
      </c>
      <c r="AG53" s="763">
        <v>27.630057822234896</v>
      </c>
      <c r="AH53" s="763">
        <v>27.557394750922253</v>
      </c>
      <c r="AI53" s="763">
        <v>27.48473167960961</v>
      </c>
      <c r="AJ53" s="763">
        <v>27.412068608296963</v>
      </c>
      <c r="AK53" s="763">
        <v>27.339405536984319</v>
      </c>
      <c r="AL53" s="763">
        <v>27.266742465671673</v>
      </c>
      <c r="AM53" s="763">
        <v>27.266742465671673</v>
      </c>
      <c r="AN53" s="763">
        <v>27.266742465671673</v>
      </c>
      <c r="AO53" s="763">
        <v>27.266742465671673</v>
      </c>
      <c r="AP53" s="763">
        <v>27.266742465671673</v>
      </c>
      <c r="AQ53" s="763">
        <v>27.266742465671673</v>
      </c>
      <c r="AR53" s="763">
        <v>27.266742465671673</v>
      </c>
      <c r="AS53" s="763">
        <v>27.266742465671673</v>
      </c>
      <c r="AT53" s="763">
        <v>27.266742465671673</v>
      </c>
      <c r="AU53" s="763">
        <v>27.266742465671673</v>
      </c>
      <c r="AV53" s="763">
        <v>27.266742465671673</v>
      </c>
      <c r="AW53" s="763">
        <v>27.266742465671673</v>
      </c>
      <c r="AX53" s="763">
        <v>27.266742465671673</v>
      </c>
      <c r="AY53" s="763">
        <v>27.266742465671673</v>
      </c>
      <c r="AZ53" s="763">
        <v>27.266742465671673</v>
      </c>
      <c r="BA53" s="764">
        <v>27.266742465671673</v>
      </c>
      <c r="BB53" s="764">
        <v>27.266742465671673</v>
      </c>
      <c r="BC53" s="764">
        <v>27.266742465671673</v>
      </c>
      <c r="BD53" s="764">
        <v>27.266742465671673</v>
      </c>
      <c r="BE53" s="764">
        <v>27.266742465671673</v>
      </c>
      <c r="BF53" s="764">
        <v>27.266742465671673</v>
      </c>
      <c r="BG53" s="764">
        <v>27.266742465671673</v>
      </c>
      <c r="BH53" s="764">
        <v>27.266742465671673</v>
      </c>
      <c r="BI53" s="764">
        <v>27.266742465671673</v>
      </c>
      <c r="BJ53" s="764">
        <v>27.266742465671673</v>
      </c>
      <c r="BK53" s="764">
        <v>27.266742465671673</v>
      </c>
      <c r="BL53" s="764">
        <v>27.266742465671673</v>
      </c>
      <c r="BM53" s="764">
        <v>27.266742465671673</v>
      </c>
      <c r="BN53" s="764">
        <v>27.266742465671673</v>
      </c>
      <c r="BO53" s="764">
        <v>27.266742465671673</v>
      </c>
      <c r="BP53" s="764">
        <v>27.266742465671673</v>
      </c>
      <c r="BQ53" s="764">
        <v>27.266742465671673</v>
      </c>
      <c r="BR53" s="764">
        <v>27.266742465671673</v>
      </c>
      <c r="BS53" s="764">
        <v>27.266742465671673</v>
      </c>
      <c r="BT53" s="764">
        <v>27.266742465671673</v>
      </c>
      <c r="BU53" s="764">
        <v>27.266742465671673</v>
      </c>
      <c r="BV53" s="764">
        <v>27.266742465671673</v>
      </c>
      <c r="BW53" s="764">
        <v>27.266742465671673</v>
      </c>
      <c r="BX53" s="764">
        <v>27.266742465671673</v>
      </c>
      <c r="BY53" s="764">
        <v>27.266742465671673</v>
      </c>
      <c r="BZ53" s="764">
        <v>27.266742465671673</v>
      </c>
      <c r="CA53" s="764">
        <v>27.266742465671673</v>
      </c>
      <c r="CB53" s="764">
        <v>27.266742465671673</v>
      </c>
      <c r="CC53" s="764">
        <v>27.266742465671673</v>
      </c>
      <c r="CD53" s="764">
        <v>27.266742465671673</v>
      </c>
      <c r="CE53" s="764">
        <v>27.266742465671673</v>
      </c>
      <c r="CF53" s="764">
        <v>27.266742465671673</v>
      </c>
      <c r="CG53" s="764">
        <v>27.266742465671673</v>
      </c>
      <c r="CH53" s="764">
        <v>27.266742465671673</v>
      </c>
      <c r="CI53" s="764">
        <v>27.266742465671673</v>
      </c>
      <c r="CJ53" s="765">
        <v>27.266742465671673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>
        <v>4.9971499144974355E-2</v>
      </c>
      <c r="I54" s="760">
        <v>4.9971499144974355E-2</v>
      </c>
      <c r="J54" s="760">
        <v>4.9971499144974355E-2</v>
      </c>
      <c r="K54" s="760">
        <v>4.9971499144974355E-2</v>
      </c>
      <c r="L54" s="760">
        <v>4.9971499144974348E-2</v>
      </c>
      <c r="M54" s="760">
        <v>4.9971499144974361E-2</v>
      </c>
      <c r="N54" s="760">
        <v>4.9971499144974355E-2</v>
      </c>
      <c r="O54" s="760">
        <v>4.9971499144974361E-2</v>
      </c>
      <c r="P54" s="760">
        <v>4.9971499144974355E-2</v>
      </c>
      <c r="Q54" s="760">
        <v>4.9971499144974355E-2</v>
      </c>
      <c r="R54" s="760">
        <v>4.9971499144974355E-2</v>
      </c>
      <c r="S54" s="760">
        <v>4.9971499144974355E-2</v>
      </c>
      <c r="T54" s="760">
        <v>4.9971499144974355E-2</v>
      </c>
      <c r="U54" s="760">
        <v>4.9971499144974355E-2</v>
      </c>
      <c r="V54" s="760">
        <v>4.9971499144974355E-2</v>
      </c>
      <c r="W54" s="760">
        <v>4.9971499144974348E-2</v>
      </c>
      <c r="X54" s="760">
        <v>4.9971499144974355E-2</v>
      </c>
      <c r="Y54" s="760">
        <v>4.9971499144974355E-2</v>
      </c>
      <c r="Z54" s="760">
        <v>4.9971499144974355E-2</v>
      </c>
      <c r="AA54" s="760">
        <v>4.9971499144974355E-2</v>
      </c>
      <c r="AB54" s="760">
        <v>4.9971499144974348E-2</v>
      </c>
      <c r="AC54" s="760">
        <v>4.9971499144974361E-2</v>
      </c>
      <c r="AD54" s="760">
        <v>4.9971499144974355E-2</v>
      </c>
      <c r="AE54" s="760">
        <v>4.9971499144974348E-2</v>
      </c>
      <c r="AF54" s="760">
        <v>4.9971499144974361E-2</v>
      </c>
      <c r="AG54" s="760">
        <v>4.9971499144974355E-2</v>
      </c>
      <c r="AH54" s="760">
        <v>4.9971499144974348E-2</v>
      </c>
      <c r="AI54" s="760">
        <v>4.9971499144974361E-2</v>
      </c>
      <c r="AJ54" s="760">
        <v>4.9971499144974355E-2</v>
      </c>
      <c r="AK54" s="760">
        <v>4.9971499144974355E-2</v>
      </c>
      <c r="AL54" s="760">
        <v>4.9971499144974355E-2</v>
      </c>
      <c r="AM54" s="760">
        <v>4.9971499144974355E-2</v>
      </c>
      <c r="AN54" s="760">
        <v>4.9971499144974355E-2</v>
      </c>
      <c r="AO54" s="760">
        <v>4.9971499144974355E-2</v>
      </c>
      <c r="AP54" s="760">
        <v>4.9971499144974355E-2</v>
      </c>
      <c r="AQ54" s="760">
        <v>4.9971499144974355E-2</v>
      </c>
      <c r="AR54" s="760">
        <v>4.9971499144974355E-2</v>
      </c>
      <c r="AS54" s="760">
        <v>4.9971499144974355E-2</v>
      </c>
      <c r="AT54" s="760">
        <v>4.9971499144974355E-2</v>
      </c>
      <c r="AU54" s="760">
        <v>4.9971499144974355E-2</v>
      </c>
      <c r="AV54" s="760">
        <v>4.9971499144974355E-2</v>
      </c>
      <c r="AW54" s="760">
        <v>4.9971499144974355E-2</v>
      </c>
      <c r="AX54" s="760">
        <v>4.9971499144974355E-2</v>
      </c>
      <c r="AY54" s="760">
        <v>4.9971499144974355E-2</v>
      </c>
      <c r="AZ54" s="760">
        <v>4.9971499144974355E-2</v>
      </c>
      <c r="BA54" s="760">
        <v>4.9971499144974355E-2</v>
      </c>
      <c r="BB54" s="760">
        <v>4.9971499144974355E-2</v>
      </c>
      <c r="BC54" s="760">
        <v>4.9971499144974355E-2</v>
      </c>
      <c r="BD54" s="760">
        <v>4.9971499144974355E-2</v>
      </c>
      <c r="BE54" s="760">
        <v>4.9971499144974355E-2</v>
      </c>
      <c r="BF54" s="760">
        <v>4.9971499144974355E-2</v>
      </c>
      <c r="BG54" s="760">
        <v>4.9971499144974355E-2</v>
      </c>
      <c r="BH54" s="760">
        <v>4.9971499144974355E-2</v>
      </c>
      <c r="BI54" s="760">
        <v>4.9971499144974355E-2</v>
      </c>
      <c r="BJ54" s="760">
        <v>4.9971499144974355E-2</v>
      </c>
      <c r="BK54" s="760">
        <v>4.9971499144974355E-2</v>
      </c>
      <c r="BL54" s="760">
        <v>4.9971499144974355E-2</v>
      </c>
      <c r="BM54" s="760">
        <v>4.9971499144974355E-2</v>
      </c>
      <c r="BN54" s="760">
        <v>4.9971499144974355E-2</v>
      </c>
      <c r="BO54" s="760">
        <v>4.9971499144974355E-2</v>
      </c>
      <c r="BP54" s="760">
        <v>4.9971499144974355E-2</v>
      </c>
      <c r="BQ54" s="760">
        <v>4.9971499144974355E-2</v>
      </c>
      <c r="BR54" s="760">
        <v>4.9971499144974355E-2</v>
      </c>
      <c r="BS54" s="760">
        <v>4.9971499144974355E-2</v>
      </c>
      <c r="BT54" s="760">
        <v>4.9971499144974355E-2</v>
      </c>
      <c r="BU54" s="760">
        <v>4.9971499144974355E-2</v>
      </c>
      <c r="BV54" s="760">
        <v>4.9971499144974355E-2</v>
      </c>
      <c r="BW54" s="760">
        <v>4.9971499144974355E-2</v>
      </c>
      <c r="BX54" s="760">
        <v>4.9971499144974355E-2</v>
      </c>
      <c r="BY54" s="760">
        <v>4.9971499144974355E-2</v>
      </c>
      <c r="BZ54" s="760">
        <v>4.9971499144974355E-2</v>
      </c>
      <c r="CA54" s="760">
        <v>4.9971499144974355E-2</v>
      </c>
      <c r="CB54" s="760">
        <v>4.9971499144974355E-2</v>
      </c>
      <c r="CC54" s="760">
        <v>4.9971499144974355E-2</v>
      </c>
      <c r="CD54" s="760">
        <v>4.9971499144974355E-2</v>
      </c>
      <c r="CE54" s="760">
        <v>4.9971499144974355E-2</v>
      </c>
      <c r="CF54" s="760">
        <v>4.9971499144974355E-2</v>
      </c>
      <c r="CG54" s="760">
        <v>4.9971499144974355E-2</v>
      </c>
      <c r="CH54" s="760">
        <v>4.9971499144974355E-2</v>
      </c>
      <c r="CI54" s="760">
        <v>4.9971499144974355E-2</v>
      </c>
      <c r="CJ54" s="852">
        <v>4.9971499144974355E-2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>
        <v>17.922790972251697</v>
      </c>
      <c r="I55" s="286">
        <v>18.178088983743958</v>
      </c>
      <c r="J55" s="286">
        <v>18.268270238593601</v>
      </c>
      <c r="K55" s="286">
        <v>18.316302251115271</v>
      </c>
      <c r="L55" s="286">
        <v>16.119792798890696</v>
      </c>
      <c r="M55" s="286">
        <v>15.669229158150946</v>
      </c>
      <c r="N55" s="286">
        <v>15.452024015142149</v>
      </c>
      <c r="O55" s="286">
        <v>15.413321287562331</v>
      </c>
      <c r="P55" s="286">
        <v>15.374618559982512</v>
      </c>
      <c r="Q55" s="286">
        <v>15.335915832402696</v>
      </c>
      <c r="R55" s="286">
        <v>15.297213104822877</v>
      </c>
      <c r="S55" s="286">
        <v>15.258510377243059</v>
      </c>
      <c r="T55" s="286">
        <v>15.219807649663242</v>
      </c>
      <c r="U55" s="286">
        <v>15.181104922083422</v>
      </c>
      <c r="V55" s="286">
        <v>15.142402194503605</v>
      </c>
      <c r="W55" s="286">
        <v>15.103699466923786</v>
      </c>
      <c r="X55" s="286">
        <v>15.06499673934397</v>
      </c>
      <c r="Y55" s="286">
        <v>15.026294011764152</v>
      </c>
      <c r="Z55" s="286">
        <v>14.987591284184333</v>
      </c>
      <c r="AA55" s="286">
        <v>14.948888556604516</v>
      </c>
      <c r="AB55" s="286">
        <v>14.910185829024696</v>
      </c>
      <c r="AC55" s="286">
        <v>14.871483101444879</v>
      </c>
      <c r="AD55" s="286">
        <v>14.832780373865063</v>
      </c>
      <c r="AE55" s="286">
        <v>14.794077646285244</v>
      </c>
      <c r="AF55" s="286">
        <v>14.755374918705426</v>
      </c>
      <c r="AG55" s="286">
        <v>14.716672191125607</v>
      </c>
      <c r="AH55" s="286">
        <v>14.677969463545789</v>
      </c>
      <c r="AI55" s="286">
        <v>14.639266735965972</v>
      </c>
      <c r="AJ55" s="286">
        <v>14.600564008386153</v>
      </c>
      <c r="AK55" s="286">
        <v>14.561861280806337</v>
      </c>
      <c r="AL55" s="286">
        <v>14.523158553226517</v>
      </c>
      <c r="AM55" s="286">
        <v>14.523158553226517</v>
      </c>
      <c r="AN55" s="286">
        <v>14.523158553226517</v>
      </c>
      <c r="AO55" s="286">
        <v>14.523158553226517</v>
      </c>
      <c r="AP55" s="286">
        <v>14.523158553226517</v>
      </c>
      <c r="AQ55" s="286">
        <v>14.523158553226517</v>
      </c>
      <c r="AR55" s="286">
        <v>14.523158553226517</v>
      </c>
      <c r="AS55" s="286">
        <v>14.523158553226517</v>
      </c>
      <c r="AT55" s="286">
        <v>14.523158553226517</v>
      </c>
      <c r="AU55" s="286">
        <v>14.523158553226517</v>
      </c>
      <c r="AV55" s="286">
        <v>14.523158553226517</v>
      </c>
      <c r="AW55" s="286">
        <v>14.523158553226517</v>
      </c>
      <c r="AX55" s="286">
        <v>14.523158553226517</v>
      </c>
      <c r="AY55" s="286">
        <v>14.523158553226517</v>
      </c>
      <c r="AZ55" s="286">
        <v>14.523158553226517</v>
      </c>
      <c r="BA55" s="286">
        <v>14.523158553226517</v>
      </c>
      <c r="BB55" s="286">
        <v>14.523158553226517</v>
      </c>
      <c r="BC55" s="286">
        <v>14.523158553226517</v>
      </c>
      <c r="BD55" s="286">
        <v>14.523158553226517</v>
      </c>
      <c r="BE55" s="286">
        <v>14.523158553226517</v>
      </c>
      <c r="BF55" s="286">
        <v>14.523158553226517</v>
      </c>
      <c r="BG55" s="286">
        <v>14.523158553226517</v>
      </c>
      <c r="BH55" s="286">
        <v>14.523158553226517</v>
      </c>
      <c r="BI55" s="286">
        <v>14.523158553226517</v>
      </c>
      <c r="BJ55" s="286">
        <v>14.523158553226517</v>
      </c>
      <c r="BK55" s="286">
        <v>14.523158553226517</v>
      </c>
      <c r="BL55" s="286">
        <v>14.523158553226517</v>
      </c>
      <c r="BM55" s="286">
        <v>14.523158553226517</v>
      </c>
      <c r="BN55" s="286">
        <v>14.523158553226517</v>
      </c>
      <c r="BO55" s="286">
        <v>14.523158553226517</v>
      </c>
      <c r="BP55" s="286">
        <v>14.523158553226517</v>
      </c>
      <c r="BQ55" s="286">
        <v>14.523158553226517</v>
      </c>
      <c r="BR55" s="286">
        <v>14.523158553226517</v>
      </c>
      <c r="BS55" s="286">
        <v>14.523158553226517</v>
      </c>
      <c r="BT55" s="286">
        <v>14.523158553226517</v>
      </c>
      <c r="BU55" s="286">
        <v>14.523158553226517</v>
      </c>
      <c r="BV55" s="286">
        <v>14.523158553226517</v>
      </c>
      <c r="BW55" s="286">
        <v>14.523158553226517</v>
      </c>
      <c r="BX55" s="286">
        <v>14.523158553226517</v>
      </c>
      <c r="BY55" s="286">
        <v>14.523158553226517</v>
      </c>
      <c r="BZ55" s="286">
        <v>14.523158553226517</v>
      </c>
      <c r="CA55" s="286">
        <v>14.523158553226517</v>
      </c>
      <c r="CB55" s="286">
        <v>14.523158553226517</v>
      </c>
      <c r="CC55" s="286">
        <v>14.523158553226517</v>
      </c>
      <c r="CD55" s="286">
        <v>14.523158553226517</v>
      </c>
      <c r="CE55" s="286">
        <v>14.523158553226517</v>
      </c>
      <c r="CF55" s="286">
        <v>14.523158553226517</v>
      </c>
      <c r="CG55" s="286">
        <v>14.523158553226517</v>
      </c>
      <c r="CH55" s="286">
        <v>14.523158553226517</v>
      </c>
      <c r="CI55" s="286">
        <v>14.523158553226517</v>
      </c>
      <c r="CJ55" s="619">
        <v>14.523158553226517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0.03</v>
      </c>
      <c r="I56" s="485">
        <v>0.03</v>
      </c>
      <c r="J56" s="198">
        <v>0.03</v>
      </c>
      <c r="K56" s="424">
        <v>0.03</v>
      </c>
      <c r="L56" s="424">
        <v>0.03</v>
      </c>
      <c r="M56" s="424">
        <v>0.03</v>
      </c>
      <c r="N56" s="84">
        <v>0.03</v>
      </c>
      <c r="O56" s="84">
        <v>0.03</v>
      </c>
      <c r="P56" s="84">
        <v>0.03</v>
      </c>
      <c r="Q56" s="84">
        <v>0.03</v>
      </c>
      <c r="R56" s="84">
        <v>0.03</v>
      </c>
      <c r="S56" s="84">
        <v>0.03</v>
      </c>
      <c r="T56" s="84">
        <v>0.03</v>
      </c>
      <c r="U56" s="84">
        <v>0.03</v>
      </c>
      <c r="V56" s="84">
        <v>0.03</v>
      </c>
      <c r="W56" s="84">
        <v>0.03</v>
      </c>
      <c r="X56" s="84">
        <v>0.03</v>
      </c>
      <c r="Y56" s="84">
        <v>0.03</v>
      </c>
      <c r="Z56" s="84">
        <v>0.03</v>
      </c>
      <c r="AA56" s="84">
        <v>0.03</v>
      </c>
      <c r="AB56" s="84">
        <v>0.03</v>
      </c>
      <c r="AC56" s="84">
        <v>0.03</v>
      </c>
      <c r="AD56" s="84">
        <v>0.03</v>
      </c>
      <c r="AE56" s="84">
        <v>0.03</v>
      </c>
      <c r="AF56" s="84">
        <v>0.03</v>
      </c>
      <c r="AG56" s="84">
        <v>0.03</v>
      </c>
      <c r="AH56" s="84">
        <v>0.03</v>
      </c>
      <c r="AI56" s="84">
        <v>0.03</v>
      </c>
      <c r="AJ56" s="84">
        <v>0.03</v>
      </c>
      <c r="AK56" s="84">
        <v>0.03</v>
      </c>
      <c r="AL56" s="84">
        <v>0.03</v>
      </c>
      <c r="AM56" s="84">
        <v>0.03</v>
      </c>
      <c r="AN56" s="84">
        <v>0.03</v>
      </c>
      <c r="AO56" s="84">
        <v>0.03</v>
      </c>
      <c r="AP56" s="84">
        <v>0.03</v>
      </c>
      <c r="AQ56" s="84">
        <v>0.03</v>
      </c>
      <c r="AR56" s="84">
        <v>0.03</v>
      </c>
      <c r="AS56" s="84">
        <v>0.03</v>
      </c>
      <c r="AT56" s="84">
        <v>0.03</v>
      </c>
      <c r="AU56" s="84">
        <v>0.03</v>
      </c>
      <c r="AV56" s="84">
        <v>0.03</v>
      </c>
      <c r="AW56" s="84">
        <v>0.03</v>
      </c>
      <c r="AX56" s="84">
        <v>0.03</v>
      </c>
      <c r="AY56" s="84">
        <v>0.03</v>
      </c>
      <c r="AZ56" s="84">
        <v>0.03</v>
      </c>
      <c r="BA56" s="128">
        <v>0.03</v>
      </c>
      <c r="BB56" s="511">
        <v>0.03</v>
      </c>
      <c r="BC56" s="511">
        <v>0.03</v>
      </c>
      <c r="BD56" s="511">
        <v>0.03</v>
      </c>
      <c r="BE56" s="511">
        <v>0.03</v>
      </c>
      <c r="BF56" s="511">
        <v>0.03</v>
      </c>
      <c r="BG56" s="511">
        <v>0.03</v>
      </c>
      <c r="BH56" s="511">
        <v>0.03</v>
      </c>
      <c r="BI56" s="511">
        <v>0.03</v>
      </c>
      <c r="BJ56" s="511">
        <v>0.03</v>
      </c>
      <c r="BK56" s="511">
        <v>0.03</v>
      </c>
      <c r="BL56" s="511">
        <v>0.03</v>
      </c>
      <c r="BM56" s="511">
        <v>0.03</v>
      </c>
      <c r="BN56" s="511">
        <v>0.03</v>
      </c>
      <c r="BO56" s="511">
        <v>0.03</v>
      </c>
      <c r="BP56" s="511">
        <v>0.03</v>
      </c>
      <c r="BQ56" s="511">
        <v>0.03</v>
      </c>
      <c r="BR56" s="511">
        <v>0.03</v>
      </c>
      <c r="BS56" s="511">
        <v>0.03</v>
      </c>
      <c r="BT56" s="511">
        <v>0.03</v>
      </c>
      <c r="BU56" s="511">
        <v>0.03</v>
      </c>
      <c r="BV56" s="511">
        <v>0.03</v>
      </c>
      <c r="BW56" s="511">
        <v>0.03</v>
      </c>
      <c r="BX56" s="511">
        <v>0.03</v>
      </c>
      <c r="BY56" s="511">
        <v>0.03</v>
      </c>
      <c r="BZ56" s="511">
        <v>0.03</v>
      </c>
      <c r="CA56" s="511">
        <v>0.03</v>
      </c>
      <c r="CB56" s="511">
        <v>0.03</v>
      </c>
      <c r="CC56" s="511">
        <v>0.03</v>
      </c>
      <c r="CD56" s="511">
        <v>0.03</v>
      </c>
      <c r="CE56" s="511">
        <v>0.03</v>
      </c>
      <c r="CF56" s="511">
        <v>0.03</v>
      </c>
      <c r="CG56" s="511">
        <v>0.03</v>
      </c>
      <c r="CH56" s="511">
        <v>0.03</v>
      </c>
      <c r="CI56" s="511">
        <v>0.03</v>
      </c>
      <c r="CJ56" s="620">
        <v>0.03</v>
      </c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>
        <v>0</v>
      </c>
      <c r="I58" s="490">
        <v>0</v>
      </c>
      <c r="J58" s="198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1.06</v>
      </c>
      <c r="I59" s="192">
        <v>2.12</v>
      </c>
      <c r="J59" s="192">
        <v>3.18</v>
      </c>
      <c r="K59" s="192">
        <v>4.24</v>
      </c>
      <c r="L59" s="192">
        <v>9.0748880597014931</v>
      </c>
      <c r="M59" s="192">
        <v>13.909776119402986</v>
      </c>
      <c r="N59" s="192">
        <v>18.744664179104479</v>
      </c>
      <c r="O59" s="192">
        <v>18.744664179104479</v>
      </c>
      <c r="P59" s="192">
        <v>18.744664179104479</v>
      </c>
      <c r="Q59" s="192">
        <v>18.744664179104479</v>
      </c>
      <c r="R59" s="192">
        <v>18.744664179104479</v>
      </c>
      <c r="S59" s="192">
        <v>18.744664179104479</v>
      </c>
      <c r="T59" s="192">
        <v>18.744664179104479</v>
      </c>
      <c r="U59" s="192">
        <v>18.744664179104479</v>
      </c>
      <c r="V59" s="192">
        <v>18.744664179104479</v>
      </c>
      <c r="W59" s="192">
        <v>18.744664179104479</v>
      </c>
      <c r="X59" s="192">
        <v>18.744664179104479</v>
      </c>
      <c r="Y59" s="192">
        <v>18.744664179104479</v>
      </c>
      <c r="Z59" s="192">
        <v>18.744664179104479</v>
      </c>
      <c r="AA59" s="192">
        <v>18.744664179104479</v>
      </c>
      <c r="AB59" s="192">
        <v>18.744664179104479</v>
      </c>
      <c r="AC59" s="192">
        <v>18.744664179104479</v>
      </c>
      <c r="AD59" s="192">
        <v>18.744664179104479</v>
      </c>
      <c r="AE59" s="192">
        <v>18.744664179104479</v>
      </c>
      <c r="AF59" s="192">
        <v>18.744664179104479</v>
      </c>
      <c r="AG59" s="192">
        <v>18.744664179104479</v>
      </c>
      <c r="AH59" s="192">
        <v>18.744664179104479</v>
      </c>
      <c r="AI59" s="192">
        <v>18.744664179104479</v>
      </c>
      <c r="AJ59" s="192">
        <v>18.744664179104479</v>
      </c>
      <c r="AK59" s="192">
        <v>18.744664179104479</v>
      </c>
      <c r="AL59" s="192">
        <v>18.744664179104479</v>
      </c>
      <c r="AM59" s="192">
        <v>18.744664179104479</v>
      </c>
      <c r="AN59" s="192">
        <v>18.744664179104479</v>
      </c>
      <c r="AO59" s="192">
        <v>18.744664179104479</v>
      </c>
      <c r="AP59" s="192">
        <v>18.744664179104479</v>
      </c>
      <c r="AQ59" s="192">
        <v>18.744664179104479</v>
      </c>
      <c r="AR59" s="192">
        <v>18.744664179104479</v>
      </c>
      <c r="AS59" s="192">
        <v>18.744664179104479</v>
      </c>
      <c r="AT59" s="192">
        <v>18.744664179104479</v>
      </c>
      <c r="AU59" s="192">
        <v>18.744664179104479</v>
      </c>
      <c r="AV59" s="192">
        <v>18.744664179104479</v>
      </c>
      <c r="AW59" s="192">
        <v>18.744664179104479</v>
      </c>
      <c r="AX59" s="192">
        <v>18.744664179104479</v>
      </c>
      <c r="AY59" s="192">
        <v>18.744664179104479</v>
      </c>
      <c r="AZ59" s="192">
        <v>18.744664179104479</v>
      </c>
      <c r="BA59" s="231">
        <v>18.744664179104479</v>
      </c>
      <c r="BB59" s="231">
        <v>18.744664179104479</v>
      </c>
      <c r="BC59" s="231">
        <v>18.744664179104479</v>
      </c>
      <c r="BD59" s="231">
        <v>18.744664179104479</v>
      </c>
      <c r="BE59" s="231">
        <v>18.744664179104479</v>
      </c>
      <c r="BF59" s="231">
        <v>18.744664179104479</v>
      </c>
      <c r="BG59" s="231">
        <v>18.744664179104479</v>
      </c>
      <c r="BH59" s="231">
        <v>18.744664179104479</v>
      </c>
      <c r="BI59" s="231">
        <v>18.744664179104479</v>
      </c>
      <c r="BJ59" s="231">
        <v>18.744664179104479</v>
      </c>
      <c r="BK59" s="231">
        <v>18.744664179104479</v>
      </c>
      <c r="BL59" s="231">
        <v>18.744664179104479</v>
      </c>
      <c r="BM59" s="231">
        <v>18.744664179104479</v>
      </c>
      <c r="BN59" s="231">
        <v>18.744664179104479</v>
      </c>
      <c r="BO59" s="231">
        <v>18.744664179104479</v>
      </c>
      <c r="BP59" s="231">
        <v>18.744664179104479</v>
      </c>
      <c r="BQ59" s="231">
        <v>18.744664179104479</v>
      </c>
      <c r="BR59" s="231">
        <v>18.744664179104479</v>
      </c>
      <c r="BS59" s="231">
        <v>18.744664179104479</v>
      </c>
      <c r="BT59" s="231">
        <v>18.744664179104479</v>
      </c>
      <c r="BU59" s="231">
        <v>18.744664179104479</v>
      </c>
      <c r="BV59" s="231">
        <v>18.744664179104479</v>
      </c>
      <c r="BW59" s="231">
        <v>18.744664179104479</v>
      </c>
      <c r="BX59" s="231">
        <v>18.744664179104479</v>
      </c>
      <c r="BY59" s="231">
        <v>18.744664179104479</v>
      </c>
      <c r="BZ59" s="231">
        <v>18.744664179104479</v>
      </c>
      <c r="CA59" s="231">
        <v>18.744664179104479</v>
      </c>
      <c r="CB59" s="231">
        <v>18.744664179104479</v>
      </c>
      <c r="CC59" s="231">
        <v>18.744664179104479</v>
      </c>
      <c r="CD59" s="231">
        <v>18.744664179104479</v>
      </c>
      <c r="CE59" s="231">
        <v>18.744664179104479</v>
      </c>
      <c r="CF59" s="231">
        <v>18.744664179104479</v>
      </c>
      <c r="CG59" s="231">
        <v>18.744664179104479</v>
      </c>
      <c r="CH59" s="231">
        <v>18.744664179104479</v>
      </c>
      <c r="CI59" s="231">
        <v>18.744664179104479</v>
      </c>
      <c r="CJ59" s="622">
        <v>18.744664179104479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0</v>
      </c>
      <c r="I60" s="490">
        <v>1.06</v>
      </c>
      <c r="J60" s="198">
        <v>1.06</v>
      </c>
      <c r="K60" s="111">
        <v>1.06</v>
      </c>
      <c r="L60" s="111">
        <v>4.8348880597014929</v>
      </c>
      <c r="M60" s="111">
        <v>4.8348880597014929</v>
      </c>
      <c r="N60" s="167">
        <v>4.8348880597014929</v>
      </c>
      <c r="O60" s="167">
        <v>0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90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90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>
        <v>0</v>
      </c>
      <c r="I67" s="866">
        <v>0</v>
      </c>
      <c r="J67" s="461">
        <v>0</v>
      </c>
      <c r="K67" s="867">
        <v>0</v>
      </c>
      <c r="L67" s="867">
        <v>0</v>
      </c>
      <c r="M67" s="867">
        <v>0</v>
      </c>
      <c r="N67" s="862">
        <v>0</v>
      </c>
      <c r="O67" s="862">
        <v>0</v>
      </c>
      <c r="P67" s="862">
        <v>0</v>
      </c>
      <c r="Q67" s="862">
        <v>0</v>
      </c>
      <c r="R67" s="862">
        <v>0</v>
      </c>
      <c r="S67" s="862">
        <v>0</v>
      </c>
      <c r="T67" s="862">
        <v>0</v>
      </c>
      <c r="U67" s="862">
        <v>0</v>
      </c>
      <c r="V67" s="862">
        <v>0</v>
      </c>
      <c r="W67" s="862">
        <v>0</v>
      </c>
      <c r="X67" s="862">
        <v>0</v>
      </c>
      <c r="Y67" s="862">
        <v>0</v>
      </c>
      <c r="Z67" s="862">
        <v>0</v>
      </c>
      <c r="AA67" s="862">
        <v>0</v>
      </c>
      <c r="AB67" s="862">
        <v>0</v>
      </c>
      <c r="AC67" s="862">
        <v>0</v>
      </c>
      <c r="AD67" s="862">
        <v>0</v>
      </c>
      <c r="AE67" s="862">
        <v>0</v>
      </c>
      <c r="AF67" s="862">
        <v>0</v>
      </c>
      <c r="AG67" s="862">
        <v>0</v>
      </c>
      <c r="AH67" s="862">
        <v>0</v>
      </c>
      <c r="AI67" s="862">
        <v>0</v>
      </c>
      <c r="AJ67" s="862">
        <v>0</v>
      </c>
      <c r="AK67" s="862">
        <v>0</v>
      </c>
      <c r="AL67" s="862">
        <v>0</v>
      </c>
      <c r="AM67" s="862">
        <v>0</v>
      </c>
      <c r="AN67" s="862">
        <v>0</v>
      </c>
      <c r="AO67" s="862">
        <v>0</v>
      </c>
      <c r="AP67" s="862">
        <v>0</v>
      </c>
      <c r="AQ67" s="862">
        <v>0</v>
      </c>
      <c r="AR67" s="862">
        <v>0</v>
      </c>
      <c r="AS67" s="862">
        <v>0</v>
      </c>
      <c r="AT67" s="862">
        <v>0</v>
      </c>
      <c r="AU67" s="862">
        <v>0</v>
      </c>
      <c r="AV67" s="862">
        <v>0</v>
      </c>
      <c r="AW67" s="862">
        <v>0</v>
      </c>
      <c r="AX67" s="862">
        <v>0</v>
      </c>
      <c r="AY67" s="862">
        <v>0</v>
      </c>
      <c r="AZ67" s="862">
        <v>0</v>
      </c>
      <c r="BA67" s="868">
        <v>0</v>
      </c>
      <c r="BB67" s="891">
        <v>0</v>
      </c>
      <c r="BC67" s="891">
        <v>0</v>
      </c>
      <c r="BD67" s="891">
        <v>0</v>
      </c>
      <c r="BE67" s="891">
        <v>0</v>
      </c>
      <c r="BF67" s="891">
        <v>0</v>
      </c>
      <c r="BG67" s="891">
        <v>0</v>
      </c>
      <c r="BH67" s="891">
        <v>0</v>
      </c>
      <c r="BI67" s="891">
        <v>0</v>
      </c>
      <c r="BJ67" s="891">
        <v>0</v>
      </c>
      <c r="BK67" s="891">
        <v>0</v>
      </c>
      <c r="BL67" s="891">
        <v>0</v>
      </c>
      <c r="BM67" s="891">
        <v>0</v>
      </c>
      <c r="BN67" s="891">
        <v>0</v>
      </c>
      <c r="BO67" s="891">
        <v>0</v>
      </c>
      <c r="BP67" s="891">
        <v>0</v>
      </c>
      <c r="BQ67" s="891">
        <v>0</v>
      </c>
      <c r="BR67" s="891">
        <v>0</v>
      </c>
      <c r="BS67" s="891">
        <v>0</v>
      </c>
      <c r="BT67" s="891">
        <v>0</v>
      </c>
      <c r="BU67" s="891">
        <v>0</v>
      </c>
      <c r="BV67" s="891">
        <v>0</v>
      </c>
      <c r="BW67" s="891">
        <v>0</v>
      </c>
      <c r="BX67" s="891">
        <v>0</v>
      </c>
      <c r="BY67" s="891">
        <v>0</v>
      </c>
      <c r="BZ67" s="891">
        <v>0</v>
      </c>
      <c r="CA67" s="891">
        <v>0</v>
      </c>
      <c r="CB67" s="891">
        <v>0</v>
      </c>
      <c r="CC67" s="891">
        <v>0</v>
      </c>
      <c r="CD67" s="891">
        <v>0</v>
      </c>
      <c r="CE67" s="891">
        <v>0</v>
      </c>
      <c r="CF67" s="891">
        <v>0</v>
      </c>
      <c r="CG67" s="891">
        <v>0</v>
      </c>
      <c r="CH67" s="891">
        <v>0</v>
      </c>
      <c r="CI67" s="891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>
        <v>0</v>
      </c>
      <c r="I68" s="913">
        <v>0</v>
      </c>
      <c r="J68" s="913">
        <v>0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1.0900000000000001</v>
      </c>
      <c r="I69" s="893">
        <v>2.15</v>
      </c>
      <c r="J69" s="893">
        <v>3.21</v>
      </c>
      <c r="K69" s="894">
        <v>4.2700000000000005</v>
      </c>
      <c r="L69" s="894">
        <v>9.1048880597014925</v>
      </c>
      <c r="M69" s="894">
        <v>13.939776119402985</v>
      </c>
      <c r="N69" s="893">
        <v>18.77466417910448</v>
      </c>
      <c r="O69" s="893">
        <v>18.77466417910448</v>
      </c>
      <c r="P69" s="893">
        <v>18.77466417910448</v>
      </c>
      <c r="Q69" s="893">
        <v>18.77466417910448</v>
      </c>
      <c r="R69" s="893">
        <v>18.77466417910448</v>
      </c>
      <c r="S69" s="893">
        <v>18.77466417910448</v>
      </c>
      <c r="T69" s="893">
        <v>18.77466417910448</v>
      </c>
      <c r="U69" s="893">
        <v>18.77466417910448</v>
      </c>
      <c r="V69" s="893">
        <v>18.77466417910448</v>
      </c>
      <c r="W69" s="893">
        <v>18.77466417910448</v>
      </c>
      <c r="X69" s="893">
        <v>18.77466417910448</v>
      </c>
      <c r="Y69" s="893">
        <v>18.77466417910448</v>
      </c>
      <c r="Z69" s="893">
        <v>18.77466417910448</v>
      </c>
      <c r="AA69" s="893">
        <v>18.77466417910448</v>
      </c>
      <c r="AB69" s="893">
        <v>18.77466417910448</v>
      </c>
      <c r="AC69" s="893">
        <v>18.77466417910448</v>
      </c>
      <c r="AD69" s="893">
        <v>18.77466417910448</v>
      </c>
      <c r="AE69" s="893">
        <v>18.77466417910448</v>
      </c>
      <c r="AF69" s="893">
        <v>18.77466417910448</v>
      </c>
      <c r="AG69" s="893">
        <v>18.77466417910448</v>
      </c>
      <c r="AH69" s="893">
        <v>18.77466417910448</v>
      </c>
      <c r="AI69" s="893">
        <v>18.77466417910448</v>
      </c>
      <c r="AJ69" s="893">
        <v>18.77466417910448</v>
      </c>
      <c r="AK69" s="893">
        <v>18.77466417910448</v>
      </c>
      <c r="AL69" s="893">
        <v>18.77466417910448</v>
      </c>
      <c r="AM69" s="893">
        <v>18.77466417910448</v>
      </c>
      <c r="AN69" s="893">
        <v>18.77466417910448</v>
      </c>
      <c r="AO69" s="893">
        <v>18.77466417910448</v>
      </c>
      <c r="AP69" s="893">
        <v>18.77466417910448</v>
      </c>
      <c r="AQ69" s="893">
        <v>18.77466417910448</v>
      </c>
      <c r="AR69" s="893">
        <v>18.77466417910448</v>
      </c>
      <c r="AS69" s="893">
        <v>18.77466417910448</v>
      </c>
      <c r="AT69" s="893">
        <v>18.77466417910448</v>
      </c>
      <c r="AU69" s="893">
        <v>18.77466417910448</v>
      </c>
      <c r="AV69" s="893">
        <v>18.77466417910448</v>
      </c>
      <c r="AW69" s="893">
        <v>18.77466417910448</v>
      </c>
      <c r="AX69" s="893">
        <v>18.77466417910448</v>
      </c>
      <c r="AY69" s="893">
        <v>18.77466417910448</v>
      </c>
      <c r="AZ69" s="893">
        <v>18.77466417910448</v>
      </c>
      <c r="BA69" s="895">
        <v>18.77466417910448</v>
      </c>
      <c r="BB69" s="895">
        <v>18.77466417910448</v>
      </c>
      <c r="BC69" s="895">
        <v>18.77466417910448</v>
      </c>
      <c r="BD69" s="895">
        <v>18.77466417910448</v>
      </c>
      <c r="BE69" s="895">
        <v>18.77466417910448</v>
      </c>
      <c r="BF69" s="895">
        <v>18.77466417910448</v>
      </c>
      <c r="BG69" s="895">
        <v>18.77466417910448</v>
      </c>
      <c r="BH69" s="895">
        <v>18.77466417910448</v>
      </c>
      <c r="BI69" s="895">
        <v>18.77466417910448</v>
      </c>
      <c r="BJ69" s="895">
        <v>18.77466417910448</v>
      </c>
      <c r="BK69" s="895">
        <v>18.77466417910448</v>
      </c>
      <c r="BL69" s="895">
        <v>18.77466417910448</v>
      </c>
      <c r="BM69" s="895">
        <v>18.77466417910448</v>
      </c>
      <c r="BN69" s="895">
        <v>18.77466417910448</v>
      </c>
      <c r="BO69" s="895">
        <v>18.77466417910448</v>
      </c>
      <c r="BP69" s="895">
        <v>18.77466417910448</v>
      </c>
      <c r="BQ69" s="895">
        <v>18.77466417910448</v>
      </c>
      <c r="BR69" s="895">
        <v>18.77466417910448</v>
      </c>
      <c r="BS69" s="895">
        <v>18.77466417910448</v>
      </c>
      <c r="BT69" s="895">
        <v>18.77466417910448</v>
      </c>
      <c r="BU69" s="895">
        <v>18.77466417910448</v>
      </c>
      <c r="BV69" s="895">
        <v>18.77466417910448</v>
      </c>
      <c r="BW69" s="895">
        <v>18.77466417910448</v>
      </c>
      <c r="BX69" s="895">
        <v>18.77466417910448</v>
      </c>
      <c r="BY69" s="895">
        <v>18.77466417910448</v>
      </c>
      <c r="BZ69" s="895">
        <v>18.77466417910448</v>
      </c>
      <c r="CA69" s="895">
        <v>18.77466417910448</v>
      </c>
      <c r="CB69" s="895">
        <v>18.77466417910448</v>
      </c>
      <c r="CC69" s="895">
        <v>18.77466417910448</v>
      </c>
      <c r="CD69" s="895">
        <v>18.77466417910448</v>
      </c>
      <c r="CE69" s="895">
        <v>18.77466417910448</v>
      </c>
      <c r="CF69" s="895">
        <v>18.77466417910448</v>
      </c>
      <c r="CG69" s="895">
        <v>18.77466417910448</v>
      </c>
      <c r="CH69" s="895">
        <v>18.77466417910448</v>
      </c>
      <c r="CI69" s="895">
        <v>18.77466417910448</v>
      </c>
      <c r="CJ69" s="623">
        <v>18.77466417910448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2.544</v>
      </c>
      <c r="I72" s="490">
        <v>5.0880000000000001</v>
      </c>
      <c r="J72" s="198">
        <v>7.6319999999999997</v>
      </c>
      <c r="K72" s="205">
        <v>10.176</v>
      </c>
      <c r="L72" s="205">
        <v>21.771073601002254</v>
      </c>
      <c r="M72" s="205">
        <v>33.367398331869019</v>
      </c>
      <c r="N72" s="83">
        <v>44.95978180402571</v>
      </c>
      <c r="O72" s="83">
        <v>44.944496693952885</v>
      </c>
      <c r="P72" s="83">
        <v>44.929221973396125</v>
      </c>
      <c r="Q72" s="83">
        <v>44.913957631766145</v>
      </c>
      <c r="R72" s="83">
        <v>44.898703658488095</v>
      </c>
      <c r="S72" s="83">
        <v>44.883460043001442</v>
      </c>
      <c r="T72" s="83">
        <v>44.868226774760004</v>
      </c>
      <c r="U72" s="83">
        <v>44.853003843231917</v>
      </c>
      <c r="V72" s="83">
        <v>44.837791237899602</v>
      </c>
      <c r="W72" s="83">
        <v>44.822588948259742</v>
      </c>
      <c r="X72" s="83">
        <v>44.807396963823273</v>
      </c>
      <c r="Y72" s="83">
        <v>44.792215274115335</v>
      </c>
      <c r="Z72" s="83">
        <v>44.777043868675236</v>
      </c>
      <c r="AA72" s="83">
        <v>44.761882737056482</v>
      </c>
      <c r="AB72" s="83">
        <v>44.746731868826735</v>
      </c>
      <c r="AC72" s="83">
        <v>44.73159125356775</v>
      </c>
      <c r="AD72" s="83">
        <v>44.716460880875374</v>
      </c>
      <c r="AE72" s="83">
        <v>44.701340740359555</v>
      </c>
      <c r="AF72" s="83">
        <v>44.686230821644266</v>
      </c>
      <c r="AG72" s="83">
        <v>44.671131114367491</v>
      </c>
      <c r="AH72" s="83">
        <v>44.656041608181255</v>
      </c>
      <c r="AI72" s="83">
        <v>44.640962292751546</v>
      </c>
      <c r="AJ72" s="83">
        <v>44.62589315775827</v>
      </c>
      <c r="AK72" s="83">
        <v>44.610834192895318</v>
      </c>
      <c r="AL72" s="83">
        <v>44.595785387870436</v>
      </c>
      <c r="AM72" s="83">
        <v>44.595785387870436</v>
      </c>
      <c r="AN72" s="83">
        <v>44.595785387870436</v>
      </c>
      <c r="AO72" s="83">
        <v>44.595785387870436</v>
      </c>
      <c r="AP72" s="83">
        <v>44.595785387870436</v>
      </c>
      <c r="AQ72" s="83">
        <v>44.595785387870436</v>
      </c>
      <c r="AR72" s="83">
        <v>44.595785387870436</v>
      </c>
      <c r="AS72" s="83">
        <v>44.595785387870436</v>
      </c>
      <c r="AT72" s="83">
        <v>44.595785387870436</v>
      </c>
      <c r="AU72" s="83">
        <v>44.595785387870436</v>
      </c>
      <c r="AV72" s="83">
        <v>44.595785387870436</v>
      </c>
      <c r="AW72" s="83">
        <v>44.595785387870436</v>
      </c>
      <c r="AX72" s="83">
        <v>44.595785387870436</v>
      </c>
      <c r="AY72" s="83">
        <v>44.595785387870436</v>
      </c>
      <c r="AZ72" s="83">
        <v>44.595785387870436</v>
      </c>
      <c r="BA72" s="230">
        <v>44.595785387870436</v>
      </c>
      <c r="BB72" s="505">
        <v>44.595785387870436</v>
      </c>
      <c r="BC72" s="505">
        <v>44.595785387870436</v>
      </c>
      <c r="BD72" s="505">
        <v>44.595785387870436</v>
      </c>
      <c r="BE72" s="505">
        <v>44.595785387870436</v>
      </c>
      <c r="BF72" s="505">
        <v>44.595785387870436</v>
      </c>
      <c r="BG72" s="505">
        <v>44.595785387870436</v>
      </c>
      <c r="BH72" s="505">
        <v>44.595785387870436</v>
      </c>
      <c r="BI72" s="505">
        <v>44.595785387870436</v>
      </c>
      <c r="BJ72" s="505">
        <v>44.595785387870436</v>
      </c>
      <c r="BK72" s="505">
        <v>44.595785387870436</v>
      </c>
      <c r="BL72" s="505">
        <v>44.595785387870436</v>
      </c>
      <c r="BM72" s="505">
        <v>44.595785387870436</v>
      </c>
      <c r="BN72" s="505">
        <v>44.595785387870436</v>
      </c>
      <c r="BO72" s="505">
        <v>44.595785387870436</v>
      </c>
      <c r="BP72" s="505">
        <v>44.595785387870436</v>
      </c>
      <c r="BQ72" s="505">
        <v>44.595785387870436</v>
      </c>
      <c r="BR72" s="505">
        <v>44.595785387870436</v>
      </c>
      <c r="BS72" s="505">
        <v>44.595785387870436</v>
      </c>
      <c r="BT72" s="505">
        <v>44.595785387870436</v>
      </c>
      <c r="BU72" s="505">
        <v>44.595785387870436</v>
      </c>
      <c r="BV72" s="505">
        <v>44.595785387870436</v>
      </c>
      <c r="BW72" s="505">
        <v>44.595785387870436</v>
      </c>
      <c r="BX72" s="505">
        <v>44.595785387870436</v>
      </c>
      <c r="BY72" s="505">
        <v>44.595785387870436</v>
      </c>
      <c r="BZ72" s="505">
        <v>44.595785387870436</v>
      </c>
      <c r="CA72" s="505">
        <v>44.595785387870436</v>
      </c>
      <c r="CB72" s="505">
        <v>44.595785387870436</v>
      </c>
      <c r="CC72" s="505">
        <v>44.595785387870436</v>
      </c>
      <c r="CD72" s="505">
        <v>44.595785387870436</v>
      </c>
      <c r="CE72" s="505">
        <v>44.595785387870436</v>
      </c>
      <c r="CF72" s="505">
        <v>44.595785387870436</v>
      </c>
      <c r="CG72" s="505">
        <v>44.595785387870436</v>
      </c>
      <c r="CH72" s="505">
        <v>44.595785387870436</v>
      </c>
      <c r="CI72" s="505">
        <v>44.595785387870436</v>
      </c>
      <c r="CJ72" s="621">
        <v>44.595785387870436</v>
      </c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2.544</v>
      </c>
      <c r="I74" s="171">
        <v>5.0880000000000001</v>
      </c>
      <c r="J74" s="171">
        <v>7.6319999999999997</v>
      </c>
      <c r="K74" s="221">
        <v>10.176</v>
      </c>
      <c r="L74" s="221">
        <v>21.771073601002254</v>
      </c>
      <c r="M74" s="221">
        <v>33.367398331869019</v>
      </c>
      <c r="N74" s="171">
        <v>44.95978180402571</v>
      </c>
      <c r="O74" s="171">
        <v>44.944496693952885</v>
      </c>
      <c r="P74" s="171">
        <v>44.929221973396125</v>
      </c>
      <c r="Q74" s="171">
        <v>44.913957631766145</v>
      </c>
      <c r="R74" s="171">
        <v>44.898703658488095</v>
      </c>
      <c r="S74" s="171">
        <v>44.883460043001442</v>
      </c>
      <c r="T74" s="171">
        <v>44.868226774760004</v>
      </c>
      <c r="U74" s="171">
        <v>44.853003843231917</v>
      </c>
      <c r="V74" s="171">
        <v>44.837791237899602</v>
      </c>
      <c r="W74" s="171">
        <v>44.822588948259742</v>
      </c>
      <c r="X74" s="171">
        <v>44.807396963823273</v>
      </c>
      <c r="Y74" s="171">
        <v>44.792215274115335</v>
      </c>
      <c r="Z74" s="171">
        <v>44.777043868675236</v>
      </c>
      <c r="AA74" s="171">
        <v>44.761882737056482</v>
      </c>
      <c r="AB74" s="171">
        <v>44.746731868826735</v>
      </c>
      <c r="AC74" s="171">
        <v>44.73159125356775</v>
      </c>
      <c r="AD74" s="171">
        <v>44.716460880875374</v>
      </c>
      <c r="AE74" s="171">
        <v>44.701340740359555</v>
      </c>
      <c r="AF74" s="171">
        <v>44.686230821644266</v>
      </c>
      <c r="AG74" s="171">
        <v>44.671131114367491</v>
      </c>
      <c r="AH74" s="171">
        <v>44.656041608181255</v>
      </c>
      <c r="AI74" s="171">
        <v>44.640962292751546</v>
      </c>
      <c r="AJ74" s="171">
        <v>44.62589315775827</v>
      </c>
      <c r="AK74" s="171">
        <v>44.610834192895318</v>
      </c>
      <c r="AL74" s="171">
        <v>44.595785387870436</v>
      </c>
      <c r="AM74" s="171">
        <v>44.595785387870436</v>
      </c>
      <c r="AN74" s="171">
        <v>44.595785387870436</v>
      </c>
      <c r="AO74" s="171">
        <v>44.595785387870436</v>
      </c>
      <c r="AP74" s="171">
        <v>44.595785387870436</v>
      </c>
      <c r="AQ74" s="171">
        <v>44.595785387870436</v>
      </c>
      <c r="AR74" s="171">
        <v>44.595785387870436</v>
      </c>
      <c r="AS74" s="171">
        <v>44.595785387870436</v>
      </c>
      <c r="AT74" s="171">
        <v>44.595785387870436</v>
      </c>
      <c r="AU74" s="171">
        <v>44.595785387870436</v>
      </c>
      <c r="AV74" s="171">
        <v>44.595785387870436</v>
      </c>
      <c r="AW74" s="171">
        <v>44.595785387870436</v>
      </c>
      <c r="AX74" s="171">
        <v>44.595785387870436</v>
      </c>
      <c r="AY74" s="171">
        <v>44.595785387870436</v>
      </c>
      <c r="AZ74" s="171">
        <v>44.595785387870436</v>
      </c>
      <c r="BA74" s="635">
        <v>44.595785387870436</v>
      </c>
      <c r="BB74" s="506">
        <v>44.595785387870436</v>
      </c>
      <c r="BC74" s="634">
        <v>44.595785387870436</v>
      </c>
      <c r="BD74" s="506">
        <v>44.595785387870436</v>
      </c>
      <c r="BE74" s="634">
        <v>44.595785387870436</v>
      </c>
      <c r="BF74" s="634">
        <v>44.595785387870436</v>
      </c>
      <c r="BG74" s="634">
        <v>44.595785387870436</v>
      </c>
      <c r="BH74" s="634">
        <v>44.595785387870436</v>
      </c>
      <c r="BI74" s="634">
        <v>44.595785387870436</v>
      </c>
      <c r="BJ74" s="634">
        <v>44.595785387870436</v>
      </c>
      <c r="BK74" s="634">
        <v>44.595785387870436</v>
      </c>
      <c r="BL74" s="634">
        <v>44.595785387870436</v>
      </c>
      <c r="BM74" s="634">
        <v>44.595785387870436</v>
      </c>
      <c r="BN74" s="634">
        <v>44.595785387870436</v>
      </c>
      <c r="BO74" s="633">
        <v>44.595785387870436</v>
      </c>
      <c r="BP74" s="506">
        <v>44.595785387870436</v>
      </c>
      <c r="BQ74" s="634">
        <v>44.595785387870436</v>
      </c>
      <c r="BR74" s="506">
        <v>44.595785387870436</v>
      </c>
      <c r="BS74" s="634">
        <v>44.595785387870436</v>
      </c>
      <c r="BT74" s="506">
        <v>44.595785387870436</v>
      </c>
      <c r="BU74" s="634">
        <v>44.595785387870436</v>
      </c>
      <c r="BV74" s="634">
        <v>44.595785387870436</v>
      </c>
      <c r="BW74" s="634">
        <v>44.595785387870436</v>
      </c>
      <c r="BX74" s="634">
        <v>44.595785387870436</v>
      </c>
      <c r="BY74" s="506">
        <v>44.595785387870436</v>
      </c>
      <c r="BZ74" s="634">
        <v>44.595785387870436</v>
      </c>
      <c r="CA74" s="634">
        <v>44.595785387870436</v>
      </c>
      <c r="CB74" s="506">
        <v>44.595785387870436</v>
      </c>
      <c r="CC74" s="634">
        <v>44.595785387870436</v>
      </c>
      <c r="CD74" s="634">
        <v>44.595785387870436</v>
      </c>
      <c r="CE74" s="634">
        <v>44.595785387870436</v>
      </c>
      <c r="CF74" s="634">
        <v>44.595785387870436</v>
      </c>
      <c r="CG74" s="634">
        <v>44.595785387870436</v>
      </c>
      <c r="CH74" s="634">
        <v>44.595785387870436</v>
      </c>
      <c r="CI74" s="506">
        <v>44.595785387870436</v>
      </c>
      <c r="CJ74" s="632">
        <v>44.595785387870436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>
        <v>2.4</v>
      </c>
      <c r="I75" s="628">
        <v>2.4</v>
      </c>
      <c r="J75" s="628">
        <v>2.4</v>
      </c>
      <c r="K75" s="629">
        <v>2.4</v>
      </c>
      <c r="L75" s="629">
        <v>2.3990459670439601</v>
      </c>
      <c r="M75" s="629">
        <v>2.3988451032884894</v>
      </c>
      <c r="N75" s="628">
        <v>2.3985375984566533</v>
      </c>
      <c r="O75" s="628">
        <v>2.3977221605311305</v>
      </c>
      <c r="P75" s="628">
        <v>2.3969072768708628</v>
      </c>
      <c r="Q75" s="628">
        <v>2.3960929469109269</v>
      </c>
      <c r="R75" s="628">
        <v>2.395279170087171</v>
      </c>
      <c r="S75" s="628">
        <v>2.3944659458362052</v>
      </c>
      <c r="T75" s="628">
        <v>2.3936532735954072</v>
      </c>
      <c r="U75" s="628">
        <v>2.3928411528029176</v>
      </c>
      <c r="V75" s="628">
        <v>2.392029582897639</v>
      </c>
      <c r="W75" s="628">
        <v>2.3912185633192351</v>
      </c>
      <c r="X75" s="628">
        <v>2.39040809350813</v>
      </c>
      <c r="Y75" s="628">
        <v>2.3895981729055054</v>
      </c>
      <c r="Z75" s="628">
        <v>2.3887888009532987</v>
      </c>
      <c r="AA75" s="628">
        <v>2.3879799770942052</v>
      </c>
      <c r="AB75" s="628">
        <v>2.3871717007716753</v>
      </c>
      <c r="AC75" s="628">
        <v>2.3863639714299105</v>
      </c>
      <c r="AD75" s="628">
        <v>2.3855567885138655</v>
      </c>
      <c r="AE75" s="628">
        <v>2.384750151469246</v>
      </c>
      <c r="AF75" s="628">
        <v>2.3839440597425061</v>
      </c>
      <c r="AG75" s="628">
        <v>2.3831385127808482</v>
      </c>
      <c r="AH75" s="628">
        <v>2.3823335100322232</v>
      </c>
      <c r="AI75" s="628">
        <v>2.3815290509453262</v>
      </c>
      <c r="AJ75" s="628">
        <v>2.3807251349695964</v>
      </c>
      <c r="AK75" s="628">
        <v>2.3799217615552175</v>
      </c>
      <c r="AL75" s="628">
        <v>2.3791189301531133</v>
      </c>
      <c r="AM75" s="628">
        <v>2.3791189301531133</v>
      </c>
      <c r="AN75" s="628">
        <v>2.3791189301531133</v>
      </c>
      <c r="AO75" s="628">
        <v>2.3791189301531133</v>
      </c>
      <c r="AP75" s="628">
        <v>2.3791189301531133</v>
      </c>
      <c r="AQ75" s="628">
        <v>2.3791189301531133</v>
      </c>
      <c r="AR75" s="628">
        <v>2.3791189301531133</v>
      </c>
      <c r="AS75" s="628">
        <v>2.3791189301531133</v>
      </c>
      <c r="AT75" s="628">
        <v>2.3791189301531133</v>
      </c>
      <c r="AU75" s="628">
        <v>2.3791189301531133</v>
      </c>
      <c r="AV75" s="628">
        <v>2.3791189301531133</v>
      </c>
      <c r="AW75" s="628">
        <v>2.3791189301531133</v>
      </c>
      <c r="AX75" s="628">
        <v>2.3791189301531133</v>
      </c>
      <c r="AY75" s="628">
        <v>2.3791189301531133</v>
      </c>
      <c r="AZ75" s="628">
        <v>2.3791189301531133</v>
      </c>
      <c r="BA75" s="630">
        <v>2.3791189301531133</v>
      </c>
      <c r="BB75" s="630">
        <v>2.3791189301531133</v>
      </c>
      <c r="BC75" s="630">
        <v>2.3791189301531133</v>
      </c>
      <c r="BD75" s="630">
        <v>2.3791189301531133</v>
      </c>
      <c r="BE75" s="630">
        <v>2.3791189301531133</v>
      </c>
      <c r="BF75" s="630">
        <v>2.3791189301531133</v>
      </c>
      <c r="BG75" s="630">
        <v>2.3791189301531133</v>
      </c>
      <c r="BH75" s="630">
        <v>2.3791189301531133</v>
      </c>
      <c r="BI75" s="630">
        <v>2.3791189301531133</v>
      </c>
      <c r="BJ75" s="630">
        <v>2.3791189301531133</v>
      </c>
      <c r="BK75" s="630">
        <v>2.3791189301531133</v>
      </c>
      <c r="BL75" s="630">
        <v>2.3791189301531133</v>
      </c>
      <c r="BM75" s="630">
        <v>2.3791189301531133</v>
      </c>
      <c r="BN75" s="630">
        <v>2.3791189301531133</v>
      </c>
      <c r="BO75" s="630">
        <v>2.3791189301531133</v>
      </c>
      <c r="BP75" s="630">
        <v>2.3791189301531133</v>
      </c>
      <c r="BQ75" s="630">
        <v>2.3791189301531133</v>
      </c>
      <c r="BR75" s="630">
        <v>2.3791189301531133</v>
      </c>
      <c r="BS75" s="630">
        <v>2.3791189301531133</v>
      </c>
      <c r="BT75" s="630">
        <v>2.3791189301531133</v>
      </c>
      <c r="BU75" s="630">
        <v>2.3791189301531133</v>
      </c>
      <c r="BV75" s="630">
        <v>2.3791189301531133</v>
      </c>
      <c r="BW75" s="630">
        <v>2.3791189301531133</v>
      </c>
      <c r="BX75" s="630">
        <v>2.3791189301531133</v>
      </c>
      <c r="BY75" s="630">
        <v>2.3791189301531133</v>
      </c>
      <c r="BZ75" s="630">
        <v>2.3791189301531133</v>
      </c>
      <c r="CA75" s="630">
        <v>2.3791189301531133</v>
      </c>
      <c r="CB75" s="630">
        <v>2.3791189301531133</v>
      </c>
      <c r="CC75" s="630">
        <v>2.3791189301531133</v>
      </c>
      <c r="CD75" s="630">
        <v>2.3791189301531133</v>
      </c>
      <c r="CE75" s="630">
        <v>2.3791189301531133</v>
      </c>
      <c r="CF75" s="630">
        <v>2.3791189301531133</v>
      </c>
      <c r="CG75" s="630">
        <v>2.3791189301531133</v>
      </c>
      <c r="CH75" s="630">
        <v>2.3791189301531133</v>
      </c>
      <c r="CI75" s="630">
        <v>2.3791189301531133</v>
      </c>
      <c r="CJ75" s="631">
        <v>2.3791189301531133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>
        <v>1</v>
      </c>
      <c r="I76" s="908">
        <v>1</v>
      </c>
      <c r="J76" s="908">
        <v>1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>
        <v>1</v>
      </c>
      <c r="I77" s="900">
        <v>1</v>
      </c>
      <c r="J77" s="900">
        <v>1</v>
      </c>
      <c r="K77" s="901">
        <v>1</v>
      </c>
      <c r="L77" s="901">
        <v>1</v>
      </c>
      <c r="M77" s="901">
        <v>1</v>
      </c>
      <c r="N77" s="900">
        <v>1</v>
      </c>
      <c r="O77" s="900">
        <v>1</v>
      </c>
      <c r="P77" s="900">
        <v>1</v>
      </c>
      <c r="Q77" s="900">
        <v>1</v>
      </c>
      <c r="R77" s="900">
        <v>1</v>
      </c>
      <c r="S77" s="900">
        <v>1</v>
      </c>
      <c r="T77" s="900">
        <v>1</v>
      </c>
      <c r="U77" s="900">
        <v>1</v>
      </c>
      <c r="V77" s="900">
        <v>1</v>
      </c>
      <c r="W77" s="900">
        <v>1</v>
      </c>
      <c r="X77" s="900">
        <v>1</v>
      </c>
      <c r="Y77" s="900">
        <v>1</v>
      </c>
      <c r="Z77" s="900">
        <v>1</v>
      </c>
      <c r="AA77" s="900">
        <v>1</v>
      </c>
      <c r="AB77" s="900">
        <v>1</v>
      </c>
      <c r="AC77" s="900">
        <v>1</v>
      </c>
      <c r="AD77" s="900">
        <v>1</v>
      </c>
      <c r="AE77" s="900">
        <v>1</v>
      </c>
      <c r="AF77" s="900">
        <v>1</v>
      </c>
      <c r="AG77" s="900">
        <v>1</v>
      </c>
      <c r="AH77" s="900">
        <v>1</v>
      </c>
      <c r="AI77" s="900">
        <v>1</v>
      </c>
      <c r="AJ77" s="900">
        <v>1</v>
      </c>
      <c r="AK77" s="900">
        <v>1</v>
      </c>
      <c r="AL77" s="900">
        <v>1</v>
      </c>
      <c r="AM77" s="900">
        <v>1</v>
      </c>
      <c r="AN77" s="900">
        <v>1</v>
      </c>
      <c r="AO77" s="900">
        <v>1</v>
      </c>
      <c r="AP77" s="900">
        <v>1</v>
      </c>
      <c r="AQ77" s="900">
        <v>1</v>
      </c>
      <c r="AR77" s="900">
        <v>1</v>
      </c>
      <c r="AS77" s="900">
        <v>1</v>
      </c>
      <c r="AT77" s="900">
        <v>1</v>
      </c>
      <c r="AU77" s="900">
        <v>1</v>
      </c>
      <c r="AV77" s="900">
        <v>1</v>
      </c>
      <c r="AW77" s="900">
        <v>1</v>
      </c>
      <c r="AX77" s="900">
        <v>1</v>
      </c>
      <c r="AY77" s="900">
        <v>1</v>
      </c>
      <c r="AZ77" s="900">
        <v>1</v>
      </c>
      <c r="BA77" s="902">
        <v>1</v>
      </c>
      <c r="BB77" s="902">
        <v>1</v>
      </c>
      <c r="BC77" s="902">
        <v>1</v>
      </c>
      <c r="BD77" s="902">
        <v>1</v>
      </c>
      <c r="BE77" s="902">
        <v>1</v>
      </c>
      <c r="BF77" s="902">
        <v>1</v>
      </c>
      <c r="BG77" s="902">
        <v>1</v>
      </c>
      <c r="BH77" s="902">
        <v>1</v>
      </c>
      <c r="BI77" s="902">
        <v>1</v>
      </c>
      <c r="BJ77" s="902">
        <v>1</v>
      </c>
      <c r="BK77" s="902">
        <v>1</v>
      </c>
      <c r="BL77" s="902">
        <v>1</v>
      </c>
      <c r="BM77" s="902">
        <v>1</v>
      </c>
      <c r="BN77" s="902">
        <v>1</v>
      </c>
      <c r="BO77" s="902">
        <v>1</v>
      </c>
      <c r="BP77" s="902">
        <v>1</v>
      </c>
      <c r="BQ77" s="902">
        <v>1</v>
      </c>
      <c r="BR77" s="902">
        <v>1</v>
      </c>
      <c r="BS77" s="902">
        <v>1</v>
      </c>
      <c r="BT77" s="902">
        <v>1</v>
      </c>
      <c r="BU77" s="902">
        <v>1</v>
      </c>
      <c r="BV77" s="902">
        <v>1</v>
      </c>
      <c r="BW77" s="902">
        <v>1</v>
      </c>
      <c r="BX77" s="902">
        <v>1</v>
      </c>
      <c r="BY77" s="902">
        <v>1</v>
      </c>
      <c r="BZ77" s="902">
        <v>1</v>
      </c>
      <c r="CA77" s="902">
        <v>1</v>
      </c>
      <c r="CB77" s="902">
        <v>1</v>
      </c>
      <c r="CC77" s="902">
        <v>1</v>
      </c>
      <c r="CD77" s="902">
        <v>1</v>
      </c>
      <c r="CE77" s="902">
        <v>1</v>
      </c>
      <c r="CF77" s="902">
        <v>1</v>
      </c>
      <c r="CG77" s="902">
        <v>1</v>
      </c>
      <c r="CH77" s="902">
        <v>1</v>
      </c>
      <c r="CI77" s="902">
        <v>1</v>
      </c>
      <c r="CJ77" s="903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>
        <v>1</v>
      </c>
      <c r="I78" s="935">
        <v>1</v>
      </c>
      <c r="J78" s="935">
        <v>1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39.093968550109182</v>
      </c>
      <c r="I83" s="952">
        <v>78.210363874945074</v>
      </c>
      <c r="J83" s="952">
        <v>117.34918597450766</v>
      </c>
      <c r="K83" s="952">
        <v>156.51043484879696</v>
      </c>
      <c r="L83" s="952">
        <v>293.70523496540443</v>
      </c>
      <c r="M83" s="952">
        <v>437.10024747218858</v>
      </c>
      <c r="N83" s="952">
        <v>580.54404357594217</v>
      </c>
      <c r="O83" s="952">
        <v>579.08995329336244</v>
      </c>
      <c r="P83" s="952">
        <v>577.63586301078283</v>
      </c>
      <c r="Q83" s="952">
        <v>576.18177272820321</v>
      </c>
      <c r="R83" s="952">
        <v>574.72768244562349</v>
      </c>
      <c r="S83" s="952">
        <v>573.27359216304387</v>
      </c>
      <c r="T83" s="952">
        <v>571.81950188046426</v>
      </c>
      <c r="U83" s="952">
        <v>570.36541159788453</v>
      </c>
      <c r="V83" s="952">
        <v>568.91132131530492</v>
      </c>
      <c r="W83" s="952">
        <v>567.4572310327253</v>
      </c>
      <c r="X83" s="952">
        <v>566.00314075014558</v>
      </c>
      <c r="Y83" s="952">
        <v>564.54905046756596</v>
      </c>
      <c r="Z83" s="952">
        <v>563.09496018498623</v>
      </c>
      <c r="AA83" s="952">
        <v>561.64086990240662</v>
      </c>
      <c r="AB83" s="952">
        <v>560.18677961982701</v>
      </c>
      <c r="AC83" s="952">
        <v>558.73268933724728</v>
      </c>
      <c r="AD83" s="952">
        <v>557.27859905466767</v>
      </c>
      <c r="AE83" s="952">
        <v>555.82450877208805</v>
      </c>
      <c r="AF83" s="952">
        <v>554.37041848950832</v>
      </c>
      <c r="AG83" s="952">
        <v>552.91632820692871</v>
      </c>
      <c r="AH83" s="952">
        <v>551.4622379243491</v>
      </c>
      <c r="AI83" s="952">
        <v>550.00814764176937</v>
      </c>
      <c r="AJ83" s="952">
        <v>548.55405735918976</v>
      </c>
      <c r="AK83" s="952">
        <v>547.09996707661014</v>
      </c>
      <c r="AL83" s="952">
        <v>545.64587679403041</v>
      </c>
      <c r="AM83" s="952">
        <v>545.64587679403041</v>
      </c>
      <c r="AN83" s="952">
        <v>545.64587679403041</v>
      </c>
      <c r="AO83" s="952">
        <v>545.64587679403041</v>
      </c>
      <c r="AP83" s="952">
        <v>545.64587679403041</v>
      </c>
      <c r="AQ83" s="952">
        <v>545.64587679403041</v>
      </c>
      <c r="AR83" s="952">
        <v>545.64587679403041</v>
      </c>
      <c r="AS83" s="952">
        <v>545.64587679403041</v>
      </c>
      <c r="AT83" s="952">
        <v>545.64587679403041</v>
      </c>
      <c r="AU83" s="952">
        <v>545.64587679403041</v>
      </c>
      <c r="AV83" s="952">
        <v>545.64587679403041</v>
      </c>
      <c r="AW83" s="952">
        <v>545.64587679403041</v>
      </c>
      <c r="AX83" s="952">
        <v>545.64587679403041</v>
      </c>
      <c r="AY83" s="952">
        <v>545.64587679403041</v>
      </c>
      <c r="AZ83" s="952">
        <v>545.64587679403041</v>
      </c>
      <c r="BA83" s="952">
        <v>545.64587679403041</v>
      </c>
      <c r="BB83" s="952">
        <v>545.64587679403041</v>
      </c>
      <c r="BC83" s="952">
        <v>545.64587679403041</v>
      </c>
      <c r="BD83" s="952">
        <v>545.64587679403041</v>
      </c>
      <c r="BE83" s="952">
        <v>545.64587679403041</v>
      </c>
      <c r="BF83" s="952">
        <v>545.64587679403041</v>
      </c>
      <c r="BG83" s="952">
        <v>545.64587679403041</v>
      </c>
      <c r="BH83" s="952">
        <v>545.64587679403041</v>
      </c>
      <c r="BI83" s="952">
        <v>545.64587679403041</v>
      </c>
      <c r="BJ83" s="952">
        <v>545.64587679403041</v>
      </c>
      <c r="BK83" s="952">
        <v>545.64587679403041</v>
      </c>
      <c r="BL83" s="952">
        <v>545.64587679403041</v>
      </c>
      <c r="BM83" s="952">
        <v>545.64587679403041</v>
      </c>
      <c r="BN83" s="952">
        <v>545.64587679403041</v>
      </c>
      <c r="BO83" s="952">
        <v>545.64587679403041</v>
      </c>
      <c r="BP83" s="952">
        <v>545.64587679403041</v>
      </c>
      <c r="BQ83" s="952">
        <v>545.64587679403041</v>
      </c>
      <c r="BR83" s="952">
        <v>545.64587679403041</v>
      </c>
      <c r="BS83" s="952">
        <v>545.64587679403041</v>
      </c>
      <c r="BT83" s="952">
        <v>545.64587679403041</v>
      </c>
      <c r="BU83" s="952">
        <v>545.64587679403041</v>
      </c>
      <c r="BV83" s="952">
        <v>545.64587679403041</v>
      </c>
      <c r="BW83" s="952">
        <v>545.64587679403041</v>
      </c>
      <c r="BX83" s="952">
        <v>545.64587679403041</v>
      </c>
      <c r="BY83" s="952">
        <v>545.64587679403041</v>
      </c>
      <c r="BZ83" s="952">
        <v>545.64587679403041</v>
      </c>
      <c r="CA83" s="952">
        <v>545.64587679403041</v>
      </c>
      <c r="CB83" s="952">
        <v>545.64587679403041</v>
      </c>
      <c r="CC83" s="952">
        <v>545.64587679403041</v>
      </c>
      <c r="CD83" s="952">
        <v>545.64587679403041</v>
      </c>
      <c r="CE83" s="952">
        <v>545.64587679403041</v>
      </c>
      <c r="CF83" s="952">
        <v>545.64587679403041</v>
      </c>
      <c r="CG83" s="952">
        <v>545.64587679403041</v>
      </c>
      <c r="CH83" s="952">
        <v>545.64587679403041</v>
      </c>
      <c r="CI83" s="952">
        <v>545.64587679403041</v>
      </c>
      <c r="CJ83" s="953">
        <v>545.64587679403041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723.37505479452057</v>
      </c>
      <c r="I85" s="142">
        <v>723.37505479452057</v>
      </c>
      <c r="J85" s="142">
        <v>723.37505479452057</v>
      </c>
      <c r="K85" s="142">
        <v>723.37505479452057</v>
      </c>
      <c r="L85" s="142">
        <v>935.25005479452057</v>
      </c>
      <c r="M85" s="142">
        <v>935.25005479452057</v>
      </c>
      <c r="N85" s="142">
        <v>935.25005479452057</v>
      </c>
      <c r="O85" s="142">
        <v>935.25005479452057</v>
      </c>
      <c r="P85" s="142">
        <v>935.25005479452057</v>
      </c>
      <c r="Q85" s="142">
        <v>935.25005479452057</v>
      </c>
      <c r="R85" s="142">
        <v>935.25005479452057</v>
      </c>
      <c r="S85" s="142">
        <v>935.25005479452057</v>
      </c>
      <c r="T85" s="142">
        <v>935.25005479452057</v>
      </c>
      <c r="U85" s="142">
        <v>935.25005479452057</v>
      </c>
      <c r="V85" s="142">
        <v>935.25005479452057</v>
      </c>
      <c r="W85" s="142">
        <v>935.25005479452057</v>
      </c>
      <c r="X85" s="142">
        <v>935.25005479452057</v>
      </c>
      <c r="Y85" s="142">
        <v>935.25005479452057</v>
      </c>
      <c r="Z85" s="142">
        <v>935.25005479452057</v>
      </c>
      <c r="AA85" s="142">
        <v>935.25005479452057</v>
      </c>
      <c r="AB85" s="142">
        <v>935.25005479452057</v>
      </c>
      <c r="AC85" s="142">
        <v>935.25005479452057</v>
      </c>
      <c r="AD85" s="142">
        <v>935.25005479452057</v>
      </c>
      <c r="AE85" s="142">
        <v>935.25005479452057</v>
      </c>
      <c r="AF85" s="142">
        <v>935.25005479452057</v>
      </c>
      <c r="AG85" s="142">
        <v>935.25005479452057</v>
      </c>
      <c r="AH85" s="142">
        <v>935.25005479452057</v>
      </c>
      <c r="AI85" s="142">
        <v>935.25005479452057</v>
      </c>
      <c r="AJ85" s="142">
        <v>935.25005479452057</v>
      </c>
      <c r="AK85" s="142">
        <v>935.25005479452057</v>
      </c>
      <c r="AL85" s="142">
        <v>935.25005479452057</v>
      </c>
      <c r="AM85" s="142">
        <v>935.25005479452057</v>
      </c>
      <c r="AN85" s="142">
        <v>935.25005479452057</v>
      </c>
      <c r="AO85" s="142">
        <v>935.25005479452057</v>
      </c>
      <c r="AP85" s="142">
        <v>935.25005479452057</v>
      </c>
      <c r="AQ85" s="142">
        <v>935.25005479452057</v>
      </c>
      <c r="AR85" s="142">
        <v>935.25005479452057</v>
      </c>
      <c r="AS85" s="142">
        <v>935.25005479452057</v>
      </c>
      <c r="AT85" s="142">
        <v>935.25005479452057</v>
      </c>
      <c r="AU85" s="142">
        <v>935.25005479452057</v>
      </c>
      <c r="AV85" s="142">
        <v>935.25005479452057</v>
      </c>
      <c r="AW85" s="142">
        <v>935.25005479452057</v>
      </c>
      <c r="AX85" s="142">
        <v>935.25005479452057</v>
      </c>
      <c r="AY85" s="142">
        <v>935.25005479452057</v>
      </c>
      <c r="AZ85" s="142">
        <v>935.25005479452057</v>
      </c>
      <c r="BA85" s="142">
        <v>935.25005479452057</v>
      </c>
      <c r="BB85" s="142">
        <v>935.25005479452057</v>
      </c>
      <c r="BC85" s="142">
        <v>935.25005479452057</v>
      </c>
      <c r="BD85" s="142">
        <v>935.25005479452057</v>
      </c>
      <c r="BE85" s="142">
        <v>935.25005479452057</v>
      </c>
      <c r="BF85" s="142">
        <v>935.25005479452057</v>
      </c>
      <c r="BG85" s="142">
        <v>935.25005479452057</v>
      </c>
      <c r="BH85" s="142">
        <v>935.25005479452057</v>
      </c>
      <c r="BI85" s="142">
        <v>935.25005479452057</v>
      </c>
      <c r="BJ85" s="142">
        <v>935.25005479452057</v>
      </c>
      <c r="BK85" s="142">
        <v>935.25005479452057</v>
      </c>
      <c r="BL85" s="142">
        <v>935.25005479452057</v>
      </c>
      <c r="BM85" s="142">
        <v>935.25005479452057</v>
      </c>
      <c r="BN85" s="142">
        <v>935.25005479452057</v>
      </c>
      <c r="BO85" s="142">
        <v>935.25005479452057</v>
      </c>
      <c r="BP85" s="142">
        <v>935.25005479452057</v>
      </c>
      <c r="BQ85" s="142">
        <v>935.25005479452057</v>
      </c>
      <c r="BR85" s="142">
        <v>935.25005479452057</v>
      </c>
      <c r="BS85" s="142">
        <v>935.25005479452057</v>
      </c>
      <c r="BT85" s="142">
        <v>935.25005479452057</v>
      </c>
      <c r="BU85" s="142">
        <v>935.25005479452057</v>
      </c>
      <c r="BV85" s="142">
        <v>935.25005479452057</v>
      </c>
      <c r="BW85" s="142">
        <v>935.25005479452057</v>
      </c>
      <c r="BX85" s="142">
        <v>935.25005479452057</v>
      </c>
      <c r="BY85" s="142">
        <v>935.25005479452057</v>
      </c>
      <c r="BZ85" s="142">
        <v>935.25005479452057</v>
      </c>
      <c r="CA85" s="142">
        <v>935.25005479452057</v>
      </c>
      <c r="CB85" s="142">
        <v>935.25005479452057</v>
      </c>
      <c r="CC85" s="142">
        <v>935.25005479452057</v>
      </c>
      <c r="CD85" s="142">
        <v>935.25005479452057</v>
      </c>
      <c r="CE85" s="142">
        <v>935.25005479452057</v>
      </c>
      <c r="CF85" s="142">
        <v>935.25005479452057</v>
      </c>
      <c r="CG85" s="142">
        <v>935.25005479452057</v>
      </c>
      <c r="CH85" s="142">
        <v>935.25005479452057</v>
      </c>
      <c r="CI85" s="142">
        <v>935.25005479452057</v>
      </c>
      <c r="CJ85" s="639">
        <v>935.25005479452057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>
        <v>5.9925375871998714</v>
      </c>
      <c r="I86" s="202">
        <v>8.1079782230500204</v>
      </c>
      <c r="J86" s="202">
        <v>10.25264757828386</v>
      </c>
      <c r="K86" s="202">
        <v>12.426574061001613</v>
      </c>
      <c r="L86" s="202">
        <v>63.285253707762543</v>
      </c>
      <c r="M86" s="202">
        <v>63.70092039878233</v>
      </c>
      <c r="N86" s="141">
        <v>64.11658708980211</v>
      </c>
      <c r="O86" s="141">
        <v>64.532253780821918</v>
      </c>
      <c r="P86" s="141">
        <v>64.947920471841698</v>
      </c>
      <c r="Q86" s="141">
        <v>65.363587162861478</v>
      </c>
      <c r="R86" s="141">
        <v>65.779253853881258</v>
      </c>
      <c r="S86" s="141">
        <v>66.194920544901052</v>
      </c>
      <c r="T86" s="141">
        <v>66.610587235920832</v>
      </c>
      <c r="U86" s="141">
        <v>67.026253926940612</v>
      </c>
      <c r="V86" s="141">
        <v>67.441920617960406</v>
      </c>
      <c r="W86" s="141">
        <v>67.857587308980186</v>
      </c>
      <c r="X86" s="141">
        <v>68.273253999999966</v>
      </c>
      <c r="Y86" s="141">
        <v>68.68892069101976</v>
      </c>
      <c r="Z86" s="141">
        <v>69.10458738203954</v>
      </c>
      <c r="AA86" s="141">
        <v>69.520254073059334</v>
      </c>
      <c r="AB86" s="141">
        <v>69.935920764079128</v>
      </c>
      <c r="AC86" s="141">
        <v>70.351587455098908</v>
      </c>
      <c r="AD86" s="141">
        <v>70.767254146118688</v>
      </c>
      <c r="AE86" s="141">
        <v>71.182920837138468</v>
      </c>
      <c r="AF86" s="141">
        <v>71.598587528158262</v>
      </c>
      <c r="AG86" s="141">
        <v>72.014254219178085</v>
      </c>
      <c r="AH86" s="141">
        <v>72.429920910197865</v>
      </c>
      <c r="AI86" s="141">
        <v>72.845587601217645</v>
      </c>
      <c r="AJ86" s="141">
        <v>73.261254292237439</v>
      </c>
      <c r="AK86" s="141">
        <v>73.676920983257233</v>
      </c>
      <c r="AL86" s="141">
        <v>74.092587674277013</v>
      </c>
      <c r="AM86" s="141">
        <v>74.508254365296807</v>
      </c>
      <c r="AN86" s="141">
        <v>74.923921056316587</v>
      </c>
      <c r="AO86" s="141">
        <v>75.339587747336367</v>
      </c>
      <c r="AP86" s="141">
        <v>75.755254438356175</v>
      </c>
      <c r="AQ86" s="141">
        <v>76.170921129375955</v>
      </c>
      <c r="AR86" s="141">
        <v>76.586587820395735</v>
      </c>
      <c r="AS86" s="141">
        <v>77.002254511415515</v>
      </c>
      <c r="AT86" s="141">
        <v>77.417921202435309</v>
      </c>
      <c r="AU86" s="141">
        <v>77.833587893455089</v>
      </c>
      <c r="AV86" s="141">
        <v>78.249254584474869</v>
      </c>
      <c r="AW86" s="141">
        <v>78.664921275494663</v>
      </c>
      <c r="AX86" s="141">
        <v>79.080587966514443</v>
      </c>
      <c r="AY86" s="141">
        <v>79.496254657534223</v>
      </c>
      <c r="AZ86" s="141">
        <v>79.911921348554017</v>
      </c>
      <c r="BA86" s="187">
        <v>80.327588039573797</v>
      </c>
      <c r="BB86" s="505">
        <v>80.743254730593591</v>
      </c>
      <c r="BC86" s="505">
        <v>81.158921421613385</v>
      </c>
      <c r="BD86" s="505">
        <v>81.574588112633165</v>
      </c>
      <c r="BE86" s="505">
        <v>81.990254803652945</v>
      </c>
      <c r="BF86" s="505">
        <v>82.405921494672725</v>
      </c>
      <c r="BG86" s="505">
        <v>82.821588185692519</v>
      </c>
      <c r="BH86" s="505">
        <v>83.237254876712299</v>
      </c>
      <c r="BI86" s="505">
        <v>83.652921567732079</v>
      </c>
      <c r="BJ86" s="505">
        <v>84.068588258751873</v>
      </c>
      <c r="BK86" s="505">
        <v>84.484254949771653</v>
      </c>
      <c r="BL86" s="505">
        <v>84.899921640791433</v>
      </c>
      <c r="BM86" s="505">
        <v>85.315588331811227</v>
      </c>
      <c r="BN86" s="505">
        <v>85.731255022831007</v>
      </c>
      <c r="BO86" s="505">
        <v>86.146921713850801</v>
      </c>
      <c r="BP86" s="505">
        <v>86.562588404870596</v>
      </c>
      <c r="BQ86" s="505">
        <v>86.978255095890376</v>
      </c>
      <c r="BR86" s="505">
        <v>87.393921786910155</v>
      </c>
      <c r="BS86" s="505">
        <v>87.809588477929935</v>
      </c>
      <c r="BT86" s="505">
        <v>88.22525516894973</v>
      </c>
      <c r="BU86" s="505">
        <v>88.640921859969509</v>
      </c>
      <c r="BV86" s="505">
        <v>89.056588550989289</v>
      </c>
      <c r="BW86" s="505">
        <v>89.472255242009084</v>
      </c>
      <c r="BX86" s="505">
        <v>89.887921933028863</v>
      </c>
      <c r="BY86" s="505">
        <v>90.303588624048643</v>
      </c>
      <c r="BZ86" s="505">
        <v>90.719255315068438</v>
      </c>
      <c r="CA86" s="505">
        <v>91.134922006088232</v>
      </c>
      <c r="CB86" s="505">
        <v>91.550588697108012</v>
      </c>
      <c r="CC86" s="505">
        <v>91.966255388127806</v>
      </c>
      <c r="CD86" s="505">
        <v>92.381922079147586</v>
      </c>
      <c r="CE86" s="505">
        <v>92.797588770167366</v>
      </c>
      <c r="CF86" s="505">
        <v>93.213255461187146</v>
      </c>
      <c r="CG86" s="505">
        <v>93.62892215220694</v>
      </c>
      <c r="CH86" s="505">
        <v>94.04458884322672</v>
      </c>
      <c r="CI86" s="505">
        <v>94.4602555342465</v>
      </c>
      <c r="CJ86" s="621">
        <v>94.875922225266294</v>
      </c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684.28108624441143</v>
      </c>
      <c r="I87" s="142">
        <v>645.16469091957549</v>
      </c>
      <c r="J87" s="142">
        <v>606.02586882001287</v>
      </c>
      <c r="K87" s="206">
        <v>566.86461994572358</v>
      </c>
      <c r="L87" s="206">
        <v>641.54481982911614</v>
      </c>
      <c r="M87" s="206">
        <v>498.14980732233198</v>
      </c>
      <c r="N87" s="82">
        <v>354.7060112185784</v>
      </c>
      <c r="O87" s="82">
        <v>356.16010150115812</v>
      </c>
      <c r="P87" s="82">
        <v>357.61419178373774</v>
      </c>
      <c r="Q87" s="82">
        <v>359.06828206631735</v>
      </c>
      <c r="R87" s="82">
        <v>360.52237234889708</v>
      </c>
      <c r="S87" s="82">
        <v>361.97646263147669</v>
      </c>
      <c r="T87" s="82">
        <v>363.43055291405631</v>
      </c>
      <c r="U87" s="82">
        <v>364.88464319663603</v>
      </c>
      <c r="V87" s="82">
        <v>366.33873347921565</v>
      </c>
      <c r="W87" s="82">
        <v>367.79282376179526</v>
      </c>
      <c r="X87" s="82">
        <v>369.24691404437499</v>
      </c>
      <c r="Y87" s="82">
        <v>370.7010043269546</v>
      </c>
      <c r="Z87" s="82">
        <v>372.15509460953433</v>
      </c>
      <c r="AA87" s="82">
        <v>373.60918489211394</v>
      </c>
      <c r="AB87" s="82">
        <v>375.06327517469356</v>
      </c>
      <c r="AC87" s="82">
        <v>376.51736545727329</v>
      </c>
      <c r="AD87" s="82">
        <v>377.9714557398529</v>
      </c>
      <c r="AE87" s="82">
        <v>379.42554602243251</v>
      </c>
      <c r="AF87" s="82">
        <v>380.87963630501224</v>
      </c>
      <c r="AG87" s="82">
        <v>382.33372658759185</v>
      </c>
      <c r="AH87" s="82">
        <v>383.78781687017147</v>
      </c>
      <c r="AI87" s="82">
        <v>385.2419071527512</v>
      </c>
      <c r="AJ87" s="82">
        <v>386.69599743533081</v>
      </c>
      <c r="AK87" s="82">
        <v>388.15008771791042</v>
      </c>
      <c r="AL87" s="82">
        <v>389.60417800049015</v>
      </c>
      <c r="AM87" s="82">
        <v>389.60417800049015</v>
      </c>
      <c r="AN87" s="82">
        <v>389.60417800049015</v>
      </c>
      <c r="AO87" s="82">
        <v>389.60417800049015</v>
      </c>
      <c r="AP87" s="82">
        <v>389.60417800049015</v>
      </c>
      <c r="AQ87" s="82">
        <v>389.60417800049015</v>
      </c>
      <c r="AR87" s="82">
        <v>389.60417800049015</v>
      </c>
      <c r="AS87" s="82">
        <v>389.60417800049015</v>
      </c>
      <c r="AT87" s="82">
        <v>389.60417800049015</v>
      </c>
      <c r="AU87" s="82">
        <v>389.60417800049015</v>
      </c>
      <c r="AV87" s="82">
        <v>389.60417800049015</v>
      </c>
      <c r="AW87" s="82">
        <v>389.60417800049015</v>
      </c>
      <c r="AX87" s="82">
        <v>389.60417800049015</v>
      </c>
      <c r="AY87" s="82">
        <v>389.60417800049015</v>
      </c>
      <c r="AZ87" s="82">
        <v>389.60417800049015</v>
      </c>
      <c r="BA87" s="234">
        <v>389.60417800049015</v>
      </c>
      <c r="BB87" s="234">
        <v>389.60417800049015</v>
      </c>
      <c r="BC87" s="234">
        <v>389.60417800049015</v>
      </c>
      <c r="BD87" s="234">
        <v>389.60417800049015</v>
      </c>
      <c r="BE87" s="234">
        <v>389.60417800049015</v>
      </c>
      <c r="BF87" s="234">
        <v>389.60417800049015</v>
      </c>
      <c r="BG87" s="234">
        <v>389.60417800049015</v>
      </c>
      <c r="BH87" s="234">
        <v>389.60417800049015</v>
      </c>
      <c r="BI87" s="234">
        <v>389.60417800049015</v>
      </c>
      <c r="BJ87" s="234">
        <v>389.60417800049015</v>
      </c>
      <c r="BK87" s="234">
        <v>389.60417800049015</v>
      </c>
      <c r="BL87" s="234">
        <v>389.60417800049015</v>
      </c>
      <c r="BM87" s="234">
        <v>389.60417800049015</v>
      </c>
      <c r="BN87" s="234">
        <v>389.60417800049015</v>
      </c>
      <c r="BO87" s="234">
        <v>389.60417800049015</v>
      </c>
      <c r="BP87" s="234">
        <v>389.60417800049015</v>
      </c>
      <c r="BQ87" s="234">
        <v>389.60417800049015</v>
      </c>
      <c r="BR87" s="234">
        <v>389.60417800049015</v>
      </c>
      <c r="BS87" s="234">
        <v>389.60417800049015</v>
      </c>
      <c r="BT87" s="234">
        <v>389.60417800049015</v>
      </c>
      <c r="BU87" s="234">
        <v>389.60417800049015</v>
      </c>
      <c r="BV87" s="234">
        <v>389.60417800049015</v>
      </c>
      <c r="BW87" s="234">
        <v>389.60417800049015</v>
      </c>
      <c r="BX87" s="234">
        <v>389.60417800049015</v>
      </c>
      <c r="BY87" s="234">
        <v>389.60417800049015</v>
      </c>
      <c r="BZ87" s="234">
        <v>389.60417800049015</v>
      </c>
      <c r="CA87" s="234">
        <v>389.60417800049015</v>
      </c>
      <c r="CB87" s="234">
        <v>389.60417800049015</v>
      </c>
      <c r="CC87" s="234">
        <v>389.60417800049015</v>
      </c>
      <c r="CD87" s="234">
        <v>389.60417800049015</v>
      </c>
      <c r="CE87" s="234">
        <v>389.60417800049015</v>
      </c>
      <c r="CF87" s="234">
        <v>389.60417800049015</v>
      </c>
      <c r="CG87" s="234">
        <v>389.60417800049015</v>
      </c>
      <c r="CH87" s="234">
        <v>389.60417800049015</v>
      </c>
      <c r="CI87" s="234">
        <v>389.60417800049015</v>
      </c>
      <c r="CJ87" s="640">
        <v>389.60417800049015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678.28854865721155</v>
      </c>
      <c r="I89" s="210">
        <v>637.05671269652544</v>
      </c>
      <c r="J89" s="210">
        <v>595.77322124172906</v>
      </c>
      <c r="K89" s="207">
        <v>554.43804588472199</v>
      </c>
      <c r="L89" s="207">
        <v>578.2595661213536</v>
      </c>
      <c r="M89" s="207">
        <v>434.44888692354965</v>
      </c>
      <c r="N89" s="105">
        <v>290.58942412877627</v>
      </c>
      <c r="O89" s="105">
        <v>291.62784772033621</v>
      </c>
      <c r="P89" s="105">
        <v>292.66627131189603</v>
      </c>
      <c r="Q89" s="105">
        <v>293.7046949034559</v>
      </c>
      <c r="R89" s="105">
        <v>294.74311849501584</v>
      </c>
      <c r="S89" s="105">
        <v>295.78154208657566</v>
      </c>
      <c r="T89" s="105">
        <v>296.81996567813547</v>
      </c>
      <c r="U89" s="105">
        <v>297.85838926969541</v>
      </c>
      <c r="V89" s="105">
        <v>298.89681286125523</v>
      </c>
      <c r="W89" s="105">
        <v>299.93523645281505</v>
      </c>
      <c r="X89" s="105">
        <v>300.97366004437504</v>
      </c>
      <c r="Y89" s="105">
        <v>302.01208363593486</v>
      </c>
      <c r="Z89" s="105">
        <v>303.05050722749479</v>
      </c>
      <c r="AA89" s="105">
        <v>304.08893081905461</v>
      </c>
      <c r="AB89" s="105">
        <v>305.12735441061443</v>
      </c>
      <c r="AC89" s="105">
        <v>306.16577800217436</v>
      </c>
      <c r="AD89" s="105">
        <v>307.20420159373418</v>
      </c>
      <c r="AE89" s="105">
        <v>308.24262518529406</v>
      </c>
      <c r="AF89" s="105">
        <v>309.28104877685399</v>
      </c>
      <c r="AG89" s="105">
        <v>310.31947236841376</v>
      </c>
      <c r="AH89" s="105">
        <v>311.35789595997358</v>
      </c>
      <c r="AI89" s="105">
        <v>312.39631955153357</v>
      </c>
      <c r="AJ89" s="105">
        <v>313.43474314309339</v>
      </c>
      <c r="AK89" s="105">
        <v>314.4731667346532</v>
      </c>
      <c r="AL89" s="105">
        <v>315.51159032621314</v>
      </c>
      <c r="AM89" s="105">
        <v>315.09592363519334</v>
      </c>
      <c r="AN89" s="105">
        <v>314.68025694417355</v>
      </c>
      <c r="AO89" s="105">
        <v>314.26459025315376</v>
      </c>
      <c r="AP89" s="105">
        <v>313.84892356213396</v>
      </c>
      <c r="AQ89" s="105">
        <v>313.43325687111417</v>
      </c>
      <c r="AR89" s="105">
        <v>313.01759018009443</v>
      </c>
      <c r="AS89" s="105">
        <v>312.60192348907464</v>
      </c>
      <c r="AT89" s="105">
        <v>312.18625679805484</v>
      </c>
      <c r="AU89" s="105">
        <v>311.77059010703505</v>
      </c>
      <c r="AV89" s="105">
        <v>311.35492341601525</v>
      </c>
      <c r="AW89" s="105">
        <v>310.93925672499552</v>
      </c>
      <c r="AX89" s="105">
        <v>310.52359003397572</v>
      </c>
      <c r="AY89" s="105">
        <v>310.10792334295593</v>
      </c>
      <c r="AZ89" s="105">
        <v>309.69225665193613</v>
      </c>
      <c r="BA89" s="235">
        <v>309.27658996091634</v>
      </c>
      <c r="BB89" s="324">
        <v>308.86092326989655</v>
      </c>
      <c r="BC89" s="105">
        <v>308.44525657887675</v>
      </c>
      <c r="BD89" s="105">
        <v>308.02958988785701</v>
      </c>
      <c r="BE89" s="105">
        <v>307.61392319683722</v>
      </c>
      <c r="BF89" s="235">
        <v>307.19825650581743</v>
      </c>
      <c r="BG89" s="324">
        <v>306.78258981479763</v>
      </c>
      <c r="BH89" s="324">
        <v>306.36692312377784</v>
      </c>
      <c r="BI89" s="105">
        <v>305.9512564327581</v>
      </c>
      <c r="BJ89" s="105">
        <v>305.53558974173825</v>
      </c>
      <c r="BK89" s="324">
        <v>305.11992305071851</v>
      </c>
      <c r="BL89" s="324">
        <v>304.70425635969872</v>
      </c>
      <c r="BM89" s="324">
        <v>304.28858966867892</v>
      </c>
      <c r="BN89" s="324">
        <v>303.87292297765913</v>
      </c>
      <c r="BO89" s="324">
        <v>303.45725628663934</v>
      </c>
      <c r="BP89" s="235">
        <v>303.04158959561954</v>
      </c>
      <c r="BQ89" s="324">
        <v>302.62592290459975</v>
      </c>
      <c r="BR89" s="324">
        <v>302.21025621358001</v>
      </c>
      <c r="BS89" s="642">
        <v>301.79458952256022</v>
      </c>
      <c r="BT89" s="324">
        <v>301.37892283154042</v>
      </c>
      <c r="BU89" s="324">
        <v>300.96325614052063</v>
      </c>
      <c r="BV89" s="324">
        <v>300.54758944950083</v>
      </c>
      <c r="BW89" s="324">
        <v>300.1319227584811</v>
      </c>
      <c r="BX89" s="235">
        <v>299.7162560674613</v>
      </c>
      <c r="BY89" s="324">
        <v>299.30058937644151</v>
      </c>
      <c r="BZ89" s="324">
        <v>298.88492268542171</v>
      </c>
      <c r="CA89" s="324">
        <v>298.46925599440192</v>
      </c>
      <c r="CB89" s="324">
        <v>298.05358930338213</v>
      </c>
      <c r="CC89" s="324">
        <v>297.63792261236233</v>
      </c>
      <c r="CD89" s="324">
        <v>297.22225592134259</v>
      </c>
      <c r="CE89" s="324">
        <v>296.8065892303228</v>
      </c>
      <c r="CF89" s="324">
        <v>296.39092253930301</v>
      </c>
      <c r="CG89" s="324">
        <v>295.97525584828321</v>
      </c>
      <c r="CH89" s="324">
        <v>295.55958915726342</v>
      </c>
      <c r="CI89" s="235">
        <v>295.14392246624368</v>
      </c>
      <c r="CJ89" s="641">
        <v>294.72825577522383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0.20328863646056775</v>
      </c>
      <c r="I93" s="494">
        <v>0.4066938921497143</v>
      </c>
      <c r="J93" s="198">
        <v>0.61021576706743985</v>
      </c>
      <c r="K93" s="198">
        <v>0.81385426121374416</v>
      </c>
      <c r="L93" s="198">
        <v>1.6249776061588799</v>
      </c>
      <c r="M93" s="198">
        <v>2.4366528754405281</v>
      </c>
      <c r="N93" s="84">
        <v>3.2488800690586896</v>
      </c>
      <c r="O93" s="84">
        <v>3.2350167366612452</v>
      </c>
      <c r="P93" s="84">
        <v>3.221153404263799</v>
      </c>
      <c r="Q93" s="84">
        <v>3.2072900718663537</v>
      </c>
      <c r="R93" s="84">
        <v>3.1934267394689084</v>
      </c>
      <c r="S93" s="84">
        <v>3.1795634070714631</v>
      </c>
      <c r="T93" s="84">
        <v>3.1657000746740169</v>
      </c>
      <c r="U93" s="84">
        <v>3.1518367422765716</v>
      </c>
      <c r="V93" s="84">
        <v>3.1379734098791268</v>
      </c>
      <c r="W93" s="84">
        <v>3.124110077481681</v>
      </c>
      <c r="X93" s="84">
        <v>3.1102467450842357</v>
      </c>
      <c r="Y93" s="84">
        <v>3.0963834126867895</v>
      </c>
      <c r="Z93" s="84">
        <v>3.0825200802893451</v>
      </c>
      <c r="AA93" s="84">
        <v>3.0686567478918998</v>
      </c>
      <c r="AB93" s="84">
        <v>3.0547934154944536</v>
      </c>
      <c r="AC93" s="84">
        <v>3.0409300830970087</v>
      </c>
      <c r="AD93" s="84">
        <v>3.027066750699563</v>
      </c>
      <c r="AE93" s="84">
        <v>3.0132034183021177</v>
      </c>
      <c r="AF93" s="84">
        <v>2.9993400859046724</v>
      </c>
      <c r="AG93" s="84">
        <v>2.9854767535072271</v>
      </c>
      <c r="AH93" s="84">
        <v>2.9716134211097813</v>
      </c>
      <c r="AI93" s="84">
        <v>2.9577500887123356</v>
      </c>
      <c r="AJ93" s="84">
        <v>2.9438867563148907</v>
      </c>
      <c r="AK93" s="84">
        <v>2.9300234239174454</v>
      </c>
      <c r="AL93" s="84">
        <v>2.9161600915199997</v>
      </c>
      <c r="AM93" s="504">
        <v>2.9161600915199997</v>
      </c>
      <c r="AN93" s="503">
        <v>2.9161600915199997</v>
      </c>
      <c r="AO93" s="503">
        <v>2.9161600915199997</v>
      </c>
      <c r="AP93" s="503">
        <v>2.9161600915199997</v>
      </c>
      <c r="AQ93" s="503">
        <v>2.9161600915199997</v>
      </c>
      <c r="AR93" s="503">
        <v>2.9161600915199997</v>
      </c>
      <c r="AS93" s="503">
        <v>2.9161600915199997</v>
      </c>
      <c r="AT93" s="503">
        <v>2.9161600915199997</v>
      </c>
      <c r="AU93" s="503">
        <v>2.9161600915199997</v>
      </c>
      <c r="AV93" s="503">
        <v>2.9161600915199997</v>
      </c>
      <c r="AW93" s="503">
        <v>2.9161600915199997</v>
      </c>
      <c r="AX93" s="503">
        <v>2.9161600915199997</v>
      </c>
      <c r="AY93" s="503">
        <v>2.9161600915199997</v>
      </c>
      <c r="AZ93" s="503">
        <v>2.9161600915199997</v>
      </c>
      <c r="BA93" s="503">
        <v>2.9161600915199997</v>
      </c>
      <c r="BB93" s="503">
        <v>2.9161600915199997</v>
      </c>
      <c r="BC93" s="503">
        <v>2.9161600915199997</v>
      </c>
      <c r="BD93" s="503">
        <v>2.9161600915199997</v>
      </c>
      <c r="BE93" s="503">
        <v>2.9161600915199997</v>
      </c>
      <c r="BF93" s="503">
        <v>2.9161600915199997</v>
      </c>
      <c r="BG93" s="503">
        <v>2.9161600915199997</v>
      </c>
      <c r="BH93" s="503">
        <v>2.9161600915199997</v>
      </c>
      <c r="BI93" s="503">
        <v>2.9161600915199997</v>
      </c>
      <c r="BJ93" s="503">
        <v>2.9161600915199997</v>
      </c>
      <c r="BK93" s="503">
        <v>2.9161600915199997</v>
      </c>
      <c r="BL93" s="503">
        <v>2.9161600915199997</v>
      </c>
      <c r="BM93" s="503">
        <v>2.9161600915199997</v>
      </c>
      <c r="BN93" s="503">
        <v>2.9161600915199997</v>
      </c>
      <c r="BO93" s="503">
        <v>2.9161600915199997</v>
      </c>
      <c r="BP93" s="503">
        <v>2.9161600915199997</v>
      </c>
      <c r="BQ93" s="503">
        <v>2.9161600915199997</v>
      </c>
      <c r="BR93" s="503">
        <v>2.9161600915199997</v>
      </c>
      <c r="BS93" s="503">
        <v>2.9161600915199997</v>
      </c>
      <c r="BT93" s="503">
        <v>2.9161600915199997</v>
      </c>
      <c r="BU93" s="503">
        <v>2.9161600915199997</v>
      </c>
      <c r="BV93" s="503">
        <v>2.9161600915199997</v>
      </c>
      <c r="BW93" s="503">
        <v>2.9161600915199997</v>
      </c>
      <c r="BX93" s="503">
        <v>2.9161600915199997</v>
      </c>
      <c r="BY93" s="503">
        <v>2.9161600915199997</v>
      </c>
      <c r="BZ93" s="503">
        <v>2.9161600915199997</v>
      </c>
      <c r="CA93" s="503">
        <v>2.9161600915199997</v>
      </c>
      <c r="CB93" s="503">
        <v>2.9161600915199997</v>
      </c>
      <c r="CC93" s="503">
        <v>2.9161600915199997</v>
      </c>
      <c r="CD93" s="503">
        <v>2.9161600915199997</v>
      </c>
      <c r="CE93" s="503">
        <v>2.9161600915199997</v>
      </c>
      <c r="CF93" s="503">
        <v>2.9161600915199997</v>
      </c>
      <c r="CG93" s="503">
        <v>2.9161600915199997</v>
      </c>
      <c r="CH93" s="503">
        <v>2.9161600915199997</v>
      </c>
      <c r="CI93" s="503">
        <v>2.9161600915199997</v>
      </c>
      <c r="CJ93" s="645">
        <v>2.9161600915199997</v>
      </c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1.7502955795148676</v>
      </c>
      <c r="I104" s="497">
        <v>3.5015952393552365</v>
      </c>
      <c r="J104" s="497">
        <v>5.2538989795211064</v>
      </c>
      <c r="K104" s="497">
        <v>7.0072068000124776</v>
      </c>
      <c r="L104" s="497">
        <v>13.051913291789319</v>
      </c>
      <c r="M104" s="497">
        <v>19.405901767384023</v>
      </c>
      <c r="N104" s="497">
        <v>25.761776108116457</v>
      </c>
      <c r="O104" s="497">
        <v>25.702976369201259</v>
      </c>
      <c r="P104" s="497">
        <v>25.644176630286058</v>
      </c>
      <c r="Q104" s="497">
        <v>25.58537689137086</v>
      </c>
      <c r="R104" s="497">
        <v>25.526577152455658</v>
      </c>
      <c r="S104" s="497">
        <v>25.46777741354046</v>
      </c>
      <c r="T104" s="497">
        <v>25.408977674625262</v>
      </c>
      <c r="U104" s="497">
        <v>25.350177935710061</v>
      </c>
      <c r="V104" s="497">
        <v>25.291378196794863</v>
      </c>
      <c r="W104" s="497">
        <v>25.232578457879661</v>
      </c>
      <c r="X104" s="497">
        <v>25.173778718964464</v>
      </c>
      <c r="Y104" s="497">
        <v>25.114978980049266</v>
      </c>
      <c r="Z104" s="497">
        <v>25.056179241134064</v>
      </c>
      <c r="AA104" s="497">
        <v>24.997379502218866</v>
      </c>
      <c r="AB104" s="497">
        <v>24.938579763303665</v>
      </c>
      <c r="AC104" s="497">
        <v>24.879780024388467</v>
      </c>
      <c r="AD104" s="497">
        <v>24.820980285473269</v>
      </c>
      <c r="AE104" s="497">
        <v>24.762180546558067</v>
      </c>
      <c r="AF104" s="497">
        <v>24.703380807642869</v>
      </c>
      <c r="AG104" s="497">
        <v>24.644581068727668</v>
      </c>
      <c r="AH104" s="497">
        <v>24.58578132981247</v>
      </c>
      <c r="AI104" s="497">
        <v>24.526981590897275</v>
      </c>
      <c r="AJ104" s="497">
        <v>24.468181851982074</v>
      </c>
      <c r="AK104" s="497">
        <v>24.409382113066876</v>
      </c>
      <c r="AL104" s="497">
        <v>24.350582374151674</v>
      </c>
      <c r="AM104" s="497">
        <v>24.350582374151674</v>
      </c>
      <c r="AN104" s="497">
        <v>24.350582374151674</v>
      </c>
      <c r="AO104" s="497">
        <v>24.350582374151674</v>
      </c>
      <c r="AP104" s="497">
        <v>24.350582374151674</v>
      </c>
      <c r="AQ104" s="497">
        <v>24.350582374151674</v>
      </c>
      <c r="AR104" s="497">
        <v>24.350582374151674</v>
      </c>
      <c r="AS104" s="497">
        <v>24.350582374151674</v>
      </c>
      <c r="AT104" s="497">
        <v>24.350582374151674</v>
      </c>
      <c r="AU104" s="497">
        <v>24.350582374151674</v>
      </c>
      <c r="AV104" s="497">
        <v>24.350582374151674</v>
      </c>
      <c r="AW104" s="497">
        <v>24.350582374151674</v>
      </c>
      <c r="AX104" s="497">
        <v>24.350582374151674</v>
      </c>
      <c r="AY104" s="497">
        <v>24.350582374151674</v>
      </c>
      <c r="AZ104" s="497">
        <v>24.350582374151674</v>
      </c>
      <c r="BA104" s="497">
        <v>24.350582374151674</v>
      </c>
      <c r="BB104" s="497">
        <v>24.350582374151674</v>
      </c>
      <c r="BC104" s="497">
        <v>24.350582374151674</v>
      </c>
      <c r="BD104" s="497">
        <v>24.350582374151674</v>
      </c>
      <c r="BE104" s="497">
        <v>24.350582374151674</v>
      </c>
      <c r="BF104" s="497">
        <v>24.350582374151674</v>
      </c>
      <c r="BG104" s="497">
        <v>24.350582374151674</v>
      </c>
      <c r="BH104" s="497">
        <v>24.350582374151674</v>
      </c>
      <c r="BI104" s="497">
        <v>24.350582374151674</v>
      </c>
      <c r="BJ104" s="497">
        <v>24.350582374151674</v>
      </c>
      <c r="BK104" s="497">
        <v>24.350582374151674</v>
      </c>
      <c r="BL104" s="497">
        <v>24.350582374151674</v>
      </c>
      <c r="BM104" s="497">
        <v>24.350582374151674</v>
      </c>
      <c r="BN104" s="497">
        <v>24.350582374151674</v>
      </c>
      <c r="BO104" s="497">
        <v>24.350582374151674</v>
      </c>
      <c r="BP104" s="497">
        <v>24.350582374151674</v>
      </c>
      <c r="BQ104" s="497">
        <v>24.350582374151674</v>
      </c>
      <c r="BR104" s="497">
        <v>24.350582374151674</v>
      </c>
      <c r="BS104" s="497">
        <v>24.350582374151674</v>
      </c>
      <c r="BT104" s="497">
        <v>24.350582374151674</v>
      </c>
      <c r="BU104" s="497">
        <v>24.350582374151674</v>
      </c>
      <c r="BV104" s="497">
        <v>24.350582374151674</v>
      </c>
      <c r="BW104" s="497">
        <v>24.350582374151674</v>
      </c>
      <c r="BX104" s="497">
        <v>24.350582374151674</v>
      </c>
      <c r="BY104" s="497">
        <v>24.350582374151674</v>
      </c>
      <c r="BZ104" s="497">
        <v>24.350582374151674</v>
      </c>
      <c r="CA104" s="497">
        <v>24.350582374151674</v>
      </c>
      <c r="CB104" s="497">
        <v>24.350582374151674</v>
      </c>
      <c r="CC104" s="497">
        <v>24.350582374151674</v>
      </c>
      <c r="CD104" s="497">
        <v>24.350582374151674</v>
      </c>
      <c r="CE104" s="497">
        <v>24.350582374151674</v>
      </c>
      <c r="CF104" s="497">
        <v>24.350582374151674</v>
      </c>
      <c r="CG104" s="497">
        <v>24.350582374151674</v>
      </c>
      <c r="CH104" s="497">
        <v>24.350582374151674</v>
      </c>
      <c r="CI104" s="497">
        <v>24.350582374151674</v>
      </c>
      <c r="CJ104" s="648">
        <v>24.350582374151674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>
        <v>4.500552789000236E-2</v>
      </c>
      <c r="I105" s="760">
        <v>4.5005527890002367E-2</v>
      </c>
      <c r="J105" s="760">
        <v>4.5005527890002367E-2</v>
      </c>
      <c r="K105" s="760">
        <v>4.5005527890002367E-2</v>
      </c>
      <c r="L105" s="760">
        <v>4.4686051052523053E-2</v>
      </c>
      <c r="M105" s="760">
        <v>4.4645795066843651E-2</v>
      </c>
      <c r="N105" s="760">
        <v>4.4624964379784353E-2</v>
      </c>
      <c r="O105" s="760">
        <v>4.4634463885802653E-2</v>
      </c>
      <c r="P105" s="760">
        <v>4.4644011027942902E-2</v>
      </c>
      <c r="Q105" s="760">
        <v>4.465360616541917E-2</v>
      </c>
      <c r="R105" s="760">
        <v>4.4663249661066245E-2</v>
      </c>
      <c r="S105" s="760">
        <v>4.4672941881385479E-2</v>
      </c>
      <c r="T105" s="760">
        <v>4.4682683196591161E-2</v>
      </c>
      <c r="U105" s="760">
        <v>4.4692473980657635E-2</v>
      </c>
      <c r="V105" s="760">
        <v>4.4702314611367214E-2</v>
      </c>
      <c r="W105" s="760">
        <v>4.4712205470358743E-2</v>
      </c>
      <c r="X105" s="760">
        <v>4.4722146943176916E-2</v>
      </c>
      <c r="Y105" s="760">
        <v>4.4732139419322421E-2</v>
      </c>
      <c r="Z105" s="760">
        <v>4.4742183292302749E-2</v>
      </c>
      <c r="AA105" s="760">
        <v>4.4752278959683908E-2</v>
      </c>
      <c r="AB105" s="760">
        <v>4.4762426823142847E-2</v>
      </c>
      <c r="AC105" s="760">
        <v>4.4772627288520744E-2</v>
      </c>
      <c r="AD105" s="760">
        <v>4.4782880765877074E-2</v>
      </c>
      <c r="AE105" s="760">
        <v>4.4793187669544619E-2</v>
      </c>
      <c r="AF105" s="760">
        <v>4.4803548418185249E-2</v>
      </c>
      <c r="AG105" s="760">
        <v>4.481396343484656E-2</v>
      </c>
      <c r="AH105" s="760">
        <v>4.4824433147019588E-2</v>
      </c>
      <c r="AI105" s="760">
        <v>4.4834957986697128E-2</v>
      </c>
      <c r="AJ105" s="760">
        <v>4.4845538390433273E-2</v>
      </c>
      <c r="AK105" s="760">
        <v>4.4856174799403764E-2</v>
      </c>
      <c r="AL105" s="760">
        <v>4.4866867659467222E-2</v>
      </c>
      <c r="AM105" s="760">
        <v>4.4866867659467222E-2</v>
      </c>
      <c r="AN105" s="760">
        <v>4.4866867659467222E-2</v>
      </c>
      <c r="AO105" s="760">
        <v>4.4866867659467222E-2</v>
      </c>
      <c r="AP105" s="760">
        <v>4.4866867659467222E-2</v>
      </c>
      <c r="AQ105" s="760">
        <v>4.4866867659467222E-2</v>
      </c>
      <c r="AR105" s="760">
        <v>4.4866867659467222E-2</v>
      </c>
      <c r="AS105" s="760">
        <v>4.4866867659467222E-2</v>
      </c>
      <c r="AT105" s="760">
        <v>4.4866867659467222E-2</v>
      </c>
      <c r="AU105" s="760">
        <v>4.4866867659467222E-2</v>
      </c>
      <c r="AV105" s="760">
        <v>4.4866867659467222E-2</v>
      </c>
      <c r="AW105" s="760">
        <v>4.4866867659467222E-2</v>
      </c>
      <c r="AX105" s="760">
        <v>4.4866867659467222E-2</v>
      </c>
      <c r="AY105" s="760">
        <v>4.4866867659467222E-2</v>
      </c>
      <c r="AZ105" s="760">
        <v>4.4866867659467222E-2</v>
      </c>
      <c r="BA105" s="760">
        <v>4.4866867659467222E-2</v>
      </c>
      <c r="BB105" s="760">
        <v>4.4866867659467222E-2</v>
      </c>
      <c r="BC105" s="760">
        <v>4.4866867659467222E-2</v>
      </c>
      <c r="BD105" s="760">
        <v>4.4866867659467222E-2</v>
      </c>
      <c r="BE105" s="760">
        <v>4.4866867659467222E-2</v>
      </c>
      <c r="BF105" s="760">
        <v>4.4866867659467222E-2</v>
      </c>
      <c r="BG105" s="760">
        <v>4.4866867659467222E-2</v>
      </c>
      <c r="BH105" s="760">
        <v>4.4866867659467222E-2</v>
      </c>
      <c r="BI105" s="760">
        <v>4.4866867659467222E-2</v>
      </c>
      <c r="BJ105" s="760">
        <v>4.4866867659467222E-2</v>
      </c>
      <c r="BK105" s="760">
        <v>4.4866867659467222E-2</v>
      </c>
      <c r="BL105" s="760">
        <v>4.4866867659467222E-2</v>
      </c>
      <c r="BM105" s="760">
        <v>4.4866867659467222E-2</v>
      </c>
      <c r="BN105" s="760">
        <v>4.4866867659467222E-2</v>
      </c>
      <c r="BO105" s="760">
        <v>4.4866867659467222E-2</v>
      </c>
      <c r="BP105" s="760">
        <v>4.4866867659467222E-2</v>
      </c>
      <c r="BQ105" s="760">
        <v>4.4866867659467222E-2</v>
      </c>
      <c r="BR105" s="760">
        <v>4.4866867659467222E-2</v>
      </c>
      <c r="BS105" s="760">
        <v>4.4866867659467222E-2</v>
      </c>
      <c r="BT105" s="760">
        <v>4.4866867659467222E-2</v>
      </c>
      <c r="BU105" s="760">
        <v>4.4866867659467222E-2</v>
      </c>
      <c r="BV105" s="760">
        <v>4.4866867659467222E-2</v>
      </c>
      <c r="BW105" s="760">
        <v>4.4866867659467222E-2</v>
      </c>
      <c r="BX105" s="760">
        <v>4.4866867659467222E-2</v>
      </c>
      <c r="BY105" s="760">
        <v>4.4866867659467222E-2</v>
      </c>
      <c r="BZ105" s="760">
        <v>4.4866867659467222E-2</v>
      </c>
      <c r="CA105" s="760">
        <v>4.4866867659467222E-2</v>
      </c>
      <c r="CB105" s="760">
        <v>4.4866867659467222E-2</v>
      </c>
      <c r="CC105" s="760">
        <v>4.4866867659467222E-2</v>
      </c>
      <c r="CD105" s="760">
        <v>4.4866867659467222E-2</v>
      </c>
      <c r="CE105" s="760">
        <v>4.4866867659467222E-2</v>
      </c>
      <c r="CF105" s="760">
        <v>4.4866867659467222E-2</v>
      </c>
      <c r="CG105" s="760">
        <v>4.4866867659467222E-2</v>
      </c>
      <c r="CH105" s="760">
        <v>4.4866867659467222E-2</v>
      </c>
      <c r="CI105" s="760">
        <v>4.4866867659467222E-2</v>
      </c>
      <c r="CJ105" s="852">
        <v>4.4866867659467222E-2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>
        <v>122.87886923794711</v>
      </c>
      <c r="I106" s="498">
        <v>122.92074438569206</v>
      </c>
      <c r="J106" s="498">
        <v>122.96261953343702</v>
      </c>
      <c r="K106" s="498">
        <v>123.00449468118192</v>
      </c>
      <c r="L106" s="498">
        <v>117.3613891304348</v>
      </c>
      <c r="M106" s="498">
        <v>117.40132956521742</v>
      </c>
      <c r="N106" s="498">
        <v>117.44127000000002</v>
      </c>
      <c r="O106" s="498">
        <v>117.17384750653051</v>
      </c>
      <c r="P106" s="498">
        <v>116.90621602289235</v>
      </c>
      <c r="Q106" s="498">
        <v>116.63837554908562</v>
      </c>
      <c r="R106" s="498">
        <v>116.37032608511021</v>
      </c>
      <c r="S106" s="498">
        <v>116.10206763096613</v>
      </c>
      <c r="T106" s="498">
        <v>115.83360018665344</v>
      </c>
      <c r="U106" s="498">
        <v>115.56492375217211</v>
      </c>
      <c r="V106" s="498">
        <v>115.29603832752215</v>
      </c>
      <c r="W106" s="498">
        <v>115.02694391270354</v>
      </c>
      <c r="X106" s="498">
        <v>114.75764050771627</v>
      </c>
      <c r="Y106" s="498">
        <v>114.48812811256036</v>
      </c>
      <c r="Z106" s="498">
        <v>114.21840672723582</v>
      </c>
      <c r="AA106" s="498">
        <v>113.94847635174266</v>
      </c>
      <c r="AB106" s="498">
        <v>113.67833698608084</v>
      </c>
      <c r="AC106" s="498">
        <v>113.40798863025039</v>
      </c>
      <c r="AD106" s="498">
        <v>113.13743128425129</v>
      </c>
      <c r="AE106" s="498">
        <v>112.86666494808354</v>
      </c>
      <c r="AF106" s="498">
        <v>112.59568962174713</v>
      </c>
      <c r="AG106" s="498">
        <v>112.32450530524213</v>
      </c>
      <c r="AH106" s="498">
        <v>112.05311199856847</v>
      </c>
      <c r="AI106" s="498">
        <v>111.78150970172615</v>
      </c>
      <c r="AJ106" s="498">
        <v>111.5096984147152</v>
      </c>
      <c r="AK106" s="498">
        <v>111.23767813753562</v>
      </c>
      <c r="AL106" s="498">
        <v>110.96544887018742</v>
      </c>
      <c r="AM106" s="498">
        <v>110.96544887018742</v>
      </c>
      <c r="AN106" s="498">
        <v>110.96544887018742</v>
      </c>
      <c r="AO106" s="498">
        <v>110.96544887018742</v>
      </c>
      <c r="AP106" s="498">
        <v>110.96544887018742</v>
      </c>
      <c r="AQ106" s="498">
        <v>110.96544887018742</v>
      </c>
      <c r="AR106" s="498">
        <v>110.96544887018742</v>
      </c>
      <c r="AS106" s="498">
        <v>110.96544887018742</v>
      </c>
      <c r="AT106" s="498">
        <v>110.96544887018742</v>
      </c>
      <c r="AU106" s="498">
        <v>110.96544887018742</v>
      </c>
      <c r="AV106" s="498">
        <v>110.96544887018742</v>
      </c>
      <c r="AW106" s="498">
        <v>110.96544887018742</v>
      </c>
      <c r="AX106" s="498">
        <v>110.96544887018742</v>
      </c>
      <c r="AY106" s="498">
        <v>110.96544887018742</v>
      </c>
      <c r="AZ106" s="498">
        <v>110.96544887018742</v>
      </c>
      <c r="BA106" s="498">
        <v>110.96544887018742</v>
      </c>
      <c r="BB106" s="498">
        <v>110.96544887018742</v>
      </c>
      <c r="BC106" s="498">
        <v>110.96544887018742</v>
      </c>
      <c r="BD106" s="498">
        <v>110.96544887018742</v>
      </c>
      <c r="BE106" s="498">
        <v>110.96544887018742</v>
      </c>
      <c r="BF106" s="498">
        <v>110.96544887018742</v>
      </c>
      <c r="BG106" s="498">
        <v>110.96544887018742</v>
      </c>
      <c r="BH106" s="498">
        <v>110.96544887018742</v>
      </c>
      <c r="BI106" s="498">
        <v>110.96544887018742</v>
      </c>
      <c r="BJ106" s="498">
        <v>110.96544887018742</v>
      </c>
      <c r="BK106" s="498">
        <v>110.96544887018742</v>
      </c>
      <c r="BL106" s="498">
        <v>110.96544887018742</v>
      </c>
      <c r="BM106" s="498">
        <v>110.96544887018742</v>
      </c>
      <c r="BN106" s="498">
        <v>110.96544887018742</v>
      </c>
      <c r="BO106" s="498">
        <v>110.96544887018742</v>
      </c>
      <c r="BP106" s="498">
        <v>110.96544887018742</v>
      </c>
      <c r="BQ106" s="498">
        <v>110.96544887018742</v>
      </c>
      <c r="BR106" s="498">
        <v>110.96544887018742</v>
      </c>
      <c r="BS106" s="498">
        <v>110.96544887018742</v>
      </c>
      <c r="BT106" s="498">
        <v>110.96544887018742</v>
      </c>
      <c r="BU106" s="498">
        <v>110.96544887018742</v>
      </c>
      <c r="BV106" s="498">
        <v>110.96544887018742</v>
      </c>
      <c r="BW106" s="498">
        <v>110.96544887018742</v>
      </c>
      <c r="BX106" s="498">
        <v>110.96544887018742</v>
      </c>
      <c r="BY106" s="498">
        <v>110.96544887018742</v>
      </c>
      <c r="BZ106" s="498">
        <v>110.96544887018742</v>
      </c>
      <c r="CA106" s="498">
        <v>110.96544887018742</v>
      </c>
      <c r="CB106" s="498">
        <v>110.96544887018742</v>
      </c>
      <c r="CC106" s="498">
        <v>110.96544887018742</v>
      </c>
      <c r="CD106" s="498">
        <v>110.96544887018742</v>
      </c>
      <c r="CE106" s="498">
        <v>110.96544887018742</v>
      </c>
      <c r="CF106" s="498">
        <v>110.96544887018742</v>
      </c>
      <c r="CG106" s="498">
        <v>110.96544887018742</v>
      </c>
      <c r="CH106" s="498">
        <v>110.96544887018742</v>
      </c>
      <c r="CI106" s="498">
        <v>110.96544887018742</v>
      </c>
      <c r="CJ106" s="649">
        <v>110.96544887018742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38.890679913648619</v>
      </c>
      <c r="I107" s="82">
        <v>77.803669982795356</v>
      </c>
      <c r="J107" s="82">
        <v>116.73897020744023</v>
      </c>
      <c r="K107" s="82">
        <v>155.69658058758321</v>
      </c>
      <c r="L107" s="82">
        <v>292.08025735924554</v>
      </c>
      <c r="M107" s="82">
        <v>434.66359459674806</v>
      </c>
      <c r="N107" s="82">
        <v>577.29516350688345</v>
      </c>
      <c r="O107" s="82">
        <v>575.8549365567012</v>
      </c>
      <c r="P107" s="82">
        <v>574.41470960651907</v>
      </c>
      <c r="Q107" s="82">
        <v>572.97448265633682</v>
      </c>
      <c r="R107" s="82">
        <v>571.53425570615457</v>
      </c>
      <c r="S107" s="82">
        <v>570.09402875597243</v>
      </c>
      <c r="T107" s="82">
        <v>568.65380180579018</v>
      </c>
      <c r="U107" s="82">
        <v>567.21357485560793</v>
      </c>
      <c r="V107" s="82">
        <v>565.77334790542579</v>
      </c>
      <c r="W107" s="82">
        <v>564.33312095524354</v>
      </c>
      <c r="X107" s="82">
        <v>562.89289400506141</v>
      </c>
      <c r="Y107" s="82">
        <v>561.45266705487916</v>
      </c>
      <c r="Z107" s="82">
        <v>560.01244010469691</v>
      </c>
      <c r="AA107" s="82">
        <v>558.57221315451477</v>
      </c>
      <c r="AB107" s="82">
        <v>557.13198620433252</v>
      </c>
      <c r="AC107" s="82">
        <v>555.69175925415027</v>
      </c>
      <c r="AD107" s="82">
        <v>554.25153230396813</v>
      </c>
      <c r="AE107" s="82">
        <v>552.81130535378588</v>
      </c>
      <c r="AF107" s="82">
        <v>551.37107840360363</v>
      </c>
      <c r="AG107" s="82">
        <v>549.9308514534215</v>
      </c>
      <c r="AH107" s="82">
        <v>548.49062450323925</v>
      </c>
      <c r="AI107" s="82">
        <v>547.05039755305711</v>
      </c>
      <c r="AJ107" s="82">
        <v>545.61017060287486</v>
      </c>
      <c r="AK107" s="82">
        <v>544.16994365269261</v>
      </c>
      <c r="AL107" s="82">
        <v>542.72971670251047</v>
      </c>
      <c r="AM107" s="82">
        <v>542.72971670251047</v>
      </c>
      <c r="AN107" s="82">
        <v>542.72971670251047</v>
      </c>
      <c r="AO107" s="82">
        <v>542.72971670251047</v>
      </c>
      <c r="AP107" s="82">
        <v>542.72971670251047</v>
      </c>
      <c r="AQ107" s="82">
        <v>542.72971670251047</v>
      </c>
      <c r="AR107" s="82">
        <v>542.72971670251047</v>
      </c>
      <c r="AS107" s="82">
        <v>542.72971670251047</v>
      </c>
      <c r="AT107" s="82">
        <v>542.72971670251047</v>
      </c>
      <c r="AU107" s="82">
        <v>542.72971670251047</v>
      </c>
      <c r="AV107" s="82">
        <v>542.72971670251047</v>
      </c>
      <c r="AW107" s="82">
        <v>542.72971670251047</v>
      </c>
      <c r="AX107" s="82">
        <v>542.72971670251047</v>
      </c>
      <c r="AY107" s="82">
        <v>542.72971670251047</v>
      </c>
      <c r="AZ107" s="82">
        <v>542.72971670251047</v>
      </c>
      <c r="BA107" s="82">
        <v>542.72971670251047</v>
      </c>
      <c r="BB107" s="82">
        <v>542.72971670251047</v>
      </c>
      <c r="BC107" s="82">
        <v>542.72971670251047</v>
      </c>
      <c r="BD107" s="82">
        <v>542.72971670251047</v>
      </c>
      <c r="BE107" s="82">
        <v>542.72971670251047</v>
      </c>
      <c r="BF107" s="82">
        <v>542.72971670251047</v>
      </c>
      <c r="BG107" s="82">
        <v>542.72971670251047</v>
      </c>
      <c r="BH107" s="82">
        <v>542.72971670251047</v>
      </c>
      <c r="BI107" s="82">
        <v>542.72971670251047</v>
      </c>
      <c r="BJ107" s="82">
        <v>542.72971670251047</v>
      </c>
      <c r="BK107" s="82">
        <v>542.72971670251047</v>
      </c>
      <c r="BL107" s="82">
        <v>542.72971670251047</v>
      </c>
      <c r="BM107" s="82">
        <v>542.72971670251047</v>
      </c>
      <c r="BN107" s="82">
        <v>542.72971670251047</v>
      </c>
      <c r="BO107" s="82">
        <v>542.72971670251047</v>
      </c>
      <c r="BP107" s="82">
        <v>542.72971670251047</v>
      </c>
      <c r="BQ107" s="82">
        <v>542.72971670251047</v>
      </c>
      <c r="BR107" s="82">
        <v>542.72971670251047</v>
      </c>
      <c r="BS107" s="82">
        <v>542.72971670251047</v>
      </c>
      <c r="BT107" s="82">
        <v>542.72971670251047</v>
      </c>
      <c r="BU107" s="82">
        <v>542.72971670251047</v>
      </c>
      <c r="BV107" s="82">
        <v>542.72971670251047</v>
      </c>
      <c r="BW107" s="82">
        <v>542.72971670251047</v>
      </c>
      <c r="BX107" s="82">
        <v>542.72971670251047</v>
      </c>
      <c r="BY107" s="82">
        <v>542.72971670251047</v>
      </c>
      <c r="BZ107" s="82">
        <v>542.72971670251047</v>
      </c>
      <c r="CA107" s="82">
        <v>542.72971670251047</v>
      </c>
      <c r="CB107" s="82">
        <v>542.72971670251047</v>
      </c>
      <c r="CC107" s="82">
        <v>542.72971670251047</v>
      </c>
      <c r="CD107" s="82">
        <v>542.72971670251047</v>
      </c>
      <c r="CE107" s="82">
        <v>542.72971670251047</v>
      </c>
      <c r="CF107" s="82">
        <v>542.72971670251047</v>
      </c>
      <c r="CG107" s="82">
        <v>542.72971670251047</v>
      </c>
      <c r="CH107" s="82">
        <v>542.72971670251047</v>
      </c>
      <c r="CI107" s="82">
        <v>542.72971670251047</v>
      </c>
      <c r="CJ107" s="640">
        <v>542.72971670251047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723.37505479452057</v>
      </c>
      <c r="I109" s="82">
        <v>723.37505479452057</v>
      </c>
      <c r="J109" s="82">
        <v>723.37505479452057</v>
      </c>
      <c r="K109" s="82">
        <v>723.37505479452057</v>
      </c>
      <c r="L109" s="82">
        <v>935.25005479452057</v>
      </c>
      <c r="M109" s="82">
        <v>935.25005479452057</v>
      </c>
      <c r="N109" s="82">
        <v>935.25005479452057</v>
      </c>
      <c r="O109" s="82">
        <v>935.25005479452057</v>
      </c>
      <c r="P109" s="82">
        <v>935.25005479452057</v>
      </c>
      <c r="Q109" s="82">
        <v>935.25005479452057</v>
      </c>
      <c r="R109" s="82">
        <v>935.25005479452057</v>
      </c>
      <c r="S109" s="82">
        <v>935.25005479452057</v>
      </c>
      <c r="T109" s="82">
        <v>935.25005479452057</v>
      </c>
      <c r="U109" s="82">
        <v>935.25005479452057</v>
      </c>
      <c r="V109" s="82">
        <v>935.25005479452057</v>
      </c>
      <c r="W109" s="82">
        <v>935.25005479452057</v>
      </c>
      <c r="X109" s="82">
        <v>935.25005479452057</v>
      </c>
      <c r="Y109" s="82">
        <v>935.25005479452057</v>
      </c>
      <c r="Z109" s="82">
        <v>935.25005479452057</v>
      </c>
      <c r="AA109" s="82">
        <v>935.25005479452057</v>
      </c>
      <c r="AB109" s="82">
        <v>935.25005479452057</v>
      </c>
      <c r="AC109" s="82">
        <v>935.25005479452057</v>
      </c>
      <c r="AD109" s="82">
        <v>935.25005479452057</v>
      </c>
      <c r="AE109" s="82">
        <v>935.25005479452057</v>
      </c>
      <c r="AF109" s="82">
        <v>935.25005479452057</v>
      </c>
      <c r="AG109" s="82">
        <v>935.25005479452057</v>
      </c>
      <c r="AH109" s="82">
        <v>935.25005479452057</v>
      </c>
      <c r="AI109" s="82">
        <v>935.25005479452057</v>
      </c>
      <c r="AJ109" s="82">
        <v>935.25005479452057</v>
      </c>
      <c r="AK109" s="82">
        <v>935.25005479452057</v>
      </c>
      <c r="AL109" s="82">
        <v>935.25005479452057</v>
      </c>
      <c r="AM109" s="82">
        <v>935.25005479452057</v>
      </c>
      <c r="AN109" s="82">
        <v>935.25005479452057</v>
      </c>
      <c r="AO109" s="82">
        <v>935.25005479452057</v>
      </c>
      <c r="AP109" s="82">
        <v>935.25005479452057</v>
      </c>
      <c r="AQ109" s="82">
        <v>935.25005479452057</v>
      </c>
      <c r="AR109" s="82">
        <v>935.25005479452057</v>
      </c>
      <c r="AS109" s="82">
        <v>935.25005479452057</v>
      </c>
      <c r="AT109" s="82">
        <v>935.25005479452057</v>
      </c>
      <c r="AU109" s="82">
        <v>935.25005479452057</v>
      </c>
      <c r="AV109" s="82">
        <v>935.25005479452057</v>
      </c>
      <c r="AW109" s="82">
        <v>935.25005479452057</v>
      </c>
      <c r="AX109" s="82">
        <v>935.25005479452057</v>
      </c>
      <c r="AY109" s="82">
        <v>935.25005479452057</v>
      </c>
      <c r="AZ109" s="82">
        <v>935.25005479452057</v>
      </c>
      <c r="BA109" s="82">
        <v>935.25005479452057</v>
      </c>
      <c r="BB109" s="82">
        <v>935.25005479452057</v>
      </c>
      <c r="BC109" s="82">
        <v>935.25005479452057</v>
      </c>
      <c r="BD109" s="82">
        <v>935.25005479452057</v>
      </c>
      <c r="BE109" s="82">
        <v>935.25005479452057</v>
      </c>
      <c r="BF109" s="82">
        <v>935.25005479452057</v>
      </c>
      <c r="BG109" s="82">
        <v>935.25005479452057</v>
      </c>
      <c r="BH109" s="82">
        <v>935.25005479452057</v>
      </c>
      <c r="BI109" s="82">
        <v>935.25005479452057</v>
      </c>
      <c r="BJ109" s="82">
        <v>935.25005479452057</v>
      </c>
      <c r="BK109" s="82">
        <v>935.25005479452057</v>
      </c>
      <c r="BL109" s="82">
        <v>935.25005479452057</v>
      </c>
      <c r="BM109" s="82">
        <v>935.25005479452057</v>
      </c>
      <c r="BN109" s="82">
        <v>935.25005479452057</v>
      </c>
      <c r="BO109" s="82">
        <v>935.25005479452057</v>
      </c>
      <c r="BP109" s="82">
        <v>935.25005479452057</v>
      </c>
      <c r="BQ109" s="82">
        <v>935.25005479452057</v>
      </c>
      <c r="BR109" s="82">
        <v>935.25005479452057</v>
      </c>
      <c r="BS109" s="82">
        <v>935.25005479452057</v>
      </c>
      <c r="BT109" s="82">
        <v>935.25005479452057</v>
      </c>
      <c r="BU109" s="82">
        <v>935.25005479452057</v>
      </c>
      <c r="BV109" s="82">
        <v>935.25005479452057</v>
      </c>
      <c r="BW109" s="82">
        <v>935.25005479452057</v>
      </c>
      <c r="BX109" s="82">
        <v>935.25005479452057</v>
      </c>
      <c r="BY109" s="82">
        <v>935.25005479452057</v>
      </c>
      <c r="BZ109" s="82">
        <v>935.25005479452057</v>
      </c>
      <c r="CA109" s="82">
        <v>935.25005479452057</v>
      </c>
      <c r="CB109" s="82">
        <v>935.25005479452057</v>
      </c>
      <c r="CC109" s="82">
        <v>935.25005479452057</v>
      </c>
      <c r="CD109" s="82">
        <v>935.25005479452057</v>
      </c>
      <c r="CE109" s="82">
        <v>935.25005479452057</v>
      </c>
      <c r="CF109" s="82">
        <v>935.25005479452057</v>
      </c>
      <c r="CG109" s="82">
        <v>935.25005479452057</v>
      </c>
      <c r="CH109" s="82">
        <v>935.25005479452057</v>
      </c>
      <c r="CI109" s="82">
        <v>935.25005479452057</v>
      </c>
      <c r="CJ109" s="640">
        <v>935.25005479452057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5.9925375871998714</v>
      </c>
      <c r="I110" s="142">
        <v>8.1079782230500204</v>
      </c>
      <c r="J110" s="142">
        <v>10.25264757828386</v>
      </c>
      <c r="K110" s="142">
        <v>12.426574061001613</v>
      </c>
      <c r="L110" s="142">
        <v>63.285253707762543</v>
      </c>
      <c r="M110" s="142">
        <v>63.70092039878233</v>
      </c>
      <c r="N110" s="142">
        <v>64.11658708980211</v>
      </c>
      <c r="O110" s="142">
        <v>64.532253780821918</v>
      </c>
      <c r="P110" s="142">
        <v>64.947920471841698</v>
      </c>
      <c r="Q110" s="142">
        <v>65.363587162861478</v>
      </c>
      <c r="R110" s="142">
        <v>65.779253853881258</v>
      </c>
      <c r="S110" s="142">
        <v>66.194920544901052</v>
      </c>
      <c r="T110" s="142">
        <v>66.610587235920832</v>
      </c>
      <c r="U110" s="142">
        <v>67.026253926940612</v>
      </c>
      <c r="V110" s="142">
        <v>67.441920617960406</v>
      </c>
      <c r="W110" s="142">
        <v>67.857587308980186</v>
      </c>
      <c r="X110" s="142">
        <v>68.273253999999966</v>
      </c>
      <c r="Y110" s="142">
        <v>68.68892069101976</v>
      </c>
      <c r="Z110" s="142">
        <v>69.10458738203954</v>
      </c>
      <c r="AA110" s="142">
        <v>69.520254073059334</v>
      </c>
      <c r="AB110" s="142">
        <v>69.935920764079128</v>
      </c>
      <c r="AC110" s="142">
        <v>70.351587455098908</v>
      </c>
      <c r="AD110" s="142">
        <v>70.767254146118688</v>
      </c>
      <c r="AE110" s="142">
        <v>71.182920837138468</v>
      </c>
      <c r="AF110" s="142">
        <v>71.598587528158262</v>
      </c>
      <c r="AG110" s="142">
        <v>72.014254219178085</v>
      </c>
      <c r="AH110" s="142">
        <v>72.429920910197865</v>
      </c>
      <c r="AI110" s="142">
        <v>72.845587601217645</v>
      </c>
      <c r="AJ110" s="142">
        <v>73.261254292237439</v>
      </c>
      <c r="AK110" s="142">
        <v>73.676920983257233</v>
      </c>
      <c r="AL110" s="142">
        <v>74.092587674277013</v>
      </c>
      <c r="AM110" s="142">
        <v>74.508254365296807</v>
      </c>
      <c r="AN110" s="142">
        <v>74.923921056316587</v>
      </c>
      <c r="AO110" s="142">
        <v>75.339587747336367</v>
      </c>
      <c r="AP110" s="142">
        <v>75.755254438356175</v>
      </c>
      <c r="AQ110" s="142">
        <v>76.170921129375955</v>
      </c>
      <c r="AR110" s="142">
        <v>76.586587820395735</v>
      </c>
      <c r="AS110" s="142">
        <v>77.002254511415515</v>
      </c>
      <c r="AT110" s="142">
        <v>77.417921202435309</v>
      </c>
      <c r="AU110" s="142">
        <v>77.833587893455089</v>
      </c>
      <c r="AV110" s="142">
        <v>78.249254584474869</v>
      </c>
      <c r="AW110" s="142">
        <v>78.664921275494663</v>
      </c>
      <c r="AX110" s="142">
        <v>79.080587966514443</v>
      </c>
      <c r="AY110" s="142">
        <v>79.496254657534223</v>
      </c>
      <c r="AZ110" s="142">
        <v>79.911921348554017</v>
      </c>
      <c r="BA110" s="142">
        <v>80.327588039573797</v>
      </c>
      <c r="BB110" s="142">
        <v>80.743254730593591</v>
      </c>
      <c r="BC110" s="142">
        <v>81.158921421613385</v>
      </c>
      <c r="BD110" s="142">
        <v>81.574588112633165</v>
      </c>
      <c r="BE110" s="142">
        <v>81.990254803652945</v>
      </c>
      <c r="BF110" s="142">
        <v>82.405921494672725</v>
      </c>
      <c r="BG110" s="142">
        <v>82.821588185692519</v>
      </c>
      <c r="BH110" s="142">
        <v>83.237254876712299</v>
      </c>
      <c r="BI110" s="142">
        <v>83.652921567732079</v>
      </c>
      <c r="BJ110" s="142">
        <v>84.068588258751873</v>
      </c>
      <c r="BK110" s="142">
        <v>84.484254949771653</v>
      </c>
      <c r="BL110" s="142">
        <v>84.899921640791433</v>
      </c>
      <c r="BM110" s="142">
        <v>85.315588331811227</v>
      </c>
      <c r="BN110" s="142">
        <v>85.731255022831007</v>
      </c>
      <c r="BO110" s="142">
        <v>86.146921713850801</v>
      </c>
      <c r="BP110" s="142">
        <v>86.562588404870596</v>
      </c>
      <c r="BQ110" s="142">
        <v>86.978255095890376</v>
      </c>
      <c r="BR110" s="142">
        <v>87.393921786910155</v>
      </c>
      <c r="BS110" s="142">
        <v>87.809588477929935</v>
      </c>
      <c r="BT110" s="142">
        <v>88.22525516894973</v>
      </c>
      <c r="BU110" s="142">
        <v>88.640921859969509</v>
      </c>
      <c r="BV110" s="142">
        <v>89.056588550989289</v>
      </c>
      <c r="BW110" s="142">
        <v>89.472255242009084</v>
      </c>
      <c r="BX110" s="142">
        <v>89.887921933028863</v>
      </c>
      <c r="BY110" s="142">
        <v>90.303588624048643</v>
      </c>
      <c r="BZ110" s="142">
        <v>90.719255315068438</v>
      </c>
      <c r="CA110" s="142">
        <v>91.134922006088232</v>
      </c>
      <c r="CB110" s="142">
        <v>91.550588697108012</v>
      </c>
      <c r="CC110" s="142">
        <v>91.966255388127806</v>
      </c>
      <c r="CD110" s="142">
        <v>92.381922079147586</v>
      </c>
      <c r="CE110" s="142">
        <v>92.797588770167366</v>
      </c>
      <c r="CF110" s="142">
        <v>93.213255461187146</v>
      </c>
      <c r="CG110" s="142">
        <v>93.62892215220694</v>
      </c>
      <c r="CH110" s="142">
        <v>94.04458884322672</v>
      </c>
      <c r="CI110" s="142">
        <v>94.4602555342465</v>
      </c>
      <c r="CJ110" s="639">
        <v>94.875922225266294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684.484374880872</v>
      </c>
      <c r="I111" s="82">
        <v>645.57138481172524</v>
      </c>
      <c r="J111" s="82">
        <v>606.63608458708029</v>
      </c>
      <c r="K111" s="82">
        <v>567.67847420693738</v>
      </c>
      <c r="L111" s="82">
        <v>643.16979743527509</v>
      </c>
      <c r="M111" s="82">
        <v>500.58646019777251</v>
      </c>
      <c r="N111" s="82">
        <v>357.95489128763711</v>
      </c>
      <c r="O111" s="82">
        <v>359.39511823781936</v>
      </c>
      <c r="P111" s="82">
        <v>360.8353451880015</v>
      </c>
      <c r="Q111" s="82">
        <v>362.27557213818375</v>
      </c>
      <c r="R111" s="82">
        <v>363.715799088366</v>
      </c>
      <c r="S111" s="82">
        <v>365.15602603854813</v>
      </c>
      <c r="T111" s="82">
        <v>366.59625298873038</v>
      </c>
      <c r="U111" s="82">
        <v>368.03647993891263</v>
      </c>
      <c r="V111" s="82">
        <v>369.47670688909477</v>
      </c>
      <c r="W111" s="82">
        <v>370.91693383927702</v>
      </c>
      <c r="X111" s="82">
        <v>372.35716078945916</v>
      </c>
      <c r="Y111" s="82">
        <v>373.79738773964141</v>
      </c>
      <c r="Z111" s="82">
        <v>375.23761468982366</v>
      </c>
      <c r="AA111" s="82">
        <v>376.67784164000579</v>
      </c>
      <c r="AB111" s="82">
        <v>378.11806859018805</v>
      </c>
      <c r="AC111" s="82">
        <v>379.5582955403703</v>
      </c>
      <c r="AD111" s="82">
        <v>380.99852249055243</v>
      </c>
      <c r="AE111" s="82">
        <v>382.43874944073468</v>
      </c>
      <c r="AF111" s="82">
        <v>383.87897639091693</v>
      </c>
      <c r="AG111" s="82">
        <v>385.31920334109907</v>
      </c>
      <c r="AH111" s="82">
        <v>386.75943029128132</v>
      </c>
      <c r="AI111" s="82">
        <v>388.19965724146346</v>
      </c>
      <c r="AJ111" s="82">
        <v>389.63988419164571</v>
      </c>
      <c r="AK111" s="82">
        <v>391.08011114182796</v>
      </c>
      <c r="AL111" s="82">
        <v>392.52033809201009</v>
      </c>
      <c r="AM111" s="82">
        <v>392.52033809201009</v>
      </c>
      <c r="AN111" s="82">
        <v>392.52033809201009</v>
      </c>
      <c r="AO111" s="82">
        <v>392.52033809201009</v>
      </c>
      <c r="AP111" s="82">
        <v>392.52033809201009</v>
      </c>
      <c r="AQ111" s="82">
        <v>392.52033809201009</v>
      </c>
      <c r="AR111" s="82">
        <v>392.52033809201009</v>
      </c>
      <c r="AS111" s="82">
        <v>392.52033809201009</v>
      </c>
      <c r="AT111" s="82">
        <v>392.52033809201009</v>
      </c>
      <c r="AU111" s="82">
        <v>392.52033809201009</v>
      </c>
      <c r="AV111" s="82">
        <v>392.52033809201009</v>
      </c>
      <c r="AW111" s="82">
        <v>392.52033809201009</v>
      </c>
      <c r="AX111" s="82">
        <v>392.52033809201009</v>
      </c>
      <c r="AY111" s="82">
        <v>392.52033809201009</v>
      </c>
      <c r="AZ111" s="82">
        <v>392.52033809201009</v>
      </c>
      <c r="BA111" s="82">
        <v>392.52033809201009</v>
      </c>
      <c r="BB111" s="82">
        <v>392.52033809201009</v>
      </c>
      <c r="BC111" s="82">
        <v>392.52033809201009</v>
      </c>
      <c r="BD111" s="82">
        <v>392.52033809201009</v>
      </c>
      <c r="BE111" s="82">
        <v>392.52033809201009</v>
      </c>
      <c r="BF111" s="82">
        <v>392.52033809201009</v>
      </c>
      <c r="BG111" s="82">
        <v>392.52033809201009</v>
      </c>
      <c r="BH111" s="82">
        <v>392.52033809201009</v>
      </c>
      <c r="BI111" s="82">
        <v>392.52033809201009</v>
      </c>
      <c r="BJ111" s="82">
        <v>392.52033809201009</v>
      </c>
      <c r="BK111" s="82">
        <v>392.52033809201009</v>
      </c>
      <c r="BL111" s="82">
        <v>392.52033809201009</v>
      </c>
      <c r="BM111" s="82">
        <v>392.52033809201009</v>
      </c>
      <c r="BN111" s="82">
        <v>392.52033809201009</v>
      </c>
      <c r="BO111" s="82">
        <v>392.52033809201009</v>
      </c>
      <c r="BP111" s="82">
        <v>392.52033809201009</v>
      </c>
      <c r="BQ111" s="82">
        <v>392.52033809201009</v>
      </c>
      <c r="BR111" s="82">
        <v>392.52033809201009</v>
      </c>
      <c r="BS111" s="82">
        <v>392.52033809201009</v>
      </c>
      <c r="BT111" s="82">
        <v>392.52033809201009</v>
      </c>
      <c r="BU111" s="82">
        <v>392.52033809201009</v>
      </c>
      <c r="BV111" s="82">
        <v>392.52033809201009</v>
      </c>
      <c r="BW111" s="82">
        <v>392.52033809201009</v>
      </c>
      <c r="BX111" s="82">
        <v>392.52033809201009</v>
      </c>
      <c r="BY111" s="82">
        <v>392.52033809201009</v>
      </c>
      <c r="BZ111" s="82">
        <v>392.52033809201009</v>
      </c>
      <c r="CA111" s="82">
        <v>392.52033809201009</v>
      </c>
      <c r="CB111" s="82">
        <v>392.52033809201009</v>
      </c>
      <c r="CC111" s="82">
        <v>392.52033809201009</v>
      </c>
      <c r="CD111" s="82">
        <v>392.52033809201009</v>
      </c>
      <c r="CE111" s="82">
        <v>392.52033809201009</v>
      </c>
      <c r="CF111" s="82">
        <v>392.52033809201009</v>
      </c>
      <c r="CG111" s="82">
        <v>392.52033809201009</v>
      </c>
      <c r="CH111" s="82">
        <v>392.52033809201009</v>
      </c>
      <c r="CI111" s="82">
        <v>392.52033809201009</v>
      </c>
      <c r="CJ111" s="640">
        <v>392.52033809201009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678.49183729367212</v>
      </c>
      <c r="I113" s="324">
        <v>637.46340658867518</v>
      </c>
      <c r="J113" s="324">
        <v>596.38343700879648</v>
      </c>
      <c r="K113" s="324">
        <v>555.25190014593579</v>
      </c>
      <c r="L113" s="324">
        <v>579.88454372751255</v>
      </c>
      <c r="M113" s="324">
        <v>436.88553979899018</v>
      </c>
      <c r="N113" s="324">
        <v>293.83830419783499</v>
      </c>
      <c r="O113" s="324">
        <v>294.86286445699744</v>
      </c>
      <c r="P113" s="324">
        <v>295.88742471615979</v>
      </c>
      <c r="Q113" s="324">
        <v>296.9119849753223</v>
      </c>
      <c r="R113" s="324">
        <v>297.93654523448475</v>
      </c>
      <c r="S113" s="324">
        <v>298.9611054936471</v>
      </c>
      <c r="T113" s="324">
        <v>299.98566575280955</v>
      </c>
      <c r="U113" s="324">
        <v>301.01022601197201</v>
      </c>
      <c r="V113" s="324">
        <v>302.03478627113435</v>
      </c>
      <c r="W113" s="324">
        <v>303.05934653029681</v>
      </c>
      <c r="X113" s="324">
        <v>304.08390678945921</v>
      </c>
      <c r="Y113" s="324">
        <v>305.10846704862166</v>
      </c>
      <c r="Z113" s="324">
        <v>306.13302730778412</v>
      </c>
      <c r="AA113" s="324">
        <v>307.15758756694646</v>
      </c>
      <c r="AB113" s="324">
        <v>308.18214782610892</v>
      </c>
      <c r="AC113" s="324">
        <v>309.20670808527137</v>
      </c>
      <c r="AD113" s="324">
        <v>310.23126834443372</v>
      </c>
      <c r="AE113" s="324">
        <v>311.25582860359623</v>
      </c>
      <c r="AF113" s="324">
        <v>312.28038886275868</v>
      </c>
      <c r="AG113" s="324">
        <v>313.30494912192097</v>
      </c>
      <c r="AH113" s="324">
        <v>314.32950938108343</v>
      </c>
      <c r="AI113" s="324">
        <v>315.35406964024583</v>
      </c>
      <c r="AJ113" s="324">
        <v>316.37862989940828</v>
      </c>
      <c r="AK113" s="324">
        <v>317.40319015857074</v>
      </c>
      <c r="AL113" s="324">
        <v>318.42775041773308</v>
      </c>
      <c r="AM113" s="324">
        <v>318.01208372671329</v>
      </c>
      <c r="AN113" s="324">
        <v>317.59641703569349</v>
      </c>
      <c r="AO113" s="324">
        <v>317.1807503446737</v>
      </c>
      <c r="AP113" s="324">
        <v>316.7650836536539</v>
      </c>
      <c r="AQ113" s="324">
        <v>316.34941696263411</v>
      </c>
      <c r="AR113" s="324">
        <v>315.93375027161437</v>
      </c>
      <c r="AS113" s="324">
        <v>315.51808358059458</v>
      </c>
      <c r="AT113" s="324">
        <v>315.10241688957478</v>
      </c>
      <c r="AU113" s="324">
        <v>314.68675019855499</v>
      </c>
      <c r="AV113" s="324">
        <v>314.2710835075352</v>
      </c>
      <c r="AW113" s="324">
        <v>313.85541681651546</v>
      </c>
      <c r="AX113" s="324">
        <v>313.43975012549566</v>
      </c>
      <c r="AY113" s="324">
        <v>313.02408343447587</v>
      </c>
      <c r="AZ113" s="324">
        <v>312.60841674345608</v>
      </c>
      <c r="BA113" s="324">
        <v>312.19275005243628</v>
      </c>
      <c r="BB113" s="324">
        <v>311.77708336141649</v>
      </c>
      <c r="BC113" s="324">
        <v>311.36141667039669</v>
      </c>
      <c r="BD113" s="324">
        <v>310.94574997937696</v>
      </c>
      <c r="BE113" s="324">
        <v>310.53008328835716</v>
      </c>
      <c r="BF113" s="324">
        <v>310.11441659733737</v>
      </c>
      <c r="BG113" s="324">
        <v>309.69874990631757</v>
      </c>
      <c r="BH113" s="324">
        <v>309.28308321529778</v>
      </c>
      <c r="BI113" s="324">
        <v>308.86741652427804</v>
      </c>
      <c r="BJ113" s="324">
        <v>308.45174983325819</v>
      </c>
      <c r="BK113" s="324">
        <v>308.03608314223845</v>
      </c>
      <c r="BL113" s="324">
        <v>307.62041645121866</v>
      </c>
      <c r="BM113" s="324">
        <v>307.20474976019887</v>
      </c>
      <c r="BN113" s="324">
        <v>306.78908306917907</v>
      </c>
      <c r="BO113" s="324">
        <v>306.37341637815928</v>
      </c>
      <c r="BP113" s="324">
        <v>305.95774968713948</v>
      </c>
      <c r="BQ113" s="324">
        <v>305.54208299611969</v>
      </c>
      <c r="BR113" s="324">
        <v>305.12641630509995</v>
      </c>
      <c r="BS113" s="324">
        <v>304.71074961408016</v>
      </c>
      <c r="BT113" s="324">
        <v>304.29508292306036</v>
      </c>
      <c r="BU113" s="324">
        <v>303.87941623204057</v>
      </c>
      <c r="BV113" s="324">
        <v>303.46374954102077</v>
      </c>
      <c r="BW113" s="324">
        <v>303.04808285000104</v>
      </c>
      <c r="BX113" s="324">
        <v>302.63241615898124</v>
      </c>
      <c r="BY113" s="324">
        <v>302.21674946796145</v>
      </c>
      <c r="BZ113" s="324">
        <v>301.80108277694166</v>
      </c>
      <c r="CA113" s="324">
        <v>301.38541608592186</v>
      </c>
      <c r="CB113" s="324">
        <v>300.96974939490207</v>
      </c>
      <c r="CC113" s="324">
        <v>300.55408270388227</v>
      </c>
      <c r="CD113" s="324">
        <v>300.13841601286254</v>
      </c>
      <c r="CE113" s="324">
        <v>299.72274932184274</v>
      </c>
      <c r="CF113" s="324">
        <v>299.30708263082295</v>
      </c>
      <c r="CG113" s="324">
        <v>298.89141593980315</v>
      </c>
      <c r="CH113" s="324">
        <v>298.47574924878336</v>
      </c>
      <c r="CI113" s="324">
        <v>298.06008255776362</v>
      </c>
      <c r="CJ113" s="641">
        <v>297.64441586674377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31.260384334133747</v>
      </c>
      <c r="I118" s="337">
        <v>62.542074743440118</v>
      </c>
      <c r="J118" s="337">
        <v>93.845071227919121</v>
      </c>
      <c r="K118" s="337">
        <v>125.16937378757073</v>
      </c>
      <c r="L118" s="337">
        <v>255.50834406745619</v>
      </c>
      <c r="M118" s="337">
        <v>391.73769282936405</v>
      </c>
      <c r="N118" s="337">
        <v>528.01338739876701</v>
      </c>
      <c r="O118" s="337">
        <v>526.6319601875</v>
      </c>
      <c r="P118" s="337">
        <v>525.25053297623299</v>
      </c>
      <c r="Q118" s="337">
        <v>523.86910576496598</v>
      </c>
      <c r="R118" s="337">
        <v>522.48767855369897</v>
      </c>
      <c r="S118" s="337">
        <v>521.10625134243196</v>
      </c>
      <c r="T118" s="337">
        <v>519.72482413116495</v>
      </c>
      <c r="U118" s="337">
        <v>518.34339691989794</v>
      </c>
      <c r="V118" s="337">
        <v>516.96196970863093</v>
      </c>
      <c r="W118" s="337">
        <v>515.58054249736392</v>
      </c>
      <c r="X118" s="337">
        <v>514.19911528609691</v>
      </c>
      <c r="Y118" s="337">
        <v>512.8176880748299</v>
      </c>
      <c r="Z118" s="337">
        <v>511.43626086356289</v>
      </c>
      <c r="AA118" s="337">
        <v>510.05483365229588</v>
      </c>
      <c r="AB118" s="337">
        <v>508.67340644102887</v>
      </c>
      <c r="AC118" s="337">
        <v>507.29197922976186</v>
      </c>
      <c r="AD118" s="337">
        <v>505.91055201849485</v>
      </c>
      <c r="AE118" s="337">
        <v>504.52912480722784</v>
      </c>
      <c r="AF118" s="337">
        <v>503.14769759596084</v>
      </c>
      <c r="AG118" s="337">
        <v>501.76627038469383</v>
      </c>
      <c r="AH118" s="337">
        <v>500.38484317342682</v>
      </c>
      <c r="AI118" s="337">
        <v>499.00341596215981</v>
      </c>
      <c r="AJ118" s="337">
        <v>497.6219887508928</v>
      </c>
      <c r="AK118" s="337">
        <v>496.24056153962579</v>
      </c>
      <c r="AL118" s="337">
        <v>494.85913432835878</v>
      </c>
      <c r="AM118" s="337">
        <v>494.85913432835878</v>
      </c>
      <c r="AN118" s="337">
        <v>494.85913432835878</v>
      </c>
      <c r="AO118" s="337">
        <v>494.85913432835878</v>
      </c>
      <c r="AP118" s="337">
        <v>494.85913432835878</v>
      </c>
      <c r="AQ118" s="337">
        <v>494.85913432835878</v>
      </c>
      <c r="AR118" s="337">
        <v>494.85913432835878</v>
      </c>
      <c r="AS118" s="337">
        <v>494.85913432835878</v>
      </c>
      <c r="AT118" s="337">
        <v>494.85913432835878</v>
      </c>
      <c r="AU118" s="337">
        <v>494.85913432835878</v>
      </c>
      <c r="AV118" s="337">
        <v>494.85913432835878</v>
      </c>
      <c r="AW118" s="337">
        <v>494.85913432835878</v>
      </c>
      <c r="AX118" s="337">
        <v>494.85913432835878</v>
      </c>
      <c r="AY118" s="337">
        <v>494.85913432835878</v>
      </c>
      <c r="AZ118" s="337">
        <v>494.85913432835878</v>
      </c>
      <c r="BA118" s="337">
        <v>494.85913432835878</v>
      </c>
      <c r="BB118" s="337">
        <v>494.85913432835878</v>
      </c>
      <c r="BC118" s="337">
        <v>494.85913432835878</v>
      </c>
      <c r="BD118" s="337">
        <v>494.85913432835878</v>
      </c>
      <c r="BE118" s="337">
        <v>494.85913432835878</v>
      </c>
      <c r="BF118" s="337">
        <v>494.85913432835878</v>
      </c>
      <c r="BG118" s="337">
        <v>494.85913432835878</v>
      </c>
      <c r="BH118" s="337">
        <v>494.85913432835878</v>
      </c>
      <c r="BI118" s="337">
        <v>494.85913432835878</v>
      </c>
      <c r="BJ118" s="337">
        <v>494.85913432835878</v>
      </c>
      <c r="BK118" s="337">
        <v>494.85913432835878</v>
      </c>
      <c r="BL118" s="337">
        <v>494.85913432835878</v>
      </c>
      <c r="BM118" s="337">
        <v>494.85913432835878</v>
      </c>
      <c r="BN118" s="337">
        <v>494.85913432835878</v>
      </c>
      <c r="BO118" s="337">
        <v>494.85913432835878</v>
      </c>
      <c r="BP118" s="337">
        <v>494.85913432835878</v>
      </c>
      <c r="BQ118" s="337">
        <v>494.85913432835878</v>
      </c>
      <c r="BR118" s="337">
        <v>494.85913432835878</v>
      </c>
      <c r="BS118" s="337">
        <v>494.85913432835878</v>
      </c>
      <c r="BT118" s="337">
        <v>494.85913432835878</v>
      </c>
      <c r="BU118" s="337">
        <v>494.85913432835878</v>
      </c>
      <c r="BV118" s="337">
        <v>494.85913432835878</v>
      </c>
      <c r="BW118" s="337">
        <v>494.85913432835878</v>
      </c>
      <c r="BX118" s="337">
        <v>494.85913432835878</v>
      </c>
      <c r="BY118" s="337">
        <v>494.85913432835878</v>
      </c>
      <c r="BZ118" s="337">
        <v>494.85913432835878</v>
      </c>
      <c r="CA118" s="337">
        <v>494.85913432835878</v>
      </c>
      <c r="CB118" s="337">
        <v>494.85913432835878</v>
      </c>
      <c r="CC118" s="337">
        <v>494.85913432835878</v>
      </c>
      <c r="CD118" s="337">
        <v>494.85913432835878</v>
      </c>
      <c r="CE118" s="337">
        <v>494.85913432835878</v>
      </c>
      <c r="CF118" s="337">
        <v>494.85913432835878</v>
      </c>
      <c r="CG118" s="337">
        <v>494.85913432835878</v>
      </c>
      <c r="CH118" s="337">
        <v>494.85913432835878</v>
      </c>
      <c r="CI118" s="337">
        <v>494.85913432835878</v>
      </c>
      <c r="CJ118" s="337">
        <v>494.85913432835878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5.88</v>
      </c>
      <c r="I120" s="337">
        <v>11.76</v>
      </c>
      <c r="J120" s="337">
        <v>17.64</v>
      </c>
      <c r="K120" s="337">
        <v>23.52</v>
      </c>
      <c r="L120" s="337">
        <v>23.52</v>
      </c>
      <c r="M120" s="337">
        <v>23.52</v>
      </c>
      <c r="N120" s="337">
        <v>23.52</v>
      </c>
      <c r="O120" s="337">
        <v>23.52</v>
      </c>
      <c r="P120" s="337">
        <v>23.52</v>
      </c>
      <c r="Q120" s="337">
        <v>23.52</v>
      </c>
      <c r="R120" s="337">
        <v>23.52</v>
      </c>
      <c r="S120" s="337">
        <v>23.52</v>
      </c>
      <c r="T120" s="337">
        <v>23.52</v>
      </c>
      <c r="U120" s="337">
        <v>23.52</v>
      </c>
      <c r="V120" s="337">
        <v>23.52</v>
      </c>
      <c r="W120" s="337">
        <v>23.52</v>
      </c>
      <c r="X120" s="337">
        <v>23.52</v>
      </c>
      <c r="Y120" s="337">
        <v>23.52</v>
      </c>
      <c r="Z120" s="337">
        <v>23.52</v>
      </c>
      <c r="AA120" s="337">
        <v>23.52</v>
      </c>
      <c r="AB120" s="337">
        <v>23.52</v>
      </c>
      <c r="AC120" s="337">
        <v>23.52</v>
      </c>
      <c r="AD120" s="337">
        <v>23.52</v>
      </c>
      <c r="AE120" s="337">
        <v>23.52</v>
      </c>
      <c r="AF120" s="337">
        <v>23.52</v>
      </c>
      <c r="AG120" s="337">
        <v>23.52</v>
      </c>
      <c r="AH120" s="337">
        <v>23.52</v>
      </c>
      <c r="AI120" s="337">
        <v>23.52</v>
      </c>
      <c r="AJ120" s="337">
        <v>23.52</v>
      </c>
      <c r="AK120" s="337">
        <v>23.52</v>
      </c>
      <c r="AL120" s="337">
        <v>23.52</v>
      </c>
      <c r="AM120" s="337">
        <v>23.52</v>
      </c>
      <c r="AN120" s="337">
        <v>23.52</v>
      </c>
      <c r="AO120" s="337">
        <v>23.52</v>
      </c>
      <c r="AP120" s="337">
        <v>23.52</v>
      </c>
      <c r="AQ120" s="337">
        <v>23.52</v>
      </c>
      <c r="AR120" s="337">
        <v>23.52</v>
      </c>
      <c r="AS120" s="337">
        <v>23.52</v>
      </c>
      <c r="AT120" s="337">
        <v>23.52</v>
      </c>
      <c r="AU120" s="337">
        <v>23.52</v>
      </c>
      <c r="AV120" s="337">
        <v>23.52</v>
      </c>
      <c r="AW120" s="337">
        <v>23.52</v>
      </c>
      <c r="AX120" s="337">
        <v>23.52</v>
      </c>
      <c r="AY120" s="337">
        <v>23.52</v>
      </c>
      <c r="AZ120" s="337">
        <v>23.52</v>
      </c>
      <c r="BA120" s="337">
        <v>23.52</v>
      </c>
      <c r="BB120" s="337">
        <v>23.52</v>
      </c>
      <c r="BC120" s="337">
        <v>23.52</v>
      </c>
      <c r="BD120" s="337">
        <v>23.52</v>
      </c>
      <c r="BE120" s="337">
        <v>23.52</v>
      </c>
      <c r="BF120" s="337">
        <v>23.52</v>
      </c>
      <c r="BG120" s="337">
        <v>23.52</v>
      </c>
      <c r="BH120" s="337">
        <v>23.52</v>
      </c>
      <c r="BI120" s="337">
        <v>23.52</v>
      </c>
      <c r="BJ120" s="337">
        <v>23.52</v>
      </c>
      <c r="BK120" s="337">
        <v>23.52</v>
      </c>
      <c r="BL120" s="337">
        <v>23.52</v>
      </c>
      <c r="BM120" s="337">
        <v>23.52</v>
      </c>
      <c r="BN120" s="337">
        <v>23.52</v>
      </c>
      <c r="BO120" s="337">
        <v>23.52</v>
      </c>
      <c r="BP120" s="337">
        <v>23.52</v>
      </c>
      <c r="BQ120" s="337">
        <v>23.52</v>
      </c>
      <c r="BR120" s="337">
        <v>23.52</v>
      </c>
      <c r="BS120" s="337">
        <v>23.52</v>
      </c>
      <c r="BT120" s="337">
        <v>23.52</v>
      </c>
      <c r="BU120" s="337">
        <v>23.52</v>
      </c>
      <c r="BV120" s="337">
        <v>23.52</v>
      </c>
      <c r="BW120" s="337">
        <v>23.52</v>
      </c>
      <c r="BX120" s="337">
        <v>23.52</v>
      </c>
      <c r="BY120" s="337">
        <v>23.52</v>
      </c>
      <c r="BZ120" s="337">
        <v>23.52</v>
      </c>
      <c r="CA120" s="337">
        <v>23.52</v>
      </c>
      <c r="CB120" s="337">
        <v>23.52</v>
      </c>
      <c r="CC120" s="337">
        <v>23.52</v>
      </c>
      <c r="CD120" s="337">
        <v>23.52</v>
      </c>
      <c r="CE120" s="337">
        <v>23.52</v>
      </c>
      <c r="CF120" s="337">
        <v>23.52</v>
      </c>
      <c r="CG120" s="337">
        <v>23.52</v>
      </c>
      <c r="CH120" s="337">
        <v>23.52</v>
      </c>
      <c r="CI120" s="337">
        <v>23.52</v>
      </c>
      <c r="CJ120" s="337">
        <v>23.52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1.9535842159754353</v>
      </c>
      <c r="I121" s="337">
        <v>3.9082891315049508</v>
      </c>
      <c r="J121" s="337">
        <v>5.8641147465885464</v>
      </c>
      <c r="K121" s="337">
        <v>7.8210610612262217</v>
      </c>
      <c r="L121" s="337">
        <v>14.676890897948198</v>
      </c>
      <c r="M121" s="337">
        <v>21.842554642824553</v>
      </c>
      <c r="N121" s="337">
        <v>29.010656177175147</v>
      </c>
      <c r="O121" s="337">
        <v>28.937993105862503</v>
      </c>
      <c r="P121" s="337">
        <v>28.865330034549856</v>
      </c>
      <c r="Q121" s="337">
        <v>28.792666963237213</v>
      </c>
      <c r="R121" s="337">
        <v>28.720003891924566</v>
      </c>
      <c r="S121" s="337">
        <v>28.647340820611923</v>
      </c>
      <c r="T121" s="337">
        <v>28.57467774929928</v>
      </c>
      <c r="U121" s="337">
        <v>28.502014677986633</v>
      </c>
      <c r="V121" s="337">
        <v>28.42935160667399</v>
      </c>
      <c r="W121" s="337">
        <v>28.356688535361343</v>
      </c>
      <c r="X121" s="337">
        <v>28.2840254640487</v>
      </c>
      <c r="Y121" s="337">
        <v>28.211362392736056</v>
      </c>
      <c r="Z121" s="337">
        <v>28.13869932142341</v>
      </c>
      <c r="AA121" s="337">
        <v>28.066036250110766</v>
      </c>
      <c r="AB121" s="337">
        <v>27.993373178798119</v>
      </c>
      <c r="AC121" s="337">
        <v>27.920710107485476</v>
      </c>
      <c r="AD121" s="337">
        <v>27.848047036172833</v>
      </c>
      <c r="AE121" s="337">
        <v>27.775383964860186</v>
      </c>
      <c r="AF121" s="337">
        <v>27.702720893547543</v>
      </c>
      <c r="AG121" s="337">
        <v>27.630057822234896</v>
      </c>
      <c r="AH121" s="337">
        <v>27.557394750922253</v>
      </c>
      <c r="AI121" s="337">
        <v>27.48473167960961</v>
      </c>
      <c r="AJ121" s="337">
        <v>27.412068608296963</v>
      </c>
      <c r="AK121" s="337">
        <v>27.339405536984319</v>
      </c>
      <c r="AL121" s="337">
        <v>27.266742465671673</v>
      </c>
      <c r="AM121" s="337">
        <v>27.266742465671673</v>
      </c>
      <c r="AN121" s="337">
        <v>27.266742465671673</v>
      </c>
      <c r="AO121" s="337">
        <v>27.266742465671673</v>
      </c>
      <c r="AP121" s="337">
        <v>27.266742465671673</v>
      </c>
      <c r="AQ121" s="337">
        <v>27.266742465671673</v>
      </c>
      <c r="AR121" s="337">
        <v>27.266742465671673</v>
      </c>
      <c r="AS121" s="337">
        <v>27.266742465671673</v>
      </c>
      <c r="AT121" s="337">
        <v>27.266742465671673</v>
      </c>
      <c r="AU121" s="337">
        <v>27.266742465671673</v>
      </c>
      <c r="AV121" s="337">
        <v>27.266742465671673</v>
      </c>
      <c r="AW121" s="337">
        <v>27.266742465671673</v>
      </c>
      <c r="AX121" s="337">
        <v>27.266742465671673</v>
      </c>
      <c r="AY121" s="337">
        <v>27.266742465671673</v>
      </c>
      <c r="AZ121" s="337">
        <v>27.266742465671673</v>
      </c>
      <c r="BA121" s="337">
        <v>27.266742465671673</v>
      </c>
      <c r="BB121" s="337">
        <v>27.266742465671673</v>
      </c>
      <c r="BC121" s="337">
        <v>27.266742465671673</v>
      </c>
      <c r="BD121" s="337">
        <v>27.266742465671673</v>
      </c>
      <c r="BE121" s="337">
        <v>27.266742465671673</v>
      </c>
      <c r="BF121" s="337">
        <v>27.266742465671673</v>
      </c>
      <c r="BG121" s="337">
        <v>27.266742465671673</v>
      </c>
      <c r="BH121" s="337">
        <v>27.266742465671673</v>
      </c>
      <c r="BI121" s="337">
        <v>27.266742465671673</v>
      </c>
      <c r="BJ121" s="337">
        <v>27.266742465671673</v>
      </c>
      <c r="BK121" s="337">
        <v>27.266742465671673</v>
      </c>
      <c r="BL121" s="337">
        <v>27.266742465671673</v>
      </c>
      <c r="BM121" s="337">
        <v>27.266742465671673</v>
      </c>
      <c r="BN121" s="337">
        <v>27.266742465671673</v>
      </c>
      <c r="BO121" s="337">
        <v>27.266742465671673</v>
      </c>
      <c r="BP121" s="337">
        <v>27.266742465671673</v>
      </c>
      <c r="BQ121" s="337">
        <v>27.266742465671673</v>
      </c>
      <c r="BR121" s="337">
        <v>27.266742465671673</v>
      </c>
      <c r="BS121" s="337">
        <v>27.266742465671673</v>
      </c>
      <c r="BT121" s="337">
        <v>27.266742465671673</v>
      </c>
      <c r="BU121" s="337">
        <v>27.266742465671673</v>
      </c>
      <c r="BV121" s="337">
        <v>27.266742465671673</v>
      </c>
      <c r="BW121" s="337">
        <v>27.266742465671673</v>
      </c>
      <c r="BX121" s="337">
        <v>27.266742465671673</v>
      </c>
      <c r="BY121" s="337">
        <v>27.266742465671673</v>
      </c>
      <c r="BZ121" s="337">
        <v>27.266742465671673</v>
      </c>
      <c r="CA121" s="337">
        <v>27.266742465671673</v>
      </c>
      <c r="CB121" s="337">
        <v>27.266742465671673</v>
      </c>
      <c r="CC121" s="337">
        <v>27.266742465671673</v>
      </c>
      <c r="CD121" s="337">
        <v>27.266742465671673</v>
      </c>
      <c r="CE121" s="337">
        <v>27.266742465671673</v>
      </c>
      <c r="CF121" s="337">
        <v>27.266742465671673</v>
      </c>
      <c r="CG121" s="337">
        <v>27.266742465671673</v>
      </c>
      <c r="CH121" s="337">
        <v>27.266742465671673</v>
      </c>
      <c r="CI121" s="337">
        <v>27.266742465671673</v>
      </c>
      <c r="CJ121" s="337">
        <v>27.266742465671673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723.37505479452057</v>
      </c>
      <c r="I122" s="337">
        <v>723.37505479452057</v>
      </c>
      <c r="J122" s="337">
        <v>723.37505479452057</v>
      </c>
      <c r="K122" s="337">
        <v>723.37505479452057</v>
      </c>
      <c r="L122" s="337">
        <v>935.25005479452057</v>
      </c>
      <c r="M122" s="337">
        <v>935.25005479452057</v>
      </c>
      <c r="N122" s="337">
        <v>935.25005479452057</v>
      </c>
      <c r="O122" s="337">
        <v>935.25005479452057</v>
      </c>
      <c r="P122" s="337">
        <v>935.25005479452057</v>
      </c>
      <c r="Q122" s="337">
        <v>935.25005479452057</v>
      </c>
      <c r="R122" s="337">
        <v>935.25005479452057</v>
      </c>
      <c r="S122" s="337">
        <v>935.25005479452057</v>
      </c>
      <c r="T122" s="337">
        <v>935.25005479452057</v>
      </c>
      <c r="U122" s="337">
        <v>935.25005479452057</v>
      </c>
      <c r="V122" s="337">
        <v>935.25005479452057</v>
      </c>
      <c r="W122" s="337">
        <v>935.25005479452057</v>
      </c>
      <c r="X122" s="337">
        <v>935.25005479452057</v>
      </c>
      <c r="Y122" s="337">
        <v>935.25005479452057</v>
      </c>
      <c r="Z122" s="337">
        <v>935.25005479452057</v>
      </c>
      <c r="AA122" s="337">
        <v>935.25005479452057</v>
      </c>
      <c r="AB122" s="337">
        <v>935.25005479452057</v>
      </c>
      <c r="AC122" s="337">
        <v>935.25005479452057</v>
      </c>
      <c r="AD122" s="337">
        <v>935.25005479452057</v>
      </c>
      <c r="AE122" s="337">
        <v>935.25005479452057</v>
      </c>
      <c r="AF122" s="337">
        <v>935.25005479452057</v>
      </c>
      <c r="AG122" s="337">
        <v>935.25005479452057</v>
      </c>
      <c r="AH122" s="337">
        <v>935.25005479452057</v>
      </c>
      <c r="AI122" s="337">
        <v>935.25005479452057</v>
      </c>
      <c r="AJ122" s="337">
        <v>935.25005479452057</v>
      </c>
      <c r="AK122" s="337">
        <v>935.25005479452057</v>
      </c>
      <c r="AL122" s="337">
        <v>935.25005479452057</v>
      </c>
      <c r="AM122" s="337">
        <v>935.25005479452057</v>
      </c>
      <c r="AN122" s="337">
        <v>935.25005479452057</v>
      </c>
      <c r="AO122" s="337">
        <v>935.25005479452057</v>
      </c>
      <c r="AP122" s="337">
        <v>935.25005479452057</v>
      </c>
      <c r="AQ122" s="337">
        <v>935.25005479452057</v>
      </c>
      <c r="AR122" s="337">
        <v>935.25005479452057</v>
      </c>
      <c r="AS122" s="337">
        <v>935.25005479452057</v>
      </c>
      <c r="AT122" s="337">
        <v>935.25005479452057</v>
      </c>
      <c r="AU122" s="337">
        <v>935.25005479452057</v>
      </c>
      <c r="AV122" s="337">
        <v>935.25005479452057</v>
      </c>
      <c r="AW122" s="337">
        <v>935.25005479452057</v>
      </c>
      <c r="AX122" s="337">
        <v>935.25005479452057</v>
      </c>
      <c r="AY122" s="337">
        <v>935.25005479452057</v>
      </c>
      <c r="AZ122" s="337">
        <v>935.25005479452057</v>
      </c>
      <c r="BA122" s="337">
        <v>935.25005479452057</v>
      </c>
      <c r="BB122" s="337">
        <v>935.25005479452057</v>
      </c>
      <c r="BC122" s="337">
        <v>935.25005479452057</v>
      </c>
      <c r="BD122" s="337">
        <v>935.25005479452057</v>
      </c>
      <c r="BE122" s="337">
        <v>935.25005479452057</v>
      </c>
      <c r="BF122" s="337">
        <v>935.25005479452057</v>
      </c>
      <c r="BG122" s="337">
        <v>935.25005479452057</v>
      </c>
      <c r="BH122" s="337">
        <v>935.25005479452057</v>
      </c>
      <c r="BI122" s="337">
        <v>935.25005479452057</v>
      </c>
      <c r="BJ122" s="337">
        <v>935.25005479452057</v>
      </c>
      <c r="BK122" s="337">
        <v>935.25005479452057</v>
      </c>
      <c r="BL122" s="337">
        <v>935.25005479452057</v>
      </c>
      <c r="BM122" s="337">
        <v>935.25005479452057</v>
      </c>
      <c r="BN122" s="337">
        <v>935.25005479452057</v>
      </c>
      <c r="BO122" s="337">
        <v>935.25005479452057</v>
      </c>
      <c r="BP122" s="337">
        <v>935.25005479452057</v>
      </c>
      <c r="BQ122" s="337">
        <v>935.25005479452057</v>
      </c>
      <c r="BR122" s="337">
        <v>935.25005479452057</v>
      </c>
      <c r="BS122" s="337">
        <v>935.25005479452057</v>
      </c>
      <c r="BT122" s="337">
        <v>935.25005479452057</v>
      </c>
      <c r="BU122" s="337">
        <v>935.25005479452057</v>
      </c>
      <c r="BV122" s="337">
        <v>935.25005479452057</v>
      </c>
      <c r="BW122" s="337">
        <v>935.25005479452057</v>
      </c>
      <c r="BX122" s="337">
        <v>935.25005479452057</v>
      </c>
      <c r="BY122" s="337">
        <v>935.25005479452057</v>
      </c>
      <c r="BZ122" s="337">
        <v>935.25005479452057</v>
      </c>
      <c r="CA122" s="337">
        <v>935.25005479452057</v>
      </c>
      <c r="CB122" s="337">
        <v>935.25005479452057</v>
      </c>
      <c r="CC122" s="337">
        <v>935.25005479452057</v>
      </c>
      <c r="CD122" s="337">
        <v>935.25005479452057</v>
      </c>
      <c r="CE122" s="337">
        <v>935.25005479452057</v>
      </c>
      <c r="CF122" s="337">
        <v>935.25005479452057</v>
      </c>
      <c r="CG122" s="337">
        <v>935.25005479452057</v>
      </c>
      <c r="CH122" s="337">
        <v>935.25005479452057</v>
      </c>
      <c r="CI122" s="337">
        <v>935.25005479452057</v>
      </c>
      <c r="CJ122" s="337">
        <v>935.25005479452057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723.37505479452057</v>
      </c>
      <c r="I123" s="337">
        <v>723.37505479452057</v>
      </c>
      <c r="J123" s="337">
        <v>723.37505479452057</v>
      </c>
      <c r="K123" s="337">
        <v>723.37505479452057</v>
      </c>
      <c r="L123" s="337">
        <v>935.25005479452057</v>
      </c>
      <c r="M123" s="337">
        <v>935.25005479452057</v>
      </c>
      <c r="N123" s="337">
        <v>935.25005479452057</v>
      </c>
      <c r="O123" s="337">
        <v>935.25005479452057</v>
      </c>
      <c r="P123" s="337">
        <v>935.25005479452057</v>
      </c>
      <c r="Q123" s="337">
        <v>935.25005479452057</v>
      </c>
      <c r="R123" s="337">
        <v>935.25005479452057</v>
      </c>
      <c r="S123" s="337">
        <v>935.25005479452057</v>
      </c>
      <c r="T123" s="337">
        <v>935.25005479452057</v>
      </c>
      <c r="U123" s="337">
        <v>935.25005479452057</v>
      </c>
      <c r="V123" s="337">
        <v>935.25005479452057</v>
      </c>
      <c r="W123" s="337">
        <v>935.25005479452057</v>
      </c>
      <c r="X123" s="337">
        <v>935.25005479452057</v>
      </c>
      <c r="Y123" s="337">
        <v>935.25005479452057</v>
      </c>
      <c r="Z123" s="337">
        <v>935.25005479452057</v>
      </c>
      <c r="AA123" s="337">
        <v>935.25005479452057</v>
      </c>
      <c r="AB123" s="337">
        <v>935.25005479452057</v>
      </c>
      <c r="AC123" s="337">
        <v>935.25005479452057</v>
      </c>
      <c r="AD123" s="337">
        <v>935.25005479452057</v>
      </c>
      <c r="AE123" s="337">
        <v>935.25005479452057</v>
      </c>
      <c r="AF123" s="337">
        <v>935.25005479452057</v>
      </c>
      <c r="AG123" s="337">
        <v>935.25005479452057</v>
      </c>
      <c r="AH123" s="337">
        <v>935.25005479452057</v>
      </c>
      <c r="AI123" s="337">
        <v>935.25005479452057</v>
      </c>
      <c r="AJ123" s="337">
        <v>935.25005479452057</v>
      </c>
      <c r="AK123" s="337">
        <v>935.25005479452057</v>
      </c>
      <c r="AL123" s="337">
        <v>935.25005479452057</v>
      </c>
      <c r="AM123" s="337">
        <v>935.25005479452057</v>
      </c>
      <c r="AN123" s="337">
        <v>935.25005479452057</v>
      </c>
      <c r="AO123" s="337">
        <v>935.25005479452057</v>
      </c>
      <c r="AP123" s="337">
        <v>935.25005479452057</v>
      </c>
      <c r="AQ123" s="337">
        <v>935.25005479452057</v>
      </c>
      <c r="AR123" s="337">
        <v>935.25005479452057</v>
      </c>
      <c r="AS123" s="337">
        <v>935.25005479452057</v>
      </c>
      <c r="AT123" s="337">
        <v>935.25005479452057</v>
      </c>
      <c r="AU123" s="337">
        <v>935.25005479452057</v>
      </c>
      <c r="AV123" s="337">
        <v>935.25005479452057</v>
      </c>
      <c r="AW123" s="337">
        <v>935.25005479452057</v>
      </c>
      <c r="AX123" s="337">
        <v>935.25005479452057</v>
      </c>
      <c r="AY123" s="337">
        <v>935.25005479452057</v>
      </c>
      <c r="AZ123" s="337">
        <v>935.25005479452057</v>
      </c>
      <c r="BA123" s="337">
        <v>935.25005479452057</v>
      </c>
      <c r="BB123" s="337">
        <v>935.25005479452057</v>
      </c>
      <c r="BC123" s="337">
        <v>935.25005479452057</v>
      </c>
      <c r="BD123" s="337">
        <v>935.25005479452057</v>
      </c>
      <c r="BE123" s="337">
        <v>935.25005479452057</v>
      </c>
      <c r="BF123" s="337">
        <v>935.25005479452057</v>
      </c>
      <c r="BG123" s="337">
        <v>935.25005479452057</v>
      </c>
      <c r="BH123" s="337">
        <v>935.25005479452057</v>
      </c>
      <c r="BI123" s="337">
        <v>935.25005479452057</v>
      </c>
      <c r="BJ123" s="337">
        <v>935.25005479452057</v>
      </c>
      <c r="BK123" s="337">
        <v>935.25005479452057</v>
      </c>
      <c r="BL123" s="337">
        <v>935.25005479452057</v>
      </c>
      <c r="BM123" s="337">
        <v>935.25005479452057</v>
      </c>
      <c r="BN123" s="337">
        <v>935.25005479452057</v>
      </c>
      <c r="BO123" s="337">
        <v>935.25005479452057</v>
      </c>
      <c r="BP123" s="337">
        <v>935.25005479452057</v>
      </c>
      <c r="BQ123" s="337">
        <v>935.25005479452057</v>
      </c>
      <c r="BR123" s="337">
        <v>935.25005479452057</v>
      </c>
      <c r="BS123" s="337">
        <v>935.25005479452057</v>
      </c>
      <c r="BT123" s="337">
        <v>935.25005479452057</v>
      </c>
      <c r="BU123" s="337">
        <v>935.25005479452057</v>
      </c>
      <c r="BV123" s="337">
        <v>935.25005479452057</v>
      </c>
      <c r="BW123" s="337">
        <v>935.25005479452057</v>
      </c>
      <c r="BX123" s="337">
        <v>935.25005479452057</v>
      </c>
      <c r="BY123" s="337">
        <v>935.25005479452057</v>
      </c>
      <c r="BZ123" s="337">
        <v>935.25005479452057</v>
      </c>
      <c r="CA123" s="337">
        <v>935.25005479452057</v>
      </c>
      <c r="CB123" s="337">
        <v>935.25005479452057</v>
      </c>
      <c r="CC123" s="337">
        <v>935.25005479452057</v>
      </c>
      <c r="CD123" s="337">
        <v>935.25005479452057</v>
      </c>
      <c r="CE123" s="337">
        <v>935.25005479452057</v>
      </c>
      <c r="CF123" s="337">
        <v>935.25005479452057</v>
      </c>
      <c r="CG123" s="337">
        <v>935.25005479452057</v>
      </c>
      <c r="CH123" s="337">
        <v>935.25005479452057</v>
      </c>
      <c r="CI123" s="337">
        <v>935.25005479452057</v>
      </c>
      <c r="CJ123" s="337">
        <v>935.25005479452057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45.086506137309051</v>
      </c>
      <c r="I124" s="337">
        <v>86.318342097995099</v>
      </c>
      <c r="J124" s="337">
        <v>127.60183355279152</v>
      </c>
      <c r="K124" s="337">
        <v>168.93700890979858</v>
      </c>
      <c r="L124" s="337">
        <v>356.99048867316696</v>
      </c>
      <c r="M124" s="337">
        <v>500.80116787097091</v>
      </c>
      <c r="N124" s="337">
        <v>644.66063066574429</v>
      </c>
      <c r="O124" s="337">
        <v>643.62220707418442</v>
      </c>
      <c r="P124" s="337">
        <v>642.58378348262454</v>
      </c>
      <c r="Q124" s="337">
        <v>641.54535989106466</v>
      </c>
      <c r="R124" s="337">
        <v>640.50693629950479</v>
      </c>
      <c r="S124" s="337">
        <v>639.46851270794491</v>
      </c>
      <c r="T124" s="337">
        <v>638.43008911638503</v>
      </c>
      <c r="U124" s="337">
        <v>637.39166552482516</v>
      </c>
      <c r="V124" s="337">
        <v>636.35324193326528</v>
      </c>
      <c r="W124" s="337">
        <v>635.31481834170552</v>
      </c>
      <c r="X124" s="337">
        <v>634.27639475014553</v>
      </c>
      <c r="Y124" s="337">
        <v>633.23797115858576</v>
      </c>
      <c r="Z124" s="337">
        <v>632.19954756702577</v>
      </c>
      <c r="AA124" s="337">
        <v>631.1611239754659</v>
      </c>
      <c r="AB124" s="337">
        <v>630.12270038390614</v>
      </c>
      <c r="AC124" s="337">
        <v>629.08427679234615</v>
      </c>
      <c r="AD124" s="337">
        <v>628.04585320078638</v>
      </c>
      <c r="AE124" s="337">
        <v>627.00742960922651</v>
      </c>
      <c r="AF124" s="337">
        <v>625.96900601766663</v>
      </c>
      <c r="AG124" s="337">
        <v>624.93058242610675</v>
      </c>
      <c r="AH124" s="337">
        <v>623.89215883454699</v>
      </c>
      <c r="AI124" s="337">
        <v>622.853735242987</v>
      </c>
      <c r="AJ124" s="337">
        <v>621.81531165142724</v>
      </c>
      <c r="AK124" s="337">
        <v>620.77688805986736</v>
      </c>
      <c r="AL124" s="337">
        <v>619.73846446830748</v>
      </c>
      <c r="AM124" s="337">
        <v>620.15413115932722</v>
      </c>
      <c r="AN124" s="337">
        <v>620.56979785034696</v>
      </c>
      <c r="AO124" s="337">
        <v>620.98546454136681</v>
      </c>
      <c r="AP124" s="337">
        <v>621.40113123238655</v>
      </c>
      <c r="AQ124" s="337">
        <v>621.8167979234064</v>
      </c>
      <c r="AR124" s="337">
        <v>622.23246461442614</v>
      </c>
      <c r="AS124" s="337">
        <v>622.64813130544599</v>
      </c>
      <c r="AT124" s="337">
        <v>623.06379799646572</v>
      </c>
      <c r="AU124" s="337">
        <v>623.47946468748546</v>
      </c>
      <c r="AV124" s="337">
        <v>623.89513137850531</v>
      </c>
      <c r="AW124" s="337">
        <v>624.31079806952505</v>
      </c>
      <c r="AX124" s="337">
        <v>624.7264647605449</v>
      </c>
      <c r="AY124" s="337">
        <v>625.14213145156464</v>
      </c>
      <c r="AZ124" s="337">
        <v>625.55779814258449</v>
      </c>
      <c r="BA124" s="337">
        <v>625.97346483360423</v>
      </c>
      <c r="BB124" s="337">
        <v>626.38913152462396</v>
      </c>
      <c r="BC124" s="337">
        <v>626.80479821564381</v>
      </c>
      <c r="BD124" s="337">
        <v>627.22046490666355</v>
      </c>
      <c r="BE124" s="337">
        <v>627.6361315976834</v>
      </c>
      <c r="BF124" s="337">
        <v>628.05179828870314</v>
      </c>
      <c r="BG124" s="337">
        <v>628.46746497972299</v>
      </c>
      <c r="BH124" s="337">
        <v>628.88313167074273</v>
      </c>
      <c r="BI124" s="337">
        <v>629.29879836176246</v>
      </c>
      <c r="BJ124" s="337">
        <v>629.71446505278232</v>
      </c>
      <c r="BK124" s="337">
        <v>630.13013174380205</v>
      </c>
      <c r="BL124" s="337">
        <v>630.54579843482179</v>
      </c>
      <c r="BM124" s="337">
        <v>630.96146512584164</v>
      </c>
      <c r="BN124" s="337">
        <v>631.37713181686138</v>
      </c>
      <c r="BO124" s="337">
        <v>631.79279850788123</v>
      </c>
      <c r="BP124" s="337">
        <v>632.20846519890097</v>
      </c>
      <c r="BQ124" s="337">
        <v>632.62413188992082</v>
      </c>
      <c r="BR124" s="337">
        <v>633.03979858094056</v>
      </c>
      <c r="BS124" s="337">
        <v>633.45546527196029</v>
      </c>
      <c r="BT124" s="337">
        <v>633.87113196298014</v>
      </c>
      <c r="BU124" s="337">
        <v>634.28679865399988</v>
      </c>
      <c r="BV124" s="337">
        <v>634.70246534501973</v>
      </c>
      <c r="BW124" s="337">
        <v>635.11813203603947</v>
      </c>
      <c r="BX124" s="337">
        <v>635.53379872705932</v>
      </c>
      <c r="BY124" s="337">
        <v>635.94946541807906</v>
      </c>
      <c r="BZ124" s="337">
        <v>636.36513210909879</v>
      </c>
      <c r="CA124" s="337">
        <v>636.78079880011865</v>
      </c>
      <c r="CB124" s="337">
        <v>637.19646549113838</v>
      </c>
      <c r="CC124" s="337">
        <v>637.61213218215823</v>
      </c>
      <c r="CD124" s="337">
        <v>638.02779887317797</v>
      </c>
      <c r="CE124" s="337">
        <v>638.44346556419782</v>
      </c>
      <c r="CF124" s="337">
        <v>638.85913225521756</v>
      </c>
      <c r="CG124" s="337">
        <v>639.2747989462373</v>
      </c>
      <c r="CH124" s="337">
        <v>639.69046563725715</v>
      </c>
      <c r="CI124" s="337">
        <v>640.10613232827689</v>
      </c>
      <c r="CJ124" s="337">
        <v>640.52179901929674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31.260384334133747</v>
      </c>
      <c r="I127" s="337">
        <v>62.542074743440118</v>
      </c>
      <c r="J127" s="337">
        <v>93.845071227919121</v>
      </c>
      <c r="K127" s="337">
        <v>125.16937378757073</v>
      </c>
      <c r="L127" s="337">
        <v>255.50834406745619</v>
      </c>
      <c r="M127" s="337">
        <v>391.73769282936405</v>
      </c>
      <c r="N127" s="337">
        <v>528.01338739876701</v>
      </c>
      <c r="O127" s="337">
        <v>526.6319601875</v>
      </c>
      <c r="P127" s="337">
        <v>525.25053297623299</v>
      </c>
      <c r="Q127" s="337">
        <v>523.86910576496598</v>
      </c>
      <c r="R127" s="337">
        <v>522.48767855369897</v>
      </c>
      <c r="S127" s="337">
        <v>521.10625134243196</v>
      </c>
      <c r="T127" s="337">
        <v>519.72482413116495</v>
      </c>
      <c r="U127" s="337">
        <v>518.34339691989794</v>
      </c>
      <c r="V127" s="337">
        <v>516.96196970863093</v>
      </c>
      <c r="W127" s="337">
        <v>515.58054249736392</v>
      </c>
      <c r="X127" s="337">
        <v>514.19911528609691</v>
      </c>
      <c r="Y127" s="337">
        <v>512.8176880748299</v>
      </c>
      <c r="Z127" s="337">
        <v>511.43626086356289</v>
      </c>
      <c r="AA127" s="337">
        <v>510.05483365229588</v>
      </c>
      <c r="AB127" s="337">
        <v>508.67340644102887</v>
      </c>
      <c r="AC127" s="337">
        <v>507.29197922976186</v>
      </c>
      <c r="AD127" s="337">
        <v>505.91055201849485</v>
      </c>
      <c r="AE127" s="337">
        <v>504.52912480722784</v>
      </c>
      <c r="AF127" s="337">
        <v>503.14769759596084</v>
      </c>
      <c r="AG127" s="337">
        <v>501.76627038469383</v>
      </c>
      <c r="AH127" s="337">
        <v>500.38484317342682</v>
      </c>
      <c r="AI127" s="337">
        <v>499.00341596215981</v>
      </c>
      <c r="AJ127" s="337">
        <v>497.6219887508928</v>
      </c>
      <c r="AK127" s="337">
        <v>496.24056153962579</v>
      </c>
      <c r="AL127" s="337">
        <v>494.85913432835878</v>
      </c>
      <c r="AM127" s="337">
        <v>494.85913432835878</v>
      </c>
      <c r="AN127" s="337">
        <v>494.85913432835878</v>
      </c>
      <c r="AO127" s="337">
        <v>494.85913432835878</v>
      </c>
      <c r="AP127" s="337">
        <v>494.85913432835878</v>
      </c>
      <c r="AQ127" s="337">
        <v>494.85913432835878</v>
      </c>
      <c r="AR127" s="337">
        <v>494.85913432835878</v>
      </c>
      <c r="AS127" s="337">
        <v>494.85913432835878</v>
      </c>
      <c r="AT127" s="337">
        <v>494.85913432835878</v>
      </c>
      <c r="AU127" s="337">
        <v>494.85913432835878</v>
      </c>
      <c r="AV127" s="337">
        <v>494.85913432835878</v>
      </c>
      <c r="AW127" s="337">
        <v>494.85913432835878</v>
      </c>
      <c r="AX127" s="337">
        <v>494.85913432835878</v>
      </c>
      <c r="AY127" s="337">
        <v>494.85913432835878</v>
      </c>
      <c r="AZ127" s="337">
        <v>494.85913432835878</v>
      </c>
      <c r="BA127" s="337">
        <v>494.85913432835878</v>
      </c>
      <c r="BB127" s="337">
        <v>494.85913432835878</v>
      </c>
      <c r="BC127" s="337">
        <v>494.85913432835878</v>
      </c>
      <c r="BD127" s="337">
        <v>494.85913432835878</v>
      </c>
      <c r="BE127" s="337">
        <v>494.85913432835878</v>
      </c>
      <c r="BF127" s="337">
        <v>494.85913432835878</v>
      </c>
      <c r="BG127" s="337">
        <v>494.85913432835878</v>
      </c>
      <c r="BH127" s="337">
        <v>494.85913432835878</v>
      </c>
      <c r="BI127" s="337">
        <v>494.85913432835878</v>
      </c>
      <c r="BJ127" s="337">
        <v>494.85913432835878</v>
      </c>
      <c r="BK127" s="337">
        <v>494.85913432835878</v>
      </c>
      <c r="BL127" s="337">
        <v>494.85913432835878</v>
      </c>
      <c r="BM127" s="337">
        <v>494.85913432835878</v>
      </c>
      <c r="BN127" s="337">
        <v>494.85913432835878</v>
      </c>
      <c r="BO127" s="337">
        <v>494.85913432835878</v>
      </c>
      <c r="BP127" s="337">
        <v>494.85913432835878</v>
      </c>
      <c r="BQ127" s="337">
        <v>494.85913432835878</v>
      </c>
      <c r="BR127" s="337">
        <v>494.85913432835878</v>
      </c>
      <c r="BS127" s="337">
        <v>494.85913432835878</v>
      </c>
      <c r="BT127" s="337">
        <v>494.85913432835878</v>
      </c>
      <c r="BU127" s="337">
        <v>494.85913432835878</v>
      </c>
      <c r="BV127" s="337">
        <v>494.85913432835878</v>
      </c>
      <c r="BW127" s="337">
        <v>494.85913432835878</v>
      </c>
      <c r="BX127" s="337">
        <v>494.85913432835878</v>
      </c>
      <c r="BY127" s="337">
        <v>494.85913432835878</v>
      </c>
      <c r="BZ127" s="337">
        <v>494.85913432835878</v>
      </c>
      <c r="CA127" s="337">
        <v>494.85913432835878</v>
      </c>
      <c r="CB127" s="337">
        <v>494.85913432835878</v>
      </c>
      <c r="CC127" s="337">
        <v>494.85913432835878</v>
      </c>
      <c r="CD127" s="337">
        <v>494.85913432835878</v>
      </c>
      <c r="CE127" s="337">
        <v>494.85913432835878</v>
      </c>
      <c r="CF127" s="337">
        <v>494.85913432835878</v>
      </c>
      <c r="CG127" s="337">
        <v>494.85913432835878</v>
      </c>
      <c r="CH127" s="337">
        <v>494.85913432835878</v>
      </c>
      <c r="CI127" s="337">
        <v>494.85913432835878</v>
      </c>
      <c r="CJ127" s="337">
        <v>494.85913432835878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5.88</v>
      </c>
      <c r="I129" s="337">
        <v>11.76</v>
      </c>
      <c r="J129" s="337">
        <v>17.64</v>
      </c>
      <c r="K129" s="337">
        <v>23.52</v>
      </c>
      <c r="L129" s="337">
        <v>23.52</v>
      </c>
      <c r="M129" s="337">
        <v>23.52</v>
      </c>
      <c r="N129" s="337">
        <v>23.52</v>
      </c>
      <c r="O129" s="337">
        <v>23.52</v>
      </c>
      <c r="P129" s="337">
        <v>23.52</v>
      </c>
      <c r="Q129" s="337">
        <v>23.52</v>
      </c>
      <c r="R129" s="337">
        <v>23.52</v>
      </c>
      <c r="S129" s="337">
        <v>23.52</v>
      </c>
      <c r="T129" s="337">
        <v>23.52</v>
      </c>
      <c r="U129" s="337">
        <v>23.52</v>
      </c>
      <c r="V129" s="337">
        <v>23.52</v>
      </c>
      <c r="W129" s="337">
        <v>23.52</v>
      </c>
      <c r="X129" s="337">
        <v>23.52</v>
      </c>
      <c r="Y129" s="337">
        <v>23.52</v>
      </c>
      <c r="Z129" s="337">
        <v>23.52</v>
      </c>
      <c r="AA129" s="337">
        <v>23.52</v>
      </c>
      <c r="AB129" s="337">
        <v>23.52</v>
      </c>
      <c r="AC129" s="337">
        <v>23.52</v>
      </c>
      <c r="AD129" s="337">
        <v>23.52</v>
      </c>
      <c r="AE129" s="337">
        <v>23.52</v>
      </c>
      <c r="AF129" s="337">
        <v>23.52</v>
      </c>
      <c r="AG129" s="337">
        <v>23.52</v>
      </c>
      <c r="AH129" s="337">
        <v>23.52</v>
      </c>
      <c r="AI129" s="337">
        <v>23.52</v>
      </c>
      <c r="AJ129" s="337">
        <v>23.52</v>
      </c>
      <c r="AK129" s="337">
        <v>23.52</v>
      </c>
      <c r="AL129" s="337">
        <v>23.52</v>
      </c>
      <c r="AM129" s="337">
        <v>23.52</v>
      </c>
      <c r="AN129" s="337">
        <v>23.52</v>
      </c>
      <c r="AO129" s="337">
        <v>23.52</v>
      </c>
      <c r="AP129" s="337">
        <v>23.52</v>
      </c>
      <c r="AQ129" s="337">
        <v>23.52</v>
      </c>
      <c r="AR129" s="337">
        <v>23.52</v>
      </c>
      <c r="AS129" s="337">
        <v>23.52</v>
      </c>
      <c r="AT129" s="337">
        <v>23.52</v>
      </c>
      <c r="AU129" s="337">
        <v>23.52</v>
      </c>
      <c r="AV129" s="337">
        <v>23.52</v>
      </c>
      <c r="AW129" s="337">
        <v>23.52</v>
      </c>
      <c r="AX129" s="337">
        <v>23.52</v>
      </c>
      <c r="AY129" s="337">
        <v>23.52</v>
      </c>
      <c r="AZ129" s="337">
        <v>23.52</v>
      </c>
      <c r="BA129" s="337">
        <v>23.52</v>
      </c>
      <c r="BB129" s="337">
        <v>23.52</v>
      </c>
      <c r="BC129" s="337">
        <v>23.52</v>
      </c>
      <c r="BD129" s="337">
        <v>23.52</v>
      </c>
      <c r="BE129" s="337">
        <v>23.52</v>
      </c>
      <c r="BF129" s="337">
        <v>23.52</v>
      </c>
      <c r="BG129" s="337">
        <v>23.52</v>
      </c>
      <c r="BH129" s="337">
        <v>23.52</v>
      </c>
      <c r="BI129" s="337">
        <v>23.52</v>
      </c>
      <c r="BJ129" s="337">
        <v>23.52</v>
      </c>
      <c r="BK129" s="337">
        <v>23.52</v>
      </c>
      <c r="BL129" s="337">
        <v>23.52</v>
      </c>
      <c r="BM129" s="337">
        <v>23.52</v>
      </c>
      <c r="BN129" s="337">
        <v>23.52</v>
      </c>
      <c r="BO129" s="337">
        <v>23.52</v>
      </c>
      <c r="BP129" s="337">
        <v>23.52</v>
      </c>
      <c r="BQ129" s="337">
        <v>23.52</v>
      </c>
      <c r="BR129" s="337">
        <v>23.52</v>
      </c>
      <c r="BS129" s="337">
        <v>23.52</v>
      </c>
      <c r="BT129" s="337">
        <v>23.52</v>
      </c>
      <c r="BU129" s="337">
        <v>23.52</v>
      </c>
      <c r="BV129" s="337">
        <v>23.52</v>
      </c>
      <c r="BW129" s="337">
        <v>23.52</v>
      </c>
      <c r="BX129" s="337">
        <v>23.52</v>
      </c>
      <c r="BY129" s="337">
        <v>23.52</v>
      </c>
      <c r="BZ129" s="337">
        <v>23.52</v>
      </c>
      <c r="CA129" s="337">
        <v>23.52</v>
      </c>
      <c r="CB129" s="337">
        <v>23.52</v>
      </c>
      <c r="CC129" s="337">
        <v>23.52</v>
      </c>
      <c r="CD129" s="337">
        <v>23.52</v>
      </c>
      <c r="CE129" s="337">
        <v>23.52</v>
      </c>
      <c r="CF129" s="337">
        <v>23.52</v>
      </c>
      <c r="CG129" s="337">
        <v>23.52</v>
      </c>
      <c r="CH129" s="337">
        <v>23.52</v>
      </c>
      <c r="CI129" s="337">
        <v>23.52</v>
      </c>
      <c r="CJ129" s="337">
        <v>23.52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1.7502955795148676</v>
      </c>
      <c r="I130" s="337">
        <v>3.5015952393552365</v>
      </c>
      <c r="J130" s="337">
        <v>5.2538989795211064</v>
      </c>
      <c r="K130" s="337">
        <v>7.0072068000124776</v>
      </c>
      <c r="L130" s="337">
        <v>13.051913291789319</v>
      </c>
      <c r="M130" s="337">
        <v>19.405901767384023</v>
      </c>
      <c r="N130" s="337">
        <v>25.761776108116457</v>
      </c>
      <c r="O130" s="337">
        <v>25.702976369201259</v>
      </c>
      <c r="P130" s="337">
        <v>25.644176630286058</v>
      </c>
      <c r="Q130" s="337">
        <v>25.58537689137086</v>
      </c>
      <c r="R130" s="337">
        <v>25.526577152455658</v>
      </c>
      <c r="S130" s="337">
        <v>25.46777741354046</v>
      </c>
      <c r="T130" s="337">
        <v>25.408977674625262</v>
      </c>
      <c r="U130" s="337">
        <v>25.350177935710061</v>
      </c>
      <c r="V130" s="337">
        <v>25.291378196794863</v>
      </c>
      <c r="W130" s="337">
        <v>25.232578457879661</v>
      </c>
      <c r="X130" s="337">
        <v>25.173778718964464</v>
      </c>
      <c r="Y130" s="337">
        <v>25.114978980049266</v>
      </c>
      <c r="Z130" s="337">
        <v>25.056179241134064</v>
      </c>
      <c r="AA130" s="337">
        <v>24.997379502218866</v>
      </c>
      <c r="AB130" s="337">
        <v>24.938579763303665</v>
      </c>
      <c r="AC130" s="337">
        <v>24.879780024388467</v>
      </c>
      <c r="AD130" s="337">
        <v>24.820980285473269</v>
      </c>
      <c r="AE130" s="337">
        <v>24.762180546558067</v>
      </c>
      <c r="AF130" s="337">
        <v>24.703380807642869</v>
      </c>
      <c r="AG130" s="337">
        <v>24.644581068727668</v>
      </c>
      <c r="AH130" s="337">
        <v>24.58578132981247</v>
      </c>
      <c r="AI130" s="337">
        <v>24.526981590897275</v>
      </c>
      <c r="AJ130" s="337">
        <v>24.468181851982074</v>
      </c>
      <c r="AK130" s="337">
        <v>24.409382113066876</v>
      </c>
      <c r="AL130" s="337">
        <v>24.350582374151674</v>
      </c>
      <c r="AM130" s="337">
        <v>24.350582374151674</v>
      </c>
      <c r="AN130" s="337">
        <v>24.350582374151674</v>
      </c>
      <c r="AO130" s="337">
        <v>24.350582374151674</v>
      </c>
      <c r="AP130" s="337">
        <v>24.350582374151674</v>
      </c>
      <c r="AQ130" s="337">
        <v>24.350582374151674</v>
      </c>
      <c r="AR130" s="337">
        <v>24.350582374151674</v>
      </c>
      <c r="AS130" s="337">
        <v>24.350582374151674</v>
      </c>
      <c r="AT130" s="337">
        <v>24.350582374151674</v>
      </c>
      <c r="AU130" s="337">
        <v>24.350582374151674</v>
      </c>
      <c r="AV130" s="337">
        <v>24.350582374151674</v>
      </c>
      <c r="AW130" s="337">
        <v>24.350582374151674</v>
      </c>
      <c r="AX130" s="337">
        <v>24.350582374151674</v>
      </c>
      <c r="AY130" s="337">
        <v>24.350582374151674</v>
      </c>
      <c r="AZ130" s="337">
        <v>24.350582374151674</v>
      </c>
      <c r="BA130" s="337">
        <v>24.350582374151674</v>
      </c>
      <c r="BB130" s="337">
        <v>24.350582374151674</v>
      </c>
      <c r="BC130" s="337">
        <v>24.350582374151674</v>
      </c>
      <c r="BD130" s="337">
        <v>24.350582374151674</v>
      </c>
      <c r="BE130" s="337">
        <v>24.350582374151674</v>
      </c>
      <c r="BF130" s="337">
        <v>24.350582374151674</v>
      </c>
      <c r="BG130" s="337">
        <v>24.350582374151674</v>
      </c>
      <c r="BH130" s="337">
        <v>24.350582374151674</v>
      </c>
      <c r="BI130" s="337">
        <v>24.350582374151674</v>
      </c>
      <c r="BJ130" s="337">
        <v>24.350582374151674</v>
      </c>
      <c r="BK130" s="337">
        <v>24.350582374151674</v>
      </c>
      <c r="BL130" s="337">
        <v>24.350582374151674</v>
      </c>
      <c r="BM130" s="337">
        <v>24.350582374151674</v>
      </c>
      <c r="BN130" s="337">
        <v>24.350582374151674</v>
      </c>
      <c r="BO130" s="337">
        <v>24.350582374151674</v>
      </c>
      <c r="BP130" s="337">
        <v>24.350582374151674</v>
      </c>
      <c r="BQ130" s="337">
        <v>24.350582374151674</v>
      </c>
      <c r="BR130" s="337">
        <v>24.350582374151674</v>
      </c>
      <c r="BS130" s="337">
        <v>24.350582374151674</v>
      </c>
      <c r="BT130" s="337">
        <v>24.350582374151674</v>
      </c>
      <c r="BU130" s="337">
        <v>24.350582374151674</v>
      </c>
      <c r="BV130" s="337">
        <v>24.350582374151674</v>
      </c>
      <c r="BW130" s="337">
        <v>24.350582374151674</v>
      </c>
      <c r="BX130" s="337">
        <v>24.350582374151674</v>
      </c>
      <c r="BY130" s="337">
        <v>24.350582374151674</v>
      </c>
      <c r="BZ130" s="337">
        <v>24.350582374151674</v>
      </c>
      <c r="CA130" s="337">
        <v>24.350582374151674</v>
      </c>
      <c r="CB130" s="337">
        <v>24.350582374151674</v>
      </c>
      <c r="CC130" s="337">
        <v>24.350582374151674</v>
      </c>
      <c r="CD130" s="337">
        <v>24.350582374151674</v>
      </c>
      <c r="CE130" s="337">
        <v>24.350582374151674</v>
      </c>
      <c r="CF130" s="337">
        <v>24.350582374151674</v>
      </c>
      <c r="CG130" s="337">
        <v>24.350582374151674</v>
      </c>
      <c r="CH130" s="337">
        <v>24.350582374151674</v>
      </c>
      <c r="CI130" s="337">
        <v>24.350582374151674</v>
      </c>
      <c r="CJ130" s="337">
        <v>24.350582374151674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723.37505479452057</v>
      </c>
      <c r="I131" s="337">
        <v>723.37505479452057</v>
      </c>
      <c r="J131" s="337">
        <v>723.37505479452057</v>
      </c>
      <c r="K131" s="337">
        <v>723.37505479452057</v>
      </c>
      <c r="L131" s="337">
        <v>935.25005479452057</v>
      </c>
      <c r="M131" s="337">
        <v>935.25005479452057</v>
      </c>
      <c r="N131" s="337">
        <v>935.25005479452057</v>
      </c>
      <c r="O131" s="337">
        <v>935.25005479452057</v>
      </c>
      <c r="P131" s="337">
        <v>935.25005479452057</v>
      </c>
      <c r="Q131" s="337">
        <v>935.25005479452057</v>
      </c>
      <c r="R131" s="337">
        <v>935.25005479452057</v>
      </c>
      <c r="S131" s="337">
        <v>935.25005479452057</v>
      </c>
      <c r="T131" s="337">
        <v>935.25005479452057</v>
      </c>
      <c r="U131" s="337">
        <v>935.25005479452057</v>
      </c>
      <c r="V131" s="337">
        <v>935.25005479452057</v>
      </c>
      <c r="W131" s="337">
        <v>935.25005479452057</v>
      </c>
      <c r="X131" s="337">
        <v>935.25005479452057</v>
      </c>
      <c r="Y131" s="337">
        <v>935.25005479452057</v>
      </c>
      <c r="Z131" s="337">
        <v>935.25005479452057</v>
      </c>
      <c r="AA131" s="337">
        <v>935.25005479452057</v>
      </c>
      <c r="AB131" s="337">
        <v>935.25005479452057</v>
      </c>
      <c r="AC131" s="337">
        <v>935.25005479452057</v>
      </c>
      <c r="AD131" s="337">
        <v>935.25005479452057</v>
      </c>
      <c r="AE131" s="337">
        <v>935.25005479452057</v>
      </c>
      <c r="AF131" s="337">
        <v>935.25005479452057</v>
      </c>
      <c r="AG131" s="337">
        <v>935.25005479452057</v>
      </c>
      <c r="AH131" s="337">
        <v>935.25005479452057</v>
      </c>
      <c r="AI131" s="337">
        <v>935.25005479452057</v>
      </c>
      <c r="AJ131" s="337">
        <v>935.25005479452057</v>
      </c>
      <c r="AK131" s="337">
        <v>935.25005479452057</v>
      </c>
      <c r="AL131" s="337">
        <v>935.25005479452057</v>
      </c>
      <c r="AM131" s="337">
        <v>935.25005479452057</v>
      </c>
      <c r="AN131" s="337">
        <v>935.25005479452057</v>
      </c>
      <c r="AO131" s="337">
        <v>935.25005479452057</v>
      </c>
      <c r="AP131" s="337">
        <v>935.25005479452057</v>
      </c>
      <c r="AQ131" s="337">
        <v>935.25005479452057</v>
      </c>
      <c r="AR131" s="337">
        <v>935.25005479452057</v>
      </c>
      <c r="AS131" s="337">
        <v>935.25005479452057</v>
      </c>
      <c r="AT131" s="337">
        <v>935.25005479452057</v>
      </c>
      <c r="AU131" s="337">
        <v>935.25005479452057</v>
      </c>
      <c r="AV131" s="337">
        <v>935.25005479452057</v>
      </c>
      <c r="AW131" s="337">
        <v>935.25005479452057</v>
      </c>
      <c r="AX131" s="337">
        <v>935.25005479452057</v>
      </c>
      <c r="AY131" s="337">
        <v>935.25005479452057</v>
      </c>
      <c r="AZ131" s="337">
        <v>935.25005479452057</v>
      </c>
      <c r="BA131" s="337">
        <v>935.25005479452057</v>
      </c>
      <c r="BB131" s="337">
        <v>935.25005479452057</v>
      </c>
      <c r="BC131" s="337">
        <v>935.25005479452057</v>
      </c>
      <c r="BD131" s="337">
        <v>935.25005479452057</v>
      </c>
      <c r="BE131" s="337">
        <v>935.25005479452057</v>
      </c>
      <c r="BF131" s="337">
        <v>935.25005479452057</v>
      </c>
      <c r="BG131" s="337">
        <v>935.25005479452057</v>
      </c>
      <c r="BH131" s="337">
        <v>935.25005479452057</v>
      </c>
      <c r="BI131" s="337">
        <v>935.25005479452057</v>
      </c>
      <c r="BJ131" s="337">
        <v>935.25005479452057</v>
      </c>
      <c r="BK131" s="337">
        <v>935.25005479452057</v>
      </c>
      <c r="BL131" s="337">
        <v>935.25005479452057</v>
      </c>
      <c r="BM131" s="337">
        <v>935.25005479452057</v>
      </c>
      <c r="BN131" s="337">
        <v>935.25005479452057</v>
      </c>
      <c r="BO131" s="337">
        <v>935.25005479452057</v>
      </c>
      <c r="BP131" s="337">
        <v>935.25005479452057</v>
      </c>
      <c r="BQ131" s="337">
        <v>935.25005479452057</v>
      </c>
      <c r="BR131" s="337">
        <v>935.25005479452057</v>
      </c>
      <c r="BS131" s="337">
        <v>935.25005479452057</v>
      </c>
      <c r="BT131" s="337">
        <v>935.25005479452057</v>
      </c>
      <c r="BU131" s="337">
        <v>935.25005479452057</v>
      </c>
      <c r="BV131" s="337">
        <v>935.25005479452057</v>
      </c>
      <c r="BW131" s="337">
        <v>935.25005479452057</v>
      </c>
      <c r="BX131" s="337">
        <v>935.25005479452057</v>
      </c>
      <c r="BY131" s="337">
        <v>935.25005479452057</v>
      </c>
      <c r="BZ131" s="337">
        <v>935.25005479452057</v>
      </c>
      <c r="CA131" s="337">
        <v>935.25005479452057</v>
      </c>
      <c r="CB131" s="337">
        <v>935.25005479452057</v>
      </c>
      <c r="CC131" s="337">
        <v>935.25005479452057</v>
      </c>
      <c r="CD131" s="337">
        <v>935.25005479452057</v>
      </c>
      <c r="CE131" s="337">
        <v>935.25005479452057</v>
      </c>
      <c r="CF131" s="337">
        <v>935.25005479452057</v>
      </c>
      <c r="CG131" s="337">
        <v>935.25005479452057</v>
      </c>
      <c r="CH131" s="337">
        <v>935.25005479452057</v>
      </c>
      <c r="CI131" s="337">
        <v>935.25005479452057</v>
      </c>
      <c r="CJ131" s="337">
        <v>935.25005479452057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723.37505479452057</v>
      </c>
      <c r="I132" s="337">
        <v>723.37505479452057</v>
      </c>
      <c r="J132" s="337">
        <v>723.37505479452057</v>
      </c>
      <c r="K132" s="337">
        <v>723.37505479452057</v>
      </c>
      <c r="L132" s="337">
        <v>935.25005479452057</v>
      </c>
      <c r="M132" s="337">
        <v>935.25005479452057</v>
      </c>
      <c r="N132" s="337">
        <v>935.25005479452057</v>
      </c>
      <c r="O132" s="337">
        <v>935.25005479452057</v>
      </c>
      <c r="P132" s="337">
        <v>935.25005479452057</v>
      </c>
      <c r="Q132" s="337">
        <v>935.25005479452057</v>
      </c>
      <c r="R132" s="337">
        <v>935.25005479452057</v>
      </c>
      <c r="S132" s="337">
        <v>935.25005479452057</v>
      </c>
      <c r="T132" s="337">
        <v>935.25005479452057</v>
      </c>
      <c r="U132" s="337">
        <v>935.25005479452057</v>
      </c>
      <c r="V132" s="337">
        <v>935.25005479452057</v>
      </c>
      <c r="W132" s="337">
        <v>935.25005479452057</v>
      </c>
      <c r="X132" s="337">
        <v>935.25005479452057</v>
      </c>
      <c r="Y132" s="337">
        <v>935.25005479452057</v>
      </c>
      <c r="Z132" s="337">
        <v>935.25005479452057</v>
      </c>
      <c r="AA132" s="337">
        <v>935.25005479452057</v>
      </c>
      <c r="AB132" s="337">
        <v>935.25005479452057</v>
      </c>
      <c r="AC132" s="337">
        <v>935.25005479452057</v>
      </c>
      <c r="AD132" s="337">
        <v>935.25005479452057</v>
      </c>
      <c r="AE132" s="337">
        <v>935.25005479452057</v>
      </c>
      <c r="AF132" s="337">
        <v>935.25005479452057</v>
      </c>
      <c r="AG132" s="337">
        <v>935.25005479452057</v>
      </c>
      <c r="AH132" s="337">
        <v>935.25005479452057</v>
      </c>
      <c r="AI132" s="337">
        <v>935.25005479452057</v>
      </c>
      <c r="AJ132" s="337">
        <v>935.25005479452057</v>
      </c>
      <c r="AK132" s="337">
        <v>935.25005479452057</v>
      </c>
      <c r="AL132" s="337">
        <v>935.25005479452057</v>
      </c>
      <c r="AM132" s="337">
        <v>935.25005479452057</v>
      </c>
      <c r="AN132" s="337">
        <v>935.25005479452057</v>
      </c>
      <c r="AO132" s="337">
        <v>935.25005479452057</v>
      </c>
      <c r="AP132" s="337">
        <v>935.25005479452057</v>
      </c>
      <c r="AQ132" s="337">
        <v>935.25005479452057</v>
      </c>
      <c r="AR132" s="337">
        <v>935.25005479452057</v>
      </c>
      <c r="AS132" s="337">
        <v>935.25005479452057</v>
      </c>
      <c r="AT132" s="337">
        <v>935.25005479452057</v>
      </c>
      <c r="AU132" s="337">
        <v>935.25005479452057</v>
      </c>
      <c r="AV132" s="337">
        <v>935.25005479452057</v>
      </c>
      <c r="AW132" s="337">
        <v>935.25005479452057</v>
      </c>
      <c r="AX132" s="337">
        <v>935.25005479452057</v>
      </c>
      <c r="AY132" s="337">
        <v>935.25005479452057</v>
      </c>
      <c r="AZ132" s="337">
        <v>935.25005479452057</v>
      </c>
      <c r="BA132" s="337">
        <v>935.25005479452057</v>
      </c>
      <c r="BB132" s="337">
        <v>935.25005479452057</v>
      </c>
      <c r="BC132" s="337">
        <v>935.25005479452057</v>
      </c>
      <c r="BD132" s="337">
        <v>935.25005479452057</v>
      </c>
      <c r="BE132" s="337">
        <v>935.25005479452057</v>
      </c>
      <c r="BF132" s="337">
        <v>935.25005479452057</v>
      </c>
      <c r="BG132" s="337">
        <v>935.25005479452057</v>
      </c>
      <c r="BH132" s="337">
        <v>935.25005479452057</v>
      </c>
      <c r="BI132" s="337">
        <v>935.25005479452057</v>
      </c>
      <c r="BJ132" s="337">
        <v>935.25005479452057</v>
      </c>
      <c r="BK132" s="337">
        <v>935.25005479452057</v>
      </c>
      <c r="BL132" s="337">
        <v>935.25005479452057</v>
      </c>
      <c r="BM132" s="337">
        <v>935.25005479452057</v>
      </c>
      <c r="BN132" s="337">
        <v>935.25005479452057</v>
      </c>
      <c r="BO132" s="337">
        <v>935.25005479452057</v>
      </c>
      <c r="BP132" s="337">
        <v>935.25005479452057</v>
      </c>
      <c r="BQ132" s="337">
        <v>935.25005479452057</v>
      </c>
      <c r="BR132" s="337">
        <v>935.25005479452057</v>
      </c>
      <c r="BS132" s="337">
        <v>935.25005479452057</v>
      </c>
      <c r="BT132" s="337">
        <v>935.25005479452057</v>
      </c>
      <c r="BU132" s="337">
        <v>935.25005479452057</v>
      </c>
      <c r="BV132" s="337">
        <v>935.25005479452057</v>
      </c>
      <c r="BW132" s="337">
        <v>935.25005479452057</v>
      </c>
      <c r="BX132" s="337">
        <v>935.25005479452057</v>
      </c>
      <c r="BY132" s="337">
        <v>935.25005479452057</v>
      </c>
      <c r="BZ132" s="337">
        <v>935.25005479452057</v>
      </c>
      <c r="CA132" s="337">
        <v>935.25005479452057</v>
      </c>
      <c r="CB132" s="337">
        <v>935.25005479452057</v>
      </c>
      <c r="CC132" s="337">
        <v>935.25005479452057</v>
      </c>
      <c r="CD132" s="337">
        <v>935.25005479452057</v>
      </c>
      <c r="CE132" s="337">
        <v>935.25005479452057</v>
      </c>
      <c r="CF132" s="337">
        <v>935.25005479452057</v>
      </c>
      <c r="CG132" s="337">
        <v>935.25005479452057</v>
      </c>
      <c r="CH132" s="337">
        <v>935.25005479452057</v>
      </c>
      <c r="CI132" s="337">
        <v>935.25005479452057</v>
      </c>
      <c r="CJ132" s="337">
        <v>935.25005479452057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44.883217500848488</v>
      </c>
      <c r="I133" s="337">
        <v>85.911648205845381</v>
      </c>
      <c r="J133" s="337">
        <v>126.99161778572409</v>
      </c>
      <c r="K133" s="337">
        <v>168.12315464858483</v>
      </c>
      <c r="L133" s="337">
        <v>355.36551106700807</v>
      </c>
      <c r="M133" s="337">
        <v>498.36451499553039</v>
      </c>
      <c r="N133" s="337">
        <v>641.41175059668558</v>
      </c>
      <c r="O133" s="337">
        <v>640.38719033752318</v>
      </c>
      <c r="P133" s="337">
        <v>639.36263007836078</v>
      </c>
      <c r="Q133" s="337">
        <v>638.33806981919827</v>
      </c>
      <c r="R133" s="337">
        <v>637.31350956003587</v>
      </c>
      <c r="S133" s="337">
        <v>636.28894930087347</v>
      </c>
      <c r="T133" s="337">
        <v>635.26438904171096</v>
      </c>
      <c r="U133" s="337">
        <v>634.23982878254856</v>
      </c>
      <c r="V133" s="337">
        <v>633.21526852338616</v>
      </c>
      <c r="W133" s="337">
        <v>632.19070826422376</v>
      </c>
      <c r="X133" s="337">
        <v>631.16614800506136</v>
      </c>
      <c r="Y133" s="337">
        <v>630.14158774589896</v>
      </c>
      <c r="Z133" s="337">
        <v>629.11702748673645</v>
      </c>
      <c r="AA133" s="337">
        <v>628.09246722757416</v>
      </c>
      <c r="AB133" s="337">
        <v>627.06790696841165</v>
      </c>
      <c r="AC133" s="337">
        <v>626.04334670924914</v>
      </c>
      <c r="AD133" s="337">
        <v>625.01878645008685</v>
      </c>
      <c r="AE133" s="337">
        <v>623.99422619092434</v>
      </c>
      <c r="AF133" s="337">
        <v>622.96966593176194</v>
      </c>
      <c r="AG133" s="337">
        <v>621.94510567259954</v>
      </c>
      <c r="AH133" s="337">
        <v>620.92054541343714</v>
      </c>
      <c r="AI133" s="337">
        <v>619.89598515427474</v>
      </c>
      <c r="AJ133" s="337">
        <v>618.87142489511234</v>
      </c>
      <c r="AK133" s="337">
        <v>617.84686463594983</v>
      </c>
      <c r="AL133" s="337">
        <v>616.82230437678754</v>
      </c>
      <c r="AM133" s="337">
        <v>617.23797106780728</v>
      </c>
      <c r="AN133" s="337">
        <v>617.65363775882702</v>
      </c>
      <c r="AO133" s="337">
        <v>618.06930444984687</v>
      </c>
      <c r="AP133" s="337">
        <v>618.48497114086661</v>
      </c>
      <c r="AQ133" s="337">
        <v>618.90063783188646</v>
      </c>
      <c r="AR133" s="337">
        <v>619.31630452290619</v>
      </c>
      <c r="AS133" s="337">
        <v>619.73197121392604</v>
      </c>
      <c r="AT133" s="337">
        <v>620.14763790494578</v>
      </c>
      <c r="AU133" s="337">
        <v>620.56330459596552</v>
      </c>
      <c r="AV133" s="337">
        <v>620.97897128698537</v>
      </c>
      <c r="AW133" s="337">
        <v>621.39463797800511</v>
      </c>
      <c r="AX133" s="337">
        <v>621.81030466902496</v>
      </c>
      <c r="AY133" s="337">
        <v>622.2259713600447</v>
      </c>
      <c r="AZ133" s="337">
        <v>622.64163805106455</v>
      </c>
      <c r="BA133" s="337">
        <v>623.05730474208428</v>
      </c>
      <c r="BB133" s="337">
        <v>623.47297143310402</v>
      </c>
      <c r="BC133" s="337">
        <v>623.88863812412387</v>
      </c>
      <c r="BD133" s="337">
        <v>624.30430481514361</v>
      </c>
      <c r="BE133" s="337">
        <v>624.71997150616346</v>
      </c>
      <c r="BF133" s="337">
        <v>625.1356381971832</v>
      </c>
      <c r="BG133" s="337">
        <v>625.55130488820305</v>
      </c>
      <c r="BH133" s="337">
        <v>625.96697157922279</v>
      </c>
      <c r="BI133" s="337">
        <v>626.38263827024252</v>
      </c>
      <c r="BJ133" s="337">
        <v>626.79830496126237</v>
      </c>
      <c r="BK133" s="337">
        <v>627.21397165228211</v>
      </c>
      <c r="BL133" s="337">
        <v>627.62963834330185</v>
      </c>
      <c r="BM133" s="337">
        <v>628.0453050343217</v>
      </c>
      <c r="BN133" s="337">
        <v>628.46097172534144</v>
      </c>
      <c r="BO133" s="337">
        <v>628.87663841636129</v>
      </c>
      <c r="BP133" s="337">
        <v>629.29230510738103</v>
      </c>
      <c r="BQ133" s="337">
        <v>629.70797179840088</v>
      </c>
      <c r="BR133" s="337">
        <v>630.12363848942061</v>
      </c>
      <c r="BS133" s="337">
        <v>630.53930518044035</v>
      </c>
      <c r="BT133" s="337">
        <v>630.9549718714602</v>
      </c>
      <c r="BU133" s="337">
        <v>631.37063856247994</v>
      </c>
      <c r="BV133" s="337">
        <v>631.78630525349979</v>
      </c>
      <c r="BW133" s="337">
        <v>632.20197194451953</v>
      </c>
      <c r="BX133" s="337">
        <v>632.61763863553938</v>
      </c>
      <c r="BY133" s="337">
        <v>633.03330532655912</v>
      </c>
      <c r="BZ133" s="337">
        <v>633.44897201757885</v>
      </c>
      <c r="CA133" s="337">
        <v>633.8646387085987</v>
      </c>
      <c r="CB133" s="337">
        <v>634.28030539961844</v>
      </c>
      <c r="CC133" s="337">
        <v>634.69597209063829</v>
      </c>
      <c r="CD133" s="337">
        <v>635.11163878165803</v>
      </c>
      <c r="CE133" s="337">
        <v>635.52730547267788</v>
      </c>
      <c r="CF133" s="337">
        <v>635.94297216369762</v>
      </c>
      <c r="CG133" s="337">
        <v>636.35863885471736</v>
      </c>
      <c r="CH133" s="337">
        <v>636.77430554573721</v>
      </c>
      <c r="CI133" s="337">
        <v>637.18997223675694</v>
      </c>
      <c r="CJ133" s="337">
        <v>637.60563892777679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C5D88D15-DF64-4FC0-962B-3FA834AF99DC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B4EF3-B34B-42E0-8095-FE49F5B4A31F}">
  <dimension ref="A1:CK144"/>
  <sheetViews>
    <sheetView zoomScale="90" zoomScaleNormal="90" workbookViewId="0">
      <selection sqref="A1:XFD1048576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547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>
        <v>564.59782191780823</v>
      </c>
      <c r="I31" s="199">
        <v>564.59782191780823</v>
      </c>
      <c r="J31" s="199">
        <v>564.59782191780823</v>
      </c>
      <c r="K31" s="199">
        <v>564.59782191780823</v>
      </c>
      <c r="L31" s="199">
        <v>1682.7049041095888</v>
      </c>
      <c r="M31" s="199">
        <v>1682.7049041095888</v>
      </c>
      <c r="N31" s="83">
        <v>1682.7049041095888</v>
      </c>
      <c r="O31" s="83">
        <v>1682.7049041095888</v>
      </c>
      <c r="P31" s="83">
        <v>1682.7049041095888</v>
      </c>
      <c r="Q31" s="83">
        <v>1682.7049041095888</v>
      </c>
      <c r="R31" s="83">
        <v>1682.7049041095888</v>
      </c>
      <c r="S31" s="83">
        <v>1682.7049041095888</v>
      </c>
      <c r="T31" s="83">
        <v>1682.7049041095888</v>
      </c>
      <c r="U31" s="83">
        <v>1682.7049041095888</v>
      </c>
      <c r="V31" s="83">
        <v>1682.7049041095888</v>
      </c>
      <c r="W31" s="83">
        <v>1682.7049041095888</v>
      </c>
      <c r="X31" s="83">
        <v>1682.7049041095888</v>
      </c>
      <c r="Y31" s="83">
        <v>1682.7049041095888</v>
      </c>
      <c r="Z31" s="83">
        <v>1682.7049041095888</v>
      </c>
      <c r="AA31" s="83">
        <v>1682.7049041095888</v>
      </c>
      <c r="AB31" s="83">
        <v>1682.7049041095888</v>
      </c>
      <c r="AC31" s="83">
        <v>1682.7049041095888</v>
      </c>
      <c r="AD31" s="83">
        <v>1682.7049041095888</v>
      </c>
      <c r="AE31" s="83">
        <v>1682.7049041095888</v>
      </c>
      <c r="AF31" s="83">
        <v>1682.7049041095888</v>
      </c>
      <c r="AG31" s="83">
        <v>1682.7049041095888</v>
      </c>
      <c r="AH31" s="83">
        <v>1682.7049041095888</v>
      </c>
      <c r="AI31" s="83">
        <v>1682.7049041095888</v>
      </c>
      <c r="AJ31" s="83">
        <v>1682.7049041095888</v>
      </c>
      <c r="AK31" s="83">
        <v>1682.7049041095888</v>
      </c>
      <c r="AL31" s="83">
        <v>1682.7049041095888</v>
      </c>
      <c r="AM31" s="83">
        <v>1682.7049041095888</v>
      </c>
      <c r="AN31" s="83">
        <v>1682.7049041095888</v>
      </c>
      <c r="AO31" s="83">
        <v>1682.7049041095888</v>
      </c>
      <c r="AP31" s="83">
        <v>1682.7049041095888</v>
      </c>
      <c r="AQ31" s="83">
        <v>1682.7049041095888</v>
      </c>
      <c r="AR31" s="83">
        <v>1682.7049041095888</v>
      </c>
      <c r="AS31" s="83">
        <v>1682.7049041095888</v>
      </c>
      <c r="AT31" s="83">
        <v>1682.7049041095888</v>
      </c>
      <c r="AU31" s="83">
        <v>1682.7049041095888</v>
      </c>
      <c r="AV31" s="83">
        <v>1682.7049041095888</v>
      </c>
      <c r="AW31" s="83">
        <v>1682.7049041095888</v>
      </c>
      <c r="AX31" s="83">
        <v>1682.7049041095888</v>
      </c>
      <c r="AY31" s="83">
        <v>1682.7049041095888</v>
      </c>
      <c r="AZ31" s="83">
        <v>1682.7049041095888</v>
      </c>
      <c r="BA31" s="83">
        <v>1682.7049041095888</v>
      </c>
      <c r="BB31" s="83">
        <v>1682.7049041095888</v>
      </c>
      <c r="BC31" s="83">
        <v>1682.7049041095888</v>
      </c>
      <c r="BD31" s="83">
        <v>1682.7049041095888</v>
      </c>
      <c r="BE31" s="83">
        <v>1682.7049041095888</v>
      </c>
      <c r="BF31" s="83">
        <v>1682.7049041095888</v>
      </c>
      <c r="BG31" s="83">
        <v>1682.7049041095888</v>
      </c>
      <c r="BH31" s="83">
        <v>1682.7049041095888</v>
      </c>
      <c r="BI31" s="83">
        <v>1682.7049041095888</v>
      </c>
      <c r="BJ31" s="83">
        <v>1682.7049041095888</v>
      </c>
      <c r="BK31" s="83">
        <v>1682.7049041095888</v>
      </c>
      <c r="BL31" s="83">
        <v>1682.7049041095888</v>
      </c>
      <c r="BM31" s="83">
        <v>1682.7049041095888</v>
      </c>
      <c r="BN31" s="83">
        <v>1682.7049041095888</v>
      </c>
      <c r="BO31" s="83">
        <v>1682.7049041095888</v>
      </c>
      <c r="BP31" s="83">
        <v>1682.7049041095888</v>
      </c>
      <c r="BQ31" s="83">
        <v>1682.7049041095888</v>
      </c>
      <c r="BR31" s="83">
        <v>1682.7049041095888</v>
      </c>
      <c r="BS31" s="83">
        <v>1682.7049041095888</v>
      </c>
      <c r="BT31" s="83">
        <v>1682.7049041095888</v>
      </c>
      <c r="BU31" s="83">
        <v>1682.7049041095888</v>
      </c>
      <c r="BV31" s="83">
        <v>1682.7049041095888</v>
      </c>
      <c r="BW31" s="83">
        <v>1682.7049041095888</v>
      </c>
      <c r="BX31" s="83">
        <v>1682.7049041095888</v>
      </c>
      <c r="BY31" s="83">
        <v>1682.7049041095888</v>
      </c>
      <c r="BZ31" s="83">
        <v>1682.7049041095888</v>
      </c>
      <c r="CA31" s="83">
        <v>1682.7049041095888</v>
      </c>
      <c r="CB31" s="83">
        <v>1682.7049041095888</v>
      </c>
      <c r="CC31" s="83">
        <v>1682.7049041095888</v>
      </c>
      <c r="CD31" s="83">
        <v>1682.7049041095888</v>
      </c>
      <c r="CE31" s="83">
        <v>1682.7049041095888</v>
      </c>
      <c r="CF31" s="83">
        <v>1682.7049041095888</v>
      </c>
      <c r="CG31" s="83">
        <v>1682.7049041095888</v>
      </c>
      <c r="CH31" s="83">
        <v>1682.7049041095888</v>
      </c>
      <c r="CI31" s="83">
        <v>1682.7049041095888</v>
      </c>
      <c r="CJ31" s="734">
        <v>1682.7049041095888</v>
      </c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734">
        <v>0</v>
      </c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598">
        <v>0</v>
      </c>
      <c r="I33" s="599">
        <v>0</v>
      </c>
      <c r="J33" s="712">
        <v>0</v>
      </c>
      <c r="K33" s="725">
        <v>0</v>
      </c>
      <c r="L33" s="725">
        <v>0</v>
      </c>
      <c r="M33" s="725">
        <v>0</v>
      </c>
      <c r="N33" s="726">
        <v>0</v>
      </c>
      <c r="O33" s="453">
        <v>0</v>
      </c>
      <c r="P33" s="453">
        <v>0</v>
      </c>
      <c r="Q33" s="453">
        <v>0</v>
      </c>
      <c r="R33" s="453">
        <v>0</v>
      </c>
      <c r="S33" s="453">
        <v>0</v>
      </c>
      <c r="T33" s="453">
        <v>0</v>
      </c>
      <c r="U33" s="453">
        <v>0</v>
      </c>
      <c r="V33" s="453">
        <v>0</v>
      </c>
      <c r="W33" s="453">
        <v>0</v>
      </c>
      <c r="X33" s="453">
        <v>0</v>
      </c>
      <c r="Y33" s="453">
        <v>0</v>
      </c>
      <c r="Z33" s="453">
        <v>0</v>
      </c>
      <c r="AA33" s="453">
        <v>0</v>
      </c>
      <c r="AB33" s="453">
        <v>0</v>
      </c>
      <c r="AC33" s="453">
        <v>0</v>
      </c>
      <c r="AD33" s="453">
        <v>0</v>
      </c>
      <c r="AE33" s="84">
        <v>0</v>
      </c>
      <c r="AF33" s="454">
        <v>0</v>
      </c>
      <c r="AG33" s="454">
        <v>0</v>
      </c>
      <c r="AH33" s="453">
        <v>0</v>
      </c>
      <c r="AI33" s="453">
        <v>0</v>
      </c>
      <c r="AJ33" s="453">
        <v>0</v>
      </c>
      <c r="AK33" s="84">
        <v>0</v>
      </c>
      <c r="AL33" s="454">
        <v>0</v>
      </c>
      <c r="AM33" s="727">
        <v>0</v>
      </c>
      <c r="AN33" s="728">
        <v>0</v>
      </c>
      <c r="AO33" s="728">
        <v>0</v>
      </c>
      <c r="AP33" s="728">
        <v>0</v>
      </c>
      <c r="AQ33" s="728">
        <v>0</v>
      </c>
      <c r="AR33" s="728">
        <v>0</v>
      </c>
      <c r="AS33" s="728">
        <v>0</v>
      </c>
      <c r="AT33" s="728">
        <v>0</v>
      </c>
      <c r="AU33" s="728">
        <v>0</v>
      </c>
      <c r="AV33" s="728">
        <v>0</v>
      </c>
      <c r="AW33" s="728">
        <v>0</v>
      </c>
      <c r="AX33" s="728">
        <v>0</v>
      </c>
      <c r="AY33" s="728">
        <v>0</v>
      </c>
      <c r="AZ33" s="728">
        <v>0</v>
      </c>
      <c r="BA33" s="728">
        <v>0</v>
      </c>
      <c r="BB33" s="729">
        <v>0</v>
      </c>
      <c r="BC33" s="729">
        <v>0</v>
      </c>
      <c r="BD33" s="729">
        <v>0</v>
      </c>
      <c r="BE33" s="729">
        <v>0</v>
      </c>
      <c r="BF33" s="729">
        <v>0</v>
      </c>
      <c r="BG33" s="729">
        <v>0</v>
      </c>
      <c r="BH33" s="729">
        <v>0</v>
      </c>
      <c r="BI33" s="729">
        <v>0</v>
      </c>
      <c r="BJ33" s="729">
        <v>0</v>
      </c>
      <c r="BK33" s="729">
        <v>0</v>
      </c>
      <c r="BL33" s="729">
        <v>0</v>
      </c>
      <c r="BM33" s="729">
        <v>0</v>
      </c>
      <c r="BN33" s="729">
        <v>0</v>
      </c>
      <c r="BO33" s="729">
        <v>0</v>
      </c>
      <c r="BP33" s="729">
        <v>0</v>
      </c>
      <c r="BQ33" s="729">
        <v>0</v>
      </c>
      <c r="BR33" s="729">
        <v>0</v>
      </c>
      <c r="BS33" s="729">
        <v>0</v>
      </c>
      <c r="BT33" s="729">
        <v>0</v>
      </c>
      <c r="BU33" s="729">
        <v>0</v>
      </c>
      <c r="BV33" s="729">
        <v>0</v>
      </c>
      <c r="BW33" s="729">
        <v>0</v>
      </c>
      <c r="BX33" s="729">
        <v>0</v>
      </c>
      <c r="BY33" s="729">
        <v>0</v>
      </c>
      <c r="BZ33" s="729">
        <v>0</v>
      </c>
      <c r="CA33" s="729">
        <v>0</v>
      </c>
      <c r="CB33" s="729">
        <v>0</v>
      </c>
      <c r="CC33" s="729">
        <v>0</v>
      </c>
      <c r="CD33" s="729">
        <v>0</v>
      </c>
      <c r="CE33" s="729">
        <v>0</v>
      </c>
      <c r="CF33" s="729">
        <v>0</v>
      </c>
      <c r="CG33" s="729">
        <v>0</v>
      </c>
      <c r="CH33" s="729">
        <v>0</v>
      </c>
      <c r="CI33" s="729">
        <v>0</v>
      </c>
      <c r="CJ33" s="713">
        <v>0</v>
      </c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529">
        <v>0</v>
      </c>
      <c r="I34" s="530">
        <v>0</v>
      </c>
      <c r="J34" s="456">
        <v>0</v>
      </c>
      <c r="K34" s="531">
        <v>0</v>
      </c>
      <c r="L34" s="531">
        <v>0</v>
      </c>
      <c r="M34" s="531">
        <v>0</v>
      </c>
      <c r="N34" s="532">
        <v>0</v>
      </c>
      <c r="O34" s="457">
        <v>0</v>
      </c>
      <c r="P34" s="458">
        <v>0</v>
      </c>
      <c r="Q34" s="458">
        <v>0</v>
      </c>
      <c r="R34" s="458">
        <v>0</v>
      </c>
      <c r="S34" s="458">
        <v>0</v>
      </c>
      <c r="T34" s="458">
        <v>0</v>
      </c>
      <c r="U34" s="458">
        <v>0</v>
      </c>
      <c r="V34" s="458">
        <v>0</v>
      </c>
      <c r="W34" s="458">
        <v>0</v>
      </c>
      <c r="X34" s="458">
        <v>0</v>
      </c>
      <c r="Y34" s="458">
        <v>0</v>
      </c>
      <c r="Z34" s="458">
        <v>0</v>
      </c>
      <c r="AA34" s="458">
        <v>0</v>
      </c>
      <c r="AB34" s="458">
        <v>0</v>
      </c>
      <c r="AC34" s="458">
        <v>0</v>
      </c>
      <c r="AD34" s="458">
        <v>0</v>
      </c>
      <c r="AE34" s="587">
        <v>0</v>
      </c>
      <c r="AF34" s="587">
        <v>0</v>
      </c>
      <c r="AG34" s="587">
        <v>0</v>
      </c>
      <c r="AH34" s="458">
        <v>0</v>
      </c>
      <c r="AI34" s="458">
        <v>0</v>
      </c>
      <c r="AJ34" s="458">
        <v>0</v>
      </c>
      <c r="AK34" s="587">
        <v>0</v>
      </c>
      <c r="AL34" s="472">
        <v>0</v>
      </c>
      <c r="AM34" s="533">
        <v>0</v>
      </c>
      <c r="AN34" s="534">
        <v>0</v>
      </c>
      <c r="AO34" s="534">
        <v>0</v>
      </c>
      <c r="AP34" s="534">
        <v>0</v>
      </c>
      <c r="AQ34" s="534">
        <v>0</v>
      </c>
      <c r="AR34" s="534">
        <v>0</v>
      </c>
      <c r="AS34" s="534">
        <v>0</v>
      </c>
      <c r="AT34" s="534">
        <v>0</v>
      </c>
      <c r="AU34" s="534">
        <v>0</v>
      </c>
      <c r="AV34" s="534">
        <v>0</v>
      </c>
      <c r="AW34" s="534">
        <v>0</v>
      </c>
      <c r="AX34" s="534">
        <v>0</v>
      </c>
      <c r="AY34" s="534">
        <v>0</v>
      </c>
      <c r="AZ34" s="534">
        <v>0</v>
      </c>
      <c r="BA34" s="534">
        <v>0</v>
      </c>
      <c r="BB34" s="535">
        <v>0</v>
      </c>
      <c r="BC34" s="535">
        <v>0</v>
      </c>
      <c r="BD34" s="535">
        <v>0</v>
      </c>
      <c r="BE34" s="535">
        <v>0</v>
      </c>
      <c r="BF34" s="535">
        <v>0</v>
      </c>
      <c r="BG34" s="535">
        <v>0</v>
      </c>
      <c r="BH34" s="535">
        <v>0</v>
      </c>
      <c r="BI34" s="535">
        <v>0</v>
      </c>
      <c r="BJ34" s="535">
        <v>0</v>
      </c>
      <c r="BK34" s="535">
        <v>0</v>
      </c>
      <c r="BL34" s="535">
        <v>0</v>
      </c>
      <c r="BM34" s="535">
        <v>0</v>
      </c>
      <c r="BN34" s="535">
        <v>0</v>
      </c>
      <c r="BO34" s="535">
        <v>0</v>
      </c>
      <c r="BP34" s="535">
        <v>0</v>
      </c>
      <c r="BQ34" s="535">
        <v>0</v>
      </c>
      <c r="BR34" s="535">
        <v>0</v>
      </c>
      <c r="BS34" s="535">
        <v>0</v>
      </c>
      <c r="BT34" s="535">
        <v>0</v>
      </c>
      <c r="BU34" s="535">
        <v>0</v>
      </c>
      <c r="BV34" s="535">
        <v>0</v>
      </c>
      <c r="BW34" s="535">
        <v>0</v>
      </c>
      <c r="BX34" s="535">
        <v>0</v>
      </c>
      <c r="BY34" s="535">
        <v>0</v>
      </c>
      <c r="BZ34" s="535">
        <v>0</v>
      </c>
      <c r="CA34" s="535">
        <v>0</v>
      </c>
      <c r="CB34" s="535">
        <v>0</v>
      </c>
      <c r="CC34" s="535">
        <v>0</v>
      </c>
      <c r="CD34" s="535">
        <v>0</v>
      </c>
      <c r="CE34" s="535">
        <v>0</v>
      </c>
      <c r="CF34" s="535">
        <v>0</v>
      </c>
      <c r="CG34" s="535">
        <v>0</v>
      </c>
      <c r="CH34" s="535">
        <v>0</v>
      </c>
      <c r="CI34" s="535">
        <v>0</v>
      </c>
      <c r="CJ34" s="538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>
        <v>0</v>
      </c>
      <c r="I37" s="200">
        <v>0</v>
      </c>
      <c r="J37" s="200">
        <v>0</v>
      </c>
      <c r="K37" s="918">
        <v>0</v>
      </c>
      <c r="L37" s="918">
        <v>0</v>
      </c>
      <c r="M37" s="91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919">
        <v>0</v>
      </c>
      <c r="AN37" s="920">
        <v>0</v>
      </c>
      <c r="AO37" s="920">
        <v>0</v>
      </c>
      <c r="AP37" s="920">
        <v>0</v>
      </c>
      <c r="AQ37" s="920">
        <v>0</v>
      </c>
      <c r="AR37" s="920">
        <v>0</v>
      </c>
      <c r="AS37" s="920">
        <v>0</v>
      </c>
      <c r="AT37" s="920">
        <v>0</v>
      </c>
      <c r="AU37" s="920">
        <v>0</v>
      </c>
      <c r="AV37" s="920">
        <v>0</v>
      </c>
      <c r="AW37" s="920">
        <v>0</v>
      </c>
      <c r="AX37" s="920">
        <v>0</v>
      </c>
      <c r="AY37" s="920">
        <v>0</v>
      </c>
      <c r="AZ37" s="920">
        <v>0</v>
      </c>
      <c r="BA37" s="920">
        <v>0</v>
      </c>
      <c r="BB37" s="921">
        <v>0</v>
      </c>
      <c r="BC37" s="921">
        <v>0</v>
      </c>
      <c r="BD37" s="921">
        <v>0</v>
      </c>
      <c r="BE37" s="921">
        <v>0</v>
      </c>
      <c r="BF37" s="921">
        <v>0</v>
      </c>
      <c r="BG37" s="921">
        <v>0</v>
      </c>
      <c r="BH37" s="921">
        <v>0</v>
      </c>
      <c r="BI37" s="921">
        <v>0</v>
      </c>
      <c r="BJ37" s="921">
        <v>0</v>
      </c>
      <c r="BK37" s="921">
        <v>0</v>
      </c>
      <c r="BL37" s="921">
        <v>0</v>
      </c>
      <c r="BM37" s="921">
        <v>0</v>
      </c>
      <c r="BN37" s="921">
        <v>0</v>
      </c>
      <c r="BO37" s="921">
        <v>0</v>
      </c>
      <c r="BP37" s="921">
        <v>0</v>
      </c>
      <c r="BQ37" s="921">
        <v>0</v>
      </c>
      <c r="BR37" s="921">
        <v>0</v>
      </c>
      <c r="BS37" s="921">
        <v>0</v>
      </c>
      <c r="BT37" s="921">
        <v>0</v>
      </c>
      <c r="BU37" s="921">
        <v>0</v>
      </c>
      <c r="BV37" s="921">
        <v>0</v>
      </c>
      <c r="BW37" s="921">
        <v>0</v>
      </c>
      <c r="BX37" s="921">
        <v>0</v>
      </c>
      <c r="BY37" s="921">
        <v>0</v>
      </c>
      <c r="BZ37" s="921">
        <v>0</v>
      </c>
      <c r="CA37" s="921">
        <v>0</v>
      </c>
      <c r="CB37" s="921">
        <v>0</v>
      </c>
      <c r="CC37" s="921">
        <v>0</v>
      </c>
      <c r="CD37" s="921">
        <v>0</v>
      </c>
      <c r="CE37" s="921">
        <v>0</v>
      </c>
      <c r="CF37" s="921">
        <v>0</v>
      </c>
      <c r="CG37" s="921">
        <v>0</v>
      </c>
      <c r="CH37" s="921">
        <v>0</v>
      </c>
      <c r="CI37" s="921">
        <v>0</v>
      </c>
      <c r="CJ37" s="875">
        <v>0</v>
      </c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1.96</v>
      </c>
      <c r="I38" s="198">
        <v>3.92</v>
      </c>
      <c r="J38" s="198">
        <v>5.88</v>
      </c>
      <c r="K38" s="111">
        <v>7.84</v>
      </c>
      <c r="L38" s="111">
        <v>164.64</v>
      </c>
      <c r="M38" s="111">
        <v>164.64</v>
      </c>
      <c r="N38" s="462">
        <v>164.64</v>
      </c>
      <c r="O38" s="462">
        <v>164.64</v>
      </c>
      <c r="P38" s="462">
        <v>164.64</v>
      </c>
      <c r="Q38" s="462">
        <v>164.64</v>
      </c>
      <c r="R38" s="462">
        <v>164.64</v>
      </c>
      <c r="S38" s="462">
        <v>164.64</v>
      </c>
      <c r="T38" s="462">
        <v>164.64</v>
      </c>
      <c r="U38" s="462">
        <v>164.64</v>
      </c>
      <c r="V38" s="462">
        <v>164.64</v>
      </c>
      <c r="W38" s="462">
        <v>164.64</v>
      </c>
      <c r="X38" s="462">
        <v>164.64</v>
      </c>
      <c r="Y38" s="462">
        <v>164.64</v>
      </c>
      <c r="Z38" s="462">
        <v>164.64</v>
      </c>
      <c r="AA38" s="462">
        <v>164.64</v>
      </c>
      <c r="AB38" s="462">
        <v>164.64</v>
      </c>
      <c r="AC38" s="462">
        <v>164.64</v>
      </c>
      <c r="AD38" s="462">
        <v>164.64</v>
      </c>
      <c r="AE38" s="462">
        <v>164.64</v>
      </c>
      <c r="AF38" s="462">
        <v>164.64</v>
      </c>
      <c r="AG38" s="462">
        <v>164.64</v>
      </c>
      <c r="AH38" s="462">
        <v>164.64</v>
      </c>
      <c r="AI38" s="462">
        <v>164.64</v>
      </c>
      <c r="AJ38" s="462">
        <v>164.64</v>
      </c>
      <c r="AK38" s="462">
        <v>164.64</v>
      </c>
      <c r="AL38" s="462">
        <v>164.64</v>
      </c>
      <c r="AM38" s="462">
        <v>164.64</v>
      </c>
      <c r="AN38" s="462">
        <v>164.64</v>
      </c>
      <c r="AO38" s="462">
        <v>164.64</v>
      </c>
      <c r="AP38" s="462">
        <v>164.64</v>
      </c>
      <c r="AQ38" s="462">
        <v>164.64</v>
      </c>
      <c r="AR38" s="462">
        <v>164.64</v>
      </c>
      <c r="AS38" s="462">
        <v>164.64</v>
      </c>
      <c r="AT38" s="462">
        <v>164.64</v>
      </c>
      <c r="AU38" s="462">
        <v>164.64</v>
      </c>
      <c r="AV38" s="462">
        <v>164.64</v>
      </c>
      <c r="AW38" s="462">
        <v>164.64</v>
      </c>
      <c r="AX38" s="462">
        <v>164.64</v>
      </c>
      <c r="AY38" s="462">
        <v>164.64</v>
      </c>
      <c r="AZ38" s="462">
        <v>164.64</v>
      </c>
      <c r="BA38" s="463">
        <v>164.64</v>
      </c>
      <c r="BB38" s="572">
        <v>164.64</v>
      </c>
      <c r="BC38" s="572">
        <v>164.64</v>
      </c>
      <c r="BD38" s="572">
        <v>164.64</v>
      </c>
      <c r="BE38" s="572">
        <v>164.64</v>
      </c>
      <c r="BF38" s="572">
        <v>164.64</v>
      </c>
      <c r="BG38" s="572">
        <v>164.64</v>
      </c>
      <c r="BH38" s="572">
        <v>164.64</v>
      </c>
      <c r="BI38" s="572">
        <v>164.64</v>
      </c>
      <c r="BJ38" s="572">
        <v>164.64</v>
      </c>
      <c r="BK38" s="572">
        <v>164.64</v>
      </c>
      <c r="BL38" s="572">
        <v>164.64</v>
      </c>
      <c r="BM38" s="572">
        <v>164.64</v>
      </c>
      <c r="BN38" s="572">
        <v>164.64</v>
      </c>
      <c r="BO38" s="572">
        <v>164.64</v>
      </c>
      <c r="BP38" s="572">
        <v>164.64</v>
      </c>
      <c r="BQ38" s="572">
        <v>164.64</v>
      </c>
      <c r="BR38" s="572">
        <v>164.64</v>
      </c>
      <c r="BS38" s="572">
        <v>164.64</v>
      </c>
      <c r="BT38" s="572">
        <v>164.64</v>
      </c>
      <c r="BU38" s="572">
        <v>164.64</v>
      </c>
      <c r="BV38" s="572">
        <v>164.64</v>
      </c>
      <c r="BW38" s="572">
        <v>164.64</v>
      </c>
      <c r="BX38" s="572">
        <v>164.64</v>
      </c>
      <c r="BY38" s="572">
        <v>164.64</v>
      </c>
      <c r="BZ38" s="572">
        <v>164.64</v>
      </c>
      <c r="CA38" s="572">
        <v>164.64</v>
      </c>
      <c r="CB38" s="572">
        <v>164.64</v>
      </c>
      <c r="CC38" s="572">
        <v>164.64</v>
      </c>
      <c r="CD38" s="572">
        <v>164.64</v>
      </c>
      <c r="CE38" s="572">
        <v>164.64</v>
      </c>
      <c r="CF38" s="572">
        <v>164.64</v>
      </c>
      <c r="CG38" s="572">
        <v>164.64</v>
      </c>
      <c r="CH38" s="572">
        <v>164.64</v>
      </c>
      <c r="CI38" s="572">
        <v>164.64</v>
      </c>
      <c r="CJ38" s="573">
        <v>164.64</v>
      </c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465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6">
        <v>0</v>
      </c>
      <c r="AN39" s="466">
        <v>0</v>
      </c>
      <c r="AO39" s="466">
        <v>0</v>
      </c>
      <c r="AP39" s="466">
        <v>0</v>
      </c>
      <c r="AQ39" s="466">
        <v>0</v>
      </c>
      <c r="AR39" s="466">
        <v>0</v>
      </c>
      <c r="AS39" s="466">
        <v>0</v>
      </c>
      <c r="AT39" s="466">
        <v>0</v>
      </c>
      <c r="AU39" s="466">
        <v>0</v>
      </c>
      <c r="AV39" s="466">
        <v>0</v>
      </c>
      <c r="AW39" s="466">
        <v>0</v>
      </c>
      <c r="AX39" s="466">
        <v>0</v>
      </c>
      <c r="AY39" s="466">
        <v>0</v>
      </c>
      <c r="AZ39" s="466">
        <v>0</v>
      </c>
      <c r="BA39" s="467">
        <v>0</v>
      </c>
      <c r="BB39" s="508">
        <v>0</v>
      </c>
      <c r="BC39" s="508">
        <v>0</v>
      </c>
      <c r="BD39" s="508">
        <v>0</v>
      </c>
      <c r="BE39" s="508">
        <v>0</v>
      </c>
      <c r="BF39" s="508">
        <v>0</v>
      </c>
      <c r="BG39" s="508">
        <v>0</v>
      </c>
      <c r="BH39" s="508">
        <v>0</v>
      </c>
      <c r="BI39" s="508">
        <v>0</v>
      </c>
      <c r="BJ39" s="508">
        <v>0</v>
      </c>
      <c r="BK39" s="508">
        <v>0</v>
      </c>
      <c r="BL39" s="508">
        <v>0</v>
      </c>
      <c r="BM39" s="508">
        <v>0</v>
      </c>
      <c r="BN39" s="508">
        <v>0</v>
      </c>
      <c r="BO39" s="508">
        <v>0</v>
      </c>
      <c r="BP39" s="508">
        <v>0</v>
      </c>
      <c r="BQ39" s="508">
        <v>0</v>
      </c>
      <c r="BR39" s="508">
        <v>0</v>
      </c>
      <c r="BS39" s="508">
        <v>0</v>
      </c>
      <c r="BT39" s="508">
        <v>0</v>
      </c>
      <c r="BU39" s="508">
        <v>0</v>
      </c>
      <c r="BV39" s="508">
        <v>0</v>
      </c>
      <c r="BW39" s="508">
        <v>0</v>
      </c>
      <c r="BX39" s="508">
        <v>0</v>
      </c>
      <c r="BY39" s="508">
        <v>0</v>
      </c>
      <c r="BZ39" s="508">
        <v>0</v>
      </c>
      <c r="CA39" s="508">
        <v>0</v>
      </c>
      <c r="CB39" s="508">
        <v>0</v>
      </c>
      <c r="CC39" s="508">
        <v>0</v>
      </c>
      <c r="CD39" s="508">
        <v>0</v>
      </c>
      <c r="CE39" s="508">
        <v>0</v>
      </c>
      <c r="CF39" s="508">
        <v>0</v>
      </c>
      <c r="CG39" s="508">
        <v>0</v>
      </c>
      <c r="CH39" s="508">
        <v>0</v>
      </c>
      <c r="CI39" s="508">
        <v>0</v>
      </c>
      <c r="CJ39" s="536">
        <v>0</v>
      </c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>
        <v>3.019218937910884</v>
      </c>
      <c r="I40" s="199">
        <v>6.3425204625273928</v>
      </c>
      <c r="J40" s="199">
        <v>9.6680855701972241</v>
      </c>
      <c r="K40" s="464">
        <v>12.995914260920379</v>
      </c>
      <c r="L40" s="464">
        <v>234.398703614863</v>
      </c>
      <c r="M40" s="464">
        <v>455.73542411296751</v>
      </c>
      <c r="N40" s="465">
        <v>453.60849857702021</v>
      </c>
      <c r="O40" s="465">
        <v>451.48157304107292</v>
      </c>
      <c r="P40" s="465">
        <v>449.35464750512563</v>
      </c>
      <c r="Q40" s="465">
        <v>447.22772196917833</v>
      </c>
      <c r="R40" s="465">
        <v>445.10079643323104</v>
      </c>
      <c r="S40" s="465">
        <v>442.97387089728375</v>
      </c>
      <c r="T40" s="465">
        <v>440.84694536133645</v>
      </c>
      <c r="U40" s="465">
        <v>438.72001982538916</v>
      </c>
      <c r="V40" s="465">
        <v>436.59309428944186</v>
      </c>
      <c r="W40" s="465">
        <v>434.46616875349457</v>
      </c>
      <c r="X40" s="465">
        <v>432.33924321754728</v>
      </c>
      <c r="Y40" s="465">
        <v>430.21231768159998</v>
      </c>
      <c r="Z40" s="465">
        <v>428.08539214565269</v>
      </c>
      <c r="AA40" s="465">
        <v>425.9584666097054</v>
      </c>
      <c r="AB40" s="465">
        <v>423.8315410737581</v>
      </c>
      <c r="AC40" s="465">
        <v>421.70461553781081</v>
      </c>
      <c r="AD40" s="465">
        <v>419.57769000186352</v>
      </c>
      <c r="AE40" s="465">
        <v>417.45076446591622</v>
      </c>
      <c r="AF40" s="465">
        <v>415.32383892996893</v>
      </c>
      <c r="AG40" s="465">
        <v>413.19691339402164</v>
      </c>
      <c r="AH40" s="465">
        <v>411.06998785807434</v>
      </c>
      <c r="AI40" s="465">
        <v>408.94306232212705</v>
      </c>
      <c r="AJ40" s="465">
        <v>406.81613678617975</v>
      </c>
      <c r="AK40" s="465">
        <v>404.68921125023246</v>
      </c>
      <c r="AL40" s="465">
        <v>402.56228571428517</v>
      </c>
      <c r="AM40" s="466">
        <v>402.56228571428517</v>
      </c>
      <c r="AN40" s="466">
        <v>402.56228571428517</v>
      </c>
      <c r="AO40" s="466">
        <v>402.56228571428517</v>
      </c>
      <c r="AP40" s="466">
        <v>402.56228571428517</v>
      </c>
      <c r="AQ40" s="466">
        <v>402.56228571428517</v>
      </c>
      <c r="AR40" s="466">
        <v>402.56228571428517</v>
      </c>
      <c r="AS40" s="466">
        <v>402.56228571428517</v>
      </c>
      <c r="AT40" s="466">
        <v>402.56228571428517</v>
      </c>
      <c r="AU40" s="466">
        <v>402.56228571428517</v>
      </c>
      <c r="AV40" s="466">
        <v>402.56228571428517</v>
      </c>
      <c r="AW40" s="466">
        <v>402.56228571428517</v>
      </c>
      <c r="AX40" s="466">
        <v>402.56228571428517</v>
      </c>
      <c r="AY40" s="466">
        <v>402.56228571428517</v>
      </c>
      <c r="AZ40" s="466">
        <v>402.56228571428517</v>
      </c>
      <c r="BA40" s="467">
        <v>402.56228571428517</v>
      </c>
      <c r="BB40" s="508">
        <v>402.56228571428517</v>
      </c>
      <c r="BC40" s="508">
        <v>402.56228571428517</v>
      </c>
      <c r="BD40" s="508">
        <v>402.56228571428517</v>
      </c>
      <c r="BE40" s="508">
        <v>402.56228571428517</v>
      </c>
      <c r="BF40" s="508">
        <v>402.56228571428517</v>
      </c>
      <c r="BG40" s="508">
        <v>402.56228571428517</v>
      </c>
      <c r="BH40" s="508">
        <v>402.56228571428517</v>
      </c>
      <c r="BI40" s="508">
        <v>402.56228571428517</v>
      </c>
      <c r="BJ40" s="508">
        <v>402.56228571428517</v>
      </c>
      <c r="BK40" s="508">
        <v>402.56228571428517</v>
      </c>
      <c r="BL40" s="508">
        <v>402.56228571428517</v>
      </c>
      <c r="BM40" s="508">
        <v>402.56228571428517</v>
      </c>
      <c r="BN40" s="508">
        <v>402.56228571428517</v>
      </c>
      <c r="BO40" s="508">
        <v>402.56228571428517</v>
      </c>
      <c r="BP40" s="508">
        <v>402.56228571428517</v>
      </c>
      <c r="BQ40" s="508">
        <v>402.56228571428517</v>
      </c>
      <c r="BR40" s="508">
        <v>402.56228571428517</v>
      </c>
      <c r="BS40" s="508">
        <v>402.56228571428517</v>
      </c>
      <c r="BT40" s="508">
        <v>402.56228571428517</v>
      </c>
      <c r="BU40" s="508">
        <v>402.56228571428517</v>
      </c>
      <c r="BV40" s="508">
        <v>402.56228571428517</v>
      </c>
      <c r="BW40" s="508">
        <v>402.56228571428517</v>
      </c>
      <c r="BX40" s="508">
        <v>402.56228571428517</v>
      </c>
      <c r="BY40" s="508">
        <v>402.56228571428517</v>
      </c>
      <c r="BZ40" s="508">
        <v>402.56228571428517</v>
      </c>
      <c r="CA40" s="508">
        <v>402.56228571428517</v>
      </c>
      <c r="CB40" s="508">
        <v>402.56228571428517</v>
      </c>
      <c r="CC40" s="508">
        <v>402.56228571428517</v>
      </c>
      <c r="CD40" s="508">
        <v>402.56228571428517</v>
      </c>
      <c r="CE40" s="508">
        <v>402.56228571428517</v>
      </c>
      <c r="CF40" s="508">
        <v>402.56228571428517</v>
      </c>
      <c r="CG40" s="508">
        <v>402.56228571428517</v>
      </c>
      <c r="CH40" s="508">
        <v>402.56228571428517</v>
      </c>
      <c r="CI40" s="508">
        <v>402.56228571428517</v>
      </c>
      <c r="CJ40" s="536">
        <v>402.56228571428517</v>
      </c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465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6">
        <v>0</v>
      </c>
      <c r="AN41" s="466">
        <v>0</v>
      </c>
      <c r="AO41" s="466">
        <v>0</v>
      </c>
      <c r="AP41" s="466">
        <v>0</v>
      </c>
      <c r="AQ41" s="466">
        <v>0</v>
      </c>
      <c r="AR41" s="466">
        <v>0</v>
      </c>
      <c r="AS41" s="466">
        <v>0</v>
      </c>
      <c r="AT41" s="466">
        <v>0</v>
      </c>
      <c r="AU41" s="466">
        <v>0</v>
      </c>
      <c r="AV41" s="466">
        <v>0</v>
      </c>
      <c r="AW41" s="466">
        <v>0</v>
      </c>
      <c r="AX41" s="466">
        <v>0</v>
      </c>
      <c r="AY41" s="466">
        <v>0</v>
      </c>
      <c r="AZ41" s="466">
        <v>0</v>
      </c>
      <c r="BA41" s="467">
        <v>0</v>
      </c>
      <c r="BB41" s="508">
        <v>0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508">
        <v>0</v>
      </c>
      <c r="CD41" s="508">
        <v>0</v>
      </c>
      <c r="CE41" s="508">
        <v>0</v>
      </c>
      <c r="CF41" s="508">
        <v>0</v>
      </c>
      <c r="CG41" s="508">
        <v>0</v>
      </c>
      <c r="CH41" s="508">
        <v>0</v>
      </c>
      <c r="CI41" s="508">
        <v>0</v>
      </c>
      <c r="CJ41" s="536">
        <v>0</v>
      </c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>
        <v>125.8</v>
      </c>
      <c r="I42" s="211">
        <v>125.8</v>
      </c>
      <c r="J42" s="211">
        <v>125.9</v>
      </c>
      <c r="K42" s="211">
        <v>125.9</v>
      </c>
      <c r="L42" s="211">
        <v>124.5</v>
      </c>
      <c r="M42" s="211">
        <v>124.6</v>
      </c>
      <c r="N42" s="211">
        <v>124</v>
      </c>
      <c r="O42" s="211">
        <v>123.5</v>
      </c>
      <c r="P42" s="211">
        <v>122.9</v>
      </c>
      <c r="Q42" s="211">
        <v>122.4</v>
      </c>
      <c r="R42" s="211">
        <v>121.9</v>
      </c>
      <c r="S42" s="211">
        <v>121.3</v>
      </c>
      <c r="T42" s="211">
        <v>120.8</v>
      </c>
      <c r="U42" s="211">
        <v>120.2</v>
      </c>
      <c r="V42" s="211">
        <v>119.7</v>
      </c>
      <c r="W42" s="211">
        <v>119.1</v>
      </c>
      <c r="X42" s="211">
        <v>118.6</v>
      </c>
      <c r="Y42" s="211">
        <v>118.1</v>
      </c>
      <c r="Z42" s="211">
        <v>117.5</v>
      </c>
      <c r="AA42" s="211">
        <v>117</v>
      </c>
      <c r="AB42" s="211">
        <v>116.4</v>
      </c>
      <c r="AC42" s="211">
        <v>115.9</v>
      </c>
      <c r="AD42" s="211">
        <v>115.3</v>
      </c>
      <c r="AE42" s="211">
        <v>114.8</v>
      </c>
      <c r="AF42" s="211">
        <v>114.2</v>
      </c>
      <c r="AG42" s="211">
        <v>113.7</v>
      </c>
      <c r="AH42" s="211">
        <v>113.1</v>
      </c>
      <c r="AI42" s="211">
        <v>112.6</v>
      </c>
      <c r="AJ42" s="211">
        <v>112.1</v>
      </c>
      <c r="AK42" s="211">
        <v>111.5</v>
      </c>
      <c r="AL42" s="211">
        <v>111</v>
      </c>
      <c r="AM42" s="211">
        <v>111</v>
      </c>
      <c r="AN42" s="211">
        <v>111</v>
      </c>
      <c r="AO42" s="211">
        <v>111</v>
      </c>
      <c r="AP42" s="211">
        <v>111</v>
      </c>
      <c r="AQ42" s="211">
        <v>111</v>
      </c>
      <c r="AR42" s="211">
        <v>111</v>
      </c>
      <c r="AS42" s="211">
        <v>111</v>
      </c>
      <c r="AT42" s="211">
        <v>111</v>
      </c>
      <c r="AU42" s="211">
        <v>111</v>
      </c>
      <c r="AV42" s="211">
        <v>111</v>
      </c>
      <c r="AW42" s="211">
        <v>111</v>
      </c>
      <c r="AX42" s="211">
        <v>111</v>
      </c>
      <c r="AY42" s="211">
        <v>111</v>
      </c>
      <c r="AZ42" s="211">
        <v>111</v>
      </c>
      <c r="BA42" s="211">
        <v>111</v>
      </c>
      <c r="BB42" s="211">
        <v>111</v>
      </c>
      <c r="BC42" s="211">
        <v>111</v>
      </c>
      <c r="BD42" s="211">
        <v>111</v>
      </c>
      <c r="BE42" s="211">
        <v>111</v>
      </c>
      <c r="BF42" s="211">
        <v>111</v>
      </c>
      <c r="BG42" s="211">
        <v>111</v>
      </c>
      <c r="BH42" s="211">
        <v>111</v>
      </c>
      <c r="BI42" s="211">
        <v>111</v>
      </c>
      <c r="BJ42" s="211">
        <v>111</v>
      </c>
      <c r="BK42" s="211">
        <v>111</v>
      </c>
      <c r="BL42" s="211">
        <v>111</v>
      </c>
      <c r="BM42" s="211">
        <v>111</v>
      </c>
      <c r="BN42" s="211">
        <v>111</v>
      </c>
      <c r="BO42" s="211">
        <v>111</v>
      </c>
      <c r="BP42" s="211">
        <v>111</v>
      </c>
      <c r="BQ42" s="211">
        <v>111</v>
      </c>
      <c r="BR42" s="211">
        <v>111</v>
      </c>
      <c r="BS42" s="211">
        <v>111</v>
      </c>
      <c r="BT42" s="211">
        <v>111</v>
      </c>
      <c r="BU42" s="211">
        <v>111</v>
      </c>
      <c r="BV42" s="211">
        <v>111</v>
      </c>
      <c r="BW42" s="211">
        <v>111</v>
      </c>
      <c r="BX42" s="211">
        <v>111</v>
      </c>
      <c r="BY42" s="211">
        <v>111</v>
      </c>
      <c r="BZ42" s="211">
        <v>111</v>
      </c>
      <c r="CA42" s="211">
        <v>111</v>
      </c>
      <c r="CB42" s="211">
        <v>111</v>
      </c>
      <c r="CC42" s="211">
        <v>111</v>
      </c>
      <c r="CD42" s="211">
        <v>111</v>
      </c>
      <c r="CE42" s="211">
        <v>111</v>
      </c>
      <c r="CF42" s="211">
        <v>111</v>
      </c>
      <c r="CG42" s="211">
        <v>111</v>
      </c>
      <c r="CH42" s="211">
        <v>111</v>
      </c>
      <c r="CI42" s="211">
        <v>111</v>
      </c>
      <c r="CJ42" s="605">
        <v>111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>
        <v>125.80078907962017</v>
      </c>
      <c r="I44" s="212">
        <v>125.8436599707816</v>
      </c>
      <c r="J44" s="212">
        <v>125.88653086194304</v>
      </c>
      <c r="K44" s="212">
        <v>125.92940175310444</v>
      </c>
      <c r="L44" s="212">
        <v>124.51202212276215</v>
      </c>
      <c r="M44" s="212">
        <v>124.55439606138108</v>
      </c>
      <c r="N44" s="212">
        <v>124.01527460203886</v>
      </c>
      <c r="O44" s="212">
        <v>123.47575762280798</v>
      </c>
      <c r="P44" s="212">
        <v>122.93584512368841</v>
      </c>
      <c r="Q44" s="212">
        <v>122.39553710468022</v>
      </c>
      <c r="R44" s="212">
        <v>121.85483356578327</v>
      </c>
      <c r="S44" s="212">
        <v>121.3137345069976</v>
      </c>
      <c r="T44" s="212">
        <v>120.77223992832332</v>
      </c>
      <c r="U44" s="212">
        <v>120.2303498297603</v>
      </c>
      <c r="V44" s="212">
        <v>119.68806421130867</v>
      </c>
      <c r="W44" s="212">
        <v>119.14538307296831</v>
      </c>
      <c r="X44" s="212">
        <v>118.60230641473926</v>
      </c>
      <c r="Y44" s="212">
        <v>118.05883423662152</v>
      </c>
      <c r="Z44" s="212">
        <v>117.5149665386151</v>
      </c>
      <c r="AA44" s="212">
        <v>116.97070332072005</v>
      </c>
      <c r="AB44" s="212">
        <v>116.4260445829363</v>
      </c>
      <c r="AC44" s="212">
        <v>115.88099032526384</v>
      </c>
      <c r="AD44" s="212">
        <v>115.33554054770268</v>
      </c>
      <c r="AE44" s="212">
        <v>114.78969525025285</v>
      </c>
      <c r="AF44" s="212">
        <v>114.24345443291433</v>
      </c>
      <c r="AG44" s="212">
        <v>113.69681809568715</v>
      </c>
      <c r="AH44" s="212">
        <v>113.14978623857131</v>
      </c>
      <c r="AI44" s="212">
        <v>112.6023588615667</v>
      </c>
      <c r="AJ44" s="212">
        <v>112.05453596467345</v>
      </c>
      <c r="AK44" s="212">
        <v>111.50631754789153</v>
      </c>
      <c r="AL44" s="212">
        <v>110.95770361122092</v>
      </c>
      <c r="AM44" s="212">
        <v>110.95770361122092</v>
      </c>
      <c r="AN44" s="212">
        <v>110.95770361122092</v>
      </c>
      <c r="AO44" s="212">
        <v>110.95770361122092</v>
      </c>
      <c r="AP44" s="212">
        <v>110.95770361122092</v>
      </c>
      <c r="AQ44" s="212">
        <v>110.95770361122092</v>
      </c>
      <c r="AR44" s="212">
        <v>110.95770361122092</v>
      </c>
      <c r="AS44" s="212">
        <v>110.95770361122092</v>
      </c>
      <c r="AT44" s="212">
        <v>110.95770361122092</v>
      </c>
      <c r="AU44" s="212">
        <v>110.95770361122092</v>
      </c>
      <c r="AV44" s="212">
        <v>110.95770361122092</v>
      </c>
      <c r="AW44" s="212">
        <v>110.95770361122092</v>
      </c>
      <c r="AX44" s="212">
        <v>110.95770361122092</v>
      </c>
      <c r="AY44" s="212">
        <v>110.95770361122092</v>
      </c>
      <c r="AZ44" s="212">
        <v>110.95770361122092</v>
      </c>
      <c r="BA44" s="212">
        <v>110.95770361122092</v>
      </c>
      <c r="BB44" s="212">
        <v>110.95770361122092</v>
      </c>
      <c r="BC44" s="212">
        <v>110.95770361122092</v>
      </c>
      <c r="BD44" s="212">
        <v>110.95770361122092</v>
      </c>
      <c r="BE44" s="212">
        <v>110.95770361122092</v>
      </c>
      <c r="BF44" s="212">
        <v>110.95770361122092</v>
      </c>
      <c r="BG44" s="212">
        <v>110.95770361122092</v>
      </c>
      <c r="BH44" s="212">
        <v>110.95770361122092</v>
      </c>
      <c r="BI44" s="212">
        <v>110.95770361122092</v>
      </c>
      <c r="BJ44" s="212">
        <v>110.95770361122092</v>
      </c>
      <c r="BK44" s="212">
        <v>110.95770361122092</v>
      </c>
      <c r="BL44" s="212">
        <v>110.95770361122092</v>
      </c>
      <c r="BM44" s="212">
        <v>110.95770361122092</v>
      </c>
      <c r="BN44" s="212">
        <v>110.95770361122092</v>
      </c>
      <c r="BO44" s="212">
        <v>110.95770361122092</v>
      </c>
      <c r="BP44" s="212">
        <v>110.95770361122092</v>
      </c>
      <c r="BQ44" s="212">
        <v>110.95770361122092</v>
      </c>
      <c r="BR44" s="212">
        <v>110.95770361122092</v>
      </c>
      <c r="BS44" s="212">
        <v>110.95770361122092</v>
      </c>
      <c r="BT44" s="212">
        <v>110.95770361122092</v>
      </c>
      <c r="BU44" s="212">
        <v>110.95770361122092</v>
      </c>
      <c r="BV44" s="212">
        <v>110.95770361122092</v>
      </c>
      <c r="BW44" s="212">
        <v>110.95770361122092</v>
      </c>
      <c r="BX44" s="212">
        <v>110.95770361122092</v>
      </c>
      <c r="BY44" s="212">
        <v>110.95770361122092</v>
      </c>
      <c r="BZ44" s="212">
        <v>110.95770361122092</v>
      </c>
      <c r="CA44" s="212">
        <v>110.95770361122092</v>
      </c>
      <c r="CB44" s="212">
        <v>110.95770361122092</v>
      </c>
      <c r="CC44" s="212">
        <v>110.95770361122092</v>
      </c>
      <c r="CD44" s="212">
        <v>110.95770361122092</v>
      </c>
      <c r="CE44" s="212">
        <v>110.95770361122092</v>
      </c>
      <c r="CF44" s="212">
        <v>110.95770361122092</v>
      </c>
      <c r="CG44" s="212">
        <v>110.95770361122092</v>
      </c>
      <c r="CH44" s="212">
        <v>110.95770361122092</v>
      </c>
      <c r="CI44" s="212">
        <v>110.95770361122092</v>
      </c>
      <c r="CJ44" s="607">
        <v>110.95770361122092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0.26190691613411254</v>
      </c>
      <c r="I45" s="599">
        <v>0.53980857632894097</v>
      </c>
      <c r="J45" s="470">
        <v>0.81782930099237394</v>
      </c>
      <c r="K45" s="111">
        <v>1.0959690901244119</v>
      </c>
      <c r="L45" s="111">
        <v>20.989435810141792</v>
      </c>
      <c r="M45" s="111">
        <v>32.631747308342092</v>
      </c>
      <c r="N45" s="84">
        <v>32.519871025151261</v>
      </c>
      <c r="O45" s="84">
        <v>32.407994741960437</v>
      </c>
      <c r="P45" s="128">
        <v>32.296118458769612</v>
      </c>
      <c r="Q45" s="471">
        <v>32.184242175578781</v>
      </c>
      <c r="R45" s="471">
        <v>32.072365892387957</v>
      </c>
      <c r="S45" s="84">
        <v>31.960489609197126</v>
      </c>
      <c r="T45" s="108">
        <v>31.848613326006298</v>
      </c>
      <c r="U45" s="471">
        <v>31.736737042815474</v>
      </c>
      <c r="V45" s="471">
        <v>31.624860759624646</v>
      </c>
      <c r="W45" s="471">
        <v>31.512984476433818</v>
      </c>
      <c r="X45" s="471">
        <v>31.401108193242987</v>
      </c>
      <c r="Y45" s="471">
        <v>31.289231910052159</v>
      </c>
      <c r="Z45" s="471">
        <v>31.177355626861335</v>
      </c>
      <c r="AA45" s="84">
        <v>31.065479343670507</v>
      </c>
      <c r="AB45" s="128">
        <v>30.953603060479679</v>
      </c>
      <c r="AC45" s="471">
        <v>30.841726777288848</v>
      </c>
      <c r="AD45" s="84">
        <v>30.729850494098024</v>
      </c>
      <c r="AE45" s="84">
        <v>30.617974210907196</v>
      </c>
      <c r="AF45" s="84">
        <v>30.506097927716368</v>
      </c>
      <c r="AG45" s="454">
        <v>30.39422164452554</v>
      </c>
      <c r="AH45" s="128">
        <v>30.282345361334713</v>
      </c>
      <c r="AI45" s="471">
        <v>30.170469078143885</v>
      </c>
      <c r="AJ45" s="84">
        <v>30.058592794953057</v>
      </c>
      <c r="AK45" s="128">
        <v>29.946716511762229</v>
      </c>
      <c r="AL45" s="84">
        <v>29.834840228571402</v>
      </c>
      <c r="AM45" s="84">
        <v>29.834840228571402</v>
      </c>
      <c r="AN45" s="84">
        <v>29.834840228571402</v>
      </c>
      <c r="AO45" s="84">
        <v>29.834840228571402</v>
      </c>
      <c r="AP45" s="84">
        <v>29.834840228571402</v>
      </c>
      <c r="AQ45" s="84">
        <v>29.834840228571402</v>
      </c>
      <c r="AR45" s="84">
        <v>29.834840228571402</v>
      </c>
      <c r="AS45" s="84">
        <v>29.834840228571402</v>
      </c>
      <c r="AT45" s="84">
        <v>29.834840228571402</v>
      </c>
      <c r="AU45" s="84">
        <v>29.834840228571402</v>
      </c>
      <c r="AV45" s="84">
        <v>29.834840228571402</v>
      </c>
      <c r="AW45" s="84">
        <v>29.834840228571402</v>
      </c>
      <c r="AX45" s="84">
        <v>29.834840228571402</v>
      </c>
      <c r="AY45" s="84">
        <v>29.834840228571402</v>
      </c>
      <c r="AZ45" s="459">
        <v>29.834840228571402</v>
      </c>
      <c r="BA45" s="100">
        <v>29.834840228571402</v>
      </c>
      <c r="BB45" s="600">
        <v>29.834840228571402</v>
      </c>
      <c r="BC45" s="600">
        <v>29.834840228571402</v>
      </c>
      <c r="BD45" s="600">
        <v>29.834840228571402</v>
      </c>
      <c r="BE45" s="600">
        <v>29.834840228571402</v>
      </c>
      <c r="BF45" s="600">
        <v>29.834840228571402</v>
      </c>
      <c r="BG45" s="600">
        <v>29.834840228571402</v>
      </c>
      <c r="BH45" s="600">
        <v>29.834840228571402</v>
      </c>
      <c r="BI45" s="600">
        <v>29.834840228571402</v>
      </c>
      <c r="BJ45" s="600">
        <v>29.834840228571402</v>
      </c>
      <c r="BK45" s="600">
        <v>29.834840228571402</v>
      </c>
      <c r="BL45" s="600">
        <v>29.834840228571402</v>
      </c>
      <c r="BM45" s="600">
        <v>29.834840228571402</v>
      </c>
      <c r="BN45" s="600">
        <v>29.834840228571402</v>
      </c>
      <c r="BO45" s="600">
        <v>29.834840228571402</v>
      </c>
      <c r="BP45" s="600">
        <v>29.834840228571402</v>
      </c>
      <c r="BQ45" s="600">
        <v>29.834840228571402</v>
      </c>
      <c r="BR45" s="600">
        <v>29.834840228571402</v>
      </c>
      <c r="BS45" s="600">
        <v>29.834840228571402</v>
      </c>
      <c r="BT45" s="600">
        <v>29.834840228571402</v>
      </c>
      <c r="BU45" s="600">
        <v>29.834840228571402</v>
      </c>
      <c r="BV45" s="600">
        <v>29.834840228571402</v>
      </c>
      <c r="BW45" s="600">
        <v>29.834840228571402</v>
      </c>
      <c r="BX45" s="600">
        <v>29.834840228571402</v>
      </c>
      <c r="BY45" s="600">
        <v>29.834840228571402</v>
      </c>
      <c r="BZ45" s="600">
        <v>29.834840228571402</v>
      </c>
      <c r="CA45" s="600">
        <v>29.834840228571402</v>
      </c>
      <c r="CB45" s="600">
        <v>29.834840228571402</v>
      </c>
      <c r="CC45" s="600">
        <v>29.834840228571402</v>
      </c>
      <c r="CD45" s="600">
        <v>29.834840228571402</v>
      </c>
      <c r="CE45" s="600">
        <v>29.834840228571402</v>
      </c>
      <c r="CF45" s="600">
        <v>29.834840228571402</v>
      </c>
      <c r="CG45" s="600">
        <v>29.834840228571402</v>
      </c>
      <c r="CH45" s="600">
        <v>29.834840228571402</v>
      </c>
      <c r="CI45" s="600">
        <v>29.834840228571402</v>
      </c>
      <c r="CJ45" s="617">
        <v>29.834840228571402</v>
      </c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>
        <v>23.809719648555685</v>
      </c>
      <c r="I46" s="215">
        <v>24.536753469497313</v>
      </c>
      <c r="J46" s="215">
        <v>24.782706090678001</v>
      </c>
      <c r="K46" s="221">
        <v>2.4908388411918452</v>
      </c>
      <c r="L46" s="221">
        <v>2.6092354940684164</v>
      </c>
      <c r="M46" s="236">
        <v>2.1122825148732627</v>
      </c>
      <c r="N46" s="216">
        <v>2.1050406618832884</v>
      </c>
      <c r="O46" s="216">
        <v>2.0977988088933146</v>
      </c>
      <c r="P46" s="216">
        <v>2.0905569559033408</v>
      </c>
      <c r="Q46" s="216">
        <v>2.0833151029133665</v>
      </c>
      <c r="R46" s="216">
        <v>2.0760732499233927</v>
      </c>
      <c r="S46" s="216">
        <v>2.0688313969334184</v>
      </c>
      <c r="T46" s="216">
        <v>2.0615895439434442</v>
      </c>
      <c r="U46" s="216">
        <v>2.0543476909534704</v>
      </c>
      <c r="V46" s="216">
        <v>2.0471058379634965</v>
      </c>
      <c r="W46" s="216">
        <v>2.0398639849735227</v>
      </c>
      <c r="X46" s="216">
        <v>2.032622131983548</v>
      </c>
      <c r="Y46" s="217">
        <v>2.0253802789935742</v>
      </c>
      <c r="Z46" s="217">
        <v>2.0181384260036004</v>
      </c>
      <c r="AA46" s="217">
        <v>2.0108965730136261</v>
      </c>
      <c r="AB46" s="217">
        <v>2.0036547200236523</v>
      </c>
      <c r="AC46" s="217">
        <v>1.9964128670336778</v>
      </c>
      <c r="AD46" s="217">
        <v>1.989171014043704</v>
      </c>
      <c r="AE46" s="217">
        <v>1.98192916105373</v>
      </c>
      <c r="AF46" s="217">
        <v>1.9746873080637559</v>
      </c>
      <c r="AG46" s="217">
        <v>1.9674454550737819</v>
      </c>
      <c r="AH46" s="217">
        <v>1.9602036020838078</v>
      </c>
      <c r="AI46" s="217">
        <v>1.9529617490938338</v>
      </c>
      <c r="AJ46" s="217">
        <v>1.9457198961038595</v>
      </c>
      <c r="AK46" s="217">
        <v>1.9384780431138855</v>
      </c>
      <c r="AL46" s="218">
        <v>1.9312361901239115</v>
      </c>
      <c r="AM46" s="218">
        <v>1.9312361901239115</v>
      </c>
      <c r="AN46" s="218">
        <v>1.9312361901239115</v>
      </c>
      <c r="AO46" s="218">
        <v>1.9312361901239115</v>
      </c>
      <c r="AP46" s="218">
        <v>1.9312361901239115</v>
      </c>
      <c r="AQ46" s="218">
        <v>1.9312361901239115</v>
      </c>
      <c r="AR46" s="218">
        <v>1.9312361901239115</v>
      </c>
      <c r="AS46" s="218">
        <v>1.9312361901239115</v>
      </c>
      <c r="AT46" s="218">
        <v>1.9312361901239115</v>
      </c>
      <c r="AU46" s="218">
        <v>1.9312361901239115</v>
      </c>
      <c r="AV46" s="218">
        <v>1.9312361901239115</v>
      </c>
      <c r="AW46" s="218">
        <v>1.9312361901239115</v>
      </c>
      <c r="AX46" s="218">
        <v>1.9312361901239115</v>
      </c>
      <c r="AY46" s="218">
        <v>1.9312361901239115</v>
      </c>
      <c r="AZ46" s="219">
        <v>1.9312361901239115</v>
      </c>
      <c r="BA46" s="229">
        <v>1.9312361901239115</v>
      </c>
      <c r="BB46" s="229">
        <v>1.9312361901239115</v>
      </c>
      <c r="BC46" s="229">
        <v>1.9312361901239115</v>
      </c>
      <c r="BD46" s="229">
        <v>1.9312361901239115</v>
      </c>
      <c r="BE46" s="229">
        <v>1.9312361901239115</v>
      </c>
      <c r="BF46" s="229">
        <v>1.9312361901239115</v>
      </c>
      <c r="BG46" s="229">
        <v>1.9312361901239115</v>
      </c>
      <c r="BH46" s="229">
        <v>1.9312361901239115</v>
      </c>
      <c r="BI46" s="229">
        <v>1.9312361901239115</v>
      </c>
      <c r="BJ46" s="229">
        <v>1.9312361901239115</v>
      </c>
      <c r="BK46" s="229">
        <v>1.9312361901239115</v>
      </c>
      <c r="BL46" s="229">
        <v>1.9312361901239115</v>
      </c>
      <c r="BM46" s="229">
        <v>1.9312361901239115</v>
      </c>
      <c r="BN46" s="229">
        <v>1.9312361901239115</v>
      </c>
      <c r="BO46" s="229">
        <v>1.9312361901239115</v>
      </c>
      <c r="BP46" s="229">
        <v>1.9312361901239115</v>
      </c>
      <c r="BQ46" s="229">
        <v>1.9312361901239115</v>
      </c>
      <c r="BR46" s="229">
        <v>1.9312361901239115</v>
      </c>
      <c r="BS46" s="229">
        <v>1.9312361901239115</v>
      </c>
      <c r="BT46" s="229">
        <v>1.9312361901239115</v>
      </c>
      <c r="BU46" s="229">
        <v>1.9312361901239115</v>
      </c>
      <c r="BV46" s="229">
        <v>1.9312361901239115</v>
      </c>
      <c r="BW46" s="229">
        <v>1.9312361901239115</v>
      </c>
      <c r="BX46" s="229">
        <v>1.9312361901239115</v>
      </c>
      <c r="BY46" s="229">
        <v>1.9312361901239115</v>
      </c>
      <c r="BZ46" s="229">
        <v>1.9312361901239115</v>
      </c>
      <c r="CA46" s="229">
        <v>1.9312361901239115</v>
      </c>
      <c r="CB46" s="229">
        <v>1.9312361901239115</v>
      </c>
      <c r="CC46" s="229">
        <v>1.9312361901239115</v>
      </c>
      <c r="CD46" s="229">
        <v>1.9312361901239115</v>
      </c>
      <c r="CE46" s="229">
        <v>1.9312361901239115</v>
      </c>
      <c r="CF46" s="229">
        <v>1.9312361901239115</v>
      </c>
      <c r="CG46" s="229">
        <v>1.9312361901239115</v>
      </c>
      <c r="CH46" s="229">
        <v>1.9312361901239115</v>
      </c>
      <c r="CI46" s="229">
        <v>1.9312361901239115</v>
      </c>
      <c r="CJ46" s="618">
        <v>1.9312361901239115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2">
        <v>0</v>
      </c>
      <c r="BB52" s="508">
        <v>0</v>
      </c>
      <c r="BC52" s="508">
        <v>0</v>
      </c>
      <c r="BD52" s="508">
        <v>0</v>
      </c>
      <c r="BE52" s="508">
        <v>0</v>
      </c>
      <c r="BF52" s="508">
        <v>0</v>
      </c>
      <c r="BG52" s="508">
        <v>0</v>
      </c>
      <c r="BH52" s="508">
        <v>0</v>
      </c>
      <c r="BI52" s="508">
        <v>0</v>
      </c>
      <c r="BJ52" s="508">
        <v>0</v>
      </c>
      <c r="BK52" s="508">
        <v>0</v>
      </c>
      <c r="BL52" s="508">
        <v>0</v>
      </c>
      <c r="BM52" s="508">
        <v>0</v>
      </c>
      <c r="BN52" s="508">
        <v>0</v>
      </c>
      <c r="BO52" s="508">
        <v>0</v>
      </c>
      <c r="BP52" s="508">
        <v>0</v>
      </c>
      <c r="BQ52" s="508">
        <v>0</v>
      </c>
      <c r="BR52" s="508">
        <v>0</v>
      </c>
      <c r="BS52" s="508">
        <v>0</v>
      </c>
      <c r="BT52" s="508">
        <v>0</v>
      </c>
      <c r="BU52" s="508">
        <v>0</v>
      </c>
      <c r="BV52" s="508">
        <v>0</v>
      </c>
      <c r="BW52" s="508">
        <v>0</v>
      </c>
      <c r="BX52" s="508">
        <v>0</v>
      </c>
      <c r="BY52" s="508">
        <v>0</v>
      </c>
      <c r="BZ52" s="508">
        <v>0</v>
      </c>
      <c r="CA52" s="508">
        <v>0</v>
      </c>
      <c r="CB52" s="508">
        <v>0</v>
      </c>
      <c r="CC52" s="508">
        <v>0</v>
      </c>
      <c r="CD52" s="508">
        <v>0</v>
      </c>
      <c r="CE52" s="508">
        <v>0</v>
      </c>
      <c r="CF52" s="508">
        <v>0</v>
      </c>
      <c r="CG52" s="508">
        <v>0</v>
      </c>
      <c r="CH52" s="508">
        <v>0</v>
      </c>
      <c r="CI52" s="508">
        <v>0</v>
      </c>
      <c r="CJ52" s="536">
        <v>0</v>
      </c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0.26190691613411254</v>
      </c>
      <c r="I53" s="763">
        <v>0.53980857632894097</v>
      </c>
      <c r="J53" s="763">
        <v>0.81782930099237394</v>
      </c>
      <c r="K53" s="763">
        <v>1.0959690901244119</v>
      </c>
      <c r="L53" s="763">
        <v>20.989435810141792</v>
      </c>
      <c r="M53" s="763">
        <v>32.631747308342092</v>
      </c>
      <c r="N53" s="763">
        <v>32.519871025151261</v>
      </c>
      <c r="O53" s="763">
        <v>32.407994741960437</v>
      </c>
      <c r="P53" s="763">
        <v>32.296118458769612</v>
      </c>
      <c r="Q53" s="763">
        <v>32.184242175578781</v>
      </c>
      <c r="R53" s="763">
        <v>32.072365892387957</v>
      </c>
      <c r="S53" s="763">
        <v>31.960489609197126</v>
      </c>
      <c r="T53" s="763">
        <v>31.848613326006298</v>
      </c>
      <c r="U53" s="763">
        <v>31.736737042815474</v>
      </c>
      <c r="V53" s="763">
        <v>31.624860759624646</v>
      </c>
      <c r="W53" s="763">
        <v>31.512984476433818</v>
      </c>
      <c r="X53" s="763">
        <v>31.401108193242987</v>
      </c>
      <c r="Y53" s="763">
        <v>31.289231910052159</v>
      </c>
      <c r="Z53" s="763">
        <v>31.177355626861335</v>
      </c>
      <c r="AA53" s="763">
        <v>31.065479343670507</v>
      </c>
      <c r="AB53" s="763">
        <v>30.953603060479679</v>
      </c>
      <c r="AC53" s="763">
        <v>30.841726777288848</v>
      </c>
      <c r="AD53" s="763">
        <v>30.729850494098024</v>
      </c>
      <c r="AE53" s="763">
        <v>30.617974210907196</v>
      </c>
      <c r="AF53" s="763">
        <v>30.506097927716368</v>
      </c>
      <c r="AG53" s="763">
        <v>30.39422164452554</v>
      </c>
      <c r="AH53" s="763">
        <v>30.282345361334713</v>
      </c>
      <c r="AI53" s="763">
        <v>30.170469078143885</v>
      </c>
      <c r="AJ53" s="763">
        <v>30.058592794953057</v>
      </c>
      <c r="AK53" s="763">
        <v>29.946716511762229</v>
      </c>
      <c r="AL53" s="763">
        <v>29.834840228571402</v>
      </c>
      <c r="AM53" s="763">
        <v>29.834840228571402</v>
      </c>
      <c r="AN53" s="763">
        <v>29.834840228571402</v>
      </c>
      <c r="AO53" s="763">
        <v>29.834840228571402</v>
      </c>
      <c r="AP53" s="763">
        <v>29.834840228571402</v>
      </c>
      <c r="AQ53" s="763">
        <v>29.834840228571402</v>
      </c>
      <c r="AR53" s="763">
        <v>29.834840228571402</v>
      </c>
      <c r="AS53" s="763">
        <v>29.834840228571402</v>
      </c>
      <c r="AT53" s="763">
        <v>29.834840228571402</v>
      </c>
      <c r="AU53" s="763">
        <v>29.834840228571402</v>
      </c>
      <c r="AV53" s="763">
        <v>29.834840228571402</v>
      </c>
      <c r="AW53" s="763">
        <v>29.834840228571402</v>
      </c>
      <c r="AX53" s="763">
        <v>29.834840228571402</v>
      </c>
      <c r="AY53" s="763">
        <v>29.834840228571402</v>
      </c>
      <c r="AZ53" s="763">
        <v>29.834840228571402</v>
      </c>
      <c r="BA53" s="764">
        <v>29.834840228571402</v>
      </c>
      <c r="BB53" s="764">
        <v>29.834840228571402</v>
      </c>
      <c r="BC53" s="764">
        <v>29.834840228571402</v>
      </c>
      <c r="BD53" s="764">
        <v>29.834840228571402</v>
      </c>
      <c r="BE53" s="764">
        <v>29.834840228571402</v>
      </c>
      <c r="BF53" s="764">
        <v>29.834840228571402</v>
      </c>
      <c r="BG53" s="764">
        <v>29.834840228571402</v>
      </c>
      <c r="BH53" s="764">
        <v>29.834840228571402</v>
      </c>
      <c r="BI53" s="764">
        <v>29.834840228571402</v>
      </c>
      <c r="BJ53" s="764">
        <v>29.834840228571402</v>
      </c>
      <c r="BK53" s="764">
        <v>29.834840228571402</v>
      </c>
      <c r="BL53" s="764">
        <v>29.834840228571402</v>
      </c>
      <c r="BM53" s="764">
        <v>29.834840228571402</v>
      </c>
      <c r="BN53" s="764">
        <v>29.834840228571402</v>
      </c>
      <c r="BO53" s="764">
        <v>29.834840228571402</v>
      </c>
      <c r="BP53" s="764">
        <v>29.834840228571402</v>
      </c>
      <c r="BQ53" s="764">
        <v>29.834840228571402</v>
      </c>
      <c r="BR53" s="764">
        <v>29.834840228571402</v>
      </c>
      <c r="BS53" s="764">
        <v>29.834840228571402</v>
      </c>
      <c r="BT53" s="764">
        <v>29.834840228571402</v>
      </c>
      <c r="BU53" s="764">
        <v>29.834840228571402</v>
      </c>
      <c r="BV53" s="764">
        <v>29.834840228571402</v>
      </c>
      <c r="BW53" s="764">
        <v>29.834840228571402</v>
      </c>
      <c r="BX53" s="764">
        <v>29.834840228571402</v>
      </c>
      <c r="BY53" s="764">
        <v>29.834840228571402</v>
      </c>
      <c r="BZ53" s="764">
        <v>29.834840228571402</v>
      </c>
      <c r="CA53" s="764">
        <v>29.834840228571402</v>
      </c>
      <c r="CB53" s="764">
        <v>29.834840228571402</v>
      </c>
      <c r="CC53" s="764">
        <v>29.834840228571402</v>
      </c>
      <c r="CD53" s="764">
        <v>29.834840228571402</v>
      </c>
      <c r="CE53" s="764">
        <v>29.834840228571402</v>
      </c>
      <c r="CF53" s="764">
        <v>29.834840228571402</v>
      </c>
      <c r="CG53" s="764">
        <v>29.834840228571402</v>
      </c>
      <c r="CH53" s="764">
        <v>29.834840228571402</v>
      </c>
      <c r="CI53" s="764">
        <v>29.834840228571402</v>
      </c>
      <c r="CJ53" s="765">
        <v>29.834840228571402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>
        <v>4.9971499144974355E-2</v>
      </c>
      <c r="I54" s="760">
        <v>4.9971499144974361E-2</v>
      </c>
      <c r="J54" s="760">
        <v>4.9971499144974348E-2</v>
      </c>
      <c r="K54" s="760">
        <v>4.9971499144974348E-2</v>
      </c>
      <c r="L54" s="760">
        <v>4.9971499144974348E-2</v>
      </c>
      <c r="M54" s="760">
        <v>4.9971499144974348E-2</v>
      </c>
      <c r="N54" s="760">
        <v>4.9971499144974348E-2</v>
      </c>
      <c r="O54" s="760">
        <v>4.9971499144974348E-2</v>
      </c>
      <c r="P54" s="760">
        <v>4.9971499144974361E-2</v>
      </c>
      <c r="Q54" s="760">
        <v>4.9971499144974348E-2</v>
      </c>
      <c r="R54" s="760">
        <v>4.9971499144974355E-2</v>
      </c>
      <c r="S54" s="760">
        <v>4.9971499144974355E-2</v>
      </c>
      <c r="T54" s="760">
        <v>4.9971499144974348E-2</v>
      </c>
      <c r="U54" s="760">
        <v>4.9971499144974361E-2</v>
      </c>
      <c r="V54" s="760">
        <v>4.9971499144974355E-2</v>
      </c>
      <c r="W54" s="760">
        <v>4.9971499144974355E-2</v>
      </c>
      <c r="X54" s="760">
        <v>4.9971499144974355E-2</v>
      </c>
      <c r="Y54" s="760">
        <v>4.9971499144974348E-2</v>
      </c>
      <c r="Z54" s="760">
        <v>4.9971499144974361E-2</v>
      </c>
      <c r="AA54" s="760">
        <v>4.9971499144974355E-2</v>
      </c>
      <c r="AB54" s="760">
        <v>4.9971499144974348E-2</v>
      </c>
      <c r="AC54" s="760">
        <v>4.9971499144974348E-2</v>
      </c>
      <c r="AD54" s="760">
        <v>4.9971499144974355E-2</v>
      </c>
      <c r="AE54" s="760">
        <v>4.9971499144974355E-2</v>
      </c>
      <c r="AF54" s="760">
        <v>4.9971499144974355E-2</v>
      </c>
      <c r="AG54" s="760">
        <v>4.9971499144974361E-2</v>
      </c>
      <c r="AH54" s="760">
        <v>4.9971499144974355E-2</v>
      </c>
      <c r="AI54" s="760">
        <v>4.9971499144974348E-2</v>
      </c>
      <c r="AJ54" s="760">
        <v>4.9971499144974355E-2</v>
      </c>
      <c r="AK54" s="760">
        <v>4.9971499144974355E-2</v>
      </c>
      <c r="AL54" s="760">
        <v>4.9971499144974355E-2</v>
      </c>
      <c r="AM54" s="760">
        <v>4.9971499144974355E-2</v>
      </c>
      <c r="AN54" s="760">
        <v>4.9971499144974355E-2</v>
      </c>
      <c r="AO54" s="760">
        <v>4.9971499144974355E-2</v>
      </c>
      <c r="AP54" s="760">
        <v>4.9971499144974355E-2</v>
      </c>
      <c r="AQ54" s="760">
        <v>4.9971499144974355E-2</v>
      </c>
      <c r="AR54" s="760">
        <v>4.9971499144974355E-2</v>
      </c>
      <c r="AS54" s="760">
        <v>4.9971499144974355E-2</v>
      </c>
      <c r="AT54" s="760">
        <v>4.9971499144974355E-2</v>
      </c>
      <c r="AU54" s="760">
        <v>4.9971499144974355E-2</v>
      </c>
      <c r="AV54" s="760">
        <v>4.9971499144974355E-2</v>
      </c>
      <c r="AW54" s="760">
        <v>4.9971499144974355E-2</v>
      </c>
      <c r="AX54" s="760">
        <v>4.9971499144974355E-2</v>
      </c>
      <c r="AY54" s="760">
        <v>4.9971499144974355E-2</v>
      </c>
      <c r="AZ54" s="760">
        <v>4.9971499144974355E-2</v>
      </c>
      <c r="BA54" s="760">
        <v>4.9971499144974355E-2</v>
      </c>
      <c r="BB54" s="760">
        <v>4.9971499144974355E-2</v>
      </c>
      <c r="BC54" s="760">
        <v>4.9971499144974355E-2</v>
      </c>
      <c r="BD54" s="760">
        <v>4.9971499144974355E-2</v>
      </c>
      <c r="BE54" s="760">
        <v>4.9971499144974355E-2</v>
      </c>
      <c r="BF54" s="760">
        <v>4.9971499144974355E-2</v>
      </c>
      <c r="BG54" s="760">
        <v>4.9971499144974355E-2</v>
      </c>
      <c r="BH54" s="760">
        <v>4.9971499144974355E-2</v>
      </c>
      <c r="BI54" s="760">
        <v>4.9971499144974355E-2</v>
      </c>
      <c r="BJ54" s="760">
        <v>4.9971499144974355E-2</v>
      </c>
      <c r="BK54" s="760">
        <v>4.9971499144974355E-2</v>
      </c>
      <c r="BL54" s="760">
        <v>4.9971499144974355E-2</v>
      </c>
      <c r="BM54" s="760">
        <v>4.9971499144974355E-2</v>
      </c>
      <c r="BN54" s="760">
        <v>4.9971499144974355E-2</v>
      </c>
      <c r="BO54" s="760">
        <v>4.9971499144974355E-2</v>
      </c>
      <c r="BP54" s="760">
        <v>4.9971499144974355E-2</v>
      </c>
      <c r="BQ54" s="760">
        <v>4.9971499144974355E-2</v>
      </c>
      <c r="BR54" s="760">
        <v>4.9971499144974355E-2</v>
      </c>
      <c r="BS54" s="760">
        <v>4.9971499144974355E-2</v>
      </c>
      <c r="BT54" s="760">
        <v>4.9971499144974355E-2</v>
      </c>
      <c r="BU54" s="760">
        <v>4.9971499144974355E-2</v>
      </c>
      <c r="BV54" s="760">
        <v>4.9971499144974355E-2</v>
      </c>
      <c r="BW54" s="760">
        <v>4.9971499144974355E-2</v>
      </c>
      <c r="BX54" s="760">
        <v>4.9971499144974355E-2</v>
      </c>
      <c r="BY54" s="760">
        <v>4.9971499144974355E-2</v>
      </c>
      <c r="BZ54" s="760">
        <v>4.9971499144974355E-2</v>
      </c>
      <c r="CA54" s="760">
        <v>4.9971499144974355E-2</v>
      </c>
      <c r="CB54" s="760">
        <v>4.9971499144974355E-2</v>
      </c>
      <c r="CC54" s="760">
        <v>4.9971499144974355E-2</v>
      </c>
      <c r="CD54" s="760">
        <v>4.9971499144974355E-2</v>
      </c>
      <c r="CE54" s="760">
        <v>4.9971499144974355E-2</v>
      </c>
      <c r="CF54" s="760">
        <v>4.9971499144974355E-2</v>
      </c>
      <c r="CG54" s="760">
        <v>4.9971499144974355E-2</v>
      </c>
      <c r="CH54" s="760">
        <v>4.9971499144974355E-2</v>
      </c>
      <c r="CI54" s="760">
        <v>4.9971499144974355E-2</v>
      </c>
      <c r="CJ54" s="852">
        <v>4.9971499144974355E-2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>
        <v>23.809719648555685</v>
      </c>
      <c r="I55" s="286">
        <v>24.536753469497313</v>
      </c>
      <c r="J55" s="286">
        <v>24.782706090678001</v>
      </c>
      <c r="K55" s="286">
        <v>24.908388411918452</v>
      </c>
      <c r="L55" s="286">
        <v>26.092354940684164</v>
      </c>
      <c r="M55" s="286">
        <v>21.122825148732623</v>
      </c>
      <c r="N55" s="286">
        <v>21.050406618832881</v>
      </c>
      <c r="O55" s="286">
        <v>20.977988088933145</v>
      </c>
      <c r="P55" s="286">
        <v>20.905569559033406</v>
      </c>
      <c r="Q55" s="286">
        <v>20.833151029133663</v>
      </c>
      <c r="R55" s="286">
        <v>20.760732499233924</v>
      </c>
      <c r="S55" s="286">
        <v>20.688313969334182</v>
      </c>
      <c r="T55" s="286">
        <v>20.615895439434439</v>
      </c>
      <c r="U55" s="286">
        <v>20.5434769095347</v>
      </c>
      <c r="V55" s="286">
        <v>20.471058379634965</v>
      </c>
      <c r="W55" s="286">
        <v>20.398639849735222</v>
      </c>
      <c r="X55" s="286">
        <v>20.326221319835479</v>
      </c>
      <c r="Y55" s="286">
        <v>20.25380278993574</v>
      </c>
      <c r="Z55" s="286">
        <v>20.181384260036001</v>
      </c>
      <c r="AA55" s="286">
        <v>20.108965730136259</v>
      </c>
      <c r="AB55" s="286">
        <v>20.036547200236519</v>
      </c>
      <c r="AC55" s="286">
        <v>19.964128670336777</v>
      </c>
      <c r="AD55" s="286">
        <v>19.891710140437038</v>
      </c>
      <c r="AE55" s="286">
        <v>19.819291610537299</v>
      </c>
      <c r="AF55" s="286">
        <v>19.746873080637556</v>
      </c>
      <c r="AG55" s="286">
        <v>19.674454550737817</v>
      </c>
      <c r="AH55" s="286">
        <v>19.602036020838074</v>
      </c>
      <c r="AI55" s="286">
        <v>19.529617490938335</v>
      </c>
      <c r="AJ55" s="286">
        <v>19.457198961038593</v>
      </c>
      <c r="AK55" s="286">
        <v>19.384780431138854</v>
      </c>
      <c r="AL55" s="286">
        <v>19.312361901239111</v>
      </c>
      <c r="AM55" s="286">
        <v>19.312361901239111</v>
      </c>
      <c r="AN55" s="286">
        <v>19.312361901239111</v>
      </c>
      <c r="AO55" s="286">
        <v>19.312361901239111</v>
      </c>
      <c r="AP55" s="286">
        <v>19.312361901239111</v>
      </c>
      <c r="AQ55" s="286">
        <v>19.312361901239111</v>
      </c>
      <c r="AR55" s="286">
        <v>19.312361901239111</v>
      </c>
      <c r="AS55" s="286">
        <v>19.312361901239111</v>
      </c>
      <c r="AT55" s="286">
        <v>19.312361901239111</v>
      </c>
      <c r="AU55" s="286">
        <v>19.312361901239111</v>
      </c>
      <c r="AV55" s="286">
        <v>19.312361901239111</v>
      </c>
      <c r="AW55" s="286">
        <v>19.312361901239111</v>
      </c>
      <c r="AX55" s="286">
        <v>19.312361901239111</v>
      </c>
      <c r="AY55" s="286">
        <v>19.312361901239111</v>
      </c>
      <c r="AZ55" s="286">
        <v>19.312361901239111</v>
      </c>
      <c r="BA55" s="286">
        <v>19.312361901239111</v>
      </c>
      <c r="BB55" s="286">
        <v>19.312361901239111</v>
      </c>
      <c r="BC55" s="286">
        <v>19.312361901239111</v>
      </c>
      <c r="BD55" s="286">
        <v>19.312361901239111</v>
      </c>
      <c r="BE55" s="286">
        <v>19.312361901239111</v>
      </c>
      <c r="BF55" s="286">
        <v>19.312361901239111</v>
      </c>
      <c r="BG55" s="286">
        <v>19.312361901239111</v>
      </c>
      <c r="BH55" s="286">
        <v>19.312361901239111</v>
      </c>
      <c r="BI55" s="286">
        <v>19.312361901239111</v>
      </c>
      <c r="BJ55" s="286">
        <v>19.312361901239111</v>
      </c>
      <c r="BK55" s="286">
        <v>19.312361901239111</v>
      </c>
      <c r="BL55" s="286">
        <v>19.312361901239111</v>
      </c>
      <c r="BM55" s="286">
        <v>19.312361901239111</v>
      </c>
      <c r="BN55" s="286">
        <v>19.312361901239111</v>
      </c>
      <c r="BO55" s="286">
        <v>19.312361901239111</v>
      </c>
      <c r="BP55" s="286">
        <v>19.312361901239111</v>
      </c>
      <c r="BQ55" s="286">
        <v>19.312361901239111</v>
      </c>
      <c r="BR55" s="286">
        <v>19.312361901239111</v>
      </c>
      <c r="BS55" s="286">
        <v>19.312361901239111</v>
      </c>
      <c r="BT55" s="286">
        <v>19.312361901239111</v>
      </c>
      <c r="BU55" s="286">
        <v>19.312361901239111</v>
      </c>
      <c r="BV55" s="286">
        <v>19.312361901239111</v>
      </c>
      <c r="BW55" s="286">
        <v>19.312361901239111</v>
      </c>
      <c r="BX55" s="286">
        <v>19.312361901239111</v>
      </c>
      <c r="BY55" s="286">
        <v>19.312361901239111</v>
      </c>
      <c r="BZ55" s="286">
        <v>19.312361901239111</v>
      </c>
      <c r="CA55" s="286">
        <v>19.312361901239111</v>
      </c>
      <c r="CB55" s="286">
        <v>19.312361901239111</v>
      </c>
      <c r="CC55" s="286">
        <v>19.312361901239111</v>
      </c>
      <c r="CD55" s="286">
        <v>19.312361901239111</v>
      </c>
      <c r="CE55" s="286">
        <v>19.312361901239111</v>
      </c>
      <c r="CF55" s="286">
        <v>19.312361901239111</v>
      </c>
      <c r="CG55" s="286">
        <v>19.312361901239111</v>
      </c>
      <c r="CH55" s="286">
        <v>19.312361901239111</v>
      </c>
      <c r="CI55" s="286">
        <v>19.312361901239111</v>
      </c>
      <c r="CJ55" s="619">
        <v>19.312361901239111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0.01</v>
      </c>
      <c r="I56" s="485">
        <v>0.01</v>
      </c>
      <c r="J56" s="198">
        <v>0.01</v>
      </c>
      <c r="K56" s="424">
        <v>0.01</v>
      </c>
      <c r="L56" s="424">
        <v>0.21</v>
      </c>
      <c r="M56" s="424">
        <v>0.21</v>
      </c>
      <c r="N56" s="84">
        <v>0.21</v>
      </c>
      <c r="O56" s="84">
        <v>0.21</v>
      </c>
      <c r="P56" s="84">
        <v>0.21</v>
      </c>
      <c r="Q56" s="84">
        <v>0.21</v>
      </c>
      <c r="R56" s="84">
        <v>0.21</v>
      </c>
      <c r="S56" s="84">
        <v>0.21</v>
      </c>
      <c r="T56" s="84">
        <v>0.21</v>
      </c>
      <c r="U56" s="84">
        <v>0.21</v>
      </c>
      <c r="V56" s="84">
        <v>0.21</v>
      </c>
      <c r="W56" s="84">
        <v>0.21</v>
      </c>
      <c r="X56" s="84">
        <v>0.21</v>
      </c>
      <c r="Y56" s="84">
        <v>0.21</v>
      </c>
      <c r="Z56" s="84">
        <v>0.21</v>
      </c>
      <c r="AA56" s="84">
        <v>0.21</v>
      </c>
      <c r="AB56" s="84">
        <v>0.21</v>
      </c>
      <c r="AC56" s="84">
        <v>0.21</v>
      </c>
      <c r="AD56" s="84">
        <v>0.21</v>
      </c>
      <c r="AE56" s="84">
        <v>0.21</v>
      </c>
      <c r="AF56" s="84">
        <v>0.21</v>
      </c>
      <c r="AG56" s="84">
        <v>0.21</v>
      </c>
      <c r="AH56" s="84">
        <v>0.21</v>
      </c>
      <c r="AI56" s="84">
        <v>0.21</v>
      </c>
      <c r="AJ56" s="84">
        <v>0.21</v>
      </c>
      <c r="AK56" s="84">
        <v>0.21</v>
      </c>
      <c r="AL56" s="84">
        <v>0.21</v>
      </c>
      <c r="AM56" s="84">
        <v>0.21</v>
      </c>
      <c r="AN56" s="84">
        <v>0.21</v>
      </c>
      <c r="AO56" s="84">
        <v>0.21</v>
      </c>
      <c r="AP56" s="84">
        <v>0.21</v>
      </c>
      <c r="AQ56" s="84">
        <v>0.21</v>
      </c>
      <c r="AR56" s="84">
        <v>0.21</v>
      </c>
      <c r="AS56" s="84">
        <v>0.21</v>
      </c>
      <c r="AT56" s="84">
        <v>0.21</v>
      </c>
      <c r="AU56" s="84">
        <v>0.21</v>
      </c>
      <c r="AV56" s="84">
        <v>0.21</v>
      </c>
      <c r="AW56" s="84">
        <v>0.21</v>
      </c>
      <c r="AX56" s="84">
        <v>0.21</v>
      </c>
      <c r="AY56" s="84">
        <v>0.21</v>
      </c>
      <c r="AZ56" s="84">
        <v>0.21</v>
      </c>
      <c r="BA56" s="128">
        <v>0.21</v>
      </c>
      <c r="BB56" s="511">
        <v>0.21</v>
      </c>
      <c r="BC56" s="511">
        <v>0.21</v>
      </c>
      <c r="BD56" s="511">
        <v>0.21</v>
      </c>
      <c r="BE56" s="511">
        <v>0.21</v>
      </c>
      <c r="BF56" s="511">
        <v>0.21</v>
      </c>
      <c r="BG56" s="511">
        <v>0.21</v>
      </c>
      <c r="BH56" s="511">
        <v>0.21</v>
      </c>
      <c r="BI56" s="511">
        <v>0.21</v>
      </c>
      <c r="BJ56" s="511">
        <v>0.21</v>
      </c>
      <c r="BK56" s="511">
        <v>0.21</v>
      </c>
      <c r="BL56" s="511">
        <v>0.21</v>
      </c>
      <c r="BM56" s="511">
        <v>0.21</v>
      </c>
      <c r="BN56" s="511">
        <v>0.21</v>
      </c>
      <c r="BO56" s="511">
        <v>0.21</v>
      </c>
      <c r="BP56" s="511">
        <v>0.21</v>
      </c>
      <c r="BQ56" s="511">
        <v>0.21</v>
      </c>
      <c r="BR56" s="511">
        <v>0.21</v>
      </c>
      <c r="BS56" s="511">
        <v>0.21</v>
      </c>
      <c r="BT56" s="511">
        <v>0.21</v>
      </c>
      <c r="BU56" s="511">
        <v>0.21</v>
      </c>
      <c r="BV56" s="511">
        <v>0.21</v>
      </c>
      <c r="BW56" s="511">
        <v>0.21</v>
      </c>
      <c r="BX56" s="511">
        <v>0.21</v>
      </c>
      <c r="BY56" s="511">
        <v>0.21</v>
      </c>
      <c r="BZ56" s="511">
        <v>0.21</v>
      </c>
      <c r="CA56" s="511">
        <v>0.21</v>
      </c>
      <c r="CB56" s="511">
        <v>0.21</v>
      </c>
      <c r="CC56" s="511">
        <v>0.21</v>
      </c>
      <c r="CD56" s="511">
        <v>0.21</v>
      </c>
      <c r="CE56" s="511">
        <v>0.21</v>
      </c>
      <c r="CF56" s="511">
        <v>0.21</v>
      </c>
      <c r="CG56" s="511">
        <v>0.21</v>
      </c>
      <c r="CH56" s="511">
        <v>0.21</v>
      </c>
      <c r="CI56" s="511">
        <v>0.21</v>
      </c>
      <c r="CJ56" s="620">
        <v>0.21</v>
      </c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>
        <v>0</v>
      </c>
      <c r="I58" s="490">
        <v>0</v>
      </c>
      <c r="J58" s="198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0.1</v>
      </c>
      <c r="I59" s="192">
        <v>0.21000000000000002</v>
      </c>
      <c r="J59" s="192">
        <v>0.32</v>
      </c>
      <c r="K59" s="192">
        <v>0.43</v>
      </c>
      <c r="L59" s="192">
        <v>7.8342857142857145</v>
      </c>
      <c r="M59" s="192">
        <v>15.238571428571429</v>
      </c>
      <c r="N59" s="192">
        <v>15.238571428571429</v>
      </c>
      <c r="O59" s="192">
        <v>15.238571428571429</v>
      </c>
      <c r="P59" s="192">
        <v>15.238571428571429</v>
      </c>
      <c r="Q59" s="192">
        <v>15.238571428571429</v>
      </c>
      <c r="R59" s="192">
        <v>15.238571428571429</v>
      </c>
      <c r="S59" s="192">
        <v>15.238571428571429</v>
      </c>
      <c r="T59" s="192">
        <v>15.238571428571429</v>
      </c>
      <c r="U59" s="192">
        <v>15.238571428571429</v>
      </c>
      <c r="V59" s="192">
        <v>15.238571428571429</v>
      </c>
      <c r="W59" s="192">
        <v>15.238571428571429</v>
      </c>
      <c r="X59" s="192">
        <v>15.238571428571429</v>
      </c>
      <c r="Y59" s="192">
        <v>15.238571428571429</v>
      </c>
      <c r="Z59" s="192">
        <v>15.238571428571429</v>
      </c>
      <c r="AA59" s="192">
        <v>15.238571428571429</v>
      </c>
      <c r="AB59" s="192">
        <v>15.238571428571429</v>
      </c>
      <c r="AC59" s="192">
        <v>15.238571428571429</v>
      </c>
      <c r="AD59" s="192">
        <v>15.238571428571429</v>
      </c>
      <c r="AE59" s="192">
        <v>15.238571428571429</v>
      </c>
      <c r="AF59" s="192">
        <v>15.238571428571429</v>
      </c>
      <c r="AG59" s="192">
        <v>15.238571428571429</v>
      </c>
      <c r="AH59" s="192">
        <v>15.238571428571429</v>
      </c>
      <c r="AI59" s="192">
        <v>15.238571428571429</v>
      </c>
      <c r="AJ59" s="192">
        <v>15.238571428571429</v>
      </c>
      <c r="AK59" s="192">
        <v>15.238571428571429</v>
      </c>
      <c r="AL59" s="192">
        <v>15.238571428571429</v>
      </c>
      <c r="AM59" s="192">
        <v>15.238571428571429</v>
      </c>
      <c r="AN59" s="192">
        <v>15.238571428571429</v>
      </c>
      <c r="AO59" s="192">
        <v>15.238571428571429</v>
      </c>
      <c r="AP59" s="192">
        <v>15.238571428571429</v>
      </c>
      <c r="AQ59" s="192">
        <v>15.238571428571429</v>
      </c>
      <c r="AR59" s="192">
        <v>15.238571428571429</v>
      </c>
      <c r="AS59" s="192">
        <v>15.238571428571429</v>
      </c>
      <c r="AT59" s="192">
        <v>15.238571428571429</v>
      </c>
      <c r="AU59" s="192">
        <v>15.238571428571429</v>
      </c>
      <c r="AV59" s="192">
        <v>15.238571428571429</v>
      </c>
      <c r="AW59" s="192">
        <v>15.238571428571429</v>
      </c>
      <c r="AX59" s="192">
        <v>15.238571428571429</v>
      </c>
      <c r="AY59" s="192">
        <v>15.238571428571429</v>
      </c>
      <c r="AZ59" s="192">
        <v>15.238571428571429</v>
      </c>
      <c r="BA59" s="231">
        <v>15.238571428571429</v>
      </c>
      <c r="BB59" s="231">
        <v>15.238571428571429</v>
      </c>
      <c r="BC59" s="231">
        <v>15.238571428571429</v>
      </c>
      <c r="BD59" s="231">
        <v>15.238571428571429</v>
      </c>
      <c r="BE59" s="231">
        <v>15.238571428571429</v>
      </c>
      <c r="BF59" s="231">
        <v>15.238571428571429</v>
      </c>
      <c r="BG59" s="231">
        <v>15.238571428571429</v>
      </c>
      <c r="BH59" s="231">
        <v>15.238571428571429</v>
      </c>
      <c r="BI59" s="231">
        <v>15.238571428571429</v>
      </c>
      <c r="BJ59" s="231">
        <v>15.238571428571429</v>
      </c>
      <c r="BK59" s="231">
        <v>15.238571428571429</v>
      </c>
      <c r="BL59" s="231">
        <v>15.238571428571429</v>
      </c>
      <c r="BM59" s="231">
        <v>15.238571428571429</v>
      </c>
      <c r="BN59" s="231">
        <v>15.238571428571429</v>
      </c>
      <c r="BO59" s="231">
        <v>15.238571428571429</v>
      </c>
      <c r="BP59" s="231">
        <v>15.238571428571429</v>
      </c>
      <c r="BQ59" s="231">
        <v>15.238571428571429</v>
      </c>
      <c r="BR59" s="231">
        <v>15.238571428571429</v>
      </c>
      <c r="BS59" s="231">
        <v>15.238571428571429</v>
      </c>
      <c r="BT59" s="231">
        <v>15.238571428571429</v>
      </c>
      <c r="BU59" s="231">
        <v>15.238571428571429</v>
      </c>
      <c r="BV59" s="231">
        <v>15.238571428571429</v>
      </c>
      <c r="BW59" s="231">
        <v>15.238571428571429</v>
      </c>
      <c r="BX59" s="231">
        <v>15.238571428571429</v>
      </c>
      <c r="BY59" s="231">
        <v>15.238571428571429</v>
      </c>
      <c r="BZ59" s="231">
        <v>15.238571428571429</v>
      </c>
      <c r="CA59" s="231">
        <v>15.238571428571429</v>
      </c>
      <c r="CB59" s="231">
        <v>15.238571428571429</v>
      </c>
      <c r="CC59" s="231">
        <v>15.238571428571429</v>
      </c>
      <c r="CD59" s="231">
        <v>15.238571428571429</v>
      </c>
      <c r="CE59" s="231">
        <v>15.238571428571429</v>
      </c>
      <c r="CF59" s="231">
        <v>15.238571428571429</v>
      </c>
      <c r="CG59" s="231">
        <v>15.238571428571429</v>
      </c>
      <c r="CH59" s="231">
        <v>15.238571428571429</v>
      </c>
      <c r="CI59" s="231">
        <v>15.238571428571429</v>
      </c>
      <c r="CJ59" s="622">
        <v>15.238571428571429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0</v>
      </c>
      <c r="I60" s="490">
        <v>0.11</v>
      </c>
      <c r="J60" s="198">
        <v>0.11</v>
      </c>
      <c r="K60" s="111">
        <v>0.11</v>
      </c>
      <c r="L60" s="111">
        <v>7.4042857142857148</v>
      </c>
      <c r="M60" s="111">
        <v>7.4042857142857148</v>
      </c>
      <c r="N60" s="167">
        <v>0</v>
      </c>
      <c r="O60" s="167">
        <v>0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90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90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>
        <v>0</v>
      </c>
      <c r="I67" s="866">
        <v>0</v>
      </c>
      <c r="J67" s="461">
        <v>0</v>
      </c>
      <c r="K67" s="867">
        <v>0</v>
      </c>
      <c r="L67" s="867">
        <v>0</v>
      </c>
      <c r="M67" s="867">
        <v>0</v>
      </c>
      <c r="N67" s="862">
        <v>0</v>
      </c>
      <c r="O67" s="862">
        <v>0</v>
      </c>
      <c r="P67" s="862">
        <v>0</v>
      </c>
      <c r="Q67" s="862">
        <v>0</v>
      </c>
      <c r="R67" s="862">
        <v>0</v>
      </c>
      <c r="S67" s="862">
        <v>0</v>
      </c>
      <c r="T67" s="862">
        <v>0</v>
      </c>
      <c r="U67" s="862">
        <v>0</v>
      </c>
      <c r="V67" s="862">
        <v>0</v>
      </c>
      <c r="W67" s="862">
        <v>0</v>
      </c>
      <c r="X67" s="862">
        <v>0</v>
      </c>
      <c r="Y67" s="862">
        <v>0</v>
      </c>
      <c r="Z67" s="862">
        <v>0</v>
      </c>
      <c r="AA67" s="862">
        <v>0</v>
      </c>
      <c r="AB67" s="862">
        <v>0</v>
      </c>
      <c r="AC67" s="862">
        <v>0</v>
      </c>
      <c r="AD67" s="862">
        <v>0</v>
      </c>
      <c r="AE67" s="862">
        <v>0</v>
      </c>
      <c r="AF67" s="862">
        <v>0</v>
      </c>
      <c r="AG67" s="862">
        <v>0</v>
      </c>
      <c r="AH67" s="862">
        <v>0</v>
      </c>
      <c r="AI67" s="862">
        <v>0</v>
      </c>
      <c r="AJ67" s="862">
        <v>0</v>
      </c>
      <c r="AK67" s="862">
        <v>0</v>
      </c>
      <c r="AL67" s="862">
        <v>0</v>
      </c>
      <c r="AM67" s="862">
        <v>0</v>
      </c>
      <c r="AN67" s="862">
        <v>0</v>
      </c>
      <c r="AO67" s="862">
        <v>0</v>
      </c>
      <c r="AP67" s="862">
        <v>0</v>
      </c>
      <c r="AQ67" s="862">
        <v>0</v>
      </c>
      <c r="AR67" s="862">
        <v>0</v>
      </c>
      <c r="AS67" s="862">
        <v>0</v>
      </c>
      <c r="AT67" s="862">
        <v>0</v>
      </c>
      <c r="AU67" s="862">
        <v>0</v>
      </c>
      <c r="AV67" s="862">
        <v>0</v>
      </c>
      <c r="AW67" s="862">
        <v>0</v>
      </c>
      <c r="AX67" s="862">
        <v>0</v>
      </c>
      <c r="AY67" s="862">
        <v>0</v>
      </c>
      <c r="AZ67" s="862">
        <v>0</v>
      </c>
      <c r="BA67" s="868">
        <v>0</v>
      </c>
      <c r="BB67" s="891">
        <v>0</v>
      </c>
      <c r="BC67" s="891">
        <v>0</v>
      </c>
      <c r="BD67" s="891">
        <v>0</v>
      </c>
      <c r="BE67" s="891">
        <v>0</v>
      </c>
      <c r="BF67" s="891">
        <v>0</v>
      </c>
      <c r="BG67" s="891">
        <v>0</v>
      </c>
      <c r="BH67" s="891">
        <v>0</v>
      </c>
      <c r="BI67" s="891">
        <v>0</v>
      </c>
      <c r="BJ67" s="891">
        <v>0</v>
      </c>
      <c r="BK67" s="891">
        <v>0</v>
      </c>
      <c r="BL67" s="891">
        <v>0</v>
      </c>
      <c r="BM67" s="891">
        <v>0</v>
      </c>
      <c r="BN67" s="891">
        <v>0</v>
      </c>
      <c r="BO67" s="891">
        <v>0</v>
      </c>
      <c r="BP67" s="891">
        <v>0</v>
      </c>
      <c r="BQ67" s="891">
        <v>0</v>
      </c>
      <c r="BR67" s="891">
        <v>0</v>
      </c>
      <c r="BS67" s="891">
        <v>0</v>
      </c>
      <c r="BT67" s="891">
        <v>0</v>
      </c>
      <c r="BU67" s="891">
        <v>0</v>
      </c>
      <c r="BV67" s="891">
        <v>0</v>
      </c>
      <c r="BW67" s="891">
        <v>0</v>
      </c>
      <c r="BX67" s="891">
        <v>0</v>
      </c>
      <c r="BY67" s="891">
        <v>0</v>
      </c>
      <c r="BZ67" s="891">
        <v>0</v>
      </c>
      <c r="CA67" s="891">
        <v>0</v>
      </c>
      <c r="CB67" s="891">
        <v>0</v>
      </c>
      <c r="CC67" s="891">
        <v>0</v>
      </c>
      <c r="CD67" s="891">
        <v>0</v>
      </c>
      <c r="CE67" s="891">
        <v>0</v>
      </c>
      <c r="CF67" s="891">
        <v>0</v>
      </c>
      <c r="CG67" s="891">
        <v>0</v>
      </c>
      <c r="CH67" s="891">
        <v>0</v>
      </c>
      <c r="CI67" s="891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>
        <v>0</v>
      </c>
      <c r="I68" s="913">
        <v>0</v>
      </c>
      <c r="J68" s="913">
        <v>0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0.11</v>
      </c>
      <c r="I69" s="893">
        <v>0.22000000000000003</v>
      </c>
      <c r="J69" s="893">
        <v>0.33</v>
      </c>
      <c r="K69" s="894">
        <v>0.44</v>
      </c>
      <c r="L69" s="894">
        <v>8.0442857142857154</v>
      </c>
      <c r="M69" s="894">
        <v>15.44857142857143</v>
      </c>
      <c r="N69" s="893">
        <v>15.44857142857143</v>
      </c>
      <c r="O69" s="893">
        <v>15.44857142857143</v>
      </c>
      <c r="P69" s="893">
        <v>15.44857142857143</v>
      </c>
      <c r="Q69" s="893">
        <v>15.44857142857143</v>
      </c>
      <c r="R69" s="893">
        <v>15.44857142857143</v>
      </c>
      <c r="S69" s="893">
        <v>15.44857142857143</v>
      </c>
      <c r="T69" s="893">
        <v>15.44857142857143</v>
      </c>
      <c r="U69" s="893">
        <v>15.44857142857143</v>
      </c>
      <c r="V69" s="893">
        <v>15.44857142857143</v>
      </c>
      <c r="W69" s="893">
        <v>15.44857142857143</v>
      </c>
      <c r="X69" s="893">
        <v>15.44857142857143</v>
      </c>
      <c r="Y69" s="893">
        <v>15.44857142857143</v>
      </c>
      <c r="Z69" s="893">
        <v>15.44857142857143</v>
      </c>
      <c r="AA69" s="893">
        <v>15.44857142857143</v>
      </c>
      <c r="AB69" s="893">
        <v>15.44857142857143</v>
      </c>
      <c r="AC69" s="893">
        <v>15.44857142857143</v>
      </c>
      <c r="AD69" s="893">
        <v>15.44857142857143</v>
      </c>
      <c r="AE69" s="893">
        <v>15.44857142857143</v>
      </c>
      <c r="AF69" s="893">
        <v>15.44857142857143</v>
      </c>
      <c r="AG69" s="893">
        <v>15.44857142857143</v>
      </c>
      <c r="AH69" s="893">
        <v>15.44857142857143</v>
      </c>
      <c r="AI69" s="893">
        <v>15.44857142857143</v>
      </c>
      <c r="AJ69" s="893">
        <v>15.44857142857143</v>
      </c>
      <c r="AK69" s="893">
        <v>15.44857142857143</v>
      </c>
      <c r="AL69" s="893">
        <v>15.44857142857143</v>
      </c>
      <c r="AM69" s="893">
        <v>15.44857142857143</v>
      </c>
      <c r="AN69" s="893">
        <v>15.44857142857143</v>
      </c>
      <c r="AO69" s="893">
        <v>15.44857142857143</v>
      </c>
      <c r="AP69" s="893">
        <v>15.44857142857143</v>
      </c>
      <c r="AQ69" s="893">
        <v>15.44857142857143</v>
      </c>
      <c r="AR69" s="893">
        <v>15.44857142857143</v>
      </c>
      <c r="AS69" s="893">
        <v>15.44857142857143</v>
      </c>
      <c r="AT69" s="893">
        <v>15.44857142857143</v>
      </c>
      <c r="AU69" s="893">
        <v>15.44857142857143</v>
      </c>
      <c r="AV69" s="893">
        <v>15.44857142857143</v>
      </c>
      <c r="AW69" s="893">
        <v>15.44857142857143</v>
      </c>
      <c r="AX69" s="893">
        <v>15.44857142857143</v>
      </c>
      <c r="AY69" s="893">
        <v>15.44857142857143</v>
      </c>
      <c r="AZ69" s="893">
        <v>15.44857142857143</v>
      </c>
      <c r="BA69" s="895">
        <v>15.44857142857143</v>
      </c>
      <c r="BB69" s="895">
        <v>15.44857142857143</v>
      </c>
      <c r="BC69" s="895">
        <v>15.44857142857143</v>
      </c>
      <c r="BD69" s="895">
        <v>15.44857142857143</v>
      </c>
      <c r="BE69" s="895">
        <v>15.44857142857143</v>
      </c>
      <c r="BF69" s="895">
        <v>15.44857142857143</v>
      </c>
      <c r="BG69" s="895">
        <v>15.44857142857143</v>
      </c>
      <c r="BH69" s="895">
        <v>15.44857142857143</v>
      </c>
      <c r="BI69" s="895">
        <v>15.44857142857143</v>
      </c>
      <c r="BJ69" s="895">
        <v>15.44857142857143</v>
      </c>
      <c r="BK69" s="895">
        <v>15.44857142857143</v>
      </c>
      <c r="BL69" s="895">
        <v>15.44857142857143</v>
      </c>
      <c r="BM69" s="895">
        <v>15.44857142857143</v>
      </c>
      <c r="BN69" s="895">
        <v>15.44857142857143</v>
      </c>
      <c r="BO69" s="895">
        <v>15.44857142857143</v>
      </c>
      <c r="BP69" s="895">
        <v>15.44857142857143</v>
      </c>
      <c r="BQ69" s="895">
        <v>15.44857142857143</v>
      </c>
      <c r="BR69" s="895">
        <v>15.44857142857143</v>
      </c>
      <c r="BS69" s="895">
        <v>15.44857142857143</v>
      </c>
      <c r="BT69" s="895">
        <v>15.44857142857143</v>
      </c>
      <c r="BU69" s="895">
        <v>15.44857142857143</v>
      </c>
      <c r="BV69" s="895">
        <v>15.44857142857143</v>
      </c>
      <c r="BW69" s="895">
        <v>15.44857142857143</v>
      </c>
      <c r="BX69" s="895">
        <v>15.44857142857143</v>
      </c>
      <c r="BY69" s="895">
        <v>15.44857142857143</v>
      </c>
      <c r="BZ69" s="895">
        <v>15.44857142857143</v>
      </c>
      <c r="CA69" s="895">
        <v>15.44857142857143</v>
      </c>
      <c r="CB69" s="895">
        <v>15.44857142857143</v>
      </c>
      <c r="CC69" s="895">
        <v>15.44857142857143</v>
      </c>
      <c r="CD69" s="895">
        <v>15.44857142857143</v>
      </c>
      <c r="CE69" s="895">
        <v>15.44857142857143</v>
      </c>
      <c r="CF69" s="895">
        <v>15.44857142857143</v>
      </c>
      <c r="CG69" s="895">
        <v>15.44857142857143</v>
      </c>
      <c r="CH69" s="895">
        <v>15.44857142857143</v>
      </c>
      <c r="CI69" s="895">
        <v>15.44857142857143</v>
      </c>
      <c r="CJ69" s="623">
        <v>15.44857142857143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0.24</v>
      </c>
      <c r="I72" s="490">
        <v>0.504</v>
      </c>
      <c r="J72" s="198">
        <v>0.76800000000000002</v>
      </c>
      <c r="K72" s="205">
        <v>1.032</v>
      </c>
      <c r="L72" s="205">
        <v>18.825387269331991</v>
      </c>
      <c r="M72" s="205">
        <v>36.589268506298133</v>
      </c>
      <c r="N72" s="83">
        <v>36.576824913917719</v>
      </c>
      <c r="O72" s="83">
        <v>36.564389782507149</v>
      </c>
      <c r="P72" s="83">
        <v>36.55196310343986</v>
      </c>
      <c r="Q72" s="83">
        <v>36.539544868101004</v>
      </c>
      <c r="R72" s="83">
        <v>36.52713506788745</v>
      </c>
      <c r="S72" s="83">
        <v>36.514733694207735</v>
      </c>
      <c r="T72" s="83">
        <v>36.502340738482047</v>
      </c>
      <c r="U72" s="83">
        <v>36.489956192142252</v>
      </c>
      <c r="V72" s="83">
        <v>36.4775800466318</v>
      </c>
      <c r="W72" s="83">
        <v>36.465212293405784</v>
      </c>
      <c r="X72" s="83">
        <v>36.452852923930863</v>
      </c>
      <c r="Y72" s="83">
        <v>36.440501929685269</v>
      </c>
      <c r="Z72" s="83">
        <v>36.428159302158754</v>
      </c>
      <c r="AA72" s="83">
        <v>36.415825032852617</v>
      </c>
      <c r="AB72" s="83">
        <v>36.403499113279672</v>
      </c>
      <c r="AC72" s="83">
        <v>36.391181534964218</v>
      </c>
      <c r="AD72" s="83">
        <v>36.378872289442</v>
      </c>
      <c r="AE72" s="83">
        <v>36.366571368260225</v>
      </c>
      <c r="AF72" s="83">
        <v>36.354278762977536</v>
      </c>
      <c r="AG72" s="83">
        <v>36.341994465163964</v>
      </c>
      <c r="AH72" s="83">
        <v>36.329718466400948</v>
      </c>
      <c r="AI72" s="83">
        <v>36.317450758281318</v>
      </c>
      <c r="AJ72" s="83">
        <v>36.305191332409201</v>
      </c>
      <c r="AK72" s="83">
        <v>36.292940180400095</v>
      </c>
      <c r="AL72" s="83">
        <v>36.280697293880806</v>
      </c>
      <c r="AM72" s="83">
        <v>36.280697293880806</v>
      </c>
      <c r="AN72" s="83">
        <v>36.280697293880806</v>
      </c>
      <c r="AO72" s="83">
        <v>36.280697293880806</v>
      </c>
      <c r="AP72" s="83">
        <v>36.280697293880806</v>
      </c>
      <c r="AQ72" s="83">
        <v>36.280697293880806</v>
      </c>
      <c r="AR72" s="83">
        <v>36.280697293880806</v>
      </c>
      <c r="AS72" s="83">
        <v>36.280697293880806</v>
      </c>
      <c r="AT72" s="83">
        <v>36.280697293880806</v>
      </c>
      <c r="AU72" s="83">
        <v>36.280697293880806</v>
      </c>
      <c r="AV72" s="83">
        <v>36.280697293880806</v>
      </c>
      <c r="AW72" s="83">
        <v>36.280697293880806</v>
      </c>
      <c r="AX72" s="83">
        <v>36.280697293880806</v>
      </c>
      <c r="AY72" s="83">
        <v>36.280697293880806</v>
      </c>
      <c r="AZ72" s="83">
        <v>36.280697293880806</v>
      </c>
      <c r="BA72" s="230">
        <v>36.280697293880806</v>
      </c>
      <c r="BB72" s="505">
        <v>36.280697293880806</v>
      </c>
      <c r="BC72" s="505">
        <v>36.280697293880806</v>
      </c>
      <c r="BD72" s="505">
        <v>36.280697293880806</v>
      </c>
      <c r="BE72" s="505">
        <v>36.280697293880806</v>
      </c>
      <c r="BF72" s="505">
        <v>36.280697293880806</v>
      </c>
      <c r="BG72" s="505">
        <v>36.280697293880806</v>
      </c>
      <c r="BH72" s="505">
        <v>36.280697293880806</v>
      </c>
      <c r="BI72" s="505">
        <v>36.280697293880806</v>
      </c>
      <c r="BJ72" s="505">
        <v>36.280697293880806</v>
      </c>
      <c r="BK72" s="505">
        <v>36.280697293880806</v>
      </c>
      <c r="BL72" s="505">
        <v>36.280697293880806</v>
      </c>
      <c r="BM72" s="505">
        <v>36.280697293880806</v>
      </c>
      <c r="BN72" s="505">
        <v>36.280697293880806</v>
      </c>
      <c r="BO72" s="505">
        <v>36.280697293880806</v>
      </c>
      <c r="BP72" s="505">
        <v>36.280697293880806</v>
      </c>
      <c r="BQ72" s="505">
        <v>36.280697293880806</v>
      </c>
      <c r="BR72" s="505">
        <v>36.280697293880806</v>
      </c>
      <c r="BS72" s="505">
        <v>36.280697293880806</v>
      </c>
      <c r="BT72" s="505">
        <v>36.280697293880806</v>
      </c>
      <c r="BU72" s="505">
        <v>36.280697293880806</v>
      </c>
      <c r="BV72" s="505">
        <v>36.280697293880806</v>
      </c>
      <c r="BW72" s="505">
        <v>36.280697293880806</v>
      </c>
      <c r="BX72" s="505">
        <v>36.280697293880806</v>
      </c>
      <c r="BY72" s="505">
        <v>36.280697293880806</v>
      </c>
      <c r="BZ72" s="505">
        <v>36.280697293880806</v>
      </c>
      <c r="CA72" s="505">
        <v>36.280697293880806</v>
      </c>
      <c r="CB72" s="505">
        <v>36.280697293880806</v>
      </c>
      <c r="CC72" s="505">
        <v>36.280697293880806</v>
      </c>
      <c r="CD72" s="505">
        <v>36.280697293880806</v>
      </c>
      <c r="CE72" s="505">
        <v>36.280697293880806</v>
      </c>
      <c r="CF72" s="505">
        <v>36.280697293880806</v>
      </c>
      <c r="CG72" s="505">
        <v>36.280697293880806</v>
      </c>
      <c r="CH72" s="505">
        <v>36.280697293880806</v>
      </c>
      <c r="CI72" s="505">
        <v>36.280697293880806</v>
      </c>
      <c r="CJ72" s="621">
        <v>36.280697293880806</v>
      </c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0.24</v>
      </c>
      <c r="I74" s="171">
        <v>0.504</v>
      </c>
      <c r="J74" s="171">
        <v>0.76800000000000002</v>
      </c>
      <c r="K74" s="221">
        <v>1.032</v>
      </c>
      <c r="L74" s="221">
        <v>18.825387269331991</v>
      </c>
      <c r="M74" s="221">
        <v>36.589268506298133</v>
      </c>
      <c r="N74" s="171">
        <v>36.576824913917719</v>
      </c>
      <c r="O74" s="171">
        <v>36.564389782507149</v>
      </c>
      <c r="P74" s="171">
        <v>36.55196310343986</v>
      </c>
      <c r="Q74" s="171">
        <v>36.539544868101004</v>
      </c>
      <c r="R74" s="171">
        <v>36.52713506788745</v>
      </c>
      <c r="S74" s="171">
        <v>36.514733694207735</v>
      </c>
      <c r="T74" s="171">
        <v>36.502340738482047</v>
      </c>
      <c r="U74" s="171">
        <v>36.489956192142252</v>
      </c>
      <c r="V74" s="171">
        <v>36.4775800466318</v>
      </c>
      <c r="W74" s="171">
        <v>36.465212293405784</v>
      </c>
      <c r="X74" s="171">
        <v>36.452852923930863</v>
      </c>
      <c r="Y74" s="171">
        <v>36.440501929685269</v>
      </c>
      <c r="Z74" s="171">
        <v>36.428159302158754</v>
      </c>
      <c r="AA74" s="171">
        <v>36.415825032852617</v>
      </c>
      <c r="AB74" s="171">
        <v>36.403499113279672</v>
      </c>
      <c r="AC74" s="171">
        <v>36.391181534964218</v>
      </c>
      <c r="AD74" s="171">
        <v>36.378872289442</v>
      </c>
      <c r="AE74" s="171">
        <v>36.366571368260225</v>
      </c>
      <c r="AF74" s="171">
        <v>36.354278762977536</v>
      </c>
      <c r="AG74" s="171">
        <v>36.341994465163964</v>
      </c>
      <c r="AH74" s="171">
        <v>36.329718466400948</v>
      </c>
      <c r="AI74" s="171">
        <v>36.317450758281318</v>
      </c>
      <c r="AJ74" s="171">
        <v>36.305191332409201</v>
      </c>
      <c r="AK74" s="171">
        <v>36.292940180400095</v>
      </c>
      <c r="AL74" s="171">
        <v>36.280697293880806</v>
      </c>
      <c r="AM74" s="171">
        <v>36.280697293880806</v>
      </c>
      <c r="AN74" s="171">
        <v>36.280697293880806</v>
      </c>
      <c r="AO74" s="171">
        <v>36.280697293880806</v>
      </c>
      <c r="AP74" s="171">
        <v>36.280697293880806</v>
      </c>
      <c r="AQ74" s="171">
        <v>36.280697293880806</v>
      </c>
      <c r="AR74" s="171">
        <v>36.280697293880806</v>
      </c>
      <c r="AS74" s="171">
        <v>36.280697293880806</v>
      </c>
      <c r="AT74" s="171">
        <v>36.280697293880806</v>
      </c>
      <c r="AU74" s="171">
        <v>36.280697293880806</v>
      </c>
      <c r="AV74" s="171">
        <v>36.280697293880806</v>
      </c>
      <c r="AW74" s="171">
        <v>36.280697293880806</v>
      </c>
      <c r="AX74" s="171">
        <v>36.280697293880806</v>
      </c>
      <c r="AY74" s="171">
        <v>36.280697293880806</v>
      </c>
      <c r="AZ74" s="171">
        <v>36.280697293880806</v>
      </c>
      <c r="BA74" s="635">
        <v>36.280697293880806</v>
      </c>
      <c r="BB74" s="506">
        <v>36.280697293880806</v>
      </c>
      <c r="BC74" s="634">
        <v>36.280697293880806</v>
      </c>
      <c r="BD74" s="506">
        <v>36.280697293880806</v>
      </c>
      <c r="BE74" s="634">
        <v>36.280697293880806</v>
      </c>
      <c r="BF74" s="634">
        <v>36.280697293880806</v>
      </c>
      <c r="BG74" s="634">
        <v>36.280697293880806</v>
      </c>
      <c r="BH74" s="634">
        <v>36.280697293880806</v>
      </c>
      <c r="BI74" s="634">
        <v>36.280697293880806</v>
      </c>
      <c r="BJ74" s="634">
        <v>36.280697293880806</v>
      </c>
      <c r="BK74" s="634">
        <v>36.280697293880806</v>
      </c>
      <c r="BL74" s="634">
        <v>36.280697293880806</v>
      </c>
      <c r="BM74" s="634">
        <v>36.280697293880806</v>
      </c>
      <c r="BN74" s="634">
        <v>36.280697293880806</v>
      </c>
      <c r="BO74" s="633">
        <v>36.280697293880806</v>
      </c>
      <c r="BP74" s="506">
        <v>36.280697293880806</v>
      </c>
      <c r="BQ74" s="634">
        <v>36.280697293880806</v>
      </c>
      <c r="BR74" s="506">
        <v>36.280697293880806</v>
      </c>
      <c r="BS74" s="634">
        <v>36.280697293880806</v>
      </c>
      <c r="BT74" s="506">
        <v>36.280697293880806</v>
      </c>
      <c r="BU74" s="634">
        <v>36.280697293880806</v>
      </c>
      <c r="BV74" s="634">
        <v>36.280697293880806</v>
      </c>
      <c r="BW74" s="634">
        <v>36.280697293880806</v>
      </c>
      <c r="BX74" s="634">
        <v>36.280697293880806</v>
      </c>
      <c r="BY74" s="506">
        <v>36.280697293880806</v>
      </c>
      <c r="BZ74" s="634">
        <v>36.280697293880806</v>
      </c>
      <c r="CA74" s="634">
        <v>36.280697293880806</v>
      </c>
      <c r="CB74" s="506">
        <v>36.280697293880806</v>
      </c>
      <c r="CC74" s="634">
        <v>36.280697293880806</v>
      </c>
      <c r="CD74" s="634">
        <v>36.280697293880806</v>
      </c>
      <c r="CE74" s="634">
        <v>36.280697293880806</v>
      </c>
      <c r="CF74" s="634">
        <v>36.280697293880806</v>
      </c>
      <c r="CG74" s="634">
        <v>36.280697293880806</v>
      </c>
      <c r="CH74" s="634">
        <v>36.280697293880806</v>
      </c>
      <c r="CI74" s="506">
        <v>36.280697293880806</v>
      </c>
      <c r="CJ74" s="632">
        <v>36.280697293880806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>
        <v>2.4</v>
      </c>
      <c r="I75" s="628">
        <v>2.4</v>
      </c>
      <c r="J75" s="628">
        <v>2.4</v>
      </c>
      <c r="K75" s="629">
        <v>2.4</v>
      </c>
      <c r="L75" s="629">
        <v>2.4029487761729382</v>
      </c>
      <c r="M75" s="629">
        <v>2.4010957114848308</v>
      </c>
      <c r="N75" s="628">
        <v>2.4002791262531549</v>
      </c>
      <c r="O75" s="628">
        <v>2.3994630962552734</v>
      </c>
      <c r="P75" s="628">
        <v>2.3986476209250869</v>
      </c>
      <c r="Q75" s="628">
        <v>2.3978326996972625</v>
      </c>
      <c r="R75" s="628">
        <v>2.3970183320072387</v>
      </c>
      <c r="S75" s="628">
        <v>2.396204517291217</v>
      </c>
      <c r="T75" s="628">
        <v>2.395391254986166</v>
      </c>
      <c r="U75" s="628">
        <v>2.3945785445298187</v>
      </c>
      <c r="V75" s="628">
        <v>2.3937663853606694</v>
      </c>
      <c r="W75" s="628">
        <v>2.3929547769179758</v>
      </c>
      <c r="X75" s="628">
        <v>2.3921437186417553</v>
      </c>
      <c r="Y75" s="628">
        <v>2.391333209972784</v>
      </c>
      <c r="Z75" s="628">
        <v>2.3905232503525946</v>
      </c>
      <c r="AA75" s="628">
        <v>2.3897138392234769</v>
      </c>
      <c r="AB75" s="628">
        <v>2.3889049760284773</v>
      </c>
      <c r="AC75" s="628">
        <v>2.3880966602113949</v>
      </c>
      <c r="AD75" s="628">
        <v>2.3872888912167807</v>
      </c>
      <c r="AE75" s="628">
        <v>2.3864816684899366</v>
      </c>
      <c r="AF75" s="628">
        <v>2.3856749914769169</v>
      </c>
      <c r="AG75" s="628">
        <v>2.3848688596245218</v>
      </c>
      <c r="AH75" s="628">
        <v>2.3840632723803004</v>
      </c>
      <c r="AI75" s="628">
        <v>2.383258229192549</v>
      </c>
      <c r="AJ75" s="628">
        <v>2.3824537295103063</v>
      </c>
      <c r="AK75" s="628">
        <v>2.3816497727833568</v>
      </c>
      <c r="AL75" s="628">
        <v>2.3808463584622257</v>
      </c>
      <c r="AM75" s="628">
        <v>2.3808463584622257</v>
      </c>
      <c r="AN75" s="628">
        <v>2.3808463584622257</v>
      </c>
      <c r="AO75" s="628">
        <v>2.3808463584622257</v>
      </c>
      <c r="AP75" s="628">
        <v>2.3808463584622257</v>
      </c>
      <c r="AQ75" s="628">
        <v>2.3808463584622257</v>
      </c>
      <c r="AR75" s="628">
        <v>2.3808463584622257</v>
      </c>
      <c r="AS75" s="628">
        <v>2.3808463584622257</v>
      </c>
      <c r="AT75" s="628">
        <v>2.3808463584622257</v>
      </c>
      <c r="AU75" s="628">
        <v>2.3808463584622257</v>
      </c>
      <c r="AV75" s="628">
        <v>2.3808463584622257</v>
      </c>
      <c r="AW75" s="628">
        <v>2.3808463584622257</v>
      </c>
      <c r="AX75" s="628">
        <v>2.3808463584622257</v>
      </c>
      <c r="AY75" s="628">
        <v>2.3808463584622257</v>
      </c>
      <c r="AZ75" s="628">
        <v>2.3808463584622257</v>
      </c>
      <c r="BA75" s="630">
        <v>2.3808463584622257</v>
      </c>
      <c r="BB75" s="630">
        <v>2.3808463584622257</v>
      </c>
      <c r="BC75" s="630">
        <v>2.3808463584622257</v>
      </c>
      <c r="BD75" s="630">
        <v>2.3808463584622257</v>
      </c>
      <c r="BE75" s="630">
        <v>2.3808463584622257</v>
      </c>
      <c r="BF75" s="630">
        <v>2.3808463584622257</v>
      </c>
      <c r="BG75" s="630">
        <v>2.3808463584622257</v>
      </c>
      <c r="BH75" s="630">
        <v>2.3808463584622257</v>
      </c>
      <c r="BI75" s="630">
        <v>2.3808463584622257</v>
      </c>
      <c r="BJ75" s="630">
        <v>2.3808463584622257</v>
      </c>
      <c r="BK75" s="630">
        <v>2.3808463584622257</v>
      </c>
      <c r="BL75" s="630">
        <v>2.3808463584622257</v>
      </c>
      <c r="BM75" s="630">
        <v>2.3808463584622257</v>
      </c>
      <c r="BN75" s="630">
        <v>2.3808463584622257</v>
      </c>
      <c r="BO75" s="630">
        <v>2.3808463584622257</v>
      </c>
      <c r="BP75" s="630">
        <v>2.3808463584622257</v>
      </c>
      <c r="BQ75" s="630">
        <v>2.3808463584622257</v>
      </c>
      <c r="BR75" s="630">
        <v>2.3808463584622257</v>
      </c>
      <c r="BS75" s="630">
        <v>2.3808463584622257</v>
      </c>
      <c r="BT75" s="630">
        <v>2.3808463584622257</v>
      </c>
      <c r="BU75" s="630">
        <v>2.3808463584622257</v>
      </c>
      <c r="BV75" s="630">
        <v>2.3808463584622257</v>
      </c>
      <c r="BW75" s="630">
        <v>2.3808463584622257</v>
      </c>
      <c r="BX75" s="630">
        <v>2.3808463584622257</v>
      </c>
      <c r="BY75" s="630">
        <v>2.3808463584622257</v>
      </c>
      <c r="BZ75" s="630">
        <v>2.3808463584622257</v>
      </c>
      <c r="CA75" s="630">
        <v>2.3808463584622257</v>
      </c>
      <c r="CB75" s="630">
        <v>2.3808463584622257</v>
      </c>
      <c r="CC75" s="630">
        <v>2.3808463584622257</v>
      </c>
      <c r="CD75" s="630">
        <v>2.3808463584622257</v>
      </c>
      <c r="CE75" s="630">
        <v>2.3808463584622257</v>
      </c>
      <c r="CF75" s="630">
        <v>2.3808463584622257</v>
      </c>
      <c r="CG75" s="630">
        <v>2.3808463584622257</v>
      </c>
      <c r="CH75" s="630">
        <v>2.3808463584622257</v>
      </c>
      <c r="CI75" s="630">
        <v>2.3808463584622257</v>
      </c>
      <c r="CJ75" s="631">
        <v>2.3808463584622257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>
        <v>1</v>
      </c>
      <c r="I76" s="908">
        <v>1</v>
      </c>
      <c r="J76" s="908">
        <v>1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>
        <v>1</v>
      </c>
      <c r="I77" s="900">
        <v>1</v>
      </c>
      <c r="J77" s="900">
        <v>1</v>
      </c>
      <c r="K77" s="901">
        <v>1</v>
      </c>
      <c r="L77" s="901">
        <v>1</v>
      </c>
      <c r="M77" s="901">
        <v>1</v>
      </c>
      <c r="N77" s="900">
        <v>1</v>
      </c>
      <c r="O77" s="900">
        <v>1</v>
      </c>
      <c r="P77" s="900">
        <v>1</v>
      </c>
      <c r="Q77" s="900">
        <v>1</v>
      </c>
      <c r="R77" s="900">
        <v>1</v>
      </c>
      <c r="S77" s="900">
        <v>1</v>
      </c>
      <c r="T77" s="900">
        <v>1</v>
      </c>
      <c r="U77" s="900">
        <v>1</v>
      </c>
      <c r="V77" s="900">
        <v>1</v>
      </c>
      <c r="W77" s="900">
        <v>1</v>
      </c>
      <c r="X77" s="900">
        <v>1</v>
      </c>
      <c r="Y77" s="900">
        <v>1</v>
      </c>
      <c r="Z77" s="900">
        <v>1</v>
      </c>
      <c r="AA77" s="900">
        <v>1</v>
      </c>
      <c r="AB77" s="900">
        <v>1</v>
      </c>
      <c r="AC77" s="900">
        <v>1</v>
      </c>
      <c r="AD77" s="900">
        <v>1</v>
      </c>
      <c r="AE77" s="900">
        <v>1</v>
      </c>
      <c r="AF77" s="900">
        <v>1</v>
      </c>
      <c r="AG77" s="900">
        <v>1</v>
      </c>
      <c r="AH77" s="900">
        <v>1</v>
      </c>
      <c r="AI77" s="900">
        <v>1</v>
      </c>
      <c r="AJ77" s="900">
        <v>1</v>
      </c>
      <c r="AK77" s="900">
        <v>1</v>
      </c>
      <c r="AL77" s="900">
        <v>1</v>
      </c>
      <c r="AM77" s="900">
        <v>1</v>
      </c>
      <c r="AN77" s="900">
        <v>1</v>
      </c>
      <c r="AO77" s="900">
        <v>1</v>
      </c>
      <c r="AP77" s="900">
        <v>1</v>
      </c>
      <c r="AQ77" s="900">
        <v>1</v>
      </c>
      <c r="AR77" s="900">
        <v>1</v>
      </c>
      <c r="AS77" s="900">
        <v>1</v>
      </c>
      <c r="AT77" s="900">
        <v>1</v>
      </c>
      <c r="AU77" s="900">
        <v>1</v>
      </c>
      <c r="AV77" s="900">
        <v>1</v>
      </c>
      <c r="AW77" s="900">
        <v>1</v>
      </c>
      <c r="AX77" s="900">
        <v>1</v>
      </c>
      <c r="AY77" s="900">
        <v>1</v>
      </c>
      <c r="AZ77" s="900">
        <v>1</v>
      </c>
      <c r="BA77" s="902">
        <v>1</v>
      </c>
      <c r="BB77" s="902">
        <v>1</v>
      </c>
      <c r="BC77" s="902">
        <v>1</v>
      </c>
      <c r="BD77" s="902">
        <v>1</v>
      </c>
      <c r="BE77" s="902">
        <v>1</v>
      </c>
      <c r="BF77" s="902">
        <v>1</v>
      </c>
      <c r="BG77" s="902">
        <v>1</v>
      </c>
      <c r="BH77" s="902">
        <v>1</v>
      </c>
      <c r="BI77" s="902">
        <v>1</v>
      </c>
      <c r="BJ77" s="902">
        <v>1</v>
      </c>
      <c r="BK77" s="902">
        <v>1</v>
      </c>
      <c r="BL77" s="902">
        <v>1</v>
      </c>
      <c r="BM77" s="902">
        <v>1</v>
      </c>
      <c r="BN77" s="902">
        <v>1</v>
      </c>
      <c r="BO77" s="902">
        <v>1</v>
      </c>
      <c r="BP77" s="902">
        <v>1</v>
      </c>
      <c r="BQ77" s="902">
        <v>1</v>
      </c>
      <c r="BR77" s="902">
        <v>1</v>
      </c>
      <c r="BS77" s="902">
        <v>1</v>
      </c>
      <c r="BT77" s="902">
        <v>1</v>
      </c>
      <c r="BU77" s="902">
        <v>1</v>
      </c>
      <c r="BV77" s="902">
        <v>1</v>
      </c>
      <c r="BW77" s="902">
        <v>1</v>
      </c>
      <c r="BX77" s="902">
        <v>1</v>
      </c>
      <c r="BY77" s="902">
        <v>1</v>
      </c>
      <c r="BZ77" s="902">
        <v>1</v>
      </c>
      <c r="CA77" s="902">
        <v>1</v>
      </c>
      <c r="CB77" s="902">
        <v>1</v>
      </c>
      <c r="CC77" s="902">
        <v>1</v>
      </c>
      <c r="CD77" s="902">
        <v>1</v>
      </c>
      <c r="CE77" s="902">
        <v>1</v>
      </c>
      <c r="CF77" s="902">
        <v>1</v>
      </c>
      <c r="CG77" s="902">
        <v>1</v>
      </c>
      <c r="CH77" s="902">
        <v>1</v>
      </c>
      <c r="CI77" s="902">
        <v>1</v>
      </c>
      <c r="CJ77" s="903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>
        <v>1</v>
      </c>
      <c r="I78" s="935">
        <v>1</v>
      </c>
      <c r="J78" s="935">
        <v>1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5.2411258540449968</v>
      </c>
      <c r="I83" s="952">
        <v>10.802329038856334</v>
      </c>
      <c r="J83" s="952">
        <v>16.365914871189599</v>
      </c>
      <c r="K83" s="952">
        <v>21.931883351044792</v>
      </c>
      <c r="L83" s="952">
        <v>420.02813942500478</v>
      </c>
      <c r="M83" s="952">
        <v>653.00717142130964</v>
      </c>
      <c r="N83" s="952">
        <v>650.76836960217145</v>
      </c>
      <c r="O83" s="952">
        <v>648.52956778303337</v>
      </c>
      <c r="P83" s="952">
        <v>646.29076596389518</v>
      </c>
      <c r="Q83" s="952">
        <v>644.05196414475711</v>
      </c>
      <c r="R83" s="952">
        <v>641.81316232561903</v>
      </c>
      <c r="S83" s="952">
        <v>639.57436050648084</v>
      </c>
      <c r="T83" s="952">
        <v>637.33555868734277</v>
      </c>
      <c r="U83" s="952">
        <v>635.09675686820458</v>
      </c>
      <c r="V83" s="952">
        <v>632.8579550490665</v>
      </c>
      <c r="W83" s="952">
        <v>630.61915322992843</v>
      </c>
      <c r="X83" s="952">
        <v>628.38035141079024</v>
      </c>
      <c r="Y83" s="952">
        <v>626.14154959165216</v>
      </c>
      <c r="Z83" s="952">
        <v>623.90274777251398</v>
      </c>
      <c r="AA83" s="952">
        <v>621.6639459533759</v>
      </c>
      <c r="AB83" s="952">
        <v>619.42514413423783</v>
      </c>
      <c r="AC83" s="952">
        <v>617.18634231509964</v>
      </c>
      <c r="AD83" s="952">
        <v>614.94754049596156</v>
      </c>
      <c r="AE83" s="952">
        <v>612.70873867682337</v>
      </c>
      <c r="AF83" s="952">
        <v>610.4699368576853</v>
      </c>
      <c r="AG83" s="952">
        <v>608.23113503854711</v>
      </c>
      <c r="AH83" s="952">
        <v>605.99233321940903</v>
      </c>
      <c r="AI83" s="952">
        <v>603.75353140027096</v>
      </c>
      <c r="AJ83" s="952">
        <v>601.51472958113277</v>
      </c>
      <c r="AK83" s="952">
        <v>599.27592776199469</v>
      </c>
      <c r="AL83" s="952">
        <v>597.03712594285651</v>
      </c>
      <c r="AM83" s="952">
        <v>597.03712594285651</v>
      </c>
      <c r="AN83" s="952">
        <v>597.03712594285651</v>
      </c>
      <c r="AO83" s="952">
        <v>597.03712594285651</v>
      </c>
      <c r="AP83" s="952">
        <v>597.03712594285651</v>
      </c>
      <c r="AQ83" s="952">
        <v>597.03712594285651</v>
      </c>
      <c r="AR83" s="952">
        <v>597.03712594285651</v>
      </c>
      <c r="AS83" s="952">
        <v>597.03712594285651</v>
      </c>
      <c r="AT83" s="952">
        <v>597.03712594285651</v>
      </c>
      <c r="AU83" s="952">
        <v>597.03712594285651</v>
      </c>
      <c r="AV83" s="952">
        <v>597.03712594285651</v>
      </c>
      <c r="AW83" s="952">
        <v>597.03712594285651</v>
      </c>
      <c r="AX83" s="952">
        <v>597.03712594285651</v>
      </c>
      <c r="AY83" s="952">
        <v>597.03712594285651</v>
      </c>
      <c r="AZ83" s="952">
        <v>597.03712594285651</v>
      </c>
      <c r="BA83" s="952">
        <v>597.03712594285651</v>
      </c>
      <c r="BB83" s="952">
        <v>597.03712594285651</v>
      </c>
      <c r="BC83" s="952">
        <v>597.03712594285651</v>
      </c>
      <c r="BD83" s="952">
        <v>597.03712594285651</v>
      </c>
      <c r="BE83" s="952">
        <v>597.03712594285651</v>
      </c>
      <c r="BF83" s="952">
        <v>597.03712594285651</v>
      </c>
      <c r="BG83" s="952">
        <v>597.03712594285651</v>
      </c>
      <c r="BH83" s="952">
        <v>597.03712594285651</v>
      </c>
      <c r="BI83" s="952">
        <v>597.03712594285651</v>
      </c>
      <c r="BJ83" s="952">
        <v>597.03712594285651</v>
      </c>
      <c r="BK83" s="952">
        <v>597.03712594285651</v>
      </c>
      <c r="BL83" s="952">
        <v>597.03712594285651</v>
      </c>
      <c r="BM83" s="952">
        <v>597.03712594285651</v>
      </c>
      <c r="BN83" s="952">
        <v>597.03712594285651</v>
      </c>
      <c r="BO83" s="952">
        <v>597.03712594285651</v>
      </c>
      <c r="BP83" s="952">
        <v>597.03712594285651</v>
      </c>
      <c r="BQ83" s="952">
        <v>597.03712594285651</v>
      </c>
      <c r="BR83" s="952">
        <v>597.03712594285651</v>
      </c>
      <c r="BS83" s="952">
        <v>597.03712594285651</v>
      </c>
      <c r="BT83" s="952">
        <v>597.03712594285651</v>
      </c>
      <c r="BU83" s="952">
        <v>597.03712594285651</v>
      </c>
      <c r="BV83" s="952">
        <v>597.03712594285651</v>
      </c>
      <c r="BW83" s="952">
        <v>597.03712594285651</v>
      </c>
      <c r="BX83" s="952">
        <v>597.03712594285651</v>
      </c>
      <c r="BY83" s="952">
        <v>597.03712594285651</v>
      </c>
      <c r="BZ83" s="952">
        <v>597.03712594285651</v>
      </c>
      <c r="CA83" s="952">
        <v>597.03712594285651</v>
      </c>
      <c r="CB83" s="952">
        <v>597.03712594285651</v>
      </c>
      <c r="CC83" s="952">
        <v>597.03712594285651</v>
      </c>
      <c r="CD83" s="952">
        <v>597.03712594285651</v>
      </c>
      <c r="CE83" s="952">
        <v>597.03712594285651</v>
      </c>
      <c r="CF83" s="952">
        <v>597.03712594285651</v>
      </c>
      <c r="CG83" s="952">
        <v>597.03712594285651</v>
      </c>
      <c r="CH83" s="952">
        <v>597.03712594285651</v>
      </c>
      <c r="CI83" s="952">
        <v>597.03712594285651</v>
      </c>
      <c r="CJ83" s="953">
        <v>597.03712594285651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564.59782191780823</v>
      </c>
      <c r="I85" s="142">
        <v>564.59782191780823</v>
      </c>
      <c r="J85" s="142">
        <v>564.59782191780823</v>
      </c>
      <c r="K85" s="142">
        <v>564.59782191780823</v>
      </c>
      <c r="L85" s="142">
        <v>1682.7049041095888</v>
      </c>
      <c r="M85" s="142">
        <v>1682.7049041095888</v>
      </c>
      <c r="N85" s="142">
        <v>1682.7049041095888</v>
      </c>
      <c r="O85" s="142">
        <v>1682.7049041095888</v>
      </c>
      <c r="P85" s="142">
        <v>1682.7049041095888</v>
      </c>
      <c r="Q85" s="142">
        <v>1682.7049041095888</v>
      </c>
      <c r="R85" s="142">
        <v>1682.7049041095888</v>
      </c>
      <c r="S85" s="142">
        <v>1682.7049041095888</v>
      </c>
      <c r="T85" s="142">
        <v>1682.7049041095888</v>
      </c>
      <c r="U85" s="142">
        <v>1682.7049041095888</v>
      </c>
      <c r="V85" s="142">
        <v>1682.7049041095888</v>
      </c>
      <c r="W85" s="142">
        <v>1682.7049041095888</v>
      </c>
      <c r="X85" s="142">
        <v>1682.7049041095888</v>
      </c>
      <c r="Y85" s="142">
        <v>1682.7049041095888</v>
      </c>
      <c r="Z85" s="142">
        <v>1682.7049041095888</v>
      </c>
      <c r="AA85" s="142">
        <v>1682.7049041095888</v>
      </c>
      <c r="AB85" s="142">
        <v>1682.7049041095888</v>
      </c>
      <c r="AC85" s="142">
        <v>1682.7049041095888</v>
      </c>
      <c r="AD85" s="142">
        <v>1682.7049041095888</v>
      </c>
      <c r="AE85" s="142">
        <v>1682.7049041095888</v>
      </c>
      <c r="AF85" s="142">
        <v>1682.7049041095888</v>
      </c>
      <c r="AG85" s="142">
        <v>1682.7049041095888</v>
      </c>
      <c r="AH85" s="142">
        <v>1682.7049041095888</v>
      </c>
      <c r="AI85" s="142">
        <v>1682.7049041095888</v>
      </c>
      <c r="AJ85" s="142">
        <v>1682.7049041095888</v>
      </c>
      <c r="AK85" s="142">
        <v>1682.7049041095888</v>
      </c>
      <c r="AL85" s="142">
        <v>1682.7049041095888</v>
      </c>
      <c r="AM85" s="142">
        <v>1682.7049041095888</v>
      </c>
      <c r="AN85" s="142">
        <v>1682.7049041095888</v>
      </c>
      <c r="AO85" s="142">
        <v>1682.7049041095888</v>
      </c>
      <c r="AP85" s="142">
        <v>1682.7049041095888</v>
      </c>
      <c r="AQ85" s="142">
        <v>1682.7049041095888</v>
      </c>
      <c r="AR85" s="142">
        <v>1682.7049041095888</v>
      </c>
      <c r="AS85" s="142">
        <v>1682.7049041095888</v>
      </c>
      <c r="AT85" s="142">
        <v>1682.7049041095888</v>
      </c>
      <c r="AU85" s="142">
        <v>1682.7049041095888</v>
      </c>
      <c r="AV85" s="142">
        <v>1682.7049041095888</v>
      </c>
      <c r="AW85" s="142">
        <v>1682.7049041095888</v>
      </c>
      <c r="AX85" s="142">
        <v>1682.7049041095888</v>
      </c>
      <c r="AY85" s="142">
        <v>1682.7049041095888</v>
      </c>
      <c r="AZ85" s="142">
        <v>1682.7049041095888</v>
      </c>
      <c r="BA85" s="142">
        <v>1682.7049041095888</v>
      </c>
      <c r="BB85" s="142">
        <v>1682.7049041095888</v>
      </c>
      <c r="BC85" s="142">
        <v>1682.7049041095888</v>
      </c>
      <c r="BD85" s="142">
        <v>1682.7049041095888</v>
      </c>
      <c r="BE85" s="142">
        <v>1682.7049041095888</v>
      </c>
      <c r="BF85" s="142">
        <v>1682.7049041095888</v>
      </c>
      <c r="BG85" s="142">
        <v>1682.7049041095888</v>
      </c>
      <c r="BH85" s="142">
        <v>1682.7049041095888</v>
      </c>
      <c r="BI85" s="142">
        <v>1682.7049041095888</v>
      </c>
      <c r="BJ85" s="142">
        <v>1682.7049041095888</v>
      </c>
      <c r="BK85" s="142">
        <v>1682.7049041095888</v>
      </c>
      <c r="BL85" s="142">
        <v>1682.7049041095888</v>
      </c>
      <c r="BM85" s="142">
        <v>1682.7049041095888</v>
      </c>
      <c r="BN85" s="142">
        <v>1682.7049041095888</v>
      </c>
      <c r="BO85" s="142">
        <v>1682.7049041095888</v>
      </c>
      <c r="BP85" s="142">
        <v>1682.7049041095888</v>
      </c>
      <c r="BQ85" s="142">
        <v>1682.7049041095888</v>
      </c>
      <c r="BR85" s="142">
        <v>1682.7049041095888</v>
      </c>
      <c r="BS85" s="142">
        <v>1682.7049041095888</v>
      </c>
      <c r="BT85" s="142">
        <v>1682.7049041095888</v>
      </c>
      <c r="BU85" s="142">
        <v>1682.7049041095888</v>
      </c>
      <c r="BV85" s="142">
        <v>1682.7049041095888</v>
      </c>
      <c r="BW85" s="142">
        <v>1682.7049041095888</v>
      </c>
      <c r="BX85" s="142">
        <v>1682.7049041095888</v>
      </c>
      <c r="BY85" s="142">
        <v>1682.7049041095888</v>
      </c>
      <c r="BZ85" s="142">
        <v>1682.7049041095888</v>
      </c>
      <c r="CA85" s="142">
        <v>1682.7049041095888</v>
      </c>
      <c r="CB85" s="142">
        <v>1682.7049041095888</v>
      </c>
      <c r="CC85" s="142">
        <v>1682.7049041095888</v>
      </c>
      <c r="CD85" s="142">
        <v>1682.7049041095888</v>
      </c>
      <c r="CE85" s="142">
        <v>1682.7049041095888</v>
      </c>
      <c r="CF85" s="142">
        <v>1682.7049041095888</v>
      </c>
      <c r="CG85" s="142">
        <v>1682.7049041095888</v>
      </c>
      <c r="CH85" s="142">
        <v>1682.7049041095888</v>
      </c>
      <c r="CI85" s="142">
        <v>1682.7049041095888</v>
      </c>
      <c r="CJ85" s="639">
        <v>1682.7049041095888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>
        <v>2.5108848089150326</v>
      </c>
      <c r="I86" s="202">
        <v>2.6630993033699339</v>
      </c>
      <c r="J86" s="202">
        <v>2.8172193193293649</v>
      </c>
      <c r="K86" s="202">
        <v>2.9732467088158225</v>
      </c>
      <c r="L86" s="202">
        <v>113.86303184474882</v>
      </c>
      <c r="M86" s="202">
        <v>114.61090069101975</v>
      </c>
      <c r="N86" s="141">
        <v>115.35876953729067</v>
      </c>
      <c r="O86" s="141">
        <v>116.10663838356162</v>
      </c>
      <c r="P86" s="141">
        <v>116.85450722983254</v>
      </c>
      <c r="Q86" s="141">
        <v>117.60237607610347</v>
      </c>
      <c r="R86" s="141">
        <v>118.35024492237439</v>
      </c>
      <c r="S86" s="141">
        <v>119.09811376864531</v>
      </c>
      <c r="T86" s="141">
        <v>119.84598261491624</v>
      </c>
      <c r="U86" s="141">
        <v>120.59385146118716</v>
      </c>
      <c r="V86" s="141">
        <v>121.34172030745808</v>
      </c>
      <c r="W86" s="141">
        <v>122.08958915372901</v>
      </c>
      <c r="X86" s="141">
        <v>122.83745799999993</v>
      </c>
      <c r="Y86" s="141">
        <v>123.58532684627086</v>
      </c>
      <c r="Z86" s="141">
        <v>124.33319569254178</v>
      </c>
      <c r="AA86" s="141">
        <v>125.08106453881273</v>
      </c>
      <c r="AB86" s="141">
        <v>125.82893338508364</v>
      </c>
      <c r="AC86" s="141">
        <v>126.57680223135458</v>
      </c>
      <c r="AD86" s="141">
        <v>127.3246710776255</v>
      </c>
      <c r="AE86" s="141">
        <v>128.07253992389641</v>
      </c>
      <c r="AF86" s="141">
        <v>128.82040877016735</v>
      </c>
      <c r="AG86" s="141">
        <v>129.56827761643834</v>
      </c>
      <c r="AH86" s="141">
        <v>130.31614646270927</v>
      </c>
      <c r="AI86" s="141">
        <v>131.06401530898017</v>
      </c>
      <c r="AJ86" s="141">
        <v>131.81188415525111</v>
      </c>
      <c r="AK86" s="141">
        <v>132.55975300152207</v>
      </c>
      <c r="AL86" s="141">
        <v>133.30762184779297</v>
      </c>
      <c r="AM86" s="141">
        <v>134.05549069406391</v>
      </c>
      <c r="AN86" s="141">
        <v>134.80335954033484</v>
      </c>
      <c r="AO86" s="141">
        <v>135.55122838660574</v>
      </c>
      <c r="AP86" s="141">
        <v>136.2990972328767</v>
      </c>
      <c r="AQ86" s="141">
        <v>137.04696607914761</v>
      </c>
      <c r="AR86" s="141">
        <v>137.79483492541854</v>
      </c>
      <c r="AS86" s="141">
        <v>138.54270377168947</v>
      </c>
      <c r="AT86" s="141">
        <v>139.29057261796041</v>
      </c>
      <c r="AU86" s="141">
        <v>140.03844146423131</v>
      </c>
      <c r="AV86" s="141">
        <v>140.78631031050224</v>
      </c>
      <c r="AW86" s="141">
        <v>141.53417915677318</v>
      </c>
      <c r="AX86" s="141">
        <v>142.28204800304408</v>
      </c>
      <c r="AY86" s="141">
        <v>143.02991684931501</v>
      </c>
      <c r="AZ86" s="141">
        <v>143.77778569558595</v>
      </c>
      <c r="BA86" s="187">
        <v>144.52565454185685</v>
      </c>
      <c r="BB86" s="505">
        <v>145.27352338812781</v>
      </c>
      <c r="BC86" s="505">
        <v>146.02139223439875</v>
      </c>
      <c r="BD86" s="505">
        <v>146.76926108066965</v>
      </c>
      <c r="BE86" s="505">
        <v>147.51712992694058</v>
      </c>
      <c r="BF86" s="505">
        <v>148.26499877321152</v>
      </c>
      <c r="BG86" s="505">
        <v>149.01286761948242</v>
      </c>
      <c r="BH86" s="505">
        <v>149.76073646575335</v>
      </c>
      <c r="BI86" s="505">
        <v>150.50860531202429</v>
      </c>
      <c r="BJ86" s="505">
        <v>151.25647415829519</v>
      </c>
      <c r="BK86" s="505">
        <v>152.00434300456612</v>
      </c>
      <c r="BL86" s="505">
        <v>152.75221185083706</v>
      </c>
      <c r="BM86" s="505">
        <v>153.50008069710796</v>
      </c>
      <c r="BN86" s="505">
        <v>154.24794954337889</v>
      </c>
      <c r="BO86" s="505">
        <v>154.99581838964986</v>
      </c>
      <c r="BP86" s="505">
        <v>155.74368723592076</v>
      </c>
      <c r="BQ86" s="505">
        <v>156.49155608219169</v>
      </c>
      <c r="BR86" s="505">
        <v>157.23942492846263</v>
      </c>
      <c r="BS86" s="505">
        <v>157.98729377473353</v>
      </c>
      <c r="BT86" s="505">
        <v>158.73516262100446</v>
      </c>
      <c r="BU86" s="505">
        <v>159.4830314672754</v>
      </c>
      <c r="BV86" s="505">
        <v>160.2309003135463</v>
      </c>
      <c r="BW86" s="505">
        <v>160.97876915981723</v>
      </c>
      <c r="BX86" s="505">
        <v>161.72663800608817</v>
      </c>
      <c r="BY86" s="505">
        <v>162.47450685235907</v>
      </c>
      <c r="BZ86" s="505">
        <v>163.22237569863</v>
      </c>
      <c r="CA86" s="505">
        <v>163.97024454490096</v>
      </c>
      <c r="CB86" s="505">
        <v>164.71811339117187</v>
      </c>
      <c r="CC86" s="505">
        <v>165.4659822374428</v>
      </c>
      <c r="CD86" s="505">
        <v>166.21385108371373</v>
      </c>
      <c r="CE86" s="505">
        <v>166.96171992998464</v>
      </c>
      <c r="CF86" s="505">
        <v>167.70958877625557</v>
      </c>
      <c r="CG86" s="505">
        <v>168.4574576225265</v>
      </c>
      <c r="CH86" s="505">
        <v>169.20532646879741</v>
      </c>
      <c r="CI86" s="505">
        <v>169.95319531506834</v>
      </c>
      <c r="CJ86" s="621">
        <v>170.70106416133927</v>
      </c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559.35669606376325</v>
      </c>
      <c r="I87" s="142">
        <v>553.7954928789519</v>
      </c>
      <c r="J87" s="142">
        <v>548.23190704661863</v>
      </c>
      <c r="K87" s="206">
        <v>542.66593856676343</v>
      </c>
      <c r="L87" s="206">
        <v>1262.676764684584</v>
      </c>
      <c r="M87" s="206">
        <v>1029.6977326882793</v>
      </c>
      <c r="N87" s="82">
        <v>1031.9365345074175</v>
      </c>
      <c r="O87" s="82">
        <v>1034.1753363265555</v>
      </c>
      <c r="P87" s="82">
        <v>1036.4141381456936</v>
      </c>
      <c r="Q87" s="82">
        <v>1038.6529399648316</v>
      </c>
      <c r="R87" s="82">
        <v>1040.8917417839698</v>
      </c>
      <c r="S87" s="82">
        <v>1043.130543603108</v>
      </c>
      <c r="T87" s="82">
        <v>1045.3693454222462</v>
      </c>
      <c r="U87" s="82">
        <v>1047.6081472413844</v>
      </c>
      <c r="V87" s="82">
        <v>1049.8469490605223</v>
      </c>
      <c r="W87" s="82">
        <v>1052.0857508796603</v>
      </c>
      <c r="X87" s="82">
        <v>1054.3245526987985</v>
      </c>
      <c r="Y87" s="82">
        <v>1056.5633545179367</v>
      </c>
      <c r="Z87" s="82">
        <v>1058.8021563370748</v>
      </c>
      <c r="AA87" s="82">
        <v>1061.040958156213</v>
      </c>
      <c r="AB87" s="82">
        <v>1063.279759975351</v>
      </c>
      <c r="AC87" s="82">
        <v>1065.5185617944892</v>
      </c>
      <c r="AD87" s="82">
        <v>1067.7573636136271</v>
      </c>
      <c r="AE87" s="82">
        <v>1069.9961654327653</v>
      </c>
      <c r="AF87" s="82">
        <v>1072.2349672519035</v>
      </c>
      <c r="AG87" s="82">
        <v>1074.4737690710417</v>
      </c>
      <c r="AH87" s="82">
        <v>1076.7125708901799</v>
      </c>
      <c r="AI87" s="82">
        <v>1078.9513727093179</v>
      </c>
      <c r="AJ87" s="82">
        <v>1081.1901745284561</v>
      </c>
      <c r="AK87" s="82">
        <v>1083.428976347594</v>
      </c>
      <c r="AL87" s="82">
        <v>1085.6677781667322</v>
      </c>
      <c r="AM87" s="82">
        <v>1085.6677781667322</v>
      </c>
      <c r="AN87" s="82">
        <v>1085.6677781667322</v>
      </c>
      <c r="AO87" s="82">
        <v>1085.6677781667322</v>
      </c>
      <c r="AP87" s="82">
        <v>1085.6677781667322</v>
      </c>
      <c r="AQ87" s="82">
        <v>1085.6677781667322</v>
      </c>
      <c r="AR87" s="82">
        <v>1085.6677781667322</v>
      </c>
      <c r="AS87" s="82">
        <v>1085.6677781667322</v>
      </c>
      <c r="AT87" s="82">
        <v>1085.6677781667322</v>
      </c>
      <c r="AU87" s="82">
        <v>1085.6677781667322</v>
      </c>
      <c r="AV87" s="82">
        <v>1085.6677781667322</v>
      </c>
      <c r="AW87" s="82">
        <v>1085.6677781667322</v>
      </c>
      <c r="AX87" s="82">
        <v>1085.6677781667322</v>
      </c>
      <c r="AY87" s="82">
        <v>1085.6677781667322</v>
      </c>
      <c r="AZ87" s="82">
        <v>1085.6677781667322</v>
      </c>
      <c r="BA87" s="234">
        <v>1085.6677781667322</v>
      </c>
      <c r="BB87" s="234">
        <v>1085.6677781667322</v>
      </c>
      <c r="BC87" s="234">
        <v>1085.6677781667322</v>
      </c>
      <c r="BD87" s="234">
        <v>1085.6677781667322</v>
      </c>
      <c r="BE87" s="234">
        <v>1085.6677781667322</v>
      </c>
      <c r="BF87" s="234">
        <v>1085.6677781667322</v>
      </c>
      <c r="BG87" s="234">
        <v>1085.6677781667322</v>
      </c>
      <c r="BH87" s="234">
        <v>1085.6677781667322</v>
      </c>
      <c r="BI87" s="234">
        <v>1085.6677781667322</v>
      </c>
      <c r="BJ87" s="234">
        <v>1085.6677781667322</v>
      </c>
      <c r="BK87" s="234">
        <v>1085.6677781667322</v>
      </c>
      <c r="BL87" s="234">
        <v>1085.6677781667322</v>
      </c>
      <c r="BM87" s="234">
        <v>1085.6677781667322</v>
      </c>
      <c r="BN87" s="234">
        <v>1085.6677781667322</v>
      </c>
      <c r="BO87" s="234">
        <v>1085.6677781667322</v>
      </c>
      <c r="BP87" s="234">
        <v>1085.6677781667322</v>
      </c>
      <c r="BQ87" s="234">
        <v>1085.6677781667322</v>
      </c>
      <c r="BR87" s="234">
        <v>1085.6677781667322</v>
      </c>
      <c r="BS87" s="234">
        <v>1085.6677781667322</v>
      </c>
      <c r="BT87" s="234">
        <v>1085.6677781667322</v>
      </c>
      <c r="BU87" s="234">
        <v>1085.6677781667322</v>
      </c>
      <c r="BV87" s="234">
        <v>1085.6677781667322</v>
      </c>
      <c r="BW87" s="234">
        <v>1085.6677781667322</v>
      </c>
      <c r="BX87" s="234">
        <v>1085.6677781667322</v>
      </c>
      <c r="BY87" s="234">
        <v>1085.6677781667322</v>
      </c>
      <c r="BZ87" s="234">
        <v>1085.6677781667322</v>
      </c>
      <c r="CA87" s="234">
        <v>1085.6677781667322</v>
      </c>
      <c r="CB87" s="234">
        <v>1085.6677781667322</v>
      </c>
      <c r="CC87" s="234">
        <v>1085.6677781667322</v>
      </c>
      <c r="CD87" s="234">
        <v>1085.6677781667322</v>
      </c>
      <c r="CE87" s="234">
        <v>1085.6677781667322</v>
      </c>
      <c r="CF87" s="234">
        <v>1085.6677781667322</v>
      </c>
      <c r="CG87" s="234">
        <v>1085.6677781667322</v>
      </c>
      <c r="CH87" s="234">
        <v>1085.6677781667322</v>
      </c>
      <c r="CI87" s="234">
        <v>1085.6677781667322</v>
      </c>
      <c r="CJ87" s="640">
        <v>1085.6677781667322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556.84581125484817</v>
      </c>
      <c r="I89" s="210">
        <v>551.132393575582</v>
      </c>
      <c r="J89" s="210">
        <v>545.41468772728922</v>
      </c>
      <c r="K89" s="207">
        <v>539.69269185794758</v>
      </c>
      <c r="L89" s="207">
        <v>1148.8137328398352</v>
      </c>
      <c r="M89" s="207">
        <v>915.08683199725954</v>
      </c>
      <c r="N89" s="105">
        <v>916.57776497012685</v>
      </c>
      <c r="O89" s="105">
        <v>918.06869794299382</v>
      </c>
      <c r="P89" s="105">
        <v>919.55963091586113</v>
      </c>
      <c r="Q89" s="105">
        <v>921.05056388872811</v>
      </c>
      <c r="R89" s="105">
        <v>922.54149686159542</v>
      </c>
      <c r="S89" s="105">
        <v>924.03242983446262</v>
      </c>
      <c r="T89" s="105">
        <v>925.52336280732993</v>
      </c>
      <c r="U89" s="105">
        <v>927.01429578019724</v>
      </c>
      <c r="V89" s="105">
        <v>928.50522875306422</v>
      </c>
      <c r="W89" s="105">
        <v>929.9961617259313</v>
      </c>
      <c r="X89" s="105">
        <v>931.4870946987985</v>
      </c>
      <c r="Y89" s="105">
        <v>932.97802767166581</v>
      </c>
      <c r="Z89" s="105">
        <v>934.46896064453313</v>
      </c>
      <c r="AA89" s="105">
        <v>935.95989361740033</v>
      </c>
      <c r="AB89" s="105">
        <v>937.4508265902673</v>
      </c>
      <c r="AC89" s="105">
        <v>938.94175956313461</v>
      </c>
      <c r="AD89" s="105">
        <v>940.4326925360017</v>
      </c>
      <c r="AE89" s="105">
        <v>941.92362550886889</v>
      </c>
      <c r="AF89" s="105">
        <v>943.41455848173621</v>
      </c>
      <c r="AG89" s="105">
        <v>944.90549145460341</v>
      </c>
      <c r="AH89" s="105">
        <v>946.39642442747061</v>
      </c>
      <c r="AI89" s="105">
        <v>947.88735740033769</v>
      </c>
      <c r="AJ89" s="105">
        <v>949.37829037320489</v>
      </c>
      <c r="AK89" s="105">
        <v>950.86922334607198</v>
      </c>
      <c r="AL89" s="105">
        <v>952.36015631893929</v>
      </c>
      <c r="AM89" s="105">
        <v>951.6122874726683</v>
      </c>
      <c r="AN89" s="105">
        <v>950.86441862639731</v>
      </c>
      <c r="AO89" s="105">
        <v>950.11654978012643</v>
      </c>
      <c r="AP89" s="105">
        <v>949.36868093385556</v>
      </c>
      <c r="AQ89" s="105">
        <v>948.62081208758457</v>
      </c>
      <c r="AR89" s="105">
        <v>947.87294324131369</v>
      </c>
      <c r="AS89" s="105">
        <v>947.1250743950427</v>
      </c>
      <c r="AT89" s="105">
        <v>946.37720554877183</v>
      </c>
      <c r="AU89" s="105">
        <v>945.62933670250095</v>
      </c>
      <c r="AV89" s="105">
        <v>944.88146785622996</v>
      </c>
      <c r="AW89" s="105">
        <v>944.13359900995897</v>
      </c>
      <c r="AX89" s="105">
        <v>943.38573016368809</v>
      </c>
      <c r="AY89" s="105">
        <v>942.63786131741722</v>
      </c>
      <c r="AZ89" s="105">
        <v>941.88999247114623</v>
      </c>
      <c r="BA89" s="235">
        <v>941.14212362487535</v>
      </c>
      <c r="BB89" s="324">
        <v>940.39425477860436</v>
      </c>
      <c r="BC89" s="105">
        <v>939.64638593233349</v>
      </c>
      <c r="BD89" s="105">
        <v>938.89851708606261</v>
      </c>
      <c r="BE89" s="105">
        <v>938.15064823979162</v>
      </c>
      <c r="BF89" s="235">
        <v>937.40277939352063</v>
      </c>
      <c r="BG89" s="324">
        <v>936.65491054724976</v>
      </c>
      <c r="BH89" s="324">
        <v>935.90704170097888</v>
      </c>
      <c r="BI89" s="105">
        <v>935.15917285470789</v>
      </c>
      <c r="BJ89" s="105">
        <v>934.41130400843701</v>
      </c>
      <c r="BK89" s="324">
        <v>933.66343516216602</v>
      </c>
      <c r="BL89" s="324">
        <v>932.91556631589515</v>
      </c>
      <c r="BM89" s="324">
        <v>932.16769746962427</v>
      </c>
      <c r="BN89" s="324">
        <v>931.41982862335328</v>
      </c>
      <c r="BO89" s="324">
        <v>930.67195977708229</v>
      </c>
      <c r="BP89" s="235">
        <v>929.92409093081142</v>
      </c>
      <c r="BQ89" s="324">
        <v>929.17622208454054</v>
      </c>
      <c r="BR89" s="324">
        <v>928.42835323826955</v>
      </c>
      <c r="BS89" s="642">
        <v>927.68048439199868</v>
      </c>
      <c r="BT89" s="324">
        <v>926.93261554572769</v>
      </c>
      <c r="BU89" s="324">
        <v>926.18474669945681</v>
      </c>
      <c r="BV89" s="324">
        <v>925.43687785318593</v>
      </c>
      <c r="BW89" s="324">
        <v>924.68900900691494</v>
      </c>
      <c r="BX89" s="235">
        <v>923.94114016064407</v>
      </c>
      <c r="BY89" s="324">
        <v>923.19327131437308</v>
      </c>
      <c r="BZ89" s="324">
        <v>922.4454024681022</v>
      </c>
      <c r="CA89" s="324">
        <v>921.69753362183121</v>
      </c>
      <c r="CB89" s="324">
        <v>920.94966477556034</v>
      </c>
      <c r="CC89" s="324">
        <v>920.20179592928935</v>
      </c>
      <c r="CD89" s="324">
        <v>919.45392708301847</v>
      </c>
      <c r="CE89" s="324">
        <v>918.70605823674759</v>
      </c>
      <c r="CF89" s="324">
        <v>917.9581893904766</v>
      </c>
      <c r="CG89" s="324">
        <v>917.21032054420573</v>
      </c>
      <c r="CH89" s="324">
        <v>916.46245169793474</v>
      </c>
      <c r="CI89" s="235">
        <v>915.71458285166386</v>
      </c>
      <c r="CJ89" s="641">
        <v>914.96671400539299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2.7253854441033981E-2</v>
      </c>
      <c r="I93" s="494">
        <v>5.6172111002052931E-2</v>
      </c>
      <c r="J93" s="198">
        <v>8.5102757330185907E-2</v>
      </c>
      <c r="K93" s="198">
        <v>0.11404579342543292</v>
      </c>
      <c r="L93" s="198">
        <v>1.2112211123774541</v>
      </c>
      <c r="M93" s="198">
        <v>2.3091431963837117</v>
      </c>
      <c r="N93" s="84">
        <v>2.2976226725731634</v>
      </c>
      <c r="O93" s="84">
        <v>2.2861021487626147</v>
      </c>
      <c r="P93" s="84">
        <v>2.2745816249520665</v>
      </c>
      <c r="Q93" s="84">
        <v>2.2630611011415178</v>
      </c>
      <c r="R93" s="84">
        <v>2.2515405773309691</v>
      </c>
      <c r="S93" s="84">
        <v>2.2400200535204209</v>
      </c>
      <c r="T93" s="84">
        <v>2.2284995297098726</v>
      </c>
      <c r="U93" s="84">
        <v>2.2169790058993235</v>
      </c>
      <c r="V93" s="84">
        <v>2.2054584820887753</v>
      </c>
      <c r="W93" s="84">
        <v>2.193937958278227</v>
      </c>
      <c r="X93" s="84">
        <v>2.1824174344676788</v>
      </c>
      <c r="Y93" s="84">
        <v>2.1708969106571296</v>
      </c>
      <c r="Z93" s="84">
        <v>2.1593763868465814</v>
      </c>
      <c r="AA93" s="84">
        <v>2.1478558630360332</v>
      </c>
      <c r="AB93" s="84">
        <v>2.1363353392254845</v>
      </c>
      <c r="AC93" s="84">
        <v>2.1248148154149362</v>
      </c>
      <c r="AD93" s="84">
        <v>2.1132942916043875</v>
      </c>
      <c r="AE93" s="84">
        <v>2.1017737677938388</v>
      </c>
      <c r="AF93" s="84">
        <v>2.0902532439832906</v>
      </c>
      <c r="AG93" s="84">
        <v>2.0787327201727424</v>
      </c>
      <c r="AH93" s="84">
        <v>2.0672121963621937</v>
      </c>
      <c r="AI93" s="84">
        <v>2.055691672551645</v>
      </c>
      <c r="AJ93" s="84">
        <v>2.0441711487410967</v>
      </c>
      <c r="AK93" s="84">
        <v>2.032650624930548</v>
      </c>
      <c r="AL93" s="84">
        <v>2.0211301011199998</v>
      </c>
      <c r="AM93" s="504">
        <v>2.0211301011199998</v>
      </c>
      <c r="AN93" s="503">
        <v>2.0211301011199998</v>
      </c>
      <c r="AO93" s="503">
        <v>2.0211301011199998</v>
      </c>
      <c r="AP93" s="503">
        <v>2.0211301011199998</v>
      </c>
      <c r="AQ93" s="503">
        <v>2.0211301011199998</v>
      </c>
      <c r="AR93" s="503">
        <v>2.0211301011199998</v>
      </c>
      <c r="AS93" s="503">
        <v>2.0211301011199998</v>
      </c>
      <c r="AT93" s="503">
        <v>2.0211301011199998</v>
      </c>
      <c r="AU93" s="503">
        <v>2.0211301011199998</v>
      </c>
      <c r="AV93" s="503">
        <v>2.0211301011199998</v>
      </c>
      <c r="AW93" s="503">
        <v>2.0211301011199998</v>
      </c>
      <c r="AX93" s="503">
        <v>2.0211301011199998</v>
      </c>
      <c r="AY93" s="503">
        <v>2.0211301011199998</v>
      </c>
      <c r="AZ93" s="503">
        <v>2.0211301011199998</v>
      </c>
      <c r="BA93" s="503">
        <v>2.0211301011199998</v>
      </c>
      <c r="BB93" s="503">
        <v>2.0211301011199998</v>
      </c>
      <c r="BC93" s="503">
        <v>2.0211301011199998</v>
      </c>
      <c r="BD93" s="503">
        <v>2.0211301011199998</v>
      </c>
      <c r="BE93" s="503">
        <v>2.0211301011199998</v>
      </c>
      <c r="BF93" s="503">
        <v>2.0211301011199998</v>
      </c>
      <c r="BG93" s="503">
        <v>2.0211301011199998</v>
      </c>
      <c r="BH93" s="503">
        <v>2.0211301011199998</v>
      </c>
      <c r="BI93" s="503">
        <v>2.0211301011199998</v>
      </c>
      <c r="BJ93" s="503">
        <v>2.0211301011199998</v>
      </c>
      <c r="BK93" s="503">
        <v>2.0211301011199998</v>
      </c>
      <c r="BL93" s="503">
        <v>2.0211301011199998</v>
      </c>
      <c r="BM93" s="503">
        <v>2.0211301011199998</v>
      </c>
      <c r="BN93" s="503">
        <v>2.0211301011199998</v>
      </c>
      <c r="BO93" s="503">
        <v>2.0211301011199998</v>
      </c>
      <c r="BP93" s="503">
        <v>2.0211301011199998</v>
      </c>
      <c r="BQ93" s="503">
        <v>2.0211301011199998</v>
      </c>
      <c r="BR93" s="503">
        <v>2.0211301011199998</v>
      </c>
      <c r="BS93" s="503">
        <v>2.0211301011199998</v>
      </c>
      <c r="BT93" s="503">
        <v>2.0211301011199998</v>
      </c>
      <c r="BU93" s="503">
        <v>2.0211301011199998</v>
      </c>
      <c r="BV93" s="503">
        <v>2.0211301011199998</v>
      </c>
      <c r="BW93" s="503">
        <v>2.0211301011199998</v>
      </c>
      <c r="BX93" s="503">
        <v>2.0211301011199998</v>
      </c>
      <c r="BY93" s="503">
        <v>2.0211301011199998</v>
      </c>
      <c r="BZ93" s="503">
        <v>2.0211301011199998</v>
      </c>
      <c r="CA93" s="503">
        <v>2.0211301011199998</v>
      </c>
      <c r="CB93" s="503">
        <v>2.0211301011199998</v>
      </c>
      <c r="CC93" s="503">
        <v>2.0211301011199998</v>
      </c>
      <c r="CD93" s="503">
        <v>2.0211301011199998</v>
      </c>
      <c r="CE93" s="503">
        <v>2.0211301011199998</v>
      </c>
      <c r="CF93" s="503">
        <v>2.0211301011199998</v>
      </c>
      <c r="CG93" s="503">
        <v>2.0211301011199998</v>
      </c>
      <c r="CH93" s="503">
        <v>2.0211301011199998</v>
      </c>
      <c r="CI93" s="503">
        <v>2.0211301011199998</v>
      </c>
      <c r="CJ93" s="645">
        <v>2.0211301011199998</v>
      </c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0.23465306169307856</v>
      </c>
      <c r="I104" s="497">
        <v>0.48363646532688803</v>
      </c>
      <c r="J104" s="497">
        <v>0.73272654366218803</v>
      </c>
      <c r="K104" s="497">
        <v>0.98192329669897904</v>
      </c>
      <c r="L104" s="497">
        <v>19.778214697764337</v>
      </c>
      <c r="M104" s="497">
        <v>30.32260411195838</v>
      </c>
      <c r="N104" s="497">
        <v>30.222248352578099</v>
      </c>
      <c r="O104" s="497">
        <v>30.121892593197821</v>
      </c>
      <c r="P104" s="497">
        <v>30.021536833817546</v>
      </c>
      <c r="Q104" s="497">
        <v>29.921181074437264</v>
      </c>
      <c r="R104" s="497">
        <v>29.820825315056986</v>
      </c>
      <c r="S104" s="497">
        <v>29.720469555676704</v>
      </c>
      <c r="T104" s="497">
        <v>29.620113796296426</v>
      </c>
      <c r="U104" s="497">
        <v>29.519758036916151</v>
      </c>
      <c r="V104" s="497">
        <v>29.41940227753587</v>
      </c>
      <c r="W104" s="497">
        <v>29.319046518155591</v>
      </c>
      <c r="X104" s="497">
        <v>29.21869075877531</v>
      </c>
      <c r="Y104" s="497">
        <v>29.118334999395028</v>
      </c>
      <c r="Z104" s="497">
        <v>29.017979240014753</v>
      </c>
      <c r="AA104" s="497">
        <v>28.917623480634475</v>
      </c>
      <c r="AB104" s="497">
        <v>28.817267721254193</v>
      </c>
      <c r="AC104" s="497">
        <v>28.716911961873912</v>
      </c>
      <c r="AD104" s="497">
        <v>28.616556202493637</v>
      </c>
      <c r="AE104" s="497">
        <v>28.516200443113355</v>
      </c>
      <c r="AF104" s="497">
        <v>28.415844683733077</v>
      </c>
      <c r="AG104" s="497">
        <v>28.315488924352799</v>
      </c>
      <c r="AH104" s="497">
        <v>28.215133164972521</v>
      </c>
      <c r="AI104" s="497">
        <v>28.114777405592239</v>
      </c>
      <c r="AJ104" s="497">
        <v>28.014421646211961</v>
      </c>
      <c r="AK104" s="497">
        <v>27.914065886831683</v>
      </c>
      <c r="AL104" s="497">
        <v>27.813710127451401</v>
      </c>
      <c r="AM104" s="497">
        <v>27.813710127451401</v>
      </c>
      <c r="AN104" s="497">
        <v>27.813710127451401</v>
      </c>
      <c r="AO104" s="497">
        <v>27.813710127451401</v>
      </c>
      <c r="AP104" s="497">
        <v>27.813710127451401</v>
      </c>
      <c r="AQ104" s="497">
        <v>27.813710127451401</v>
      </c>
      <c r="AR104" s="497">
        <v>27.813710127451401</v>
      </c>
      <c r="AS104" s="497">
        <v>27.813710127451401</v>
      </c>
      <c r="AT104" s="497">
        <v>27.813710127451401</v>
      </c>
      <c r="AU104" s="497">
        <v>27.813710127451401</v>
      </c>
      <c r="AV104" s="497">
        <v>27.813710127451401</v>
      </c>
      <c r="AW104" s="497">
        <v>27.813710127451401</v>
      </c>
      <c r="AX104" s="497">
        <v>27.813710127451401</v>
      </c>
      <c r="AY104" s="497">
        <v>27.813710127451401</v>
      </c>
      <c r="AZ104" s="497">
        <v>27.813710127451401</v>
      </c>
      <c r="BA104" s="497">
        <v>27.813710127451401</v>
      </c>
      <c r="BB104" s="497">
        <v>27.813710127451401</v>
      </c>
      <c r="BC104" s="497">
        <v>27.813710127451401</v>
      </c>
      <c r="BD104" s="497">
        <v>27.813710127451401</v>
      </c>
      <c r="BE104" s="497">
        <v>27.813710127451401</v>
      </c>
      <c r="BF104" s="497">
        <v>27.813710127451401</v>
      </c>
      <c r="BG104" s="497">
        <v>27.813710127451401</v>
      </c>
      <c r="BH104" s="497">
        <v>27.813710127451401</v>
      </c>
      <c r="BI104" s="497">
        <v>27.813710127451401</v>
      </c>
      <c r="BJ104" s="497">
        <v>27.813710127451401</v>
      </c>
      <c r="BK104" s="497">
        <v>27.813710127451401</v>
      </c>
      <c r="BL104" s="497">
        <v>27.813710127451401</v>
      </c>
      <c r="BM104" s="497">
        <v>27.813710127451401</v>
      </c>
      <c r="BN104" s="497">
        <v>27.813710127451401</v>
      </c>
      <c r="BO104" s="497">
        <v>27.813710127451401</v>
      </c>
      <c r="BP104" s="497">
        <v>27.813710127451401</v>
      </c>
      <c r="BQ104" s="497">
        <v>27.813710127451401</v>
      </c>
      <c r="BR104" s="497">
        <v>27.813710127451401</v>
      </c>
      <c r="BS104" s="497">
        <v>27.813710127451401</v>
      </c>
      <c r="BT104" s="497">
        <v>27.813710127451401</v>
      </c>
      <c r="BU104" s="497">
        <v>27.813710127451401</v>
      </c>
      <c r="BV104" s="497">
        <v>27.813710127451401</v>
      </c>
      <c r="BW104" s="497">
        <v>27.813710127451401</v>
      </c>
      <c r="BX104" s="497">
        <v>27.813710127451401</v>
      </c>
      <c r="BY104" s="497">
        <v>27.813710127451401</v>
      </c>
      <c r="BZ104" s="497">
        <v>27.813710127451401</v>
      </c>
      <c r="CA104" s="497">
        <v>27.813710127451401</v>
      </c>
      <c r="CB104" s="497">
        <v>27.813710127451401</v>
      </c>
      <c r="CC104" s="497">
        <v>27.813710127451401</v>
      </c>
      <c r="CD104" s="497">
        <v>27.813710127451401</v>
      </c>
      <c r="CE104" s="497">
        <v>27.813710127451401</v>
      </c>
      <c r="CF104" s="497">
        <v>27.813710127451401</v>
      </c>
      <c r="CG104" s="497">
        <v>27.813710127451401</v>
      </c>
      <c r="CH104" s="497">
        <v>27.813710127451401</v>
      </c>
      <c r="CI104" s="497">
        <v>27.813710127451401</v>
      </c>
      <c r="CJ104" s="648">
        <v>27.813710127451401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>
        <v>4.5005527890002367E-2</v>
      </c>
      <c r="I105" s="760">
        <v>4.5005527890002367E-2</v>
      </c>
      <c r="J105" s="760">
        <v>4.500552789000236E-2</v>
      </c>
      <c r="K105" s="760">
        <v>4.500552789000236E-2</v>
      </c>
      <c r="L105" s="760">
        <v>4.7224010857653133E-2</v>
      </c>
      <c r="M105" s="760">
        <v>4.6600116792542064E-2</v>
      </c>
      <c r="N105" s="760">
        <v>4.6605415118068851E-2</v>
      </c>
      <c r="O105" s="760">
        <v>4.6610749965005818E-2</v>
      </c>
      <c r="P105" s="760">
        <v>4.6616121712272578E-2</v>
      </c>
      <c r="Q105" s="760">
        <v>4.6621530744048775E-2</v>
      </c>
      <c r="R105" s="760">
        <v>4.6626977449865742E-2</v>
      </c>
      <c r="S105" s="760">
        <v>4.6632462224699904E-2</v>
      </c>
      <c r="T105" s="760">
        <v>4.6637985469068367E-2</v>
      </c>
      <c r="U105" s="760">
        <v>4.6643547589126352E-2</v>
      </c>
      <c r="V105" s="760">
        <v>4.6649148996766747E-2</v>
      </c>
      <c r="W105" s="760">
        <v>4.6654790109721823E-2</v>
      </c>
      <c r="X105" s="760">
        <v>4.6660471351667072E-2</v>
      </c>
      <c r="Y105" s="760">
        <v>4.666619315232727E-2</v>
      </c>
      <c r="Z105" s="760">
        <v>4.6671955947584845E-2</v>
      </c>
      <c r="AA105" s="760">
        <v>4.6677760179590515E-2</v>
      </c>
      <c r="AB105" s="760">
        <v>4.6683606296876443E-2</v>
      </c>
      <c r="AC105" s="760">
        <v>4.6689494754471747E-2</v>
      </c>
      <c r="AD105" s="760">
        <v>4.6695426014020595E-2</v>
      </c>
      <c r="AE105" s="760">
        <v>4.6701400543902739E-2</v>
      </c>
      <c r="AF105" s="760">
        <v>4.6707418819356993E-2</v>
      </c>
      <c r="AG105" s="760">
        <v>4.6713481322607081E-2</v>
      </c>
      <c r="AH105" s="760">
        <v>4.6719588542990555E-2</v>
      </c>
      <c r="AI105" s="760">
        <v>4.6725740977090355E-2</v>
      </c>
      <c r="AJ105" s="760">
        <v>4.673193912886954E-2</v>
      </c>
      <c r="AK105" s="760">
        <v>4.6738183509808767E-2</v>
      </c>
      <c r="AL105" s="760">
        <v>4.6744474639047087E-2</v>
      </c>
      <c r="AM105" s="760">
        <v>4.6744474639047087E-2</v>
      </c>
      <c r="AN105" s="760">
        <v>4.6744474639047087E-2</v>
      </c>
      <c r="AO105" s="760">
        <v>4.6744474639047087E-2</v>
      </c>
      <c r="AP105" s="760">
        <v>4.6744474639047087E-2</v>
      </c>
      <c r="AQ105" s="760">
        <v>4.6744474639047087E-2</v>
      </c>
      <c r="AR105" s="760">
        <v>4.6744474639047087E-2</v>
      </c>
      <c r="AS105" s="760">
        <v>4.6744474639047087E-2</v>
      </c>
      <c r="AT105" s="760">
        <v>4.6744474639047087E-2</v>
      </c>
      <c r="AU105" s="760">
        <v>4.6744474639047087E-2</v>
      </c>
      <c r="AV105" s="760">
        <v>4.6744474639047087E-2</v>
      </c>
      <c r="AW105" s="760">
        <v>4.6744474639047087E-2</v>
      </c>
      <c r="AX105" s="760">
        <v>4.6744474639047087E-2</v>
      </c>
      <c r="AY105" s="760">
        <v>4.6744474639047087E-2</v>
      </c>
      <c r="AZ105" s="760">
        <v>4.6744474639047087E-2</v>
      </c>
      <c r="BA105" s="760">
        <v>4.6744474639047087E-2</v>
      </c>
      <c r="BB105" s="760">
        <v>4.6744474639047087E-2</v>
      </c>
      <c r="BC105" s="760">
        <v>4.6744474639047087E-2</v>
      </c>
      <c r="BD105" s="760">
        <v>4.6744474639047087E-2</v>
      </c>
      <c r="BE105" s="760">
        <v>4.6744474639047087E-2</v>
      </c>
      <c r="BF105" s="760">
        <v>4.6744474639047087E-2</v>
      </c>
      <c r="BG105" s="760">
        <v>4.6744474639047087E-2</v>
      </c>
      <c r="BH105" s="760">
        <v>4.6744474639047087E-2</v>
      </c>
      <c r="BI105" s="760">
        <v>4.6744474639047087E-2</v>
      </c>
      <c r="BJ105" s="760">
        <v>4.6744474639047087E-2</v>
      </c>
      <c r="BK105" s="760">
        <v>4.6744474639047087E-2</v>
      </c>
      <c r="BL105" s="760">
        <v>4.6744474639047087E-2</v>
      </c>
      <c r="BM105" s="760">
        <v>4.6744474639047087E-2</v>
      </c>
      <c r="BN105" s="760">
        <v>4.6744474639047087E-2</v>
      </c>
      <c r="BO105" s="760">
        <v>4.6744474639047087E-2</v>
      </c>
      <c r="BP105" s="760">
        <v>4.6744474639047087E-2</v>
      </c>
      <c r="BQ105" s="760">
        <v>4.6744474639047087E-2</v>
      </c>
      <c r="BR105" s="760">
        <v>4.6744474639047087E-2</v>
      </c>
      <c r="BS105" s="760">
        <v>4.6744474639047087E-2</v>
      </c>
      <c r="BT105" s="760">
        <v>4.6744474639047087E-2</v>
      </c>
      <c r="BU105" s="760">
        <v>4.6744474639047087E-2</v>
      </c>
      <c r="BV105" s="760">
        <v>4.6744474639047087E-2</v>
      </c>
      <c r="BW105" s="760">
        <v>4.6744474639047087E-2</v>
      </c>
      <c r="BX105" s="760">
        <v>4.6744474639047087E-2</v>
      </c>
      <c r="BY105" s="760">
        <v>4.6744474639047087E-2</v>
      </c>
      <c r="BZ105" s="760">
        <v>4.6744474639047087E-2</v>
      </c>
      <c r="CA105" s="760">
        <v>4.6744474639047087E-2</v>
      </c>
      <c r="CB105" s="760">
        <v>4.6744474639047087E-2</v>
      </c>
      <c r="CC105" s="760">
        <v>4.6744474639047087E-2</v>
      </c>
      <c r="CD105" s="760">
        <v>4.6744474639047087E-2</v>
      </c>
      <c r="CE105" s="760">
        <v>4.6744474639047087E-2</v>
      </c>
      <c r="CF105" s="760">
        <v>4.6744474639047087E-2</v>
      </c>
      <c r="CG105" s="760">
        <v>4.6744474639047087E-2</v>
      </c>
      <c r="CH105" s="760">
        <v>4.6744474639047087E-2</v>
      </c>
      <c r="CI105" s="760">
        <v>4.6744474639047087E-2</v>
      </c>
      <c r="CJ105" s="852">
        <v>4.6744474639047087E-2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>
        <v>125.80078907962017</v>
      </c>
      <c r="I106" s="498">
        <v>125.8436599707816</v>
      </c>
      <c r="J106" s="498">
        <v>125.88653086194304</v>
      </c>
      <c r="K106" s="498">
        <v>125.92940175310444</v>
      </c>
      <c r="L106" s="498">
        <v>124.51202212276215</v>
      </c>
      <c r="M106" s="498">
        <v>124.55439606138108</v>
      </c>
      <c r="N106" s="498">
        <v>124.01527460203886</v>
      </c>
      <c r="O106" s="498">
        <v>123.47575762280798</v>
      </c>
      <c r="P106" s="498">
        <v>122.93584512368841</v>
      </c>
      <c r="Q106" s="498">
        <v>122.39553710468022</v>
      </c>
      <c r="R106" s="498">
        <v>121.85483356578327</v>
      </c>
      <c r="S106" s="498">
        <v>121.3137345069976</v>
      </c>
      <c r="T106" s="498">
        <v>120.77223992832332</v>
      </c>
      <c r="U106" s="498">
        <v>120.2303498297603</v>
      </c>
      <c r="V106" s="498">
        <v>119.68806421130867</v>
      </c>
      <c r="W106" s="498">
        <v>119.14538307296831</v>
      </c>
      <c r="X106" s="498">
        <v>118.60230641473926</v>
      </c>
      <c r="Y106" s="498">
        <v>118.05883423662152</v>
      </c>
      <c r="Z106" s="498">
        <v>117.5149665386151</v>
      </c>
      <c r="AA106" s="498">
        <v>116.97070332072005</v>
      </c>
      <c r="AB106" s="498">
        <v>116.4260445829363</v>
      </c>
      <c r="AC106" s="498">
        <v>115.88099032526384</v>
      </c>
      <c r="AD106" s="498">
        <v>115.33554054770268</v>
      </c>
      <c r="AE106" s="498">
        <v>114.78969525025285</v>
      </c>
      <c r="AF106" s="498">
        <v>114.24345443291433</v>
      </c>
      <c r="AG106" s="498">
        <v>113.69681809568715</v>
      </c>
      <c r="AH106" s="498">
        <v>113.14978623857131</v>
      </c>
      <c r="AI106" s="498">
        <v>112.6023588615667</v>
      </c>
      <c r="AJ106" s="498">
        <v>112.05453596467345</v>
      </c>
      <c r="AK106" s="498">
        <v>111.50631754789153</v>
      </c>
      <c r="AL106" s="498">
        <v>110.95770361122092</v>
      </c>
      <c r="AM106" s="498">
        <v>110.95770361122092</v>
      </c>
      <c r="AN106" s="498">
        <v>110.95770361122092</v>
      </c>
      <c r="AO106" s="498">
        <v>110.95770361122092</v>
      </c>
      <c r="AP106" s="498">
        <v>110.95770361122092</v>
      </c>
      <c r="AQ106" s="498">
        <v>110.95770361122092</v>
      </c>
      <c r="AR106" s="498">
        <v>110.95770361122092</v>
      </c>
      <c r="AS106" s="498">
        <v>110.95770361122092</v>
      </c>
      <c r="AT106" s="498">
        <v>110.95770361122092</v>
      </c>
      <c r="AU106" s="498">
        <v>110.95770361122092</v>
      </c>
      <c r="AV106" s="498">
        <v>110.95770361122092</v>
      </c>
      <c r="AW106" s="498">
        <v>110.95770361122092</v>
      </c>
      <c r="AX106" s="498">
        <v>110.95770361122092</v>
      </c>
      <c r="AY106" s="498">
        <v>110.95770361122092</v>
      </c>
      <c r="AZ106" s="498">
        <v>110.95770361122092</v>
      </c>
      <c r="BA106" s="498">
        <v>110.95770361122092</v>
      </c>
      <c r="BB106" s="498">
        <v>110.95770361122092</v>
      </c>
      <c r="BC106" s="498">
        <v>110.95770361122092</v>
      </c>
      <c r="BD106" s="498">
        <v>110.95770361122092</v>
      </c>
      <c r="BE106" s="498">
        <v>110.95770361122092</v>
      </c>
      <c r="BF106" s="498">
        <v>110.95770361122092</v>
      </c>
      <c r="BG106" s="498">
        <v>110.95770361122092</v>
      </c>
      <c r="BH106" s="498">
        <v>110.95770361122092</v>
      </c>
      <c r="BI106" s="498">
        <v>110.95770361122092</v>
      </c>
      <c r="BJ106" s="498">
        <v>110.95770361122092</v>
      </c>
      <c r="BK106" s="498">
        <v>110.95770361122092</v>
      </c>
      <c r="BL106" s="498">
        <v>110.95770361122092</v>
      </c>
      <c r="BM106" s="498">
        <v>110.95770361122092</v>
      </c>
      <c r="BN106" s="498">
        <v>110.95770361122092</v>
      </c>
      <c r="BO106" s="498">
        <v>110.95770361122092</v>
      </c>
      <c r="BP106" s="498">
        <v>110.95770361122092</v>
      </c>
      <c r="BQ106" s="498">
        <v>110.95770361122092</v>
      </c>
      <c r="BR106" s="498">
        <v>110.95770361122092</v>
      </c>
      <c r="BS106" s="498">
        <v>110.95770361122092</v>
      </c>
      <c r="BT106" s="498">
        <v>110.95770361122092</v>
      </c>
      <c r="BU106" s="498">
        <v>110.95770361122092</v>
      </c>
      <c r="BV106" s="498">
        <v>110.95770361122092</v>
      </c>
      <c r="BW106" s="498">
        <v>110.95770361122092</v>
      </c>
      <c r="BX106" s="498">
        <v>110.95770361122092</v>
      </c>
      <c r="BY106" s="498">
        <v>110.95770361122092</v>
      </c>
      <c r="BZ106" s="498">
        <v>110.95770361122092</v>
      </c>
      <c r="CA106" s="498">
        <v>110.95770361122092</v>
      </c>
      <c r="CB106" s="498">
        <v>110.95770361122092</v>
      </c>
      <c r="CC106" s="498">
        <v>110.95770361122092</v>
      </c>
      <c r="CD106" s="498">
        <v>110.95770361122092</v>
      </c>
      <c r="CE106" s="498">
        <v>110.95770361122092</v>
      </c>
      <c r="CF106" s="498">
        <v>110.95770361122092</v>
      </c>
      <c r="CG106" s="498">
        <v>110.95770361122092</v>
      </c>
      <c r="CH106" s="498">
        <v>110.95770361122092</v>
      </c>
      <c r="CI106" s="498">
        <v>110.95770361122092</v>
      </c>
      <c r="CJ106" s="649">
        <v>110.95770361122092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5.2138719996039633</v>
      </c>
      <c r="I107" s="82">
        <v>10.746156927854281</v>
      </c>
      <c r="J107" s="82">
        <v>16.280812113859412</v>
      </c>
      <c r="K107" s="82">
        <v>21.81783755761936</v>
      </c>
      <c r="L107" s="82">
        <v>418.81691831262731</v>
      </c>
      <c r="M107" s="82">
        <v>650.69802822492591</v>
      </c>
      <c r="N107" s="82">
        <v>648.47074692959825</v>
      </c>
      <c r="O107" s="82">
        <v>646.24346563427071</v>
      </c>
      <c r="P107" s="82">
        <v>644.01618433894316</v>
      </c>
      <c r="Q107" s="82">
        <v>641.78890304361562</v>
      </c>
      <c r="R107" s="82">
        <v>639.56162174828796</v>
      </c>
      <c r="S107" s="82">
        <v>637.33434045296042</v>
      </c>
      <c r="T107" s="82">
        <v>635.10705915763288</v>
      </c>
      <c r="U107" s="82">
        <v>632.87977786230533</v>
      </c>
      <c r="V107" s="82">
        <v>630.65249656697767</v>
      </c>
      <c r="W107" s="82">
        <v>628.42521527165013</v>
      </c>
      <c r="X107" s="82">
        <v>626.19793397632259</v>
      </c>
      <c r="Y107" s="82">
        <v>623.97065268099504</v>
      </c>
      <c r="Z107" s="82">
        <v>621.74337138566739</v>
      </c>
      <c r="AA107" s="82">
        <v>619.51609009033984</v>
      </c>
      <c r="AB107" s="82">
        <v>617.2888087950123</v>
      </c>
      <c r="AC107" s="82">
        <v>615.06152749968476</v>
      </c>
      <c r="AD107" s="82">
        <v>612.8342462043571</v>
      </c>
      <c r="AE107" s="82">
        <v>610.60696490902956</v>
      </c>
      <c r="AF107" s="82">
        <v>608.37968361370201</v>
      </c>
      <c r="AG107" s="82">
        <v>606.15240231837447</v>
      </c>
      <c r="AH107" s="82">
        <v>603.92512102304681</v>
      </c>
      <c r="AI107" s="82">
        <v>601.69783972771927</v>
      </c>
      <c r="AJ107" s="82">
        <v>599.47055843239173</v>
      </c>
      <c r="AK107" s="82">
        <v>597.24327713706418</v>
      </c>
      <c r="AL107" s="82">
        <v>595.01599584173653</v>
      </c>
      <c r="AM107" s="82">
        <v>595.01599584173653</v>
      </c>
      <c r="AN107" s="82">
        <v>595.01599584173653</v>
      </c>
      <c r="AO107" s="82">
        <v>595.01599584173653</v>
      </c>
      <c r="AP107" s="82">
        <v>595.01599584173653</v>
      </c>
      <c r="AQ107" s="82">
        <v>595.01599584173653</v>
      </c>
      <c r="AR107" s="82">
        <v>595.01599584173653</v>
      </c>
      <c r="AS107" s="82">
        <v>595.01599584173653</v>
      </c>
      <c r="AT107" s="82">
        <v>595.01599584173653</v>
      </c>
      <c r="AU107" s="82">
        <v>595.01599584173653</v>
      </c>
      <c r="AV107" s="82">
        <v>595.01599584173653</v>
      </c>
      <c r="AW107" s="82">
        <v>595.01599584173653</v>
      </c>
      <c r="AX107" s="82">
        <v>595.01599584173653</v>
      </c>
      <c r="AY107" s="82">
        <v>595.01599584173653</v>
      </c>
      <c r="AZ107" s="82">
        <v>595.01599584173653</v>
      </c>
      <c r="BA107" s="82">
        <v>595.01599584173653</v>
      </c>
      <c r="BB107" s="82">
        <v>595.01599584173653</v>
      </c>
      <c r="BC107" s="82">
        <v>595.01599584173653</v>
      </c>
      <c r="BD107" s="82">
        <v>595.01599584173653</v>
      </c>
      <c r="BE107" s="82">
        <v>595.01599584173653</v>
      </c>
      <c r="BF107" s="82">
        <v>595.01599584173653</v>
      </c>
      <c r="BG107" s="82">
        <v>595.01599584173653</v>
      </c>
      <c r="BH107" s="82">
        <v>595.01599584173653</v>
      </c>
      <c r="BI107" s="82">
        <v>595.01599584173653</v>
      </c>
      <c r="BJ107" s="82">
        <v>595.01599584173653</v>
      </c>
      <c r="BK107" s="82">
        <v>595.01599584173653</v>
      </c>
      <c r="BL107" s="82">
        <v>595.01599584173653</v>
      </c>
      <c r="BM107" s="82">
        <v>595.01599584173653</v>
      </c>
      <c r="BN107" s="82">
        <v>595.01599584173653</v>
      </c>
      <c r="BO107" s="82">
        <v>595.01599584173653</v>
      </c>
      <c r="BP107" s="82">
        <v>595.01599584173653</v>
      </c>
      <c r="BQ107" s="82">
        <v>595.01599584173653</v>
      </c>
      <c r="BR107" s="82">
        <v>595.01599584173653</v>
      </c>
      <c r="BS107" s="82">
        <v>595.01599584173653</v>
      </c>
      <c r="BT107" s="82">
        <v>595.01599584173653</v>
      </c>
      <c r="BU107" s="82">
        <v>595.01599584173653</v>
      </c>
      <c r="BV107" s="82">
        <v>595.01599584173653</v>
      </c>
      <c r="BW107" s="82">
        <v>595.01599584173653</v>
      </c>
      <c r="BX107" s="82">
        <v>595.01599584173653</v>
      </c>
      <c r="BY107" s="82">
        <v>595.01599584173653</v>
      </c>
      <c r="BZ107" s="82">
        <v>595.01599584173653</v>
      </c>
      <c r="CA107" s="82">
        <v>595.01599584173653</v>
      </c>
      <c r="CB107" s="82">
        <v>595.01599584173653</v>
      </c>
      <c r="CC107" s="82">
        <v>595.01599584173653</v>
      </c>
      <c r="CD107" s="82">
        <v>595.01599584173653</v>
      </c>
      <c r="CE107" s="82">
        <v>595.01599584173653</v>
      </c>
      <c r="CF107" s="82">
        <v>595.01599584173653</v>
      </c>
      <c r="CG107" s="82">
        <v>595.01599584173653</v>
      </c>
      <c r="CH107" s="82">
        <v>595.01599584173653</v>
      </c>
      <c r="CI107" s="82">
        <v>595.01599584173653</v>
      </c>
      <c r="CJ107" s="82">
        <v>595.01599584173653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564.59782191780823</v>
      </c>
      <c r="I109" s="82">
        <v>564.59782191780823</v>
      </c>
      <c r="J109" s="82">
        <v>564.59782191780823</v>
      </c>
      <c r="K109" s="82">
        <v>564.59782191780823</v>
      </c>
      <c r="L109" s="82">
        <v>1682.7049041095888</v>
      </c>
      <c r="M109" s="82">
        <v>1682.7049041095888</v>
      </c>
      <c r="N109" s="82">
        <v>1682.7049041095888</v>
      </c>
      <c r="O109" s="82">
        <v>1682.7049041095888</v>
      </c>
      <c r="P109" s="82">
        <v>1682.7049041095888</v>
      </c>
      <c r="Q109" s="82">
        <v>1682.7049041095888</v>
      </c>
      <c r="R109" s="82">
        <v>1682.7049041095888</v>
      </c>
      <c r="S109" s="82">
        <v>1682.7049041095888</v>
      </c>
      <c r="T109" s="82">
        <v>1682.7049041095888</v>
      </c>
      <c r="U109" s="82">
        <v>1682.7049041095888</v>
      </c>
      <c r="V109" s="82">
        <v>1682.7049041095888</v>
      </c>
      <c r="W109" s="82">
        <v>1682.7049041095888</v>
      </c>
      <c r="X109" s="82">
        <v>1682.7049041095888</v>
      </c>
      <c r="Y109" s="82">
        <v>1682.7049041095888</v>
      </c>
      <c r="Z109" s="82">
        <v>1682.7049041095888</v>
      </c>
      <c r="AA109" s="82">
        <v>1682.7049041095888</v>
      </c>
      <c r="AB109" s="82">
        <v>1682.7049041095888</v>
      </c>
      <c r="AC109" s="82">
        <v>1682.7049041095888</v>
      </c>
      <c r="AD109" s="82">
        <v>1682.7049041095888</v>
      </c>
      <c r="AE109" s="82">
        <v>1682.7049041095888</v>
      </c>
      <c r="AF109" s="82">
        <v>1682.7049041095888</v>
      </c>
      <c r="AG109" s="82">
        <v>1682.7049041095888</v>
      </c>
      <c r="AH109" s="82">
        <v>1682.7049041095888</v>
      </c>
      <c r="AI109" s="82">
        <v>1682.7049041095888</v>
      </c>
      <c r="AJ109" s="82">
        <v>1682.7049041095888</v>
      </c>
      <c r="AK109" s="82">
        <v>1682.7049041095888</v>
      </c>
      <c r="AL109" s="82">
        <v>1682.7049041095888</v>
      </c>
      <c r="AM109" s="82">
        <v>1682.7049041095888</v>
      </c>
      <c r="AN109" s="82">
        <v>1682.7049041095888</v>
      </c>
      <c r="AO109" s="82">
        <v>1682.7049041095888</v>
      </c>
      <c r="AP109" s="82">
        <v>1682.7049041095888</v>
      </c>
      <c r="AQ109" s="82">
        <v>1682.7049041095888</v>
      </c>
      <c r="AR109" s="82">
        <v>1682.7049041095888</v>
      </c>
      <c r="AS109" s="82">
        <v>1682.7049041095888</v>
      </c>
      <c r="AT109" s="82">
        <v>1682.7049041095888</v>
      </c>
      <c r="AU109" s="82">
        <v>1682.7049041095888</v>
      </c>
      <c r="AV109" s="82">
        <v>1682.7049041095888</v>
      </c>
      <c r="AW109" s="82">
        <v>1682.7049041095888</v>
      </c>
      <c r="AX109" s="82">
        <v>1682.7049041095888</v>
      </c>
      <c r="AY109" s="82">
        <v>1682.7049041095888</v>
      </c>
      <c r="AZ109" s="82">
        <v>1682.7049041095888</v>
      </c>
      <c r="BA109" s="82">
        <v>1682.7049041095888</v>
      </c>
      <c r="BB109" s="82">
        <v>1682.7049041095888</v>
      </c>
      <c r="BC109" s="82">
        <v>1682.7049041095888</v>
      </c>
      <c r="BD109" s="82">
        <v>1682.7049041095888</v>
      </c>
      <c r="BE109" s="82">
        <v>1682.7049041095888</v>
      </c>
      <c r="BF109" s="82">
        <v>1682.7049041095888</v>
      </c>
      <c r="BG109" s="82">
        <v>1682.7049041095888</v>
      </c>
      <c r="BH109" s="82">
        <v>1682.7049041095888</v>
      </c>
      <c r="BI109" s="82">
        <v>1682.7049041095888</v>
      </c>
      <c r="BJ109" s="82">
        <v>1682.7049041095888</v>
      </c>
      <c r="BK109" s="82">
        <v>1682.7049041095888</v>
      </c>
      <c r="BL109" s="82">
        <v>1682.7049041095888</v>
      </c>
      <c r="BM109" s="82">
        <v>1682.7049041095888</v>
      </c>
      <c r="BN109" s="82">
        <v>1682.7049041095888</v>
      </c>
      <c r="BO109" s="82">
        <v>1682.7049041095888</v>
      </c>
      <c r="BP109" s="82">
        <v>1682.7049041095888</v>
      </c>
      <c r="BQ109" s="82">
        <v>1682.7049041095888</v>
      </c>
      <c r="BR109" s="82">
        <v>1682.7049041095888</v>
      </c>
      <c r="BS109" s="82">
        <v>1682.7049041095888</v>
      </c>
      <c r="BT109" s="82">
        <v>1682.7049041095888</v>
      </c>
      <c r="BU109" s="82">
        <v>1682.7049041095888</v>
      </c>
      <c r="BV109" s="82">
        <v>1682.7049041095888</v>
      </c>
      <c r="BW109" s="82">
        <v>1682.7049041095888</v>
      </c>
      <c r="BX109" s="82">
        <v>1682.7049041095888</v>
      </c>
      <c r="BY109" s="82">
        <v>1682.7049041095888</v>
      </c>
      <c r="BZ109" s="82">
        <v>1682.7049041095888</v>
      </c>
      <c r="CA109" s="82">
        <v>1682.7049041095888</v>
      </c>
      <c r="CB109" s="82">
        <v>1682.7049041095888</v>
      </c>
      <c r="CC109" s="82">
        <v>1682.7049041095888</v>
      </c>
      <c r="CD109" s="82">
        <v>1682.7049041095888</v>
      </c>
      <c r="CE109" s="82">
        <v>1682.7049041095888</v>
      </c>
      <c r="CF109" s="82">
        <v>1682.7049041095888</v>
      </c>
      <c r="CG109" s="82">
        <v>1682.7049041095888</v>
      </c>
      <c r="CH109" s="82">
        <v>1682.7049041095888</v>
      </c>
      <c r="CI109" s="82">
        <v>1682.7049041095888</v>
      </c>
      <c r="CJ109" s="640">
        <v>1682.7049041095888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2.5108848089150326</v>
      </c>
      <c r="I110" s="142">
        <v>2.6630993033699339</v>
      </c>
      <c r="J110" s="142">
        <v>2.8172193193293649</v>
      </c>
      <c r="K110" s="142">
        <v>2.9732467088158225</v>
      </c>
      <c r="L110" s="142">
        <v>113.86303184474882</v>
      </c>
      <c r="M110" s="142">
        <v>114.61090069101975</v>
      </c>
      <c r="N110" s="142">
        <v>115.35876953729067</v>
      </c>
      <c r="O110" s="142">
        <v>116.10663838356162</v>
      </c>
      <c r="P110" s="142">
        <v>116.85450722983254</v>
      </c>
      <c r="Q110" s="142">
        <v>117.60237607610347</v>
      </c>
      <c r="R110" s="142">
        <v>118.35024492237439</v>
      </c>
      <c r="S110" s="142">
        <v>119.09811376864531</v>
      </c>
      <c r="T110" s="142">
        <v>119.84598261491624</v>
      </c>
      <c r="U110" s="142">
        <v>120.59385146118716</v>
      </c>
      <c r="V110" s="142">
        <v>121.34172030745808</v>
      </c>
      <c r="W110" s="142">
        <v>122.08958915372901</v>
      </c>
      <c r="X110" s="142">
        <v>122.83745799999993</v>
      </c>
      <c r="Y110" s="142">
        <v>123.58532684627086</v>
      </c>
      <c r="Z110" s="142">
        <v>124.33319569254178</v>
      </c>
      <c r="AA110" s="142">
        <v>125.08106453881273</v>
      </c>
      <c r="AB110" s="142">
        <v>125.82893338508364</v>
      </c>
      <c r="AC110" s="142">
        <v>126.57680223135458</v>
      </c>
      <c r="AD110" s="142">
        <v>127.3246710776255</v>
      </c>
      <c r="AE110" s="142">
        <v>128.07253992389641</v>
      </c>
      <c r="AF110" s="142">
        <v>128.82040877016735</v>
      </c>
      <c r="AG110" s="142">
        <v>129.56827761643834</v>
      </c>
      <c r="AH110" s="142">
        <v>130.31614646270927</v>
      </c>
      <c r="AI110" s="142">
        <v>131.06401530898017</v>
      </c>
      <c r="AJ110" s="142">
        <v>131.81188415525111</v>
      </c>
      <c r="AK110" s="142">
        <v>132.55975300152207</v>
      </c>
      <c r="AL110" s="142">
        <v>133.30762184779297</v>
      </c>
      <c r="AM110" s="142">
        <v>134.05549069406391</v>
      </c>
      <c r="AN110" s="142">
        <v>134.80335954033484</v>
      </c>
      <c r="AO110" s="142">
        <v>135.55122838660574</v>
      </c>
      <c r="AP110" s="142">
        <v>136.2990972328767</v>
      </c>
      <c r="AQ110" s="142">
        <v>137.04696607914761</v>
      </c>
      <c r="AR110" s="142">
        <v>137.79483492541854</v>
      </c>
      <c r="AS110" s="142">
        <v>138.54270377168947</v>
      </c>
      <c r="AT110" s="142">
        <v>139.29057261796041</v>
      </c>
      <c r="AU110" s="142">
        <v>140.03844146423131</v>
      </c>
      <c r="AV110" s="142">
        <v>140.78631031050224</v>
      </c>
      <c r="AW110" s="142">
        <v>141.53417915677318</v>
      </c>
      <c r="AX110" s="142">
        <v>142.28204800304408</v>
      </c>
      <c r="AY110" s="142">
        <v>143.02991684931501</v>
      </c>
      <c r="AZ110" s="142">
        <v>143.77778569558595</v>
      </c>
      <c r="BA110" s="142">
        <v>144.52565454185685</v>
      </c>
      <c r="BB110" s="142">
        <v>145.27352338812781</v>
      </c>
      <c r="BC110" s="142">
        <v>146.02139223439875</v>
      </c>
      <c r="BD110" s="142">
        <v>146.76926108066965</v>
      </c>
      <c r="BE110" s="142">
        <v>147.51712992694058</v>
      </c>
      <c r="BF110" s="142">
        <v>148.26499877321152</v>
      </c>
      <c r="BG110" s="142">
        <v>149.01286761948242</v>
      </c>
      <c r="BH110" s="142">
        <v>149.76073646575335</v>
      </c>
      <c r="BI110" s="142">
        <v>150.50860531202429</v>
      </c>
      <c r="BJ110" s="142">
        <v>151.25647415829519</v>
      </c>
      <c r="BK110" s="142">
        <v>152.00434300456612</v>
      </c>
      <c r="BL110" s="142">
        <v>152.75221185083706</v>
      </c>
      <c r="BM110" s="142">
        <v>153.50008069710796</v>
      </c>
      <c r="BN110" s="142">
        <v>154.24794954337889</v>
      </c>
      <c r="BO110" s="142">
        <v>154.99581838964986</v>
      </c>
      <c r="BP110" s="142">
        <v>155.74368723592076</v>
      </c>
      <c r="BQ110" s="142">
        <v>156.49155608219169</v>
      </c>
      <c r="BR110" s="142">
        <v>157.23942492846263</v>
      </c>
      <c r="BS110" s="142">
        <v>157.98729377473353</v>
      </c>
      <c r="BT110" s="142">
        <v>158.73516262100446</v>
      </c>
      <c r="BU110" s="142">
        <v>159.4830314672754</v>
      </c>
      <c r="BV110" s="142">
        <v>160.2309003135463</v>
      </c>
      <c r="BW110" s="142">
        <v>160.97876915981723</v>
      </c>
      <c r="BX110" s="142">
        <v>161.72663800608817</v>
      </c>
      <c r="BY110" s="142">
        <v>162.47450685235907</v>
      </c>
      <c r="BZ110" s="142">
        <v>163.22237569863</v>
      </c>
      <c r="CA110" s="142">
        <v>163.97024454490096</v>
      </c>
      <c r="CB110" s="142">
        <v>164.71811339117187</v>
      </c>
      <c r="CC110" s="142">
        <v>165.4659822374428</v>
      </c>
      <c r="CD110" s="142">
        <v>166.21385108371373</v>
      </c>
      <c r="CE110" s="142">
        <v>166.96171992998464</v>
      </c>
      <c r="CF110" s="142">
        <v>167.70958877625557</v>
      </c>
      <c r="CG110" s="142">
        <v>168.4574576225265</v>
      </c>
      <c r="CH110" s="142">
        <v>169.20532646879741</v>
      </c>
      <c r="CI110" s="142">
        <v>169.95319531506834</v>
      </c>
      <c r="CJ110" s="639">
        <v>170.70106416133927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559.38394991820428</v>
      </c>
      <c r="I111" s="82">
        <v>553.85166498995397</v>
      </c>
      <c r="J111" s="82">
        <v>548.31700980394885</v>
      </c>
      <c r="K111" s="82">
        <v>542.77998436018891</v>
      </c>
      <c r="L111" s="82">
        <v>1263.8879857969614</v>
      </c>
      <c r="M111" s="82">
        <v>1032.0068758846628</v>
      </c>
      <c r="N111" s="82">
        <v>1034.2341571799907</v>
      </c>
      <c r="O111" s="82">
        <v>1036.4614384753181</v>
      </c>
      <c r="P111" s="82">
        <v>1038.6887197706455</v>
      </c>
      <c r="Q111" s="82">
        <v>1040.9160010659732</v>
      </c>
      <c r="R111" s="82">
        <v>1043.1432823613009</v>
      </c>
      <c r="S111" s="82">
        <v>1045.3705636566283</v>
      </c>
      <c r="T111" s="82">
        <v>1047.5978449519559</v>
      </c>
      <c r="U111" s="82">
        <v>1049.8251262472836</v>
      </c>
      <c r="V111" s="82">
        <v>1052.052407542611</v>
      </c>
      <c r="W111" s="82">
        <v>1054.2796888379387</v>
      </c>
      <c r="X111" s="82">
        <v>1056.5069701332663</v>
      </c>
      <c r="Y111" s="82">
        <v>1058.7342514285938</v>
      </c>
      <c r="Z111" s="82">
        <v>1060.9615327239214</v>
      </c>
      <c r="AA111" s="82">
        <v>1063.1888140192491</v>
      </c>
      <c r="AB111" s="82">
        <v>1065.4160953145765</v>
      </c>
      <c r="AC111" s="82">
        <v>1067.643376609904</v>
      </c>
      <c r="AD111" s="82">
        <v>1069.8706579052318</v>
      </c>
      <c r="AE111" s="82">
        <v>1072.0979392005593</v>
      </c>
      <c r="AF111" s="82">
        <v>1074.3252204958867</v>
      </c>
      <c r="AG111" s="82">
        <v>1076.5525017912144</v>
      </c>
      <c r="AH111" s="82">
        <v>1078.779783086542</v>
      </c>
      <c r="AI111" s="82">
        <v>1081.0070643818694</v>
      </c>
      <c r="AJ111" s="82">
        <v>1083.2343456771971</v>
      </c>
      <c r="AK111" s="82">
        <v>1085.4616269725248</v>
      </c>
      <c r="AL111" s="82">
        <v>1087.6889082678522</v>
      </c>
      <c r="AM111" s="82">
        <v>1087.6889082678522</v>
      </c>
      <c r="AN111" s="82">
        <v>1087.6889082678522</v>
      </c>
      <c r="AO111" s="82">
        <v>1087.6889082678522</v>
      </c>
      <c r="AP111" s="82">
        <v>1087.6889082678522</v>
      </c>
      <c r="AQ111" s="82">
        <v>1087.6889082678522</v>
      </c>
      <c r="AR111" s="82">
        <v>1087.6889082678522</v>
      </c>
      <c r="AS111" s="82">
        <v>1087.6889082678522</v>
      </c>
      <c r="AT111" s="82">
        <v>1087.6889082678522</v>
      </c>
      <c r="AU111" s="82">
        <v>1087.6889082678522</v>
      </c>
      <c r="AV111" s="82">
        <v>1087.6889082678522</v>
      </c>
      <c r="AW111" s="82">
        <v>1087.6889082678522</v>
      </c>
      <c r="AX111" s="82">
        <v>1087.6889082678522</v>
      </c>
      <c r="AY111" s="82">
        <v>1087.6889082678522</v>
      </c>
      <c r="AZ111" s="82">
        <v>1087.6889082678522</v>
      </c>
      <c r="BA111" s="82">
        <v>1087.6889082678522</v>
      </c>
      <c r="BB111" s="82">
        <v>1087.6889082678522</v>
      </c>
      <c r="BC111" s="82">
        <v>1087.6889082678522</v>
      </c>
      <c r="BD111" s="82">
        <v>1087.6889082678522</v>
      </c>
      <c r="BE111" s="82">
        <v>1087.6889082678522</v>
      </c>
      <c r="BF111" s="82">
        <v>1087.6889082678522</v>
      </c>
      <c r="BG111" s="82">
        <v>1087.6889082678522</v>
      </c>
      <c r="BH111" s="82">
        <v>1087.6889082678522</v>
      </c>
      <c r="BI111" s="82">
        <v>1087.6889082678522</v>
      </c>
      <c r="BJ111" s="82">
        <v>1087.6889082678522</v>
      </c>
      <c r="BK111" s="82">
        <v>1087.6889082678522</v>
      </c>
      <c r="BL111" s="82">
        <v>1087.6889082678522</v>
      </c>
      <c r="BM111" s="82">
        <v>1087.6889082678522</v>
      </c>
      <c r="BN111" s="82">
        <v>1087.6889082678522</v>
      </c>
      <c r="BO111" s="82">
        <v>1087.6889082678522</v>
      </c>
      <c r="BP111" s="82">
        <v>1087.6889082678522</v>
      </c>
      <c r="BQ111" s="82">
        <v>1087.6889082678522</v>
      </c>
      <c r="BR111" s="82">
        <v>1087.6889082678522</v>
      </c>
      <c r="BS111" s="82">
        <v>1087.6889082678522</v>
      </c>
      <c r="BT111" s="82">
        <v>1087.6889082678522</v>
      </c>
      <c r="BU111" s="82">
        <v>1087.6889082678522</v>
      </c>
      <c r="BV111" s="82">
        <v>1087.6889082678522</v>
      </c>
      <c r="BW111" s="82">
        <v>1087.6889082678522</v>
      </c>
      <c r="BX111" s="82">
        <v>1087.6889082678522</v>
      </c>
      <c r="BY111" s="82">
        <v>1087.6889082678522</v>
      </c>
      <c r="BZ111" s="82">
        <v>1087.6889082678522</v>
      </c>
      <c r="CA111" s="82">
        <v>1087.6889082678522</v>
      </c>
      <c r="CB111" s="82">
        <v>1087.6889082678522</v>
      </c>
      <c r="CC111" s="82">
        <v>1087.6889082678522</v>
      </c>
      <c r="CD111" s="82">
        <v>1087.6889082678522</v>
      </c>
      <c r="CE111" s="82">
        <v>1087.6889082678522</v>
      </c>
      <c r="CF111" s="82">
        <v>1087.6889082678522</v>
      </c>
      <c r="CG111" s="82">
        <v>1087.6889082678522</v>
      </c>
      <c r="CH111" s="82">
        <v>1087.6889082678522</v>
      </c>
      <c r="CI111" s="82">
        <v>1087.6889082678522</v>
      </c>
      <c r="CJ111" s="640">
        <v>1087.6889082678522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556.8730651092892</v>
      </c>
      <c r="I113" s="324">
        <v>551.18856568658407</v>
      </c>
      <c r="J113" s="324">
        <v>545.49979048461944</v>
      </c>
      <c r="K113" s="324">
        <v>539.80673765137306</v>
      </c>
      <c r="L113" s="324">
        <v>1150.0249539522126</v>
      </c>
      <c r="M113" s="324">
        <v>917.39597519364304</v>
      </c>
      <c r="N113" s="324">
        <v>918.87538764270005</v>
      </c>
      <c r="O113" s="324">
        <v>920.35480009175649</v>
      </c>
      <c r="P113" s="324">
        <v>921.83421254081304</v>
      </c>
      <c r="Q113" s="324">
        <v>923.31362498986971</v>
      </c>
      <c r="R113" s="324">
        <v>924.79303743892649</v>
      </c>
      <c r="S113" s="324">
        <v>926.27244988798293</v>
      </c>
      <c r="T113" s="324">
        <v>927.75186233703971</v>
      </c>
      <c r="U113" s="324">
        <v>929.23127478609649</v>
      </c>
      <c r="V113" s="324">
        <v>930.71068723515293</v>
      </c>
      <c r="W113" s="324">
        <v>932.19009968420971</v>
      </c>
      <c r="X113" s="324">
        <v>933.66951213326638</v>
      </c>
      <c r="Y113" s="324">
        <v>935.14892458232293</v>
      </c>
      <c r="Z113" s="324">
        <v>936.62833703137971</v>
      </c>
      <c r="AA113" s="324">
        <v>938.10774948043638</v>
      </c>
      <c r="AB113" s="324">
        <v>939.58716192949282</v>
      </c>
      <c r="AC113" s="324">
        <v>941.06657437854938</v>
      </c>
      <c r="AD113" s="324">
        <v>942.54598682760638</v>
      </c>
      <c r="AE113" s="324">
        <v>944.02539927666282</v>
      </c>
      <c r="AF113" s="324">
        <v>945.50481172571938</v>
      </c>
      <c r="AG113" s="324">
        <v>946.98422417477605</v>
      </c>
      <c r="AH113" s="324">
        <v>948.46363662383271</v>
      </c>
      <c r="AI113" s="324">
        <v>949.94304907288927</v>
      </c>
      <c r="AJ113" s="324">
        <v>951.42246152194593</v>
      </c>
      <c r="AK113" s="324">
        <v>952.90187397100271</v>
      </c>
      <c r="AL113" s="324">
        <v>954.38128642005927</v>
      </c>
      <c r="AM113" s="324">
        <v>953.63341757378828</v>
      </c>
      <c r="AN113" s="324">
        <v>952.88554872751729</v>
      </c>
      <c r="AO113" s="324">
        <v>952.13767988124641</v>
      </c>
      <c r="AP113" s="324">
        <v>951.38981103497554</v>
      </c>
      <c r="AQ113" s="324">
        <v>950.64194218870455</v>
      </c>
      <c r="AR113" s="324">
        <v>949.89407334243367</v>
      </c>
      <c r="AS113" s="324">
        <v>949.14620449616268</v>
      </c>
      <c r="AT113" s="324">
        <v>948.39833564989181</v>
      </c>
      <c r="AU113" s="324">
        <v>947.65046680362093</v>
      </c>
      <c r="AV113" s="324">
        <v>946.90259795734994</v>
      </c>
      <c r="AW113" s="324">
        <v>946.15472911107895</v>
      </c>
      <c r="AX113" s="324">
        <v>945.40686026480807</v>
      </c>
      <c r="AY113" s="324">
        <v>944.6589914185372</v>
      </c>
      <c r="AZ113" s="324">
        <v>943.91112257226621</v>
      </c>
      <c r="BA113" s="324">
        <v>943.16325372599533</v>
      </c>
      <c r="BB113" s="324">
        <v>942.41538487972434</v>
      </c>
      <c r="BC113" s="324">
        <v>941.66751603345347</v>
      </c>
      <c r="BD113" s="324">
        <v>940.91964718718259</v>
      </c>
      <c r="BE113" s="324">
        <v>940.1717783409116</v>
      </c>
      <c r="BF113" s="324">
        <v>939.42390949464061</v>
      </c>
      <c r="BG113" s="324">
        <v>938.67604064836974</v>
      </c>
      <c r="BH113" s="324">
        <v>937.92817180209886</v>
      </c>
      <c r="BI113" s="324">
        <v>937.18030295582787</v>
      </c>
      <c r="BJ113" s="324">
        <v>936.43243410955699</v>
      </c>
      <c r="BK113" s="324">
        <v>935.684565263286</v>
      </c>
      <c r="BL113" s="324">
        <v>934.93669641701513</v>
      </c>
      <c r="BM113" s="324">
        <v>934.18882757074425</v>
      </c>
      <c r="BN113" s="324">
        <v>933.44095872447326</v>
      </c>
      <c r="BO113" s="324">
        <v>932.69308987820227</v>
      </c>
      <c r="BP113" s="324">
        <v>931.9452210319314</v>
      </c>
      <c r="BQ113" s="324">
        <v>931.19735218566052</v>
      </c>
      <c r="BR113" s="324">
        <v>930.44948333938953</v>
      </c>
      <c r="BS113" s="324">
        <v>929.70161449311865</v>
      </c>
      <c r="BT113" s="324">
        <v>928.95374564684766</v>
      </c>
      <c r="BU113" s="324">
        <v>928.20587680057679</v>
      </c>
      <c r="BV113" s="324">
        <v>927.45800795430591</v>
      </c>
      <c r="BW113" s="324">
        <v>926.71013910803492</v>
      </c>
      <c r="BX113" s="324">
        <v>925.96227026176405</v>
      </c>
      <c r="BY113" s="324">
        <v>925.21440141549306</v>
      </c>
      <c r="BZ113" s="324">
        <v>924.46653256922218</v>
      </c>
      <c r="CA113" s="324">
        <v>923.71866372295119</v>
      </c>
      <c r="CB113" s="324">
        <v>922.97079487668032</v>
      </c>
      <c r="CC113" s="324">
        <v>922.22292603040933</v>
      </c>
      <c r="CD113" s="324">
        <v>921.47505718413845</v>
      </c>
      <c r="CE113" s="324">
        <v>920.72718833786757</v>
      </c>
      <c r="CF113" s="324">
        <v>919.97931949159658</v>
      </c>
      <c r="CG113" s="324">
        <v>919.23145064532571</v>
      </c>
      <c r="CH113" s="324">
        <v>918.48358179905472</v>
      </c>
      <c r="CI113" s="324">
        <v>917.73571295278384</v>
      </c>
      <c r="CJ113" s="641">
        <v>916.98784410651297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3.019218937910884</v>
      </c>
      <c r="I118" s="337">
        <v>6.3425204625273928</v>
      </c>
      <c r="J118" s="337">
        <v>9.6680855701972241</v>
      </c>
      <c r="K118" s="337">
        <v>12.995914260920379</v>
      </c>
      <c r="L118" s="337">
        <v>234.398703614863</v>
      </c>
      <c r="M118" s="337">
        <v>455.73542411296751</v>
      </c>
      <c r="N118" s="337">
        <v>453.60849857702021</v>
      </c>
      <c r="O118" s="337">
        <v>451.48157304107292</v>
      </c>
      <c r="P118" s="337">
        <v>449.35464750512563</v>
      </c>
      <c r="Q118" s="337">
        <v>447.22772196917833</v>
      </c>
      <c r="R118" s="337">
        <v>445.10079643323104</v>
      </c>
      <c r="S118" s="337">
        <v>442.97387089728375</v>
      </c>
      <c r="T118" s="337">
        <v>440.84694536133645</v>
      </c>
      <c r="U118" s="337">
        <v>438.72001982538916</v>
      </c>
      <c r="V118" s="337">
        <v>436.59309428944186</v>
      </c>
      <c r="W118" s="337">
        <v>434.46616875349457</v>
      </c>
      <c r="X118" s="337">
        <v>432.33924321754728</v>
      </c>
      <c r="Y118" s="337">
        <v>430.21231768159998</v>
      </c>
      <c r="Z118" s="337">
        <v>428.08539214565269</v>
      </c>
      <c r="AA118" s="337">
        <v>425.9584666097054</v>
      </c>
      <c r="AB118" s="337">
        <v>423.8315410737581</v>
      </c>
      <c r="AC118" s="337">
        <v>421.70461553781081</v>
      </c>
      <c r="AD118" s="337">
        <v>419.57769000186352</v>
      </c>
      <c r="AE118" s="337">
        <v>417.45076446591622</v>
      </c>
      <c r="AF118" s="337">
        <v>415.32383892996893</v>
      </c>
      <c r="AG118" s="337">
        <v>413.19691339402164</v>
      </c>
      <c r="AH118" s="337">
        <v>411.06998785807434</v>
      </c>
      <c r="AI118" s="337">
        <v>408.94306232212705</v>
      </c>
      <c r="AJ118" s="337">
        <v>406.81613678617975</v>
      </c>
      <c r="AK118" s="337">
        <v>404.68921125023246</v>
      </c>
      <c r="AL118" s="337">
        <v>402.56228571428517</v>
      </c>
      <c r="AM118" s="337">
        <v>402.56228571428517</v>
      </c>
      <c r="AN118" s="337">
        <v>402.56228571428517</v>
      </c>
      <c r="AO118" s="337">
        <v>402.56228571428517</v>
      </c>
      <c r="AP118" s="337">
        <v>402.56228571428517</v>
      </c>
      <c r="AQ118" s="337">
        <v>402.56228571428517</v>
      </c>
      <c r="AR118" s="337">
        <v>402.56228571428517</v>
      </c>
      <c r="AS118" s="337">
        <v>402.56228571428517</v>
      </c>
      <c r="AT118" s="337">
        <v>402.56228571428517</v>
      </c>
      <c r="AU118" s="337">
        <v>402.56228571428517</v>
      </c>
      <c r="AV118" s="337">
        <v>402.56228571428517</v>
      </c>
      <c r="AW118" s="337">
        <v>402.56228571428517</v>
      </c>
      <c r="AX118" s="337">
        <v>402.56228571428517</v>
      </c>
      <c r="AY118" s="337">
        <v>402.56228571428517</v>
      </c>
      <c r="AZ118" s="337">
        <v>402.56228571428517</v>
      </c>
      <c r="BA118" s="337">
        <v>402.56228571428517</v>
      </c>
      <c r="BB118" s="337">
        <v>402.56228571428517</v>
      </c>
      <c r="BC118" s="337">
        <v>402.56228571428517</v>
      </c>
      <c r="BD118" s="337">
        <v>402.56228571428517</v>
      </c>
      <c r="BE118" s="337">
        <v>402.56228571428517</v>
      </c>
      <c r="BF118" s="337">
        <v>402.56228571428517</v>
      </c>
      <c r="BG118" s="337">
        <v>402.56228571428517</v>
      </c>
      <c r="BH118" s="337">
        <v>402.56228571428517</v>
      </c>
      <c r="BI118" s="337">
        <v>402.56228571428517</v>
      </c>
      <c r="BJ118" s="337">
        <v>402.56228571428517</v>
      </c>
      <c r="BK118" s="337">
        <v>402.56228571428517</v>
      </c>
      <c r="BL118" s="337">
        <v>402.56228571428517</v>
      </c>
      <c r="BM118" s="337">
        <v>402.56228571428517</v>
      </c>
      <c r="BN118" s="337">
        <v>402.56228571428517</v>
      </c>
      <c r="BO118" s="337">
        <v>402.56228571428517</v>
      </c>
      <c r="BP118" s="337">
        <v>402.56228571428517</v>
      </c>
      <c r="BQ118" s="337">
        <v>402.56228571428517</v>
      </c>
      <c r="BR118" s="337">
        <v>402.56228571428517</v>
      </c>
      <c r="BS118" s="337">
        <v>402.56228571428517</v>
      </c>
      <c r="BT118" s="337">
        <v>402.56228571428517</v>
      </c>
      <c r="BU118" s="337">
        <v>402.56228571428517</v>
      </c>
      <c r="BV118" s="337">
        <v>402.56228571428517</v>
      </c>
      <c r="BW118" s="337">
        <v>402.56228571428517</v>
      </c>
      <c r="BX118" s="337">
        <v>402.56228571428517</v>
      </c>
      <c r="BY118" s="337">
        <v>402.56228571428517</v>
      </c>
      <c r="BZ118" s="337">
        <v>402.56228571428517</v>
      </c>
      <c r="CA118" s="337">
        <v>402.56228571428517</v>
      </c>
      <c r="CB118" s="337">
        <v>402.56228571428517</v>
      </c>
      <c r="CC118" s="337">
        <v>402.56228571428517</v>
      </c>
      <c r="CD118" s="337">
        <v>402.56228571428517</v>
      </c>
      <c r="CE118" s="337">
        <v>402.56228571428517</v>
      </c>
      <c r="CF118" s="337">
        <v>402.56228571428517</v>
      </c>
      <c r="CG118" s="337">
        <v>402.56228571428517</v>
      </c>
      <c r="CH118" s="337">
        <v>402.56228571428517</v>
      </c>
      <c r="CI118" s="337">
        <v>402.56228571428517</v>
      </c>
      <c r="CJ118" s="337">
        <v>402.56228571428517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1.96</v>
      </c>
      <c r="I120" s="337">
        <v>3.92</v>
      </c>
      <c r="J120" s="337">
        <v>5.88</v>
      </c>
      <c r="K120" s="337">
        <v>7.84</v>
      </c>
      <c r="L120" s="337">
        <v>164.64</v>
      </c>
      <c r="M120" s="337">
        <v>164.64</v>
      </c>
      <c r="N120" s="337">
        <v>164.64</v>
      </c>
      <c r="O120" s="337">
        <v>164.64</v>
      </c>
      <c r="P120" s="337">
        <v>164.64</v>
      </c>
      <c r="Q120" s="337">
        <v>164.64</v>
      </c>
      <c r="R120" s="337">
        <v>164.64</v>
      </c>
      <c r="S120" s="337">
        <v>164.64</v>
      </c>
      <c r="T120" s="337">
        <v>164.64</v>
      </c>
      <c r="U120" s="337">
        <v>164.64</v>
      </c>
      <c r="V120" s="337">
        <v>164.64</v>
      </c>
      <c r="W120" s="337">
        <v>164.64</v>
      </c>
      <c r="X120" s="337">
        <v>164.64</v>
      </c>
      <c r="Y120" s="337">
        <v>164.64</v>
      </c>
      <c r="Z120" s="337">
        <v>164.64</v>
      </c>
      <c r="AA120" s="337">
        <v>164.64</v>
      </c>
      <c r="AB120" s="337">
        <v>164.64</v>
      </c>
      <c r="AC120" s="337">
        <v>164.64</v>
      </c>
      <c r="AD120" s="337">
        <v>164.64</v>
      </c>
      <c r="AE120" s="337">
        <v>164.64</v>
      </c>
      <c r="AF120" s="337">
        <v>164.64</v>
      </c>
      <c r="AG120" s="337">
        <v>164.64</v>
      </c>
      <c r="AH120" s="337">
        <v>164.64</v>
      </c>
      <c r="AI120" s="337">
        <v>164.64</v>
      </c>
      <c r="AJ120" s="337">
        <v>164.64</v>
      </c>
      <c r="AK120" s="337">
        <v>164.64</v>
      </c>
      <c r="AL120" s="337">
        <v>164.64</v>
      </c>
      <c r="AM120" s="337">
        <v>164.64</v>
      </c>
      <c r="AN120" s="337">
        <v>164.64</v>
      </c>
      <c r="AO120" s="337">
        <v>164.64</v>
      </c>
      <c r="AP120" s="337">
        <v>164.64</v>
      </c>
      <c r="AQ120" s="337">
        <v>164.64</v>
      </c>
      <c r="AR120" s="337">
        <v>164.64</v>
      </c>
      <c r="AS120" s="337">
        <v>164.64</v>
      </c>
      <c r="AT120" s="337">
        <v>164.64</v>
      </c>
      <c r="AU120" s="337">
        <v>164.64</v>
      </c>
      <c r="AV120" s="337">
        <v>164.64</v>
      </c>
      <c r="AW120" s="337">
        <v>164.64</v>
      </c>
      <c r="AX120" s="337">
        <v>164.64</v>
      </c>
      <c r="AY120" s="337">
        <v>164.64</v>
      </c>
      <c r="AZ120" s="337">
        <v>164.64</v>
      </c>
      <c r="BA120" s="337">
        <v>164.64</v>
      </c>
      <c r="BB120" s="337">
        <v>164.64</v>
      </c>
      <c r="BC120" s="337">
        <v>164.64</v>
      </c>
      <c r="BD120" s="337">
        <v>164.64</v>
      </c>
      <c r="BE120" s="337">
        <v>164.64</v>
      </c>
      <c r="BF120" s="337">
        <v>164.64</v>
      </c>
      <c r="BG120" s="337">
        <v>164.64</v>
      </c>
      <c r="BH120" s="337">
        <v>164.64</v>
      </c>
      <c r="BI120" s="337">
        <v>164.64</v>
      </c>
      <c r="BJ120" s="337">
        <v>164.64</v>
      </c>
      <c r="BK120" s="337">
        <v>164.64</v>
      </c>
      <c r="BL120" s="337">
        <v>164.64</v>
      </c>
      <c r="BM120" s="337">
        <v>164.64</v>
      </c>
      <c r="BN120" s="337">
        <v>164.64</v>
      </c>
      <c r="BO120" s="337">
        <v>164.64</v>
      </c>
      <c r="BP120" s="337">
        <v>164.64</v>
      </c>
      <c r="BQ120" s="337">
        <v>164.64</v>
      </c>
      <c r="BR120" s="337">
        <v>164.64</v>
      </c>
      <c r="BS120" s="337">
        <v>164.64</v>
      </c>
      <c r="BT120" s="337">
        <v>164.64</v>
      </c>
      <c r="BU120" s="337">
        <v>164.64</v>
      </c>
      <c r="BV120" s="337">
        <v>164.64</v>
      </c>
      <c r="BW120" s="337">
        <v>164.64</v>
      </c>
      <c r="BX120" s="337">
        <v>164.64</v>
      </c>
      <c r="BY120" s="337">
        <v>164.64</v>
      </c>
      <c r="BZ120" s="337">
        <v>164.64</v>
      </c>
      <c r="CA120" s="337">
        <v>164.64</v>
      </c>
      <c r="CB120" s="337">
        <v>164.64</v>
      </c>
      <c r="CC120" s="337">
        <v>164.64</v>
      </c>
      <c r="CD120" s="337">
        <v>164.64</v>
      </c>
      <c r="CE120" s="337">
        <v>164.64</v>
      </c>
      <c r="CF120" s="337">
        <v>164.64</v>
      </c>
      <c r="CG120" s="337">
        <v>164.64</v>
      </c>
      <c r="CH120" s="337">
        <v>164.64</v>
      </c>
      <c r="CI120" s="337">
        <v>164.64</v>
      </c>
      <c r="CJ120" s="337">
        <v>164.64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0.26190691613411254</v>
      </c>
      <c r="I121" s="337">
        <v>0.53980857632894097</v>
      </c>
      <c r="J121" s="337">
        <v>0.81782930099237394</v>
      </c>
      <c r="K121" s="337">
        <v>1.0959690901244119</v>
      </c>
      <c r="L121" s="337">
        <v>20.989435810141792</v>
      </c>
      <c r="M121" s="337">
        <v>32.631747308342092</v>
      </c>
      <c r="N121" s="337">
        <v>32.519871025151261</v>
      </c>
      <c r="O121" s="337">
        <v>32.407994741960437</v>
      </c>
      <c r="P121" s="337">
        <v>32.296118458769612</v>
      </c>
      <c r="Q121" s="337">
        <v>32.184242175578781</v>
      </c>
      <c r="R121" s="337">
        <v>32.072365892387957</v>
      </c>
      <c r="S121" s="337">
        <v>31.960489609197126</v>
      </c>
      <c r="T121" s="337">
        <v>31.848613326006298</v>
      </c>
      <c r="U121" s="337">
        <v>31.736737042815474</v>
      </c>
      <c r="V121" s="337">
        <v>31.624860759624646</v>
      </c>
      <c r="W121" s="337">
        <v>31.512984476433818</v>
      </c>
      <c r="X121" s="337">
        <v>31.401108193242987</v>
      </c>
      <c r="Y121" s="337">
        <v>31.289231910052159</v>
      </c>
      <c r="Z121" s="337">
        <v>31.177355626861335</v>
      </c>
      <c r="AA121" s="337">
        <v>31.065479343670507</v>
      </c>
      <c r="AB121" s="337">
        <v>30.953603060479679</v>
      </c>
      <c r="AC121" s="337">
        <v>30.841726777288848</v>
      </c>
      <c r="AD121" s="337">
        <v>30.729850494098024</v>
      </c>
      <c r="AE121" s="337">
        <v>30.617974210907196</v>
      </c>
      <c r="AF121" s="337">
        <v>30.506097927716368</v>
      </c>
      <c r="AG121" s="337">
        <v>30.39422164452554</v>
      </c>
      <c r="AH121" s="337">
        <v>30.282345361334713</v>
      </c>
      <c r="AI121" s="337">
        <v>30.170469078143885</v>
      </c>
      <c r="AJ121" s="337">
        <v>30.058592794953057</v>
      </c>
      <c r="AK121" s="337">
        <v>29.946716511762229</v>
      </c>
      <c r="AL121" s="337">
        <v>29.834840228571402</v>
      </c>
      <c r="AM121" s="337">
        <v>29.834840228571402</v>
      </c>
      <c r="AN121" s="337">
        <v>29.834840228571402</v>
      </c>
      <c r="AO121" s="337">
        <v>29.834840228571402</v>
      </c>
      <c r="AP121" s="337">
        <v>29.834840228571402</v>
      </c>
      <c r="AQ121" s="337">
        <v>29.834840228571402</v>
      </c>
      <c r="AR121" s="337">
        <v>29.834840228571402</v>
      </c>
      <c r="AS121" s="337">
        <v>29.834840228571402</v>
      </c>
      <c r="AT121" s="337">
        <v>29.834840228571402</v>
      </c>
      <c r="AU121" s="337">
        <v>29.834840228571402</v>
      </c>
      <c r="AV121" s="337">
        <v>29.834840228571402</v>
      </c>
      <c r="AW121" s="337">
        <v>29.834840228571402</v>
      </c>
      <c r="AX121" s="337">
        <v>29.834840228571402</v>
      </c>
      <c r="AY121" s="337">
        <v>29.834840228571402</v>
      </c>
      <c r="AZ121" s="337">
        <v>29.834840228571402</v>
      </c>
      <c r="BA121" s="337">
        <v>29.834840228571402</v>
      </c>
      <c r="BB121" s="337">
        <v>29.834840228571402</v>
      </c>
      <c r="BC121" s="337">
        <v>29.834840228571402</v>
      </c>
      <c r="BD121" s="337">
        <v>29.834840228571402</v>
      </c>
      <c r="BE121" s="337">
        <v>29.834840228571402</v>
      </c>
      <c r="BF121" s="337">
        <v>29.834840228571402</v>
      </c>
      <c r="BG121" s="337">
        <v>29.834840228571402</v>
      </c>
      <c r="BH121" s="337">
        <v>29.834840228571402</v>
      </c>
      <c r="BI121" s="337">
        <v>29.834840228571402</v>
      </c>
      <c r="BJ121" s="337">
        <v>29.834840228571402</v>
      </c>
      <c r="BK121" s="337">
        <v>29.834840228571402</v>
      </c>
      <c r="BL121" s="337">
        <v>29.834840228571402</v>
      </c>
      <c r="BM121" s="337">
        <v>29.834840228571402</v>
      </c>
      <c r="BN121" s="337">
        <v>29.834840228571402</v>
      </c>
      <c r="BO121" s="337">
        <v>29.834840228571402</v>
      </c>
      <c r="BP121" s="337">
        <v>29.834840228571402</v>
      </c>
      <c r="BQ121" s="337">
        <v>29.834840228571402</v>
      </c>
      <c r="BR121" s="337">
        <v>29.834840228571402</v>
      </c>
      <c r="BS121" s="337">
        <v>29.834840228571402</v>
      </c>
      <c r="BT121" s="337">
        <v>29.834840228571402</v>
      </c>
      <c r="BU121" s="337">
        <v>29.834840228571402</v>
      </c>
      <c r="BV121" s="337">
        <v>29.834840228571402</v>
      </c>
      <c r="BW121" s="337">
        <v>29.834840228571402</v>
      </c>
      <c r="BX121" s="337">
        <v>29.834840228571402</v>
      </c>
      <c r="BY121" s="337">
        <v>29.834840228571402</v>
      </c>
      <c r="BZ121" s="337">
        <v>29.834840228571402</v>
      </c>
      <c r="CA121" s="337">
        <v>29.834840228571402</v>
      </c>
      <c r="CB121" s="337">
        <v>29.834840228571402</v>
      </c>
      <c r="CC121" s="337">
        <v>29.834840228571402</v>
      </c>
      <c r="CD121" s="337">
        <v>29.834840228571402</v>
      </c>
      <c r="CE121" s="337">
        <v>29.834840228571402</v>
      </c>
      <c r="CF121" s="337">
        <v>29.834840228571402</v>
      </c>
      <c r="CG121" s="337">
        <v>29.834840228571402</v>
      </c>
      <c r="CH121" s="337">
        <v>29.834840228571402</v>
      </c>
      <c r="CI121" s="337">
        <v>29.834840228571402</v>
      </c>
      <c r="CJ121" s="337">
        <v>29.834840228571402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564.59782191780823</v>
      </c>
      <c r="I122" s="337">
        <v>564.59782191780823</v>
      </c>
      <c r="J122" s="337">
        <v>564.59782191780823</v>
      </c>
      <c r="K122" s="337">
        <v>564.59782191780823</v>
      </c>
      <c r="L122" s="337">
        <v>1682.7049041095888</v>
      </c>
      <c r="M122" s="337">
        <v>1682.7049041095888</v>
      </c>
      <c r="N122" s="337">
        <v>1682.7049041095888</v>
      </c>
      <c r="O122" s="337">
        <v>1682.7049041095888</v>
      </c>
      <c r="P122" s="337">
        <v>1682.7049041095888</v>
      </c>
      <c r="Q122" s="337">
        <v>1682.7049041095888</v>
      </c>
      <c r="R122" s="337">
        <v>1682.7049041095888</v>
      </c>
      <c r="S122" s="337">
        <v>1682.7049041095888</v>
      </c>
      <c r="T122" s="337">
        <v>1682.7049041095888</v>
      </c>
      <c r="U122" s="337">
        <v>1682.7049041095888</v>
      </c>
      <c r="V122" s="337">
        <v>1682.7049041095888</v>
      </c>
      <c r="W122" s="337">
        <v>1682.7049041095888</v>
      </c>
      <c r="X122" s="337">
        <v>1682.7049041095888</v>
      </c>
      <c r="Y122" s="337">
        <v>1682.7049041095888</v>
      </c>
      <c r="Z122" s="337">
        <v>1682.7049041095888</v>
      </c>
      <c r="AA122" s="337">
        <v>1682.7049041095888</v>
      </c>
      <c r="AB122" s="337">
        <v>1682.7049041095888</v>
      </c>
      <c r="AC122" s="337">
        <v>1682.7049041095888</v>
      </c>
      <c r="AD122" s="337">
        <v>1682.7049041095888</v>
      </c>
      <c r="AE122" s="337">
        <v>1682.7049041095888</v>
      </c>
      <c r="AF122" s="337">
        <v>1682.7049041095888</v>
      </c>
      <c r="AG122" s="337">
        <v>1682.7049041095888</v>
      </c>
      <c r="AH122" s="337">
        <v>1682.7049041095888</v>
      </c>
      <c r="AI122" s="337">
        <v>1682.7049041095888</v>
      </c>
      <c r="AJ122" s="337">
        <v>1682.7049041095888</v>
      </c>
      <c r="AK122" s="337">
        <v>1682.7049041095888</v>
      </c>
      <c r="AL122" s="337">
        <v>1682.7049041095888</v>
      </c>
      <c r="AM122" s="337">
        <v>1682.7049041095888</v>
      </c>
      <c r="AN122" s="337">
        <v>1682.7049041095888</v>
      </c>
      <c r="AO122" s="337">
        <v>1682.7049041095888</v>
      </c>
      <c r="AP122" s="337">
        <v>1682.7049041095888</v>
      </c>
      <c r="AQ122" s="337">
        <v>1682.7049041095888</v>
      </c>
      <c r="AR122" s="337">
        <v>1682.7049041095888</v>
      </c>
      <c r="AS122" s="337">
        <v>1682.7049041095888</v>
      </c>
      <c r="AT122" s="337">
        <v>1682.7049041095888</v>
      </c>
      <c r="AU122" s="337">
        <v>1682.7049041095888</v>
      </c>
      <c r="AV122" s="337">
        <v>1682.7049041095888</v>
      </c>
      <c r="AW122" s="337">
        <v>1682.7049041095888</v>
      </c>
      <c r="AX122" s="337">
        <v>1682.7049041095888</v>
      </c>
      <c r="AY122" s="337">
        <v>1682.7049041095888</v>
      </c>
      <c r="AZ122" s="337">
        <v>1682.7049041095888</v>
      </c>
      <c r="BA122" s="337">
        <v>1682.7049041095888</v>
      </c>
      <c r="BB122" s="337">
        <v>1682.7049041095888</v>
      </c>
      <c r="BC122" s="337">
        <v>1682.7049041095888</v>
      </c>
      <c r="BD122" s="337">
        <v>1682.7049041095888</v>
      </c>
      <c r="BE122" s="337">
        <v>1682.7049041095888</v>
      </c>
      <c r="BF122" s="337">
        <v>1682.7049041095888</v>
      </c>
      <c r="BG122" s="337">
        <v>1682.7049041095888</v>
      </c>
      <c r="BH122" s="337">
        <v>1682.7049041095888</v>
      </c>
      <c r="BI122" s="337">
        <v>1682.7049041095888</v>
      </c>
      <c r="BJ122" s="337">
        <v>1682.7049041095888</v>
      </c>
      <c r="BK122" s="337">
        <v>1682.7049041095888</v>
      </c>
      <c r="BL122" s="337">
        <v>1682.7049041095888</v>
      </c>
      <c r="BM122" s="337">
        <v>1682.7049041095888</v>
      </c>
      <c r="BN122" s="337">
        <v>1682.7049041095888</v>
      </c>
      <c r="BO122" s="337">
        <v>1682.7049041095888</v>
      </c>
      <c r="BP122" s="337">
        <v>1682.7049041095888</v>
      </c>
      <c r="BQ122" s="337">
        <v>1682.7049041095888</v>
      </c>
      <c r="BR122" s="337">
        <v>1682.7049041095888</v>
      </c>
      <c r="BS122" s="337">
        <v>1682.7049041095888</v>
      </c>
      <c r="BT122" s="337">
        <v>1682.7049041095888</v>
      </c>
      <c r="BU122" s="337">
        <v>1682.7049041095888</v>
      </c>
      <c r="BV122" s="337">
        <v>1682.7049041095888</v>
      </c>
      <c r="BW122" s="337">
        <v>1682.7049041095888</v>
      </c>
      <c r="BX122" s="337">
        <v>1682.7049041095888</v>
      </c>
      <c r="BY122" s="337">
        <v>1682.7049041095888</v>
      </c>
      <c r="BZ122" s="337">
        <v>1682.7049041095888</v>
      </c>
      <c r="CA122" s="337">
        <v>1682.7049041095888</v>
      </c>
      <c r="CB122" s="337">
        <v>1682.7049041095888</v>
      </c>
      <c r="CC122" s="337">
        <v>1682.7049041095888</v>
      </c>
      <c r="CD122" s="337">
        <v>1682.7049041095888</v>
      </c>
      <c r="CE122" s="337">
        <v>1682.7049041095888</v>
      </c>
      <c r="CF122" s="337">
        <v>1682.7049041095888</v>
      </c>
      <c r="CG122" s="337">
        <v>1682.7049041095888</v>
      </c>
      <c r="CH122" s="337">
        <v>1682.7049041095888</v>
      </c>
      <c r="CI122" s="337">
        <v>1682.7049041095888</v>
      </c>
      <c r="CJ122" s="337">
        <v>1682.7049041095888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564.59782191780823</v>
      </c>
      <c r="I123" s="337">
        <v>564.59782191780823</v>
      </c>
      <c r="J123" s="337">
        <v>564.59782191780823</v>
      </c>
      <c r="K123" s="337">
        <v>564.59782191780823</v>
      </c>
      <c r="L123" s="337">
        <v>1682.7049041095888</v>
      </c>
      <c r="M123" s="337">
        <v>1682.7049041095888</v>
      </c>
      <c r="N123" s="337">
        <v>1682.7049041095888</v>
      </c>
      <c r="O123" s="337">
        <v>1682.7049041095888</v>
      </c>
      <c r="P123" s="337">
        <v>1682.7049041095888</v>
      </c>
      <c r="Q123" s="337">
        <v>1682.7049041095888</v>
      </c>
      <c r="R123" s="337">
        <v>1682.7049041095888</v>
      </c>
      <c r="S123" s="337">
        <v>1682.7049041095888</v>
      </c>
      <c r="T123" s="337">
        <v>1682.7049041095888</v>
      </c>
      <c r="U123" s="337">
        <v>1682.7049041095888</v>
      </c>
      <c r="V123" s="337">
        <v>1682.7049041095888</v>
      </c>
      <c r="W123" s="337">
        <v>1682.7049041095888</v>
      </c>
      <c r="X123" s="337">
        <v>1682.7049041095888</v>
      </c>
      <c r="Y123" s="337">
        <v>1682.7049041095888</v>
      </c>
      <c r="Z123" s="337">
        <v>1682.7049041095888</v>
      </c>
      <c r="AA123" s="337">
        <v>1682.7049041095888</v>
      </c>
      <c r="AB123" s="337">
        <v>1682.7049041095888</v>
      </c>
      <c r="AC123" s="337">
        <v>1682.7049041095888</v>
      </c>
      <c r="AD123" s="337">
        <v>1682.7049041095888</v>
      </c>
      <c r="AE123" s="337">
        <v>1682.7049041095888</v>
      </c>
      <c r="AF123" s="337">
        <v>1682.7049041095888</v>
      </c>
      <c r="AG123" s="337">
        <v>1682.7049041095888</v>
      </c>
      <c r="AH123" s="337">
        <v>1682.7049041095888</v>
      </c>
      <c r="AI123" s="337">
        <v>1682.7049041095888</v>
      </c>
      <c r="AJ123" s="337">
        <v>1682.7049041095888</v>
      </c>
      <c r="AK123" s="337">
        <v>1682.7049041095888</v>
      </c>
      <c r="AL123" s="337">
        <v>1682.7049041095888</v>
      </c>
      <c r="AM123" s="337">
        <v>1682.7049041095888</v>
      </c>
      <c r="AN123" s="337">
        <v>1682.7049041095888</v>
      </c>
      <c r="AO123" s="337">
        <v>1682.7049041095888</v>
      </c>
      <c r="AP123" s="337">
        <v>1682.7049041095888</v>
      </c>
      <c r="AQ123" s="337">
        <v>1682.7049041095888</v>
      </c>
      <c r="AR123" s="337">
        <v>1682.7049041095888</v>
      </c>
      <c r="AS123" s="337">
        <v>1682.7049041095888</v>
      </c>
      <c r="AT123" s="337">
        <v>1682.7049041095888</v>
      </c>
      <c r="AU123" s="337">
        <v>1682.7049041095888</v>
      </c>
      <c r="AV123" s="337">
        <v>1682.7049041095888</v>
      </c>
      <c r="AW123" s="337">
        <v>1682.7049041095888</v>
      </c>
      <c r="AX123" s="337">
        <v>1682.7049041095888</v>
      </c>
      <c r="AY123" s="337">
        <v>1682.7049041095888</v>
      </c>
      <c r="AZ123" s="337">
        <v>1682.7049041095888</v>
      </c>
      <c r="BA123" s="337">
        <v>1682.7049041095888</v>
      </c>
      <c r="BB123" s="337">
        <v>1682.7049041095888</v>
      </c>
      <c r="BC123" s="337">
        <v>1682.7049041095888</v>
      </c>
      <c r="BD123" s="337">
        <v>1682.7049041095888</v>
      </c>
      <c r="BE123" s="337">
        <v>1682.7049041095888</v>
      </c>
      <c r="BF123" s="337">
        <v>1682.7049041095888</v>
      </c>
      <c r="BG123" s="337">
        <v>1682.7049041095888</v>
      </c>
      <c r="BH123" s="337">
        <v>1682.7049041095888</v>
      </c>
      <c r="BI123" s="337">
        <v>1682.7049041095888</v>
      </c>
      <c r="BJ123" s="337">
        <v>1682.7049041095888</v>
      </c>
      <c r="BK123" s="337">
        <v>1682.7049041095888</v>
      </c>
      <c r="BL123" s="337">
        <v>1682.7049041095888</v>
      </c>
      <c r="BM123" s="337">
        <v>1682.7049041095888</v>
      </c>
      <c r="BN123" s="337">
        <v>1682.7049041095888</v>
      </c>
      <c r="BO123" s="337">
        <v>1682.7049041095888</v>
      </c>
      <c r="BP123" s="337">
        <v>1682.7049041095888</v>
      </c>
      <c r="BQ123" s="337">
        <v>1682.7049041095888</v>
      </c>
      <c r="BR123" s="337">
        <v>1682.7049041095888</v>
      </c>
      <c r="BS123" s="337">
        <v>1682.7049041095888</v>
      </c>
      <c r="BT123" s="337">
        <v>1682.7049041095888</v>
      </c>
      <c r="BU123" s="337">
        <v>1682.7049041095888</v>
      </c>
      <c r="BV123" s="337">
        <v>1682.7049041095888</v>
      </c>
      <c r="BW123" s="337">
        <v>1682.7049041095888</v>
      </c>
      <c r="BX123" s="337">
        <v>1682.7049041095888</v>
      </c>
      <c r="BY123" s="337">
        <v>1682.7049041095888</v>
      </c>
      <c r="BZ123" s="337">
        <v>1682.7049041095888</v>
      </c>
      <c r="CA123" s="337">
        <v>1682.7049041095888</v>
      </c>
      <c r="CB123" s="337">
        <v>1682.7049041095888</v>
      </c>
      <c r="CC123" s="337">
        <v>1682.7049041095888</v>
      </c>
      <c r="CD123" s="337">
        <v>1682.7049041095888</v>
      </c>
      <c r="CE123" s="337">
        <v>1682.7049041095888</v>
      </c>
      <c r="CF123" s="337">
        <v>1682.7049041095888</v>
      </c>
      <c r="CG123" s="337">
        <v>1682.7049041095888</v>
      </c>
      <c r="CH123" s="337">
        <v>1682.7049041095888</v>
      </c>
      <c r="CI123" s="337">
        <v>1682.7049041095888</v>
      </c>
      <c r="CJ123" s="337">
        <v>1682.7049041095888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7.7520106629600294</v>
      </c>
      <c r="I124" s="337">
        <v>13.465428342226268</v>
      </c>
      <c r="J124" s="337">
        <v>19.183134190518963</v>
      </c>
      <c r="K124" s="337">
        <v>24.905130059860614</v>
      </c>
      <c r="L124" s="337">
        <v>533.89117126975361</v>
      </c>
      <c r="M124" s="337">
        <v>767.6180721123294</v>
      </c>
      <c r="N124" s="337">
        <v>766.12713913946209</v>
      </c>
      <c r="O124" s="337">
        <v>764.636206166595</v>
      </c>
      <c r="P124" s="337">
        <v>763.14527319372769</v>
      </c>
      <c r="Q124" s="337">
        <v>761.6543402208606</v>
      </c>
      <c r="R124" s="337">
        <v>760.1634072479934</v>
      </c>
      <c r="S124" s="337">
        <v>758.67247427512621</v>
      </c>
      <c r="T124" s="337">
        <v>757.18154130225901</v>
      </c>
      <c r="U124" s="337">
        <v>755.69060832939169</v>
      </c>
      <c r="V124" s="337">
        <v>754.19967535652461</v>
      </c>
      <c r="W124" s="337">
        <v>752.70874238365741</v>
      </c>
      <c r="X124" s="337">
        <v>751.21780941079021</v>
      </c>
      <c r="Y124" s="337">
        <v>749.72687643792301</v>
      </c>
      <c r="Z124" s="337">
        <v>748.2359434650557</v>
      </c>
      <c r="AA124" s="337">
        <v>746.74501049218861</v>
      </c>
      <c r="AB124" s="337">
        <v>745.25407751932153</v>
      </c>
      <c r="AC124" s="337">
        <v>743.76314454645421</v>
      </c>
      <c r="AD124" s="337">
        <v>742.27221157358701</v>
      </c>
      <c r="AE124" s="337">
        <v>740.78127860071982</v>
      </c>
      <c r="AF124" s="337">
        <v>739.29034562785262</v>
      </c>
      <c r="AG124" s="337">
        <v>737.79941265498542</v>
      </c>
      <c r="AH124" s="337">
        <v>736.30847968211833</v>
      </c>
      <c r="AI124" s="337">
        <v>734.81754670925113</v>
      </c>
      <c r="AJ124" s="337">
        <v>733.32661373638393</v>
      </c>
      <c r="AK124" s="337">
        <v>731.83568076351673</v>
      </c>
      <c r="AL124" s="337">
        <v>730.34474779064954</v>
      </c>
      <c r="AM124" s="337">
        <v>731.09261663692041</v>
      </c>
      <c r="AN124" s="337">
        <v>731.84048548319129</v>
      </c>
      <c r="AO124" s="337">
        <v>732.58835432946228</v>
      </c>
      <c r="AP124" s="337">
        <v>733.33622317573327</v>
      </c>
      <c r="AQ124" s="337">
        <v>734.08409202200414</v>
      </c>
      <c r="AR124" s="337">
        <v>734.83196086827502</v>
      </c>
      <c r="AS124" s="337">
        <v>735.57982971454601</v>
      </c>
      <c r="AT124" s="337">
        <v>736.32769856081688</v>
      </c>
      <c r="AU124" s="337">
        <v>737.07556740708787</v>
      </c>
      <c r="AV124" s="337">
        <v>737.82343625335875</v>
      </c>
      <c r="AW124" s="337">
        <v>738.57130509962963</v>
      </c>
      <c r="AX124" s="337">
        <v>739.31917394590062</v>
      </c>
      <c r="AY124" s="337">
        <v>740.06704279217149</v>
      </c>
      <c r="AZ124" s="337">
        <v>740.81491163844248</v>
      </c>
      <c r="BA124" s="337">
        <v>741.56278048471336</v>
      </c>
      <c r="BB124" s="337">
        <v>742.31064933098435</v>
      </c>
      <c r="BC124" s="337">
        <v>743.05851817725522</v>
      </c>
      <c r="BD124" s="337">
        <v>743.80638702352621</v>
      </c>
      <c r="BE124" s="337">
        <v>744.55425586979709</v>
      </c>
      <c r="BF124" s="337">
        <v>745.30212471606796</v>
      </c>
      <c r="BG124" s="337">
        <v>746.04999356233895</v>
      </c>
      <c r="BH124" s="337">
        <v>746.79786240860983</v>
      </c>
      <c r="BI124" s="337">
        <v>747.54573125488082</v>
      </c>
      <c r="BJ124" s="337">
        <v>748.2936001011517</v>
      </c>
      <c r="BK124" s="337">
        <v>749.04146894742257</v>
      </c>
      <c r="BL124" s="337">
        <v>749.78933779369356</v>
      </c>
      <c r="BM124" s="337">
        <v>750.53720663996444</v>
      </c>
      <c r="BN124" s="337">
        <v>751.28507548623543</v>
      </c>
      <c r="BO124" s="337">
        <v>752.0329443325063</v>
      </c>
      <c r="BP124" s="337">
        <v>752.78081317877729</v>
      </c>
      <c r="BQ124" s="337">
        <v>753.52868202504817</v>
      </c>
      <c r="BR124" s="337">
        <v>754.27655087131916</v>
      </c>
      <c r="BS124" s="337">
        <v>755.02441971759004</v>
      </c>
      <c r="BT124" s="337">
        <v>755.77228856386091</v>
      </c>
      <c r="BU124" s="337">
        <v>756.5201574101319</v>
      </c>
      <c r="BV124" s="337">
        <v>757.26802625640278</v>
      </c>
      <c r="BW124" s="337">
        <v>758.01589510267377</v>
      </c>
      <c r="BX124" s="337">
        <v>758.76376394894464</v>
      </c>
      <c r="BY124" s="337">
        <v>759.51163279521552</v>
      </c>
      <c r="BZ124" s="337">
        <v>760.25950164148651</v>
      </c>
      <c r="CA124" s="337">
        <v>761.0073704877575</v>
      </c>
      <c r="CB124" s="337">
        <v>761.75523933402837</v>
      </c>
      <c r="CC124" s="337">
        <v>762.50310818029925</v>
      </c>
      <c r="CD124" s="337">
        <v>763.25097702657024</v>
      </c>
      <c r="CE124" s="337">
        <v>763.99884587284112</v>
      </c>
      <c r="CF124" s="337">
        <v>764.74671471911211</v>
      </c>
      <c r="CG124" s="337">
        <v>765.49458356538298</v>
      </c>
      <c r="CH124" s="337">
        <v>766.24245241165386</v>
      </c>
      <c r="CI124" s="337">
        <v>766.99032125792485</v>
      </c>
      <c r="CJ124" s="337">
        <v>767.73819010419584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3.019218937910884</v>
      </c>
      <c r="I127" s="337">
        <v>6.3425204625273928</v>
      </c>
      <c r="J127" s="337">
        <v>9.6680855701972241</v>
      </c>
      <c r="K127" s="337">
        <v>12.995914260920379</v>
      </c>
      <c r="L127" s="337">
        <v>234.398703614863</v>
      </c>
      <c r="M127" s="337">
        <v>455.73542411296751</v>
      </c>
      <c r="N127" s="337">
        <v>453.60849857702021</v>
      </c>
      <c r="O127" s="337">
        <v>451.48157304107292</v>
      </c>
      <c r="P127" s="337">
        <v>449.35464750512563</v>
      </c>
      <c r="Q127" s="337">
        <v>447.22772196917833</v>
      </c>
      <c r="R127" s="337">
        <v>445.10079643323104</v>
      </c>
      <c r="S127" s="337">
        <v>442.97387089728375</v>
      </c>
      <c r="T127" s="337">
        <v>440.84694536133645</v>
      </c>
      <c r="U127" s="337">
        <v>438.72001982538916</v>
      </c>
      <c r="V127" s="337">
        <v>436.59309428944186</v>
      </c>
      <c r="W127" s="337">
        <v>434.46616875349457</v>
      </c>
      <c r="X127" s="337">
        <v>432.33924321754728</v>
      </c>
      <c r="Y127" s="337">
        <v>430.21231768159998</v>
      </c>
      <c r="Z127" s="337">
        <v>428.08539214565269</v>
      </c>
      <c r="AA127" s="337">
        <v>425.9584666097054</v>
      </c>
      <c r="AB127" s="337">
        <v>423.8315410737581</v>
      </c>
      <c r="AC127" s="337">
        <v>421.70461553781081</v>
      </c>
      <c r="AD127" s="337">
        <v>419.57769000186352</v>
      </c>
      <c r="AE127" s="337">
        <v>417.45076446591622</v>
      </c>
      <c r="AF127" s="337">
        <v>415.32383892996893</v>
      </c>
      <c r="AG127" s="337">
        <v>413.19691339402164</v>
      </c>
      <c r="AH127" s="337">
        <v>411.06998785807434</v>
      </c>
      <c r="AI127" s="337">
        <v>408.94306232212705</v>
      </c>
      <c r="AJ127" s="337">
        <v>406.81613678617975</v>
      </c>
      <c r="AK127" s="337">
        <v>404.68921125023246</v>
      </c>
      <c r="AL127" s="337">
        <v>402.56228571428517</v>
      </c>
      <c r="AM127" s="337">
        <v>402.56228571428517</v>
      </c>
      <c r="AN127" s="337">
        <v>402.56228571428517</v>
      </c>
      <c r="AO127" s="337">
        <v>402.56228571428517</v>
      </c>
      <c r="AP127" s="337">
        <v>402.56228571428517</v>
      </c>
      <c r="AQ127" s="337">
        <v>402.56228571428517</v>
      </c>
      <c r="AR127" s="337">
        <v>402.56228571428517</v>
      </c>
      <c r="AS127" s="337">
        <v>402.56228571428517</v>
      </c>
      <c r="AT127" s="337">
        <v>402.56228571428517</v>
      </c>
      <c r="AU127" s="337">
        <v>402.56228571428517</v>
      </c>
      <c r="AV127" s="337">
        <v>402.56228571428517</v>
      </c>
      <c r="AW127" s="337">
        <v>402.56228571428517</v>
      </c>
      <c r="AX127" s="337">
        <v>402.56228571428517</v>
      </c>
      <c r="AY127" s="337">
        <v>402.56228571428517</v>
      </c>
      <c r="AZ127" s="337">
        <v>402.56228571428517</v>
      </c>
      <c r="BA127" s="337">
        <v>402.56228571428517</v>
      </c>
      <c r="BB127" s="337">
        <v>402.56228571428517</v>
      </c>
      <c r="BC127" s="337">
        <v>402.56228571428517</v>
      </c>
      <c r="BD127" s="337">
        <v>402.56228571428517</v>
      </c>
      <c r="BE127" s="337">
        <v>402.56228571428517</v>
      </c>
      <c r="BF127" s="337">
        <v>402.56228571428517</v>
      </c>
      <c r="BG127" s="337">
        <v>402.56228571428517</v>
      </c>
      <c r="BH127" s="337">
        <v>402.56228571428517</v>
      </c>
      <c r="BI127" s="337">
        <v>402.56228571428517</v>
      </c>
      <c r="BJ127" s="337">
        <v>402.56228571428517</v>
      </c>
      <c r="BK127" s="337">
        <v>402.56228571428517</v>
      </c>
      <c r="BL127" s="337">
        <v>402.56228571428517</v>
      </c>
      <c r="BM127" s="337">
        <v>402.56228571428517</v>
      </c>
      <c r="BN127" s="337">
        <v>402.56228571428517</v>
      </c>
      <c r="BO127" s="337">
        <v>402.56228571428517</v>
      </c>
      <c r="BP127" s="337">
        <v>402.56228571428517</v>
      </c>
      <c r="BQ127" s="337">
        <v>402.56228571428517</v>
      </c>
      <c r="BR127" s="337">
        <v>402.56228571428517</v>
      </c>
      <c r="BS127" s="337">
        <v>402.56228571428517</v>
      </c>
      <c r="BT127" s="337">
        <v>402.56228571428517</v>
      </c>
      <c r="BU127" s="337">
        <v>402.56228571428517</v>
      </c>
      <c r="BV127" s="337">
        <v>402.56228571428517</v>
      </c>
      <c r="BW127" s="337">
        <v>402.56228571428517</v>
      </c>
      <c r="BX127" s="337">
        <v>402.56228571428517</v>
      </c>
      <c r="BY127" s="337">
        <v>402.56228571428517</v>
      </c>
      <c r="BZ127" s="337">
        <v>402.56228571428517</v>
      </c>
      <c r="CA127" s="337">
        <v>402.56228571428517</v>
      </c>
      <c r="CB127" s="337">
        <v>402.56228571428517</v>
      </c>
      <c r="CC127" s="337">
        <v>402.56228571428517</v>
      </c>
      <c r="CD127" s="337">
        <v>402.56228571428517</v>
      </c>
      <c r="CE127" s="337">
        <v>402.56228571428517</v>
      </c>
      <c r="CF127" s="337">
        <v>402.56228571428517</v>
      </c>
      <c r="CG127" s="337">
        <v>402.56228571428517</v>
      </c>
      <c r="CH127" s="337">
        <v>402.56228571428517</v>
      </c>
      <c r="CI127" s="337">
        <v>402.56228571428517</v>
      </c>
      <c r="CJ127" s="337">
        <v>402.56228571428517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1.96</v>
      </c>
      <c r="I129" s="337">
        <v>3.92</v>
      </c>
      <c r="J129" s="337">
        <v>5.88</v>
      </c>
      <c r="K129" s="337">
        <v>7.84</v>
      </c>
      <c r="L129" s="337">
        <v>164.64</v>
      </c>
      <c r="M129" s="337">
        <v>164.64</v>
      </c>
      <c r="N129" s="337">
        <v>164.64</v>
      </c>
      <c r="O129" s="337">
        <v>164.64</v>
      </c>
      <c r="P129" s="337">
        <v>164.64</v>
      </c>
      <c r="Q129" s="337">
        <v>164.64</v>
      </c>
      <c r="R129" s="337">
        <v>164.64</v>
      </c>
      <c r="S129" s="337">
        <v>164.64</v>
      </c>
      <c r="T129" s="337">
        <v>164.64</v>
      </c>
      <c r="U129" s="337">
        <v>164.64</v>
      </c>
      <c r="V129" s="337">
        <v>164.64</v>
      </c>
      <c r="W129" s="337">
        <v>164.64</v>
      </c>
      <c r="X129" s="337">
        <v>164.64</v>
      </c>
      <c r="Y129" s="337">
        <v>164.64</v>
      </c>
      <c r="Z129" s="337">
        <v>164.64</v>
      </c>
      <c r="AA129" s="337">
        <v>164.64</v>
      </c>
      <c r="AB129" s="337">
        <v>164.64</v>
      </c>
      <c r="AC129" s="337">
        <v>164.64</v>
      </c>
      <c r="AD129" s="337">
        <v>164.64</v>
      </c>
      <c r="AE129" s="337">
        <v>164.64</v>
      </c>
      <c r="AF129" s="337">
        <v>164.64</v>
      </c>
      <c r="AG129" s="337">
        <v>164.64</v>
      </c>
      <c r="AH129" s="337">
        <v>164.64</v>
      </c>
      <c r="AI129" s="337">
        <v>164.64</v>
      </c>
      <c r="AJ129" s="337">
        <v>164.64</v>
      </c>
      <c r="AK129" s="337">
        <v>164.64</v>
      </c>
      <c r="AL129" s="337">
        <v>164.64</v>
      </c>
      <c r="AM129" s="337">
        <v>164.64</v>
      </c>
      <c r="AN129" s="337">
        <v>164.64</v>
      </c>
      <c r="AO129" s="337">
        <v>164.64</v>
      </c>
      <c r="AP129" s="337">
        <v>164.64</v>
      </c>
      <c r="AQ129" s="337">
        <v>164.64</v>
      </c>
      <c r="AR129" s="337">
        <v>164.64</v>
      </c>
      <c r="AS129" s="337">
        <v>164.64</v>
      </c>
      <c r="AT129" s="337">
        <v>164.64</v>
      </c>
      <c r="AU129" s="337">
        <v>164.64</v>
      </c>
      <c r="AV129" s="337">
        <v>164.64</v>
      </c>
      <c r="AW129" s="337">
        <v>164.64</v>
      </c>
      <c r="AX129" s="337">
        <v>164.64</v>
      </c>
      <c r="AY129" s="337">
        <v>164.64</v>
      </c>
      <c r="AZ129" s="337">
        <v>164.64</v>
      </c>
      <c r="BA129" s="337">
        <v>164.64</v>
      </c>
      <c r="BB129" s="337">
        <v>164.64</v>
      </c>
      <c r="BC129" s="337">
        <v>164.64</v>
      </c>
      <c r="BD129" s="337">
        <v>164.64</v>
      </c>
      <c r="BE129" s="337">
        <v>164.64</v>
      </c>
      <c r="BF129" s="337">
        <v>164.64</v>
      </c>
      <c r="BG129" s="337">
        <v>164.64</v>
      </c>
      <c r="BH129" s="337">
        <v>164.64</v>
      </c>
      <c r="BI129" s="337">
        <v>164.64</v>
      </c>
      <c r="BJ129" s="337">
        <v>164.64</v>
      </c>
      <c r="BK129" s="337">
        <v>164.64</v>
      </c>
      <c r="BL129" s="337">
        <v>164.64</v>
      </c>
      <c r="BM129" s="337">
        <v>164.64</v>
      </c>
      <c r="BN129" s="337">
        <v>164.64</v>
      </c>
      <c r="BO129" s="337">
        <v>164.64</v>
      </c>
      <c r="BP129" s="337">
        <v>164.64</v>
      </c>
      <c r="BQ129" s="337">
        <v>164.64</v>
      </c>
      <c r="BR129" s="337">
        <v>164.64</v>
      </c>
      <c r="BS129" s="337">
        <v>164.64</v>
      </c>
      <c r="BT129" s="337">
        <v>164.64</v>
      </c>
      <c r="BU129" s="337">
        <v>164.64</v>
      </c>
      <c r="BV129" s="337">
        <v>164.64</v>
      </c>
      <c r="BW129" s="337">
        <v>164.64</v>
      </c>
      <c r="BX129" s="337">
        <v>164.64</v>
      </c>
      <c r="BY129" s="337">
        <v>164.64</v>
      </c>
      <c r="BZ129" s="337">
        <v>164.64</v>
      </c>
      <c r="CA129" s="337">
        <v>164.64</v>
      </c>
      <c r="CB129" s="337">
        <v>164.64</v>
      </c>
      <c r="CC129" s="337">
        <v>164.64</v>
      </c>
      <c r="CD129" s="337">
        <v>164.64</v>
      </c>
      <c r="CE129" s="337">
        <v>164.64</v>
      </c>
      <c r="CF129" s="337">
        <v>164.64</v>
      </c>
      <c r="CG129" s="337">
        <v>164.64</v>
      </c>
      <c r="CH129" s="337">
        <v>164.64</v>
      </c>
      <c r="CI129" s="337">
        <v>164.64</v>
      </c>
      <c r="CJ129" s="337">
        <v>164.64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0.23465306169307856</v>
      </c>
      <c r="I130" s="337">
        <v>0.48363646532688803</v>
      </c>
      <c r="J130" s="337">
        <v>0.73272654366218803</v>
      </c>
      <c r="K130" s="337">
        <v>0.98192329669897904</v>
      </c>
      <c r="L130" s="337">
        <v>19.778214697764337</v>
      </c>
      <c r="M130" s="337">
        <v>30.32260411195838</v>
      </c>
      <c r="N130" s="337">
        <v>30.222248352578099</v>
      </c>
      <c r="O130" s="337">
        <v>30.121892593197821</v>
      </c>
      <c r="P130" s="337">
        <v>30.021536833817546</v>
      </c>
      <c r="Q130" s="337">
        <v>29.921181074437264</v>
      </c>
      <c r="R130" s="337">
        <v>29.820825315056986</v>
      </c>
      <c r="S130" s="337">
        <v>29.720469555676704</v>
      </c>
      <c r="T130" s="337">
        <v>29.620113796296426</v>
      </c>
      <c r="U130" s="337">
        <v>29.519758036916151</v>
      </c>
      <c r="V130" s="337">
        <v>29.41940227753587</v>
      </c>
      <c r="W130" s="337">
        <v>29.319046518155591</v>
      </c>
      <c r="X130" s="337">
        <v>29.21869075877531</v>
      </c>
      <c r="Y130" s="337">
        <v>29.118334999395028</v>
      </c>
      <c r="Z130" s="337">
        <v>29.017979240014753</v>
      </c>
      <c r="AA130" s="337">
        <v>28.917623480634475</v>
      </c>
      <c r="AB130" s="337">
        <v>28.817267721254193</v>
      </c>
      <c r="AC130" s="337">
        <v>28.716911961873912</v>
      </c>
      <c r="AD130" s="337">
        <v>28.616556202493637</v>
      </c>
      <c r="AE130" s="337">
        <v>28.516200443113355</v>
      </c>
      <c r="AF130" s="337">
        <v>28.415844683733077</v>
      </c>
      <c r="AG130" s="337">
        <v>28.315488924352799</v>
      </c>
      <c r="AH130" s="337">
        <v>28.215133164972521</v>
      </c>
      <c r="AI130" s="337">
        <v>28.114777405592239</v>
      </c>
      <c r="AJ130" s="337">
        <v>28.014421646211961</v>
      </c>
      <c r="AK130" s="337">
        <v>27.914065886831683</v>
      </c>
      <c r="AL130" s="337">
        <v>27.813710127451401</v>
      </c>
      <c r="AM130" s="337">
        <v>27.813710127451401</v>
      </c>
      <c r="AN130" s="337">
        <v>27.813710127451401</v>
      </c>
      <c r="AO130" s="337">
        <v>27.813710127451401</v>
      </c>
      <c r="AP130" s="337">
        <v>27.813710127451401</v>
      </c>
      <c r="AQ130" s="337">
        <v>27.813710127451401</v>
      </c>
      <c r="AR130" s="337">
        <v>27.813710127451401</v>
      </c>
      <c r="AS130" s="337">
        <v>27.813710127451401</v>
      </c>
      <c r="AT130" s="337">
        <v>27.813710127451401</v>
      </c>
      <c r="AU130" s="337">
        <v>27.813710127451401</v>
      </c>
      <c r="AV130" s="337">
        <v>27.813710127451401</v>
      </c>
      <c r="AW130" s="337">
        <v>27.813710127451401</v>
      </c>
      <c r="AX130" s="337">
        <v>27.813710127451401</v>
      </c>
      <c r="AY130" s="337">
        <v>27.813710127451401</v>
      </c>
      <c r="AZ130" s="337">
        <v>27.813710127451401</v>
      </c>
      <c r="BA130" s="337">
        <v>27.813710127451401</v>
      </c>
      <c r="BB130" s="337">
        <v>27.813710127451401</v>
      </c>
      <c r="BC130" s="337">
        <v>27.813710127451401</v>
      </c>
      <c r="BD130" s="337">
        <v>27.813710127451401</v>
      </c>
      <c r="BE130" s="337">
        <v>27.813710127451401</v>
      </c>
      <c r="BF130" s="337">
        <v>27.813710127451401</v>
      </c>
      <c r="BG130" s="337">
        <v>27.813710127451401</v>
      </c>
      <c r="BH130" s="337">
        <v>27.813710127451401</v>
      </c>
      <c r="BI130" s="337">
        <v>27.813710127451401</v>
      </c>
      <c r="BJ130" s="337">
        <v>27.813710127451401</v>
      </c>
      <c r="BK130" s="337">
        <v>27.813710127451401</v>
      </c>
      <c r="BL130" s="337">
        <v>27.813710127451401</v>
      </c>
      <c r="BM130" s="337">
        <v>27.813710127451401</v>
      </c>
      <c r="BN130" s="337">
        <v>27.813710127451401</v>
      </c>
      <c r="BO130" s="337">
        <v>27.813710127451401</v>
      </c>
      <c r="BP130" s="337">
        <v>27.813710127451401</v>
      </c>
      <c r="BQ130" s="337">
        <v>27.813710127451401</v>
      </c>
      <c r="BR130" s="337">
        <v>27.813710127451401</v>
      </c>
      <c r="BS130" s="337">
        <v>27.813710127451401</v>
      </c>
      <c r="BT130" s="337">
        <v>27.813710127451401</v>
      </c>
      <c r="BU130" s="337">
        <v>27.813710127451401</v>
      </c>
      <c r="BV130" s="337">
        <v>27.813710127451401</v>
      </c>
      <c r="BW130" s="337">
        <v>27.813710127451401</v>
      </c>
      <c r="BX130" s="337">
        <v>27.813710127451401</v>
      </c>
      <c r="BY130" s="337">
        <v>27.813710127451401</v>
      </c>
      <c r="BZ130" s="337">
        <v>27.813710127451401</v>
      </c>
      <c r="CA130" s="337">
        <v>27.813710127451401</v>
      </c>
      <c r="CB130" s="337">
        <v>27.813710127451401</v>
      </c>
      <c r="CC130" s="337">
        <v>27.813710127451401</v>
      </c>
      <c r="CD130" s="337">
        <v>27.813710127451401</v>
      </c>
      <c r="CE130" s="337">
        <v>27.813710127451401</v>
      </c>
      <c r="CF130" s="337">
        <v>27.813710127451401</v>
      </c>
      <c r="CG130" s="337">
        <v>27.813710127451401</v>
      </c>
      <c r="CH130" s="337">
        <v>27.813710127451401</v>
      </c>
      <c r="CI130" s="337">
        <v>27.813710127451401</v>
      </c>
      <c r="CJ130" s="337">
        <v>27.813710127451401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564.59782191780823</v>
      </c>
      <c r="I131" s="337">
        <v>564.59782191780823</v>
      </c>
      <c r="J131" s="337">
        <v>564.59782191780823</v>
      </c>
      <c r="K131" s="337">
        <v>564.59782191780823</v>
      </c>
      <c r="L131" s="337">
        <v>1682.7049041095888</v>
      </c>
      <c r="M131" s="337">
        <v>1682.7049041095888</v>
      </c>
      <c r="N131" s="337">
        <v>1682.7049041095888</v>
      </c>
      <c r="O131" s="337">
        <v>1682.7049041095888</v>
      </c>
      <c r="P131" s="337">
        <v>1682.7049041095888</v>
      </c>
      <c r="Q131" s="337">
        <v>1682.7049041095888</v>
      </c>
      <c r="R131" s="337">
        <v>1682.7049041095888</v>
      </c>
      <c r="S131" s="337">
        <v>1682.7049041095888</v>
      </c>
      <c r="T131" s="337">
        <v>1682.7049041095888</v>
      </c>
      <c r="U131" s="337">
        <v>1682.7049041095888</v>
      </c>
      <c r="V131" s="337">
        <v>1682.7049041095888</v>
      </c>
      <c r="W131" s="337">
        <v>1682.7049041095888</v>
      </c>
      <c r="X131" s="337">
        <v>1682.7049041095888</v>
      </c>
      <c r="Y131" s="337">
        <v>1682.7049041095888</v>
      </c>
      <c r="Z131" s="337">
        <v>1682.7049041095888</v>
      </c>
      <c r="AA131" s="337">
        <v>1682.7049041095888</v>
      </c>
      <c r="AB131" s="337">
        <v>1682.7049041095888</v>
      </c>
      <c r="AC131" s="337">
        <v>1682.7049041095888</v>
      </c>
      <c r="AD131" s="337">
        <v>1682.7049041095888</v>
      </c>
      <c r="AE131" s="337">
        <v>1682.7049041095888</v>
      </c>
      <c r="AF131" s="337">
        <v>1682.7049041095888</v>
      </c>
      <c r="AG131" s="337">
        <v>1682.7049041095888</v>
      </c>
      <c r="AH131" s="337">
        <v>1682.7049041095888</v>
      </c>
      <c r="AI131" s="337">
        <v>1682.7049041095888</v>
      </c>
      <c r="AJ131" s="337">
        <v>1682.7049041095888</v>
      </c>
      <c r="AK131" s="337">
        <v>1682.7049041095888</v>
      </c>
      <c r="AL131" s="337">
        <v>1682.7049041095888</v>
      </c>
      <c r="AM131" s="337">
        <v>1682.7049041095888</v>
      </c>
      <c r="AN131" s="337">
        <v>1682.7049041095888</v>
      </c>
      <c r="AO131" s="337">
        <v>1682.7049041095888</v>
      </c>
      <c r="AP131" s="337">
        <v>1682.7049041095888</v>
      </c>
      <c r="AQ131" s="337">
        <v>1682.7049041095888</v>
      </c>
      <c r="AR131" s="337">
        <v>1682.7049041095888</v>
      </c>
      <c r="AS131" s="337">
        <v>1682.7049041095888</v>
      </c>
      <c r="AT131" s="337">
        <v>1682.7049041095888</v>
      </c>
      <c r="AU131" s="337">
        <v>1682.7049041095888</v>
      </c>
      <c r="AV131" s="337">
        <v>1682.7049041095888</v>
      </c>
      <c r="AW131" s="337">
        <v>1682.7049041095888</v>
      </c>
      <c r="AX131" s="337">
        <v>1682.7049041095888</v>
      </c>
      <c r="AY131" s="337">
        <v>1682.7049041095888</v>
      </c>
      <c r="AZ131" s="337">
        <v>1682.7049041095888</v>
      </c>
      <c r="BA131" s="337">
        <v>1682.7049041095888</v>
      </c>
      <c r="BB131" s="337">
        <v>1682.7049041095888</v>
      </c>
      <c r="BC131" s="337">
        <v>1682.7049041095888</v>
      </c>
      <c r="BD131" s="337">
        <v>1682.7049041095888</v>
      </c>
      <c r="BE131" s="337">
        <v>1682.7049041095888</v>
      </c>
      <c r="BF131" s="337">
        <v>1682.7049041095888</v>
      </c>
      <c r="BG131" s="337">
        <v>1682.7049041095888</v>
      </c>
      <c r="BH131" s="337">
        <v>1682.7049041095888</v>
      </c>
      <c r="BI131" s="337">
        <v>1682.7049041095888</v>
      </c>
      <c r="BJ131" s="337">
        <v>1682.7049041095888</v>
      </c>
      <c r="BK131" s="337">
        <v>1682.7049041095888</v>
      </c>
      <c r="BL131" s="337">
        <v>1682.7049041095888</v>
      </c>
      <c r="BM131" s="337">
        <v>1682.7049041095888</v>
      </c>
      <c r="BN131" s="337">
        <v>1682.7049041095888</v>
      </c>
      <c r="BO131" s="337">
        <v>1682.7049041095888</v>
      </c>
      <c r="BP131" s="337">
        <v>1682.7049041095888</v>
      </c>
      <c r="BQ131" s="337">
        <v>1682.7049041095888</v>
      </c>
      <c r="BR131" s="337">
        <v>1682.7049041095888</v>
      </c>
      <c r="BS131" s="337">
        <v>1682.7049041095888</v>
      </c>
      <c r="BT131" s="337">
        <v>1682.7049041095888</v>
      </c>
      <c r="BU131" s="337">
        <v>1682.7049041095888</v>
      </c>
      <c r="BV131" s="337">
        <v>1682.7049041095888</v>
      </c>
      <c r="BW131" s="337">
        <v>1682.7049041095888</v>
      </c>
      <c r="BX131" s="337">
        <v>1682.7049041095888</v>
      </c>
      <c r="BY131" s="337">
        <v>1682.7049041095888</v>
      </c>
      <c r="BZ131" s="337">
        <v>1682.7049041095888</v>
      </c>
      <c r="CA131" s="337">
        <v>1682.7049041095888</v>
      </c>
      <c r="CB131" s="337">
        <v>1682.7049041095888</v>
      </c>
      <c r="CC131" s="337">
        <v>1682.7049041095888</v>
      </c>
      <c r="CD131" s="337">
        <v>1682.7049041095888</v>
      </c>
      <c r="CE131" s="337">
        <v>1682.7049041095888</v>
      </c>
      <c r="CF131" s="337">
        <v>1682.7049041095888</v>
      </c>
      <c r="CG131" s="337">
        <v>1682.7049041095888</v>
      </c>
      <c r="CH131" s="337">
        <v>1682.7049041095888</v>
      </c>
      <c r="CI131" s="337">
        <v>1682.7049041095888</v>
      </c>
      <c r="CJ131" s="337">
        <v>1682.7049041095888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564.59782191780823</v>
      </c>
      <c r="I132" s="337">
        <v>564.59782191780823</v>
      </c>
      <c r="J132" s="337">
        <v>564.59782191780823</v>
      </c>
      <c r="K132" s="337">
        <v>564.59782191780823</v>
      </c>
      <c r="L132" s="337">
        <v>1682.7049041095888</v>
      </c>
      <c r="M132" s="337">
        <v>1682.7049041095888</v>
      </c>
      <c r="N132" s="337">
        <v>1682.7049041095888</v>
      </c>
      <c r="O132" s="337">
        <v>1682.7049041095888</v>
      </c>
      <c r="P132" s="337">
        <v>1682.7049041095888</v>
      </c>
      <c r="Q132" s="337">
        <v>1682.7049041095888</v>
      </c>
      <c r="R132" s="337">
        <v>1682.7049041095888</v>
      </c>
      <c r="S132" s="337">
        <v>1682.7049041095888</v>
      </c>
      <c r="T132" s="337">
        <v>1682.7049041095888</v>
      </c>
      <c r="U132" s="337">
        <v>1682.7049041095888</v>
      </c>
      <c r="V132" s="337">
        <v>1682.7049041095888</v>
      </c>
      <c r="W132" s="337">
        <v>1682.7049041095888</v>
      </c>
      <c r="X132" s="337">
        <v>1682.7049041095888</v>
      </c>
      <c r="Y132" s="337">
        <v>1682.7049041095888</v>
      </c>
      <c r="Z132" s="337">
        <v>1682.7049041095888</v>
      </c>
      <c r="AA132" s="337">
        <v>1682.7049041095888</v>
      </c>
      <c r="AB132" s="337">
        <v>1682.7049041095888</v>
      </c>
      <c r="AC132" s="337">
        <v>1682.7049041095888</v>
      </c>
      <c r="AD132" s="337">
        <v>1682.7049041095888</v>
      </c>
      <c r="AE132" s="337">
        <v>1682.7049041095888</v>
      </c>
      <c r="AF132" s="337">
        <v>1682.7049041095888</v>
      </c>
      <c r="AG132" s="337">
        <v>1682.7049041095888</v>
      </c>
      <c r="AH132" s="337">
        <v>1682.7049041095888</v>
      </c>
      <c r="AI132" s="337">
        <v>1682.7049041095888</v>
      </c>
      <c r="AJ132" s="337">
        <v>1682.7049041095888</v>
      </c>
      <c r="AK132" s="337">
        <v>1682.7049041095888</v>
      </c>
      <c r="AL132" s="337">
        <v>1682.7049041095888</v>
      </c>
      <c r="AM132" s="337">
        <v>1682.7049041095888</v>
      </c>
      <c r="AN132" s="337">
        <v>1682.7049041095888</v>
      </c>
      <c r="AO132" s="337">
        <v>1682.7049041095888</v>
      </c>
      <c r="AP132" s="337">
        <v>1682.7049041095888</v>
      </c>
      <c r="AQ132" s="337">
        <v>1682.7049041095888</v>
      </c>
      <c r="AR132" s="337">
        <v>1682.7049041095888</v>
      </c>
      <c r="AS132" s="337">
        <v>1682.7049041095888</v>
      </c>
      <c r="AT132" s="337">
        <v>1682.7049041095888</v>
      </c>
      <c r="AU132" s="337">
        <v>1682.7049041095888</v>
      </c>
      <c r="AV132" s="337">
        <v>1682.7049041095888</v>
      </c>
      <c r="AW132" s="337">
        <v>1682.7049041095888</v>
      </c>
      <c r="AX132" s="337">
        <v>1682.7049041095888</v>
      </c>
      <c r="AY132" s="337">
        <v>1682.7049041095888</v>
      </c>
      <c r="AZ132" s="337">
        <v>1682.7049041095888</v>
      </c>
      <c r="BA132" s="337">
        <v>1682.7049041095888</v>
      </c>
      <c r="BB132" s="337">
        <v>1682.7049041095888</v>
      </c>
      <c r="BC132" s="337">
        <v>1682.7049041095888</v>
      </c>
      <c r="BD132" s="337">
        <v>1682.7049041095888</v>
      </c>
      <c r="BE132" s="337">
        <v>1682.7049041095888</v>
      </c>
      <c r="BF132" s="337">
        <v>1682.7049041095888</v>
      </c>
      <c r="BG132" s="337">
        <v>1682.7049041095888</v>
      </c>
      <c r="BH132" s="337">
        <v>1682.7049041095888</v>
      </c>
      <c r="BI132" s="337">
        <v>1682.7049041095888</v>
      </c>
      <c r="BJ132" s="337">
        <v>1682.7049041095888</v>
      </c>
      <c r="BK132" s="337">
        <v>1682.7049041095888</v>
      </c>
      <c r="BL132" s="337">
        <v>1682.7049041095888</v>
      </c>
      <c r="BM132" s="337">
        <v>1682.7049041095888</v>
      </c>
      <c r="BN132" s="337">
        <v>1682.7049041095888</v>
      </c>
      <c r="BO132" s="337">
        <v>1682.7049041095888</v>
      </c>
      <c r="BP132" s="337">
        <v>1682.7049041095888</v>
      </c>
      <c r="BQ132" s="337">
        <v>1682.7049041095888</v>
      </c>
      <c r="BR132" s="337">
        <v>1682.7049041095888</v>
      </c>
      <c r="BS132" s="337">
        <v>1682.7049041095888</v>
      </c>
      <c r="BT132" s="337">
        <v>1682.7049041095888</v>
      </c>
      <c r="BU132" s="337">
        <v>1682.7049041095888</v>
      </c>
      <c r="BV132" s="337">
        <v>1682.7049041095888</v>
      </c>
      <c r="BW132" s="337">
        <v>1682.7049041095888</v>
      </c>
      <c r="BX132" s="337">
        <v>1682.7049041095888</v>
      </c>
      <c r="BY132" s="337">
        <v>1682.7049041095888</v>
      </c>
      <c r="BZ132" s="337">
        <v>1682.7049041095888</v>
      </c>
      <c r="CA132" s="337">
        <v>1682.7049041095888</v>
      </c>
      <c r="CB132" s="337">
        <v>1682.7049041095888</v>
      </c>
      <c r="CC132" s="337">
        <v>1682.7049041095888</v>
      </c>
      <c r="CD132" s="337">
        <v>1682.7049041095888</v>
      </c>
      <c r="CE132" s="337">
        <v>1682.7049041095888</v>
      </c>
      <c r="CF132" s="337">
        <v>1682.7049041095888</v>
      </c>
      <c r="CG132" s="337">
        <v>1682.7049041095888</v>
      </c>
      <c r="CH132" s="337">
        <v>1682.7049041095888</v>
      </c>
      <c r="CI132" s="337">
        <v>1682.7049041095888</v>
      </c>
      <c r="CJ132" s="337">
        <v>1682.7049041095888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7.7247568085189959</v>
      </c>
      <c r="I133" s="337">
        <v>13.409256231224216</v>
      </c>
      <c r="J133" s="337">
        <v>19.098031433188776</v>
      </c>
      <c r="K133" s="337">
        <v>24.791084266435181</v>
      </c>
      <c r="L133" s="337">
        <v>532.67995015737608</v>
      </c>
      <c r="M133" s="337">
        <v>765.30892891594567</v>
      </c>
      <c r="N133" s="337">
        <v>763.82951646688889</v>
      </c>
      <c r="O133" s="337">
        <v>762.35010401783234</v>
      </c>
      <c r="P133" s="337">
        <v>760.87069156877567</v>
      </c>
      <c r="Q133" s="337">
        <v>759.39127911971912</v>
      </c>
      <c r="R133" s="337">
        <v>757.91186667066233</v>
      </c>
      <c r="S133" s="337">
        <v>756.43245422160567</v>
      </c>
      <c r="T133" s="337">
        <v>754.95304177254911</v>
      </c>
      <c r="U133" s="337">
        <v>753.47362932349245</v>
      </c>
      <c r="V133" s="337">
        <v>751.99421687443578</v>
      </c>
      <c r="W133" s="337">
        <v>750.51480442537911</v>
      </c>
      <c r="X133" s="337">
        <v>749.03539197632256</v>
      </c>
      <c r="Y133" s="337">
        <v>747.55597952726589</v>
      </c>
      <c r="Z133" s="337">
        <v>746.07656707820911</v>
      </c>
      <c r="AA133" s="337">
        <v>744.59715462915256</v>
      </c>
      <c r="AB133" s="337">
        <v>743.117742180096</v>
      </c>
      <c r="AC133" s="337">
        <v>741.63832973103933</v>
      </c>
      <c r="AD133" s="337">
        <v>740.15891728198255</v>
      </c>
      <c r="AE133" s="337">
        <v>738.679504832926</v>
      </c>
      <c r="AF133" s="337">
        <v>737.20009238386933</v>
      </c>
      <c r="AG133" s="337">
        <v>735.72067993481278</v>
      </c>
      <c r="AH133" s="337">
        <v>734.24126748575611</v>
      </c>
      <c r="AI133" s="337">
        <v>732.76185503669944</v>
      </c>
      <c r="AJ133" s="337">
        <v>731.28244258764289</v>
      </c>
      <c r="AK133" s="337">
        <v>729.80303013858622</v>
      </c>
      <c r="AL133" s="337">
        <v>728.32361768952956</v>
      </c>
      <c r="AM133" s="337">
        <v>729.07148653580043</v>
      </c>
      <c r="AN133" s="337">
        <v>729.81935538207131</v>
      </c>
      <c r="AO133" s="337">
        <v>730.5672242283423</v>
      </c>
      <c r="AP133" s="337">
        <v>731.31509307461329</v>
      </c>
      <c r="AQ133" s="337">
        <v>732.06296192088416</v>
      </c>
      <c r="AR133" s="337">
        <v>732.81083076715504</v>
      </c>
      <c r="AS133" s="337">
        <v>733.55869961342603</v>
      </c>
      <c r="AT133" s="337">
        <v>734.3065684596969</v>
      </c>
      <c r="AU133" s="337">
        <v>735.05443730596789</v>
      </c>
      <c r="AV133" s="337">
        <v>735.80230615223877</v>
      </c>
      <c r="AW133" s="337">
        <v>736.55017499850965</v>
      </c>
      <c r="AX133" s="337">
        <v>737.29804384478064</v>
      </c>
      <c r="AY133" s="337">
        <v>738.04591269105151</v>
      </c>
      <c r="AZ133" s="337">
        <v>738.7937815373225</v>
      </c>
      <c r="BA133" s="337">
        <v>739.54165038359338</v>
      </c>
      <c r="BB133" s="337">
        <v>740.28951922986437</v>
      </c>
      <c r="BC133" s="337">
        <v>741.03738807613524</v>
      </c>
      <c r="BD133" s="337">
        <v>741.78525692240623</v>
      </c>
      <c r="BE133" s="337">
        <v>742.53312576867711</v>
      </c>
      <c r="BF133" s="337">
        <v>743.28099461494799</v>
      </c>
      <c r="BG133" s="337">
        <v>744.02886346121898</v>
      </c>
      <c r="BH133" s="337">
        <v>744.77673230748985</v>
      </c>
      <c r="BI133" s="337">
        <v>745.52460115376084</v>
      </c>
      <c r="BJ133" s="337">
        <v>746.27247000003172</v>
      </c>
      <c r="BK133" s="337">
        <v>747.02033884630259</v>
      </c>
      <c r="BL133" s="337">
        <v>747.76820769257358</v>
      </c>
      <c r="BM133" s="337">
        <v>748.51607653884446</v>
      </c>
      <c r="BN133" s="337">
        <v>749.26394538511545</v>
      </c>
      <c r="BO133" s="337">
        <v>750.01181423138632</v>
      </c>
      <c r="BP133" s="337">
        <v>750.75968307765731</v>
      </c>
      <c r="BQ133" s="337">
        <v>751.50755192392819</v>
      </c>
      <c r="BR133" s="337">
        <v>752.25542077019918</v>
      </c>
      <c r="BS133" s="337">
        <v>753.00328961647006</v>
      </c>
      <c r="BT133" s="337">
        <v>753.75115846274093</v>
      </c>
      <c r="BU133" s="337">
        <v>754.49902730901192</v>
      </c>
      <c r="BV133" s="337">
        <v>755.2468961552828</v>
      </c>
      <c r="BW133" s="337">
        <v>755.99476500155379</v>
      </c>
      <c r="BX133" s="337">
        <v>756.74263384782466</v>
      </c>
      <c r="BY133" s="337">
        <v>757.49050269409554</v>
      </c>
      <c r="BZ133" s="337">
        <v>758.23837154036653</v>
      </c>
      <c r="CA133" s="337">
        <v>758.98624038663752</v>
      </c>
      <c r="CB133" s="337">
        <v>759.73410923290839</v>
      </c>
      <c r="CC133" s="337">
        <v>760.48197807917927</v>
      </c>
      <c r="CD133" s="337">
        <v>761.22984692545026</v>
      </c>
      <c r="CE133" s="337">
        <v>761.97771577172114</v>
      </c>
      <c r="CF133" s="337">
        <v>762.72558461799213</v>
      </c>
      <c r="CG133" s="337">
        <v>763.473453464263</v>
      </c>
      <c r="CH133" s="337">
        <v>764.22132231053388</v>
      </c>
      <c r="CI133" s="337">
        <v>764.96919115680487</v>
      </c>
      <c r="CJ133" s="337">
        <v>765.71706000307586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7554CC95-6EB3-4C31-9DA4-6BB3DC37C79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A1CB6-EC5F-4AAD-A941-C123F0A9ECE3}">
  <dimension ref="A1:CK144"/>
  <sheetViews>
    <sheetView zoomScale="90" zoomScaleNormal="90" workbookViewId="0">
      <selection sqref="A1:XFD1048576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548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>
        <v>3996.1574794520548</v>
      </c>
      <c r="I31" s="199">
        <v>3996.1574794520548</v>
      </c>
      <c r="J31" s="199">
        <v>3996.1574794520548</v>
      </c>
      <c r="K31" s="199">
        <v>3996.1574794520548</v>
      </c>
      <c r="L31" s="199">
        <v>4855.1931780821906</v>
      </c>
      <c r="M31" s="199">
        <v>4855.1931780821906</v>
      </c>
      <c r="N31" s="83">
        <v>4855.1931780821906</v>
      </c>
      <c r="O31" s="83">
        <v>4855.1931780821906</v>
      </c>
      <c r="P31" s="83">
        <v>4855.1931780821906</v>
      </c>
      <c r="Q31" s="83">
        <v>4855.1931780821906</v>
      </c>
      <c r="R31" s="83">
        <v>4855.1931780821906</v>
      </c>
      <c r="S31" s="83">
        <v>4855.1931780821906</v>
      </c>
      <c r="T31" s="83">
        <v>4855.1931780821906</v>
      </c>
      <c r="U31" s="83">
        <v>4855.1931780821906</v>
      </c>
      <c r="V31" s="83">
        <v>4855.1931780821906</v>
      </c>
      <c r="W31" s="83">
        <v>4855.1931780821906</v>
      </c>
      <c r="X31" s="83">
        <v>4855.1931780821906</v>
      </c>
      <c r="Y31" s="83">
        <v>4855.1931780821906</v>
      </c>
      <c r="Z31" s="83">
        <v>4855.1931780821906</v>
      </c>
      <c r="AA31" s="83">
        <v>4855.1931780821906</v>
      </c>
      <c r="AB31" s="83">
        <v>4855.1931780821906</v>
      </c>
      <c r="AC31" s="83">
        <v>4855.1931780821906</v>
      </c>
      <c r="AD31" s="83">
        <v>4855.1931780821906</v>
      </c>
      <c r="AE31" s="83">
        <v>4855.1931780821906</v>
      </c>
      <c r="AF31" s="83">
        <v>4855.1931780821906</v>
      </c>
      <c r="AG31" s="83">
        <v>4855.1931780821906</v>
      </c>
      <c r="AH31" s="83">
        <v>4855.1931780821906</v>
      </c>
      <c r="AI31" s="83">
        <v>4855.1931780821906</v>
      </c>
      <c r="AJ31" s="83">
        <v>4855.1931780821906</v>
      </c>
      <c r="AK31" s="83">
        <v>4855.1931780821906</v>
      </c>
      <c r="AL31" s="83">
        <v>4855.1931780821906</v>
      </c>
      <c r="AM31" s="83">
        <v>4855.1931780821906</v>
      </c>
      <c r="AN31" s="83">
        <v>4855.1931780821906</v>
      </c>
      <c r="AO31" s="83">
        <v>4855.1931780821906</v>
      </c>
      <c r="AP31" s="83">
        <v>4855.1931780821906</v>
      </c>
      <c r="AQ31" s="83">
        <v>4855.1931780821906</v>
      </c>
      <c r="AR31" s="83">
        <v>4855.1931780821906</v>
      </c>
      <c r="AS31" s="83">
        <v>4855.1931780821906</v>
      </c>
      <c r="AT31" s="83">
        <v>4855.1931780821906</v>
      </c>
      <c r="AU31" s="83">
        <v>4855.1931780821906</v>
      </c>
      <c r="AV31" s="83">
        <v>4855.1931780821906</v>
      </c>
      <c r="AW31" s="83">
        <v>4855.1931780821906</v>
      </c>
      <c r="AX31" s="83">
        <v>4855.1931780821906</v>
      </c>
      <c r="AY31" s="83">
        <v>4855.1931780821906</v>
      </c>
      <c r="AZ31" s="83">
        <v>4855.1931780821906</v>
      </c>
      <c r="BA31" s="83">
        <v>4855.1931780821906</v>
      </c>
      <c r="BB31" s="83">
        <v>4855.1931780821906</v>
      </c>
      <c r="BC31" s="83">
        <v>4855.1931780821906</v>
      </c>
      <c r="BD31" s="83">
        <v>4855.1931780821906</v>
      </c>
      <c r="BE31" s="83">
        <v>4855.1931780821906</v>
      </c>
      <c r="BF31" s="83">
        <v>4855.1931780821906</v>
      </c>
      <c r="BG31" s="83">
        <v>4855.1931780821906</v>
      </c>
      <c r="BH31" s="83">
        <v>4855.1931780821906</v>
      </c>
      <c r="BI31" s="83">
        <v>4855.1931780821906</v>
      </c>
      <c r="BJ31" s="83">
        <v>4855.1931780821906</v>
      </c>
      <c r="BK31" s="83">
        <v>4855.1931780821906</v>
      </c>
      <c r="BL31" s="83">
        <v>4855.1931780821906</v>
      </c>
      <c r="BM31" s="83">
        <v>4855.1931780821906</v>
      </c>
      <c r="BN31" s="83">
        <v>4855.1931780821906</v>
      </c>
      <c r="BO31" s="83">
        <v>4855.1931780821906</v>
      </c>
      <c r="BP31" s="83">
        <v>4855.1931780821906</v>
      </c>
      <c r="BQ31" s="83">
        <v>4855.1931780821906</v>
      </c>
      <c r="BR31" s="83">
        <v>4855.1931780821906</v>
      </c>
      <c r="BS31" s="83">
        <v>4855.1931780821906</v>
      </c>
      <c r="BT31" s="83">
        <v>4855.1931780821906</v>
      </c>
      <c r="BU31" s="83">
        <v>4855.1931780821906</v>
      </c>
      <c r="BV31" s="83">
        <v>4855.1931780821906</v>
      </c>
      <c r="BW31" s="83">
        <v>4855.1931780821906</v>
      </c>
      <c r="BX31" s="83">
        <v>4855.1931780821906</v>
      </c>
      <c r="BY31" s="83">
        <v>4855.1931780821906</v>
      </c>
      <c r="BZ31" s="83">
        <v>4855.1931780821906</v>
      </c>
      <c r="CA31" s="83">
        <v>4855.1931780821906</v>
      </c>
      <c r="CB31" s="83">
        <v>4855.1931780821906</v>
      </c>
      <c r="CC31" s="83">
        <v>4855.1931780821906</v>
      </c>
      <c r="CD31" s="83">
        <v>4855.1931780821906</v>
      </c>
      <c r="CE31" s="83">
        <v>4855.1931780821906</v>
      </c>
      <c r="CF31" s="83">
        <v>4855.1931780821906</v>
      </c>
      <c r="CG31" s="83">
        <v>4855.1931780821906</v>
      </c>
      <c r="CH31" s="83">
        <v>4855.1931780821906</v>
      </c>
      <c r="CI31" s="83">
        <v>4855.1931780821906</v>
      </c>
      <c r="CJ31" s="734">
        <v>4855.1931780821906</v>
      </c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734">
        <v>0</v>
      </c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598">
        <v>0</v>
      </c>
      <c r="I33" s="599">
        <v>0</v>
      </c>
      <c r="J33" s="712">
        <v>0</v>
      </c>
      <c r="K33" s="725">
        <v>0</v>
      </c>
      <c r="L33" s="725">
        <v>0</v>
      </c>
      <c r="M33" s="725">
        <v>0</v>
      </c>
      <c r="N33" s="726">
        <v>0</v>
      </c>
      <c r="O33" s="453">
        <v>0</v>
      </c>
      <c r="P33" s="453">
        <v>0</v>
      </c>
      <c r="Q33" s="453">
        <v>0</v>
      </c>
      <c r="R33" s="453">
        <v>0</v>
      </c>
      <c r="S33" s="453">
        <v>0</v>
      </c>
      <c r="T33" s="453">
        <v>0</v>
      </c>
      <c r="U33" s="453">
        <v>0</v>
      </c>
      <c r="V33" s="453">
        <v>0</v>
      </c>
      <c r="W33" s="453">
        <v>0</v>
      </c>
      <c r="X33" s="453">
        <v>0</v>
      </c>
      <c r="Y33" s="453">
        <v>0</v>
      </c>
      <c r="Z33" s="453">
        <v>0</v>
      </c>
      <c r="AA33" s="453">
        <v>0</v>
      </c>
      <c r="AB33" s="453">
        <v>0</v>
      </c>
      <c r="AC33" s="453">
        <v>0</v>
      </c>
      <c r="AD33" s="453">
        <v>0</v>
      </c>
      <c r="AE33" s="84">
        <v>0</v>
      </c>
      <c r="AF33" s="454">
        <v>0</v>
      </c>
      <c r="AG33" s="454">
        <v>0</v>
      </c>
      <c r="AH33" s="453">
        <v>0</v>
      </c>
      <c r="AI33" s="453">
        <v>0</v>
      </c>
      <c r="AJ33" s="453">
        <v>0</v>
      </c>
      <c r="AK33" s="84">
        <v>0</v>
      </c>
      <c r="AL33" s="454">
        <v>0</v>
      </c>
      <c r="AM33" s="727">
        <v>0</v>
      </c>
      <c r="AN33" s="728">
        <v>0</v>
      </c>
      <c r="AO33" s="728">
        <v>0</v>
      </c>
      <c r="AP33" s="728">
        <v>0</v>
      </c>
      <c r="AQ33" s="728">
        <v>0</v>
      </c>
      <c r="AR33" s="728">
        <v>0</v>
      </c>
      <c r="AS33" s="728">
        <v>0</v>
      </c>
      <c r="AT33" s="728">
        <v>0</v>
      </c>
      <c r="AU33" s="728">
        <v>0</v>
      </c>
      <c r="AV33" s="728">
        <v>0</v>
      </c>
      <c r="AW33" s="728">
        <v>0</v>
      </c>
      <c r="AX33" s="728">
        <v>0</v>
      </c>
      <c r="AY33" s="728">
        <v>0</v>
      </c>
      <c r="AZ33" s="728">
        <v>0</v>
      </c>
      <c r="BA33" s="728">
        <v>0</v>
      </c>
      <c r="BB33" s="729">
        <v>0</v>
      </c>
      <c r="BC33" s="729">
        <v>0</v>
      </c>
      <c r="BD33" s="729">
        <v>0</v>
      </c>
      <c r="BE33" s="729">
        <v>0</v>
      </c>
      <c r="BF33" s="729">
        <v>0</v>
      </c>
      <c r="BG33" s="729">
        <v>0</v>
      </c>
      <c r="BH33" s="729">
        <v>0</v>
      </c>
      <c r="BI33" s="729">
        <v>0</v>
      </c>
      <c r="BJ33" s="729">
        <v>0</v>
      </c>
      <c r="BK33" s="729">
        <v>0</v>
      </c>
      <c r="BL33" s="729">
        <v>0</v>
      </c>
      <c r="BM33" s="729">
        <v>0</v>
      </c>
      <c r="BN33" s="729">
        <v>0</v>
      </c>
      <c r="BO33" s="729">
        <v>0</v>
      </c>
      <c r="BP33" s="729">
        <v>0</v>
      </c>
      <c r="BQ33" s="729">
        <v>0</v>
      </c>
      <c r="BR33" s="729">
        <v>0</v>
      </c>
      <c r="BS33" s="729">
        <v>0</v>
      </c>
      <c r="BT33" s="729">
        <v>0</v>
      </c>
      <c r="BU33" s="729">
        <v>0</v>
      </c>
      <c r="BV33" s="729">
        <v>0</v>
      </c>
      <c r="BW33" s="729">
        <v>0</v>
      </c>
      <c r="BX33" s="729">
        <v>0</v>
      </c>
      <c r="BY33" s="729">
        <v>0</v>
      </c>
      <c r="BZ33" s="729">
        <v>0</v>
      </c>
      <c r="CA33" s="729">
        <v>0</v>
      </c>
      <c r="CB33" s="729">
        <v>0</v>
      </c>
      <c r="CC33" s="729">
        <v>0</v>
      </c>
      <c r="CD33" s="729">
        <v>0</v>
      </c>
      <c r="CE33" s="729">
        <v>0</v>
      </c>
      <c r="CF33" s="729">
        <v>0</v>
      </c>
      <c r="CG33" s="729">
        <v>0</v>
      </c>
      <c r="CH33" s="729">
        <v>0</v>
      </c>
      <c r="CI33" s="729">
        <v>0</v>
      </c>
      <c r="CJ33" s="713">
        <v>0</v>
      </c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529">
        <v>0</v>
      </c>
      <c r="I34" s="530">
        <v>0</v>
      </c>
      <c r="J34" s="456">
        <v>0</v>
      </c>
      <c r="K34" s="531">
        <v>0</v>
      </c>
      <c r="L34" s="531">
        <v>0</v>
      </c>
      <c r="M34" s="531">
        <v>0</v>
      </c>
      <c r="N34" s="532">
        <v>0</v>
      </c>
      <c r="O34" s="457">
        <v>0</v>
      </c>
      <c r="P34" s="458">
        <v>0</v>
      </c>
      <c r="Q34" s="458">
        <v>0</v>
      </c>
      <c r="R34" s="458">
        <v>0</v>
      </c>
      <c r="S34" s="458">
        <v>0</v>
      </c>
      <c r="T34" s="458">
        <v>0</v>
      </c>
      <c r="U34" s="458">
        <v>0</v>
      </c>
      <c r="V34" s="458">
        <v>0</v>
      </c>
      <c r="W34" s="458">
        <v>0</v>
      </c>
      <c r="X34" s="458">
        <v>0</v>
      </c>
      <c r="Y34" s="458">
        <v>0</v>
      </c>
      <c r="Z34" s="458">
        <v>0</v>
      </c>
      <c r="AA34" s="458">
        <v>0</v>
      </c>
      <c r="AB34" s="458">
        <v>0</v>
      </c>
      <c r="AC34" s="458">
        <v>0</v>
      </c>
      <c r="AD34" s="458">
        <v>0</v>
      </c>
      <c r="AE34" s="587">
        <v>0</v>
      </c>
      <c r="AF34" s="587">
        <v>0</v>
      </c>
      <c r="AG34" s="587">
        <v>0</v>
      </c>
      <c r="AH34" s="458">
        <v>0</v>
      </c>
      <c r="AI34" s="458">
        <v>0</v>
      </c>
      <c r="AJ34" s="458">
        <v>0</v>
      </c>
      <c r="AK34" s="587">
        <v>0</v>
      </c>
      <c r="AL34" s="472">
        <v>0</v>
      </c>
      <c r="AM34" s="533">
        <v>0</v>
      </c>
      <c r="AN34" s="534">
        <v>0</v>
      </c>
      <c r="AO34" s="534">
        <v>0</v>
      </c>
      <c r="AP34" s="534">
        <v>0</v>
      </c>
      <c r="AQ34" s="534">
        <v>0</v>
      </c>
      <c r="AR34" s="534">
        <v>0</v>
      </c>
      <c r="AS34" s="534">
        <v>0</v>
      </c>
      <c r="AT34" s="534">
        <v>0</v>
      </c>
      <c r="AU34" s="534">
        <v>0</v>
      </c>
      <c r="AV34" s="534">
        <v>0</v>
      </c>
      <c r="AW34" s="534">
        <v>0</v>
      </c>
      <c r="AX34" s="534">
        <v>0</v>
      </c>
      <c r="AY34" s="534">
        <v>0</v>
      </c>
      <c r="AZ34" s="534">
        <v>0</v>
      </c>
      <c r="BA34" s="534">
        <v>0</v>
      </c>
      <c r="BB34" s="535">
        <v>0</v>
      </c>
      <c r="BC34" s="535">
        <v>0</v>
      </c>
      <c r="BD34" s="535">
        <v>0</v>
      </c>
      <c r="BE34" s="535">
        <v>0</v>
      </c>
      <c r="BF34" s="535">
        <v>0</v>
      </c>
      <c r="BG34" s="535">
        <v>0</v>
      </c>
      <c r="BH34" s="535">
        <v>0</v>
      </c>
      <c r="BI34" s="535">
        <v>0</v>
      </c>
      <c r="BJ34" s="535">
        <v>0</v>
      </c>
      <c r="BK34" s="535">
        <v>0</v>
      </c>
      <c r="BL34" s="535">
        <v>0</v>
      </c>
      <c r="BM34" s="535">
        <v>0</v>
      </c>
      <c r="BN34" s="535">
        <v>0</v>
      </c>
      <c r="BO34" s="535">
        <v>0</v>
      </c>
      <c r="BP34" s="535">
        <v>0</v>
      </c>
      <c r="BQ34" s="535">
        <v>0</v>
      </c>
      <c r="BR34" s="535">
        <v>0</v>
      </c>
      <c r="BS34" s="535">
        <v>0</v>
      </c>
      <c r="BT34" s="535">
        <v>0</v>
      </c>
      <c r="BU34" s="535">
        <v>0</v>
      </c>
      <c r="BV34" s="535">
        <v>0</v>
      </c>
      <c r="BW34" s="535">
        <v>0</v>
      </c>
      <c r="BX34" s="535">
        <v>0</v>
      </c>
      <c r="BY34" s="535">
        <v>0</v>
      </c>
      <c r="BZ34" s="535">
        <v>0</v>
      </c>
      <c r="CA34" s="535">
        <v>0</v>
      </c>
      <c r="CB34" s="535">
        <v>0</v>
      </c>
      <c r="CC34" s="535">
        <v>0</v>
      </c>
      <c r="CD34" s="535">
        <v>0</v>
      </c>
      <c r="CE34" s="535">
        <v>0</v>
      </c>
      <c r="CF34" s="535">
        <v>0</v>
      </c>
      <c r="CG34" s="535">
        <v>0</v>
      </c>
      <c r="CH34" s="535">
        <v>0</v>
      </c>
      <c r="CI34" s="535">
        <v>0</v>
      </c>
      <c r="CJ34" s="538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>
        <v>0</v>
      </c>
      <c r="I37" s="200">
        <v>0</v>
      </c>
      <c r="J37" s="200">
        <v>0</v>
      </c>
      <c r="K37" s="918">
        <v>0</v>
      </c>
      <c r="L37" s="918">
        <v>0</v>
      </c>
      <c r="M37" s="91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919">
        <v>0</v>
      </c>
      <c r="AN37" s="920">
        <v>0</v>
      </c>
      <c r="AO37" s="920">
        <v>0</v>
      </c>
      <c r="AP37" s="920">
        <v>0</v>
      </c>
      <c r="AQ37" s="920">
        <v>0</v>
      </c>
      <c r="AR37" s="920">
        <v>0</v>
      </c>
      <c r="AS37" s="920">
        <v>0</v>
      </c>
      <c r="AT37" s="920">
        <v>0</v>
      </c>
      <c r="AU37" s="920">
        <v>0</v>
      </c>
      <c r="AV37" s="920">
        <v>0</v>
      </c>
      <c r="AW37" s="920">
        <v>0</v>
      </c>
      <c r="AX37" s="920">
        <v>0</v>
      </c>
      <c r="AY37" s="920">
        <v>0</v>
      </c>
      <c r="AZ37" s="920">
        <v>0</v>
      </c>
      <c r="BA37" s="920">
        <v>0</v>
      </c>
      <c r="BB37" s="921">
        <v>0</v>
      </c>
      <c r="BC37" s="921">
        <v>0</v>
      </c>
      <c r="BD37" s="921">
        <v>0</v>
      </c>
      <c r="BE37" s="921">
        <v>0</v>
      </c>
      <c r="BF37" s="921">
        <v>0</v>
      </c>
      <c r="BG37" s="921">
        <v>0</v>
      </c>
      <c r="BH37" s="921">
        <v>0</v>
      </c>
      <c r="BI37" s="921">
        <v>0</v>
      </c>
      <c r="BJ37" s="921">
        <v>0</v>
      </c>
      <c r="BK37" s="921">
        <v>0</v>
      </c>
      <c r="BL37" s="921">
        <v>0</v>
      </c>
      <c r="BM37" s="921">
        <v>0</v>
      </c>
      <c r="BN37" s="921">
        <v>0</v>
      </c>
      <c r="BO37" s="921">
        <v>0</v>
      </c>
      <c r="BP37" s="921">
        <v>0</v>
      </c>
      <c r="BQ37" s="921">
        <v>0</v>
      </c>
      <c r="BR37" s="921">
        <v>0</v>
      </c>
      <c r="BS37" s="921">
        <v>0</v>
      </c>
      <c r="BT37" s="921">
        <v>0</v>
      </c>
      <c r="BU37" s="921">
        <v>0</v>
      </c>
      <c r="BV37" s="921">
        <v>0</v>
      </c>
      <c r="BW37" s="921">
        <v>0</v>
      </c>
      <c r="BX37" s="921">
        <v>0</v>
      </c>
      <c r="BY37" s="921">
        <v>0</v>
      </c>
      <c r="BZ37" s="921">
        <v>0</v>
      </c>
      <c r="CA37" s="921">
        <v>0</v>
      </c>
      <c r="CB37" s="921">
        <v>0</v>
      </c>
      <c r="CC37" s="921">
        <v>0</v>
      </c>
      <c r="CD37" s="921">
        <v>0</v>
      </c>
      <c r="CE37" s="921">
        <v>0</v>
      </c>
      <c r="CF37" s="921">
        <v>0</v>
      </c>
      <c r="CG37" s="921">
        <v>0</v>
      </c>
      <c r="CH37" s="921">
        <v>0</v>
      </c>
      <c r="CI37" s="921">
        <v>0</v>
      </c>
      <c r="CJ37" s="875">
        <v>0</v>
      </c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105.84</v>
      </c>
      <c r="I38" s="198">
        <v>211.68</v>
      </c>
      <c r="J38" s="198">
        <v>317.52</v>
      </c>
      <c r="K38" s="111">
        <v>423.36</v>
      </c>
      <c r="L38" s="111">
        <v>423.36</v>
      </c>
      <c r="M38" s="111">
        <v>423.36</v>
      </c>
      <c r="N38" s="462">
        <v>423.36</v>
      </c>
      <c r="O38" s="462">
        <v>423.36</v>
      </c>
      <c r="P38" s="462">
        <v>423.36</v>
      </c>
      <c r="Q38" s="462">
        <v>423.36</v>
      </c>
      <c r="R38" s="462">
        <v>423.36</v>
      </c>
      <c r="S38" s="462">
        <v>423.36</v>
      </c>
      <c r="T38" s="462">
        <v>423.36</v>
      </c>
      <c r="U38" s="462">
        <v>423.36</v>
      </c>
      <c r="V38" s="462">
        <v>423.36</v>
      </c>
      <c r="W38" s="462">
        <v>423.36</v>
      </c>
      <c r="X38" s="462">
        <v>423.36</v>
      </c>
      <c r="Y38" s="462">
        <v>423.36</v>
      </c>
      <c r="Z38" s="462">
        <v>423.36</v>
      </c>
      <c r="AA38" s="462">
        <v>423.36</v>
      </c>
      <c r="AB38" s="462">
        <v>423.36</v>
      </c>
      <c r="AC38" s="462">
        <v>423.36</v>
      </c>
      <c r="AD38" s="462">
        <v>423.36</v>
      </c>
      <c r="AE38" s="462">
        <v>423.36</v>
      </c>
      <c r="AF38" s="462">
        <v>423.36</v>
      </c>
      <c r="AG38" s="462">
        <v>423.36</v>
      </c>
      <c r="AH38" s="462">
        <v>423.36</v>
      </c>
      <c r="AI38" s="462">
        <v>423.36</v>
      </c>
      <c r="AJ38" s="462">
        <v>423.36</v>
      </c>
      <c r="AK38" s="462">
        <v>423.36</v>
      </c>
      <c r="AL38" s="462">
        <v>423.36</v>
      </c>
      <c r="AM38" s="462">
        <v>423.36</v>
      </c>
      <c r="AN38" s="462">
        <v>423.36</v>
      </c>
      <c r="AO38" s="462">
        <v>423.36</v>
      </c>
      <c r="AP38" s="462">
        <v>423.36</v>
      </c>
      <c r="AQ38" s="462">
        <v>423.36</v>
      </c>
      <c r="AR38" s="462">
        <v>423.36</v>
      </c>
      <c r="AS38" s="462">
        <v>423.36</v>
      </c>
      <c r="AT38" s="462">
        <v>423.36</v>
      </c>
      <c r="AU38" s="462">
        <v>423.36</v>
      </c>
      <c r="AV38" s="462">
        <v>423.36</v>
      </c>
      <c r="AW38" s="462">
        <v>423.36</v>
      </c>
      <c r="AX38" s="462">
        <v>423.36</v>
      </c>
      <c r="AY38" s="462">
        <v>423.36</v>
      </c>
      <c r="AZ38" s="462">
        <v>423.36</v>
      </c>
      <c r="BA38" s="463">
        <v>423.36</v>
      </c>
      <c r="BB38" s="572">
        <v>423.36</v>
      </c>
      <c r="BC38" s="572">
        <v>423.36</v>
      </c>
      <c r="BD38" s="572">
        <v>423.36</v>
      </c>
      <c r="BE38" s="572">
        <v>423.36</v>
      </c>
      <c r="BF38" s="572">
        <v>423.36</v>
      </c>
      <c r="BG38" s="572">
        <v>423.36</v>
      </c>
      <c r="BH38" s="572">
        <v>423.36</v>
      </c>
      <c r="BI38" s="572">
        <v>423.36</v>
      </c>
      <c r="BJ38" s="572">
        <v>423.36</v>
      </c>
      <c r="BK38" s="572">
        <v>423.36</v>
      </c>
      <c r="BL38" s="572">
        <v>423.36</v>
      </c>
      <c r="BM38" s="572">
        <v>423.36</v>
      </c>
      <c r="BN38" s="572">
        <v>423.36</v>
      </c>
      <c r="BO38" s="572">
        <v>423.36</v>
      </c>
      <c r="BP38" s="572">
        <v>423.36</v>
      </c>
      <c r="BQ38" s="572">
        <v>423.36</v>
      </c>
      <c r="BR38" s="572">
        <v>423.36</v>
      </c>
      <c r="BS38" s="572">
        <v>423.36</v>
      </c>
      <c r="BT38" s="572">
        <v>423.36</v>
      </c>
      <c r="BU38" s="572">
        <v>423.36</v>
      </c>
      <c r="BV38" s="572">
        <v>423.36</v>
      </c>
      <c r="BW38" s="572">
        <v>423.36</v>
      </c>
      <c r="BX38" s="572">
        <v>423.36</v>
      </c>
      <c r="BY38" s="572">
        <v>423.36</v>
      </c>
      <c r="BZ38" s="572">
        <v>423.36</v>
      </c>
      <c r="CA38" s="572">
        <v>423.36</v>
      </c>
      <c r="CB38" s="572">
        <v>423.36</v>
      </c>
      <c r="CC38" s="572">
        <v>423.36</v>
      </c>
      <c r="CD38" s="572">
        <v>423.36</v>
      </c>
      <c r="CE38" s="572">
        <v>423.36</v>
      </c>
      <c r="CF38" s="572">
        <v>423.36</v>
      </c>
      <c r="CG38" s="572">
        <v>423.36</v>
      </c>
      <c r="CH38" s="572">
        <v>423.36</v>
      </c>
      <c r="CI38" s="572">
        <v>423.36</v>
      </c>
      <c r="CJ38" s="573">
        <v>423.36</v>
      </c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465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6">
        <v>0</v>
      </c>
      <c r="AN39" s="466">
        <v>0</v>
      </c>
      <c r="AO39" s="466">
        <v>0</v>
      </c>
      <c r="AP39" s="466">
        <v>0</v>
      </c>
      <c r="AQ39" s="466">
        <v>0</v>
      </c>
      <c r="AR39" s="466">
        <v>0</v>
      </c>
      <c r="AS39" s="466">
        <v>0</v>
      </c>
      <c r="AT39" s="466">
        <v>0</v>
      </c>
      <c r="AU39" s="466">
        <v>0</v>
      </c>
      <c r="AV39" s="466">
        <v>0</v>
      </c>
      <c r="AW39" s="466">
        <v>0</v>
      </c>
      <c r="AX39" s="466">
        <v>0</v>
      </c>
      <c r="AY39" s="466">
        <v>0</v>
      </c>
      <c r="AZ39" s="466">
        <v>0</v>
      </c>
      <c r="BA39" s="467">
        <v>0</v>
      </c>
      <c r="BB39" s="508">
        <v>0</v>
      </c>
      <c r="BC39" s="508">
        <v>0</v>
      </c>
      <c r="BD39" s="508">
        <v>0</v>
      </c>
      <c r="BE39" s="508">
        <v>0</v>
      </c>
      <c r="BF39" s="508">
        <v>0</v>
      </c>
      <c r="BG39" s="508">
        <v>0</v>
      </c>
      <c r="BH39" s="508">
        <v>0</v>
      </c>
      <c r="BI39" s="508">
        <v>0</v>
      </c>
      <c r="BJ39" s="508">
        <v>0</v>
      </c>
      <c r="BK39" s="508">
        <v>0</v>
      </c>
      <c r="BL39" s="508">
        <v>0</v>
      </c>
      <c r="BM39" s="508">
        <v>0</v>
      </c>
      <c r="BN39" s="508">
        <v>0</v>
      </c>
      <c r="BO39" s="508">
        <v>0</v>
      </c>
      <c r="BP39" s="508">
        <v>0</v>
      </c>
      <c r="BQ39" s="508">
        <v>0</v>
      </c>
      <c r="BR39" s="508">
        <v>0</v>
      </c>
      <c r="BS39" s="508">
        <v>0</v>
      </c>
      <c r="BT39" s="508">
        <v>0</v>
      </c>
      <c r="BU39" s="508">
        <v>0</v>
      </c>
      <c r="BV39" s="508">
        <v>0</v>
      </c>
      <c r="BW39" s="508">
        <v>0</v>
      </c>
      <c r="BX39" s="508">
        <v>0</v>
      </c>
      <c r="BY39" s="508">
        <v>0</v>
      </c>
      <c r="BZ39" s="508">
        <v>0</v>
      </c>
      <c r="CA39" s="508">
        <v>0</v>
      </c>
      <c r="CB39" s="508">
        <v>0</v>
      </c>
      <c r="CC39" s="508">
        <v>0</v>
      </c>
      <c r="CD39" s="508">
        <v>0</v>
      </c>
      <c r="CE39" s="508">
        <v>0</v>
      </c>
      <c r="CF39" s="508">
        <v>0</v>
      </c>
      <c r="CG39" s="508">
        <v>0</v>
      </c>
      <c r="CH39" s="508">
        <v>0</v>
      </c>
      <c r="CI39" s="508">
        <v>0</v>
      </c>
      <c r="CJ39" s="536">
        <v>0</v>
      </c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>
        <v>160.09118935410237</v>
      </c>
      <c r="I40" s="199">
        <v>320.29149172736646</v>
      </c>
      <c r="J40" s="199">
        <v>480.60090711979234</v>
      </c>
      <c r="K40" s="464">
        <v>641.01943553137983</v>
      </c>
      <c r="L40" s="464">
        <v>1304.3975771872533</v>
      </c>
      <c r="M40" s="464">
        <v>1995.1339977617665</v>
      </c>
      <c r="N40" s="465">
        <v>2686.1054098228337</v>
      </c>
      <c r="O40" s="465">
        <v>2682.0900947107889</v>
      </c>
      <c r="P40" s="465">
        <v>2678.074779598744</v>
      </c>
      <c r="Q40" s="465">
        <v>2674.0594644866992</v>
      </c>
      <c r="R40" s="465">
        <v>2670.0441493746544</v>
      </c>
      <c r="S40" s="465">
        <v>2666.0288342626095</v>
      </c>
      <c r="T40" s="465">
        <v>2662.0135191505647</v>
      </c>
      <c r="U40" s="465">
        <v>2657.9982040385198</v>
      </c>
      <c r="V40" s="465">
        <v>2653.982888926475</v>
      </c>
      <c r="W40" s="465">
        <v>2649.9675738144301</v>
      </c>
      <c r="X40" s="465">
        <v>2645.9522587023853</v>
      </c>
      <c r="Y40" s="465">
        <v>2641.9369435903404</v>
      </c>
      <c r="Z40" s="465">
        <v>2637.9216284782956</v>
      </c>
      <c r="AA40" s="465">
        <v>2633.9063133662507</v>
      </c>
      <c r="AB40" s="465">
        <v>2629.8909982542059</v>
      </c>
      <c r="AC40" s="465">
        <v>2625.8756831421611</v>
      </c>
      <c r="AD40" s="465">
        <v>2621.8603680301162</v>
      </c>
      <c r="AE40" s="465">
        <v>2617.8450529180714</v>
      </c>
      <c r="AF40" s="465">
        <v>2613.8297378060265</v>
      </c>
      <c r="AG40" s="465">
        <v>2609.8144226939817</v>
      </c>
      <c r="AH40" s="465">
        <v>2605.7991075819368</v>
      </c>
      <c r="AI40" s="465">
        <v>2601.783792469892</v>
      </c>
      <c r="AJ40" s="465">
        <v>2597.7684773578471</v>
      </c>
      <c r="AK40" s="465">
        <v>2593.7531622458023</v>
      </c>
      <c r="AL40" s="465">
        <v>2589.7378471337574</v>
      </c>
      <c r="AM40" s="466">
        <v>2589.7378471337574</v>
      </c>
      <c r="AN40" s="466">
        <v>2589.7378471337574</v>
      </c>
      <c r="AO40" s="466">
        <v>2589.7378471337574</v>
      </c>
      <c r="AP40" s="466">
        <v>2589.7378471337574</v>
      </c>
      <c r="AQ40" s="466">
        <v>2589.7378471337574</v>
      </c>
      <c r="AR40" s="466">
        <v>2589.7378471337574</v>
      </c>
      <c r="AS40" s="466">
        <v>2589.7378471337574</v>
      </c>
      <c r="AT40" s="466">
        <v>2589.7378471337574</v>
      </c>
      <c r="AU40" s="466">
        <v>2589.7378471337574</v>
      </c>
      <c r="AV40" s="466">
        <v>2589.7378471337574</v>
      </c>
      <c r="AW40" s="466">
        <v>2589.7378471337574</v>
      </c>
      <c r="AX40" s="466">
        <v>2589.7378471337574</v>
      </c>
      <c r="AY40" s="466">
        <v>2589.7378471337574</v>
      </c>
      <c r="AZ40" s="466">
        <v>2589.7378471337574</v>
      </c>
      <c r="BA40" s="467">
        <v>2589.7378471337574</v>
      </c>
      <c r="BB40" s="508">
        <v>2589.7378471337574</v>
      </c>
      <c r="BC40" s="508">
        <v>2589.7378471337574</v>
      </c>
      <c r="BD40" s="508">
        <v>2589.7378471337574</v>
      </c>
      <c r="BE40" s="508">
        <v>2589.7378471337574</v>
      </c>
      <c r="BF40" s="508">
        <v>2589.7378471337574</v>
      </c>
      <c r="BG40" s="508">
        <v>2589.7378471337574</v>
      </c>
      <c r="BH40" s="508">
        <v>2589.7378471337574</v>
      </c>
      <c r="BI40" s="508">
        <v>2589.7378471337574</v>
      </c>
      <c r="BJ40" s="508">
        <v>2589.7378471337574</v>
      </c>
      <c r="BK40" s="508">
        <v>2589.7378471337574</v>
      </c>
      <c r="BL40" s="508">
        <v>2589.7378471337574</v>
      </c>
      <c r="BM40" s="508">
        <v>2589.7378471337574</v>
      </c>
      <c r="BN40" s="508">
        <v>2589.7378471337574</v>
      </c>
      <c r="BO40" s="508">
        <v>2589.7378471337574</v>
      </c>
      <c r="BP40" s="508">
        <v>2589.7378471337574</v>
      </c>
      <c r="BQ40" s="508">
        <v>2589.7378471337574</v>
      </c>
      <c r="BR40" s="508">
        <v>2589.7378471337574</v>
      </c>
      <c r="BS40" s="508">
        <v>2589.7378471337574</v>
      </c>
      <c r="BT40" s="508">
        <v>2589.7378471337574</v>
      </c>
      <c r="BU40" s="508">
        <v>2589.7378471337574</v>
      </c>
      <c r="BV40" s="508">
        <v>2589.7378471337574</v>
      </c>
      <c r="BW40" s="508">
        <v>2589.7378471337574</v>
      </c>
      <c r="BX40" s="508">
        <v>2589.7378471337574</v>
      </c>
      <c r="BY40" s="508">
        <v>2589.7378471337574</v>
      </c>
      <c r="BZ40" s="508">
        <v>2589.7378471337574</v>
      </c>
      <c r="CA40" s="508">
        <v>2589.7378471337574</v>
      </c>
      <c r="CB40" s="508">
        <v>2589.7378471337574</v>
      </c>
      <c r="CC40" s="508">
        <v>2589.7378471337574</v>
      </c>
      <c r="CD40" s="508">
        <v>2589.7378471337574</v>
      </c>
      <c r="CE40" s="508">
        <v>2589.7378471337574</v>
      </c>
      <c r="CF40" s="508">
        <v>2589.7378471337574</v>
      </c>
      <c r="CG40" s="508">
        <v>2589.7378471337574</v>
      </c>
      <c r="CH40" s="508">
        <v>2589.7378471337574</v>
      </c>
      <c r="CI40" s="508">
        <v>2589.7378471337574</v>
      </c>
      <c r="CJ40" s="536">
        <v>2589.7378471337574</v>
      </c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465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6">
        <v>0</v>
      </c>
      <c r="AN41" s="466">
        <v>0</v>
      </c>
      <c r="AO41" s="466">
        <v>0</v>
      </c>
      <c r="AP41" s="466">
        <v>0</v>
      </c>
      <c r="AQ41" s="466">
        <v>0</v>
      </c>
      <c r="AR41" s="466">
        <v>0</v>
      </c>
      <c r="AS41" s="466">
        <v>0</v>
      </c>
      <c r="AT41" s="466">
        <v>0</v>
      </c>
      <c r="AU41" s="466">
        <v>0</v>
      </c>
      <c r="AV41" s="466">
        <v>0</v>
      </c>
      <c r="AW41" s="466">
        <v>0</v>
      </c>
      <c r="AX41" s="466">
        <v>0</v>
      </c>
      <c r="AY41" s="466">
        <v>0</v>
      </c>
      <c r="AZ41" s="466">
        <v>0</v>
      </c>
      <c r="BA41" s="467">
        <v>0</v>
      </c>
      <c r="BB41" s="508">
        <v>0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508">
        <v>0</v>
      </c>
      <c r="CD41" s="508">
        <v>0</v>
      </c>
      <c r="CE41" s="508">
        <v>0</v>
      </c>
      <c r="CF41" s="508">
        <v>0</v>
      </c>
      <c r="CG41" s="508">
        <v>0</v>
      </c>
      <c r="CH41" s="508">
        <v>0</v>
      </c>
      <c r="CI41" s="508">
        <v>0</v>
      </c>
      <c r="CJ41" s="536">
        <v>0</v>
      </c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>
        <v>118.9</v>
      </c>
      <c r="I42" s="211">
        <v>118.9</v>
      </c>
      <c r="J42" s="211">
        <v>119</v>
      </c>
      <c r="K42" s="211">
        <v>119</v>
      </c>
      <c r="L42" s="211">
        <v>114.1</v>
      </c>
      <c r="M42" s="211">
        <v>114.1</v>
      </c>
      <c r="N42" s="211">
        <v>114.2</v>
      </c>
      <c r="O42" s="211">
        <v>114</v>
      </c>
      <c r="P42" s="211">
        <v>113.9</v>
      </c>
      <c r="Q42" s="211">
        <v>113.8</v>
      </c>
      <c r="R42" s="211">
        <v>113.6</v>
      </c>
      <c r="S42" s="211">
        <v>113.5</v>
      </c>
      <c r="T42" s="211">
        <v>113.4</v>
      </c>
      <c r="U42" s="211">
        <v>113.2</v>
      </c>
      <c r="V42" s="211">
        <v>113.1</v>
      </c>
      <c r="W42" s="211">
        <v>113</v>
      </c>
      <c r="X42" s="211">
        <v>112.8</v>
      </c>
      <c r="Y42" s="211">
        <v>112.7</v>
      </c>
      <c r="Z42" s="211">
        <v>112.6</v>
      </c>
      <c r="AA42" s="211">
        <v>112.4</v>
      </c>
      <c r="AB42" s="211">
        <v>112.3</v>
      </c>
      <c r="AC42" s="211">
        <v>112.2</v>
      </c>
      <c r="AD42" s="211">
        <v>112</v>
      </c>
      <c r="AE42" s="211">
        <v>111.9</v>
      </c>
      <c r="AF42" s="211">
        <v>111.8</v>
      </c>
      <c r="AG42" s="211">
        <v>111.6</v>
      </c>
      <c r="AH42" s="211">
        <v>111.5</v>
      </c>
      <c r="AI42" s="211">
        <v>111.4</v>
      </c>
      <c r="AJ42" s="211">
        <v>111.2</v>
      </c>
      <c r="AK42" s="211">
        <v>111.1</v>
      </c>
      <c r="AL42" s="211">
        <v>111</v>
      </c>
      <c r="AM42" s="211">
        <v>111</v>
      </c>
      <c r="AN42" s="211">
        <v>111</v>
      </c>
      <c r="AO42" s="211">
        <v>111</v>
      </c>
      <c r="AP42" s="211">
        <v>111</v>
      </c>
      <c r="AQ42" s="211">
        <v>111</v>
      </c>
      <c r="AR42" s="211">
        <v>111</v>
      </c>
      <c r="AS42" s="211">
        <v>111</v>
      </c>
      <c r="AT42" s="211">
        <v>111</v>
      </c>
      <c r="AU42" s="211">
        <v>111</v>
      </c>
      <c r="AV42" s="211">
        <v>111</v>
      </c>
      <c r="AW42" s="211">
        <v>111</v>
      </c>
      <c r="AX42" s="211">
        <v>111</v>
      </c>
      <c r="AY42" s="211">
        <v>111</v>
      </c>
      <c r="AZ42" s="211">
        <v>111</v>
      </c>
      <c r="BA42" s="211">
        <v>111</v>
      </c>
      <c r="BB42" s="211">
        <v>111</v>
      </c>
      <c r="BC42" s="211">
        <v>111</v>
      </c>
      <c r="BD42" s="211">
        <v>111</v>
      </c>
      <c r="BE42" s="211">
        <v>111</v>
      </c>
      <c r="BF42" s="211">
        <v>111</v>
      </c>
      <c r="BG42" s="211">
        <v>111</v>
      </c>
      <c r="BH42" s="211">
        <v>111</v>
      </c>
      <c r="BI42" s="211">
        <v>111</v>
      </c>
      <c r="BJ42" s="211">
        <v>111</v>
      </c>
      <c r="BK42" s="211">
        <v>111</v>
      </c>
      <c r="BL42" s="211">
        <v>111</v>
      </c>
      <c r="BM42" s="211">
        <v>111</v>
      </c>
      <c r="BN42" s="211">
        <v>111</v>
      </c>
      <c r="BO42" s="211">
        <v>111</v>
      </c>
      <c r="BP42" s="211">
        <v>111</v>
      </c>
      <c r="BQ42" s="211">
        <v>111</v>
      </c>
      <c r="BR42" s="211">
        <v>111</v>
      </c>
      <c r="BS42" s="211">
        <v>111</v>
      </c>
      <c r="BT42" s="211">
        <v>111</v>
      </c>
      <c r="BU42" s="211">
        <v>111</v>
      </c>
      <c r="BV42" s="211">
        <v>111</v>
      </c>
      <c r="BW42" s="211">
        <v>111</v>
      </c>
      <c r="BX42" s="211">
        <v>111</v>
      </c>
      <c r="BY42" s="211">
        <v>111</v>
      </c>
      <c r="BZ42" s="211">
        <v>111</v>
      </c>
      <c r="CA42" s="211">
        <v>111</v>
      </c>
      <c r="CB42" s="211">
        <v>111</v>
      </c>
      <c r="CC42" s="211">
        <v>111</v>
      </c>
      <c r="CD42" s="211">
        <v>111</v>
      </c>
      <c r="CE42" s="211">
        <v>111</v>
      </c>
      <c r="CF42" s="211">
        <v>111</v>
      </c>
      <c r="CG42" s="211">
        <v>111</v>
      </c>
      <c r="CH42" s="211">
        <v>111</v>
      </c>
      <c r="CI42" s="211">
        <v>111</v>
      </c>
      <c r="CJ42" s="605">
        <v>111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>
        <v>118.90314123150799</v>
      </c>
      <c r="I44" s="212">
        <v>118.94366151491623</v>
      </c>
      <c r="J44" s="212">
        <v>118.9841817983245</v>
      </c>
      <c r="K44" s="212">
        <v>119.02470208173271</v>
      </c>
      <c r="L44" s="212">
        <v>114.0855050106338</v>
      </c>
      <c r="M44" s="212">
        <v>114.12433059634198</v>
      </c>
      <c r="N44" s="212">
        <v>114.16315618205017</v>
      </c>
      <c r="O44" s="212">
        <v>114.03126734175683</v>
      </c>
      <c r="P44" s="212">
        <v>113.89926242488627</v>
      </c>
      <c r="Q44" s="212">
        <v>113.76714143143847</v>
      </c>
      <c r="R44" s="212">
        <v>113.63490436141346</v>
      </c>
      <c r="S44" s="212">
        <v>113.50255121481119</v>
      </c>
      <c r="T44" s="212">
        <v>113.37008199163168</v>
      </c>
      <c r="U44" s="212">
        <v>113.23749669187495</v>
      </c>
      <c r="V44" s="212">
        <v>113.10479531554101</v>
      </c>
      <c r="W44" s="212">
        <v>112.97197786262981</v>
      </c>
      <c r="X44" s="212">
        <v>112.83904433314139</v>
      </c>
      <c r="Y44" s="212">
        <v>112.70599472707572</v>
      </c>
      <c r="Z44" s="212">
        <v>112.57282904443282</v>
      </c>
      <c r="AA44" s="212">
        <v>112.43954728521271</v>
      </c>
      <c r="AB44" s="212">
        <v>112.30614944941539</v>
      </c>
      <c r="AC44" s="212">
        <v>112.17263553704079</v>
      </c>
      <c r="AD44" s="212">
        <v>112.03900554808899</v>
      </c>
      <c r="AE44" s="212">
        <v>111.90525948255994</v>
      </c>
      <c r="AF44" s="212">
        <v>111.77139734045363</v>
      </c>
      <c r="AG44" s="212">
        <v>111.63741912177015</v>
      </c>
      <c r="AH44" s="212">
        <v>111.5033248265094</v>
      </c>
      <c r="AI44" s="212">
        <v>111.36911445467145</v>
      </c>
      <c r="AJ44" s="212">
        <v>111.23478800625622</v>
      </c>
      <c r="AK44" s="212">
        <v>111.10034548126377</v>
      </c>
      <c r="AL44" s="212">
        <v>110.96578687969414</v>
      </c>
      <c r="AM44" s="212">
        <v>110.96578687969414</v>
      </c>
      <c r="AN44" s="212">
        <v>110.96578687969414</v>
      </c>
      <c r="AO44" s="212">
        <v>110.96578687969414</v>
      </c>
      <c r="AP44" s="212">
        <v>110.96578687969414</v>
      </c>
      <c r="AQ44" s="212">
        <v>110.96578687969414</v>
      </c>
      <c r="AR44" s="212">
        <v>110.96578687969414</v>
      </c>
      <c r="AS44" s="212">
        <v>110.96578687969414</v>
      </c>
      <c r="AT44" s="212">
        <v>110.96578687969414</v>
      </c>
      <c r="AU44" s="212">
        <v>110.96578687969414</v>
      </c>
      <c r="AV44" s="212">
        <v>110.96578687969414</v>
      </c>
      <c r="AW44" s="212">
        <v>110.96578687969414</v>
      </c>
      <c r="AX44" s="212">
        <v>110.96578687969414</v>
      </c>
      <c r="AY44" s="212">
        <v>110.96578687969414</v>
      </c>
      <c r="AZ44" s="212">
        <v>110.96578687969414</v>
      </c>
      <c r="BA44" s="212">
        <v>110.96578687969414</v>
      </c>
      <c r="BB44" s="212">
        <v>110.96578687969414</v>
      </c>
      <c r="BC44" s="212">
        <v>110.96578687969414</v>
      </c>
      <c r="BD44" s="212">
        <v>110.96578687969414</v>
      </c>
      <c r="BE44" s="212">
        <v>110.96578687969414</v>
      </c>
      <c r="BF44" s="212">
        <v>110.96578687969414</v>
      </c>
      <c r="BG44" s="212">
        <v>110.96578687969414</v>
      </c>
      <c r="BH44" s="212">
        <v>110.96578687969414</v>
      </c>
      <c r="BI44" s="212">
        <v>110.96578687969414</v>
      </c>
      <c r="BJ44" s="212">
        <v>110.96578687969414</v>
      </c>
      <c r="BK44" s="212">
        <v>110.96578687969414</v>
      </c>
      <c r="BL44" s="212">
        <v>110.96578687969414</v>
      </c>
      <c r="BM44" s="212">
        <v>110.96578687969414</v>
      </c>
      <c r="BN44" s="212">
        <v>110.96578687969414</v>
      </c>
      <c r="BO44" s="212">
        <v>110.96578687969414</v>
      </c>
      <c r="BP44" s="212">
        <v>110.96578687969414</v>
      </c>
      <c r="BQ44" s="212">
        <v>110.96578687969414</v>
      </c>
      <c r="BR44" s="212">
        <v>110.96578687969414</v>
      </c>
      <c r="BS44" s="212">
        <v>110.96578687969414</v>
      </c>
      <c r="BT44" s="212">
        <v>110.96578687969414</v>
      </c>
      <c r="BU44" s="212">
        <v>110.96578687969414</v>
      </c>
      <c r="BV44" s="212">
        <v>110.96578687969414</v>
      </c>
      <c r="BW44" s="212">
        <v>110.96578687969414</v>
      </c>
      <c r="BX44" s="212">
        <v>110.96578687969414</v>
      </c>
      <c r="BY44" s="212">
        <v>110.96578687969414</v>
      </c>
      <c r="BZ44" s="212">
        <v>110.96578687969414</v>
      </c>
      <c r="CA44" s="212">
        <v>110.96578687969414</v>
      </c>
      <c r="CB44" s="212">
        <v>110.96578687969414</v>
      </c>
      <c r="CC44" s="212">
        <v>110.96578687969414</v>
      </c>
      <c r="CD44" s="212">
        <v>110.96578687969414</v>
      </c>
      <c r="CE44" s="212">
        <v>110.96578687969414</v>
      </c>
      <c r="CF44" s="212">
        <v>110.96578687969414</v>
      </c>
      <c r="CG44" s="212">
        <v>110.96578687969414</v>
      </c>
      <c r="CH44" s="212">
        <v>110.96578687969414</v>
      </c>
      <c r="CI44" s="212">
        <v>110.96578687969414</v>
      </c>
      <c r="CJ44" s="607">
        <v>110.96578687969414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13.987980560025784</v>
      </c>
      <c r="I45" s="599">
        <v>27.981700464859479</v>
      </c>
      <c r="J45" s="470">
        <v>41.981159714501082</v>
      </c>
      <c r="K45" s="111">
        <v>55.986358308950585</v>
      </c>
      <c r="L45" s="111">
        <v>90.880048560049531</v>
      </c>
      <c r="M45" s="111">
        <v>127.21278428226893</v>
      </c>
      <c r="N45" s="84">
        <v>163.55788055668108</v>
      </c>
      <c r="O45" s="84">
        <v>163.34667498178752</v>
      </c>
      <c r="P45" s="128">
        <v>163.13546940689395</v>
      </c>
      <c r="Q45" s="471">
        <v>162.92426383200041</v>
      </c>
      <c r="R45" s="471">
        <v>162.71305825710684</v>
      </c>
      <c r="S45" s="84">
        <v>162.5018526822133</v>
      </c>
      <c r="T45" s="108">
        <v>162.29064710731973</v>
      </c>
      <c r="U45" s="471">
        <v>162.07944153242616</v>
      </c>
      <c r="V45" s="471">
        <v>161.86823595753262</v>
      </c>
      <c r="W45" s="471">
        <v>161.65703038263905</v>
      </c>
      <c r="X45" s="471">
        <v>161.44582480774548</v>
      </c>
      <c r="Y45" s="471">
        <v>161.23461923285194</v>
      </c>
      <c r="Z45" s="471">
        <v>161.02341365795837</v>
      </c>
      <c r="AA45" s="84">
        <v>160.8122080830648</v>
      </c>
      <c r="AB45" s="128">
        <v>160.60100250817126</v>
      </c>
      <c r="AC45" s="471">
        <v>160.38979693327769</v>
      </c>
      <c r="AD45" s="84">
        <v>160.17859135838412</v>
      </c>
      <c r="AE45" s="84">
        <v>159.96738578349056</v>
      </c>
      <c r="AF45" s="84">
        <v>159.75618020859702</v>
      </c>
      <c r="AG45" s="454">
        <v>159.54497463370348</v>
      </c>
      <c r="AH45" s="128">
        <v>159.33376905880991</v>
      </c>
      <c r="AI45" s="471">
        <v>159.12256348391634</v>
      </c>
      <c r="AJ45" s="84">
        <v>158.91135790902277</v>
      </c>
      <c r="AK45" s="128">
        <v>158.7001523341292</v>
      </c>
      <c r="AL45" s="84">
        <v>158.48894675923566</v>
      </c>
      <c r="AM45" s="84">
        <v>158.48894675923566</v>
      </c>
      <c r="AN45" s="84">
        <v>158.48894675923566</v>
      </c>
      <c r="AO45" s="84">
        <v>158.48894675923566</v>
      </c>
      <c r="AP45" s="84">
        <v>158.48894675923566</v>
      </c>
      <c r="AQ45" s="84">
        <v>158.48894675923566</v>
      </c>
      <c r="AR45" s="84">
        <v>158.48894675923566</v>
      </c>
      <c r="AS45" s="84">
        <v>158.48894675923566</v>
      </c>
      <c r="AT45" s="84">
        <v>158.48894675923566</v>
      </c>
      <c r="AU45" s="84">
        <v>158.48894675923566</v>
      </c>
      <c r="AV45" s="84">
        <v>158.48894675923566</v>
      </c>
      <c r="AW45" s="84">
        <v>158.48894675923566</v>
      </c>
      <c r="AX45" s="84">
        <v>158.48894675923566</v>
      </c>
      <c r="AY45" s="84">
        <v>158.48894675923566</v>
      </c>
      <c r="AZ45" s="459">
        <v>158.48894675923566</v>
      </c>
      <c r="BA45" s="100">
        <v>158.48894675923566</v>
      </c>
      <c r="BB45" s="600">
        <v>158.48894675923566</v>
      </c>
      <c r="BC45" s="600">
        <v>158.48894675923566</v>
      </c>
      <c r="BD45" s="600">
        <v>158.48894675923566</v>
      </c>
      <c r="BE45" s="600">
        <v>158.48894675923566</v>
      </c>
      <c r="BF45" s="600">
        <v>158.48894675923566</v>
      </c>
      <c r="BG45" s="600">
        <v>158.48894675923566</v>
      </c>
      <c r="BH45" s="600">
        <v>158.48894675923566</v>
      </c>
      <c r="BI45" s="600">
        <v>158.48894675923566</v>
      </c>
      <c r="BJ45" s="600">
        <v>158.48894675923566</v>
      </c>
      <c r="BK45" s="600">
        <v>158.48894675923566</v>
      </c>
      <c r="BL45" s="600">
        <v>158.48894675923566</v>
      </c>
      <c r="BM45" s="600">
        <v>158.48894675923566</v>
      </c>
      <c r="BN45" s="600">
        <v>158.48894675923566</v>
      </c>
      <c r="BO45" s="600">
        <v>158.48894675923566</v>
      </c>
      <c r="BP45" s="600">
        <v>158.48894675923566</v>
      </c>
      <c r="BQ45" s="600">
        <v>158.48894675923566</v>
      </c>
      <c r="BR45" s="600">
        <v>158.48894675923566</v>
      </c>
      <c r="BS45" s="600">
        <v>158.48894675923566</v>
      </c>
      <c r="BT45" s="600">
        <v>158.48894675923566</v>
      </c>
      <c r="BU45" s="600">
        <v>158.48894675923566</v>
      </c>
      <c r="BV45" s="600">
        <v>158.48894675923566</v>
      </c>
      <c r="BW45" s="600">
        <v>158.48894675923566</v>
      </c>
      <c r="BX45" s="600">
        <v>158.48894675923566</v>
      </c>
      <c r="BY45" s="600">
        <v>158.48894675923566</v>
      </c>
      <c r="BZ45" s="600">
        <v>158.48894675923566</v>
      </c>
      <c r="CA45" s="600">
        <v>158.48894675923566</v>
      </c>
      <c r="CB45" s="600">
        <v>158.48894675923566</v>
      </c>
      <c r="CC45" s="600">
        <v>158.48894675923566</v>
      </c>
      <c r="CD45" s="600">
        <v>158.48894675923566</v>
      </c>
      <c r="CE45" s="600">
        <v>158.48894675923566</v>
      </c>
      <c r="CF45" s="600">
        <v>158.48894675923566</v>
      </c>
      <c r="CG45" s="600">
        <v>158.48894675923566</v>
      </c>
      <c r="CH45" s="600">
        <v>158.48894675923566</v>
      </c>
      <c r="CI45" s="600">
        <v>158.48894675923566</v>
      </c>
      <c r="CJ45" s="617">
        <v>158.48894675923566</v>
      </c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>
        <v>22.744683837440299</v>
      </c>
      <c r="I46" s="215">
        <v>23.793962980322679</v>
      </c>
      <c r="J46" s="215">
        <v>24.168773583477883</v>
      </c>
      <c r="K46" s="221">
        <v>2.436308020406901</v>
      </c>
      <c r="L46" s="221">
        <v>1.8855286417366237</v>
      </c>
      <c r="M46" s="236">
        <v>1.7327329620147096</v>
      </c>
      <c r="N46" s="216">
        <v>1.6581944121907839</v>
      </c>
      <c r="O46" s="216">
        <v>1.6560531524549642</v>
      </c>
      <c r="P46" s="216">
        <v>1.6539118927191443</v>
      </c>
      <c r="Q46" s="216">
        <v>1.6517706329833246</v>
      </c>
      <c r="R46" s="216">
        <v>1.6496293732475049</v>
      </c>
      <c r="S46" s="216">
        <v>1.6474881135116852</v>
      </c>
      <c r="T46" s="216">
        <v>1.6453468537758653</v>
      </c>
      <c r="U46" s="216">
        <v>1.6432055940400456</v>
      </c>
      <c r="V46" s="216">
        <v>1.6410643343042259</v>
      </c>
      <c r="W46" s="216">
        <v>1.638923074568406</v>
      </c>
      <c r="X46" s="216">
        <v>1.6367818148325863</v>
      </c>
      <c r="Y46" s="217">
        <v>1.6346405550967666</v>
      </c>
      <c r="Z46" s="217">
        <v>1.6324992953609467</v>
      </c>
      <c r="AA46" s="217">
        <v>1.6303580356251266</v>
      </c>
      <c r="AB46" s="217">
        <v>1.6282167758893071</v>
      </c>
      <c r="AC46" s="217">
        <v>1.6260755161534872</v>
      </c>
      <c r="AD46" s="217">
        <v>1.6239342564176673</v>
      </c>
      <c r="AE46" s="217">
        <v>1.6217929966818476</v>
      </c>
      <c r="AF46" s="217">
        <v>1.6196517369460279</v>
      </c>
      <c r="AG46" s="217">
        <v>1.6175104772102085</v>
      </c>
      <c r="AH46" s="217">
        <v>1.6153692174743886</v>
      </c>
      <c r="AI46" s="217">
        <v>1.6132279577385686</v>
      </c>
      <c r="AJ46" s="217">
        <v>1.6110866980027487</v>
      </c>
      <c r="AK46" s="217">
        <v>1.608945438266929</v>
      </c>
      <c r="AL46" s="218">
        <v>1.6068041785311094</v>
      </c>
      <c r="AM46" s="218">
        <v>1.6068041785311094</v>
      </c>
      <c r="AN46" s="218">
        <v>1.6068041785311094</v>
      </c>
      <c r="AO46" s="218">
        <v>1.6068041785311094</v>
      </c>
      <c r="AP46" s="218">
        <v>1.6068041785311094</v>
      </c>
      <c r="AQ46" s="218">
        <v>1.6068041785311094</v>
      </c>
      <c r="AR46" s="218">
        <v>1.6068041785311094</v>
      </c>
      <c r="AS46" s="218">
        <v>1.6068041785311094</v>
      </c>
      <c r="AT46" s="218">
        <v>1.6068041785311094</v>
      </c>
      <c r="AU46" s="218">
        <v>1.6068041785311094</v>
      </c>
      <c r="AV46" s="218">
        <v>1.6068041785311094</v>
      </c>
      <c r="AW46" s="218">
        <v>1.6068041785311094</v>
      </c>
      <c r="AX46" s="218">
        <v>1.6068041785311094</v>
      </c>
      <c r="AY46" s="218">
        <v>1.6068041785311094</v>
      </c>
      <c r="AZ46" s="219">
        <v>1.6068041785311094</v>
      </c>
      <c r="BA46" s="229">
        <v>1.6068041785311094</v>
      </c>
      <c r="BB46" s="229">
        <v>1.6068041785311094</v>
      </c>
      <c r="BC46" s="229">
        <v>1.6068041785311094</v>
      </c>
      <c r="BD46" s="229">
        <v>1.6068041785311094</v>
      </c>
      <c r="BE46" s="229">
        <v>1.6068041785311094</v>
      </c>
      <c r="BF46" s="229">
        <v>1.6068041785311094</v>
      </c>
      <c r="BG46" s="229">
        <v>1.6068041785311094</v>
      </c>
      <c r="BH46" s="229">
        <v>1.6068041785311094</v>
      </c>
      <c r="BI46" s="229">
        <v>1.6068041785311094</v>
      </c>
      <c r="BJ46" s="229">
        <v>1.6068041785311094</v>
      </c>
      <c r="BK46" s="229">
        <v>1.6068041785311094</v>
      </c>
      <c r="BL46" s="229">
        <v>1.6068041785311094</v>
      </c>
      <c r="BM46" s="229">
        <v>1.6068041785311094</v>
      </c>
      <c r="BN46" s="229">
        <v>1.6068041785311094</v>
      </c>
      <c r="BO46" s="229">
        <v>1.6068041785311094</v>
      </c>
      <c r="BP46" s="229">
        <v>1.6068041785311094</v>
      </c>
      <c r="BQ46" s="229">
        <v>1.6068041785311094</v>
      </c>
      <c r="BR46" s="229">
        <v>1.6068041785311094</v>
      </c>
      <c r="BS46" s="229">
        <v>1.6068041785311094</v>
      </c>
      <c r="BT46" s="229">
        <v>1.6068041785311094</v>
      </c>
      <c r="BU46" s="229">
        <v>1.6068041785311094</v>
      </c>
      <c r="BV46" s="229">
        <v>1.6068041785311094</v>
      </c>
      <c r="BW46" s="229">
        <v>1.6068041785311094</v>
      </c>
      <c r="BX46" s="229">
        <v>1.6068041785311094</v>
      </c>
      <c r="BY46" s="229">
        <v>1.6068041785311094</v>
      </c>
      <c r="BZ46" s="229">
        <v>1.6068041785311094</v>
      </c>
      <c r="CA46" s="229">
        <v>1.6068041785311094</v>
      </c>
      <c r="CB46" s="229">
        <v>1.6068041785311094</v>
      </c>
      <c r="CC46" s="229">
        <v>1.6068041785311094</v>
      </c>
      <c r="CD46" s="229">
        <v>1.6068041785311094</v>
      </c>
      <c r="CE46" s="229">
        <v>1.6068041785311094</v>
      </c>
      <c r="CF46" s="229">
        <v>1.6068041785311094</v>
      </c>
      <c r="CG46" s="229">
        <v>1.6068041785311094</v>
      </c>
      <c r="CH46" s="229">
        <v>1.6068041785311094</v>
      </c>
      <c r="CI46" s="229">
        <v>1.6068041785311094</v>
      </c>
      <c r="CJ46" s="618">
        <v>1.6068041785311094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2">
        <v>0</v>
      </c>
      <c r="BB52" s="508">
        <v>0</v>
      </c>
      <c r="BC52" s="508">
        <v>0</v>
      </c>
      <c r="BD52" s="508">
        <v>0</v>
      </c>
      <c r="BE52" s="508">
        <v>0</v>
      </c>
      <c r="BF52" s="508">
        <v>0</v>
      </c>
      <c r="BG52" s="508">
        <v>0</v>
      </c>
      <c r="BH52" s="508">
        <v>0</v>
      </c>
      <c r="BI52" s="508">
        <v>0</v>
      </c>
      <c r="BJ52" s="508">
        <v>0</v>
      </c>
      <c r="BK52" s="508">
        <v>0</v>
      </c>
      <c r="BL52" s="508">
        <v>0</v>
      </c>
      <c r="BM52" s="508">
        <v>0</v>
      </c>
      <c r="BN52" s="508">
        <v>0</v>
      </c>
      <c r="BO52" s="508">
        <v>0</v>
      </c>
      <c r="BP52" s="508">
        <v>0</v>
      </c>
      <c r="BQ52" s="508">
        <v>0</v>
      </c>
      <c r="BR52" s="508">
        <v>0</v>
      </c>
      <c r="BS52" s="508">
        <v>0</v>
      </c>
      <c r="BT52" s="508">
        <v>0</v>
      </c>
      <c r="BU52" s="508">
        <v>0</v>
      </c>
      <c r="BV52" s="508">
        <v>0</v>
      </c>
      <c r="BW52" s="508">
        <v>0</v>
      </c>
      <c r="BX52" s="508">
        <v>0</v>
      </c>
      <c r="BY52" s="508">
        <v>0</v>
      </c>
      <c r="BZ52" s="508">
        <v>0</v>
      </c>
      <c r="CA52" s="508">
        <v>0</v>
      </c>
      <c r="CB52" s="508">
        <v>0</v>
      </c>
      <c r="CC52" s="508">
        <v>0</v>
      </c>
      <c r="CD52" s="508">
        <v>0</v>
      </c>
      <c r="CE52" s="508">
        <v>0</v>
      </c>
      <c r="CF52" s="508">
        <v>0</v>
      </c>
      <c r="CG52" s="508">
        <v>0</v>
      </c>
      <c r="CH52" s="508">
        <v>0</v>
      </c>
      <c r="CI52" s="508">
        <v>0</v>
      </c>
      <c r="CJ52" s="536">
        <v>0</v>
      </c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13.987980560025784</v>
      </c>
      <c r="I53" s="763">
        <v>27.981700464859479</v>
      </c>
      <c r="J53" s="763">
        <v>41.981159714501082</v>
      </c>
      <c r="K53" s="763">
        <v>55.986358308950585</v>
      </c>
      <c r="L53" s="763">
        <v>90.880048560049531</v>
      </c>
      <c r="M53" s="763">
        <v>127.21278428226893</v>
      </c>
      <c r="N53" s="763">
        <v>163.55788055668108</v>
      </c>
      <c r="O53" s="763">
        <v>163.34667498178752</v>
      </c>
      <c r="P53" s="763">
        <v>163.13546940689395</v>
      </c>
      <c r="Q53" s="763">
        <v>162.92426383200041</v>
      </c>
      <c r="R53" s="763">
        <v>162.71305825710684</v>
      </c>
      <c r="S53" s="763">
        <v>162.5018526822133</v>
      </c>
      <c r="T53" s="763">
        <v>162.29064710731973</v>
      </c>
      <c r="U53" s="763">
        <v>162.07944153242616</v>
      </c>
      <c r="V53" s="763">
        <v>161.86823595753262</v>
      </c>
      <c r="W53" s="763">
        <v>161.65703038263905</v>
      </c>
      <c r="X53" s="763">
        <v>161.44582480774548</v>
      </c>
      <c r="Y53" s="763">
        <v>161.23461923285194</v>
      </c>
      <c r="Z53" s="763">
        <v>161.02341365795837</v>
      </c>
      <c r="AA53" s="763">
        <v>160.8122080830648</v>
      </c>
      <c r="AB53" s="763">
        <v>160.60100250817126</v>
      </c>
      <c r="AC53" s="763">
        <v>160.38979693327769</v>
      </c>
      <c r="AD53" s="763">
        <v>160.17859135838412</v>
      </c>
      <c r="AE53" s="763">
        <v>159.96738578349056</v>
      </c>
      <c r="AF53" s="763">
        <v>159.75618020859702</v>
      </c>
      <c r="AG53" s="763">
        <v>159.54497463370348</v>
      </c>
      <c r="AH53" s="763">
        <v>159.33376905880991</v>
      </c>
      <c r="AI53" s="763">
        <v>159.12256348391634</v>
      </c>
      <c r="AJ53" s="763">
        <v>158.91135790902277</v>
      </c>
      <c r="AK53" s="763">
        <v>158.7001523341292</v>
      </c>
      <c r="AL53" s="763">
        <v>158.48894675923566</v>
      </c>
      <c r="AM53" s="763">
        <v>158.48894675923566</v>
      </c>
      <c r="AN53" s="763">
        <v>158.48894675923566</v>
      </c>
      <c r="AO53" s="763">
        <v>158.48894675923566</v>
      </c>
      <c r="AP53" s="763">
        <v>158.48894675923566</v>
      </c>
      <c r="AQ53" s="763">
        <v>158.48894675923566</v>
      </c>
      <c r="AR53" s="763">
        <v>158.48894675923566</v>
      </c>
      <c r="AS53" s="763">
        <v>158.48894675923566</v>
      </c>
      <c r="AT53" s="763">
        <v>158.48894675923566</v>
      </c>
      <c r="AU53" s="763">
        <v>158.48894675923566</v>
      </c>
      <c r="AV53" s="763">
        <v>158.48894675923566</v>
      </c>
      <c r="AW53" s="763">
        <v>158.48894675923566</v>
      </c>
      <c r="AX53" s="763">
        <v>158.48894675923566</v>
      </c>
      <c r="AY53" s="763">
        <v>158.48894675923566</v>
      </c>
      <c r="AZ53" s="763">
        <v>158.48894675923566</v>
      </c>
      <c r="BA53" s="764">
        <v>158.48894675923566</v>
      </c>
      <c r="BB53" s="764">
        <v>158.48894675923566</v>
      </c>
      <c r="BC53" s="764">
        <v>158.48894675923566</v>
      </c>
      <c r="BD53" s="764">
        <v>158.48894675923566</v>
      </c>
      <c r="BE53" s="764">
        <v>158.48894675923566</v>
      </c>
      <c r="BF53" s="764">
        <v>158.48894675923566</v>
      </c>
      <c r="BG53" s="764">
        <v>158.48894675923566</v>
      </c>
      <c r="BH53" s="764">
        <v>158.48894675923566</v>
      </c>
      <c r="BI53" s="764">
        <v>158.48894675923566</v>
      </c>
      <c r="BJ53" s="764">
        <v>158.48894675923566</v>
      </c>
      <c r="BK53" s="764">
        <v>158.48894675923566</v>
      </c>
      <c r="BL53" s="764">
        <v>158.48894675923566</v>
      </c>
      <c r="BM53" s="764">
        <v>158.48894675923566</v>
      </c>
      <c r="BN53" s="764">
        <v>158.48894675923566</v>
      </c>
      <c r="BO53" s="764">
        <v>158.48894675923566</v>
      </c>
      <c r="BP53" s="764">
        <v>158.48894675923566</v>
      </c>
      <c r="BQ53" s="764">
        <v>158.48894675923566</v>
      </c>
      <c r="BR53" s="764">
        <v>158.48894675923566</v>
      </c>
      <c r="BS53" s="764">
        <v>158.48894675923566</v>
      </c>
      <c r="BT53" s="764">
        <v>158.48894675923566</v>
      </c>
      <c r="BU53" s="764">
        <v>158.48894675923566</v>
      </c>
      <c r="BV53" s="764">
        <v>158.48894675923566</v>
      </c>
      <c r="BW53" s="764">
        <v>158.48894675923566</v>
      </c>
      <c r="BX53" s="764">
        <v>158.48894675923566</v>
      </c>
      <c r="BY53" s="764">
        <v>158.48894675923566</v>
      </c>
      <c r="BZ53" s="764">
        <v>158.48894675923566</v>
      </c>
      <c r="CA53" s="764">
        <v>158.48894675923566</v>
      </c>
      <c r="CB53" s="764">
        <v>158.48894675923566</v>
      </c>
      <c r="CC53" s="764">
        <v>158.48894675923566</v>
      </c>
      <c r="CD53" s="764">
        <v>158.48894675923566</v>
      </c>
      <c r="CE53" s="764">
        <v>158.48894675923566</v>
      </c>
      <c r="CF53" s="764">
        <v>158.48894675923566</v>
      </c>
      <c r="CG53" s="764">
        <v>158.48894675923566</v>
      </c>
      <c r="CH53" s="764">
        <v>158.48894675923566</v>
      </c>
      <c r="CI53" s="764">
        <v>158.48894675923566</v>
      </c>
      <c r="CJ53" s="765">
        <v>158.48894675923566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>
        <v>4.9971499144974355E-2</v>
      </c>
      <c r="I54" s="760">
        <v>4.9971499144974355E-2</v>
      </c>
      <c r="J54" s="760">
        <v>4.9971499144974355E-2</v>
      </c>
      <c r="K54" s="760">
        <v>4.9971499144974348E-2</v>
      </c>
      <c r="L54" s="760">
        <v>4.9971499144974348E-2</v>
      </c>
      <c r="M54" s="760">
        <v>4.9971499144974355E-2</v>
      </c>
      <c r="N54" s="760">
        <v>4.9971499144974355E-2</v>
      </c>
      <c r="O54" s="760">
        <v>4.9971499144974355E-2</v>
      </c>
      <c r="P54" s="760">
        <v>4.9971499144974348E-2</v>
      </c>
      <c r="Q54" s="760">
        <v>4.9971499144974361E-2</v>
      </c>
      <c r="R54" s="760">
        <v>4.9971499144974355E-2</v>
      </c>
      <c r="S54" s="760">
        <v>4.9971499144974361E-2</v>
      </c>
      <c r="T54" s="760">
        <v>4.9971499144974355E-2</v>
      </c>
      <c r="U54" s="760">
        <v>4.9971499144974348E-2</v>
      </c>
      <c r="V54" s="760">
        <v>4.9971499144974355E-2</v>
      </c>
      <c r="W54" s="760">
        <v>4.9971499144974355E-2</v>
      </c>
      <c r="X54" s="760">
        <v>4.9971499144974355E-2</v>
      </c>
      <c r="Y54" s="760">
        <v>4.9971499144974361E-2</v>
      </c>
      <c r="Z54" s="760">
        <v>4.9971499144974355E-2</v>
      </c>
      <c r="AA54" s="760">
        <v>4.9971499144974348E-2</v>
      </c>
      <c r="AB54" s="760">
        <v>4.9971499144974355E-2</v>
      </c>
      <c r="AC54" s="760">
        <v>4.9971499144974355E-2</v>
      </c>
      <c r="AD54" s="760">
        <v>4.9971499144974355E-2</v>
      </c>
      <c r="AE54" s="760">
        <v>4.9971499144974348E-2</v>
      </c>
      <c r="AF54" s="760">
        <v>4.9971499144974355E-2</v>
      </c>
      <c r="AG54" s="760">
        <v>4.9971499144974361E-2</v>
      </c>
      <c r="AH54" s="760">
        <v>4.9971499144974355E-2</v>
      </c>
      <c r="AI54" s="760">
        <v>4.9971499144974348E-2</v>
      </c>
      <c r="AJ54" s="760">
        <v>4.9971499144974355E-2</v>
      </c>
      <c r="AK54" s="760">
        <v>4.9971499144974348E-2</v>
      </c>
      <c r="AL54" s="760">
        <v>4.9971499144974355E-2</v>
      </c>
      <c r="AM54" s="760">
        <v>4.9971499144974355E-2</v>
      </c>
      <c r="AN54" s="760">
        <v>4.9971499144974355E-2</v>
      </c>
      <c r="AO54" s="760">
        <v>4.9971499144974355E-2</v>
      </c>
      <c r="AP54" s="760">
        <v>4.9971499144974355E-2</v>
      </c>
      <c r="AQ54" s="760">
        <v>4.9971499144974355E-2</v>
      </c>
      <c r="AR54" s="760">
        <v>4.9971499144974355E-2</v>
      </c>
      <c r="AS54" s="760">
        <v>4.9971499144974355E-2</v>
      </c>
      <c r="AT54" s="760">
        <v>4.9971499144974355E-2</v>
      </c>
      <c r="AU54" s="760">
        <v>4.9971499144974355E-2</v>
      </c>
      <c r="AV54" s="760">
        <v>4.9971499144974355E-2</v>
      </c>
      <c r="AW54" s="760">
        <v>4.9971499144974355E-2</v>
      </c>
      <c r="AX54" s="760">
        <v>4.9971499144974355E-2</v>
      </c>
      <c r="AY54" s="760">
        <v>4.9971499144974355E-2</v>
      </c>
      <c r="AZ54" s="760">
        <v>4.9971499144974355E-2</v>
      </c>
      <c r="BA54" s="760">
        <v>4.9971499144974355E-2</v>
      </c>
      <c r="BB54" s="760">
        <v>4.9971499144974355E-2</v>
      </c>
      <c r="BC54" s="760">
        <v>4.9971499144974355E-2</v>
      </c>
      <c r="BD54" s="760">
        <v>4.9971499144974355E-2</v>
      </c>
      <c r="BE54" s="760">
        <v>4.9971499144974355E-2</v>
      </c>
      <c r="BF54" s="760">
        <v>4.9971499144974355E-2</v>
      </c>
      <c r="BG54" s="760">
        <v>4.9971499144974355E-2</v>
      </c>
      <c r="BH54" s="760">
        <v>4.9971499144974355E-2</v>
      </c>
      <c r="BI54" s="760">
        <v>4.9971499144974355E-2</v>
      </c>
      <c r="BJ54" s="760">
        <v>4.9971499144974355E-2</v>
      </c>
      <c r="BK54" s="760">
        <v>4.9971499144974355E-2</v>
      </c>
      <c r="BL54" s="760">
        <v>4.9971499144974355E-2</v>
      </c>
      <c r="BM54" s="760">
        <v>4.9971499144974355E-2</v>
      </c>
      <c r="BN54" s="760">
        <v>4.9971499144974355E-2</v>
      </c>
      <c r="BO54" s="760">
        <v>4.9971499144974355E-2</v>
      </c>
      <c r="BP54" s="760">
        <v>4.9971499144974355E-2</v>
      </c>
      <c r="BQ54" s="760">
        <v>4.9971499144974355E-2</v>
      </c>
      <c r="BR54" s="760">
        <v>4.9971499144974355E-2</v>
      </c>
      <c r="BS54" s="760">
        <v>4.9971499144974355E-2</v>
      </c>
      <c r="BT54" s="760">
        <v>4.9971499144974355E-2</v>
      </c>
      <c r="BU54" s="760">
        <v>4.9971499144974355E-2</v>
      </c>
      <c r="BV54" s="760">
        <v>4.9971499144974355E-2</v>
      </c>
      <c r="BW54" s="760">
        <v>4.9971499144974355E-2</v>
      </c>
      <c r="BX54" s="760">
        <v>4.9971499144974355E-2</v>
      </c>
      <c r="BY54" s="760">
        <v>4.9971499144974355E-2</v>
      </c>
      <c r="BZ54" s="760">
        <v>4.9971499144974355E-2</v>
      </c>
      <c r="CA54" s="760">
        <v>4.9971499144974355E-2</v>
      </c>
      <c r="CB54" s="760">
        <v>4.9971499144974355E-2</v>
      </c>
      <c r="CC54" s="760">
        <v>4.9971499144974355E-2</v>
      </c>
      <c r="CD54" s="760">
        <v>4.9971499144974355E-2</v>
      </c>
      <c r="CE54" s="760">
        <v>4.9971499144974355E-2</v>
      </c>
      <c r="CF54" s="760">
        <v>4.9971499144974355E-2</v>
      </c>
      <c r="CG54" s="760">
        <v>4.9971499144974355E-2</v>
      </c>
      <c r="CH54" s="760">
        <v>4.9971499144974355E-2</v>
      </c>
      <c r="CI54" s="760">
        <v>4.9971499144974355E-2</v>
      </c>
      <c r="CJ54" s="852">
        <v>4.9971499144974355E-2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>
        <v>22.744683837440299</v>
      </c>
      <c r="I55" s="286">
        <v>23.793962980322679</v>
      </c>
      <c r="J55" s="286">
        <v>24.168773583477883</v>
      </c>
      <c r="K55" s="286">
        <v>24.363080204069011</v>
      </c>
      <c r="L55" s="286">
        <v>18.855286417366241</v>
      </c>
      <c r="M55" s="286">
        <v>17.327329620147093</v>
      </c>
      <c r="N55" s="286">
        <v>16.581944121907839</v>
      </c>
      <c r="O55" s="286">
        <v>16.560531524549639</v>
      </c>
      <c r="P55" s="286">
        <v>16.539118927191442</v>
      </c>
      <c r="Q55" s="286">
        <v>16.517706329833246</v>
      </c>
      <c r="R55" s="286">
        <v>16.496293732475046</v>
      </c>
      <c r="S55" s="286">
        <v>16.474881135116849</v>
      </c>
      <c r="T55" s="286">
        <v>16.453468537758653</v>
      </c>
      <c r="U55" s="286">
        <v>16.432055940400453</v>
      </c>
      <c r="V55" s="286">
        <v>16.410643343042256</v>
      </c>
      <c r="W55" s="286">
        <v>16.38923074568406</v>
      </c>
      <c r="X55" s="286">
        <v>16.36781814832586</v>
      </c>
      <c r="Y55" s="286">
        <v>16.346405550967663</v>
      </c>
      <c r="Z55" s="286">
        <v>16.324992953609467</v>
      </c>
      <c r="AA55" s="286">
        <v>16.303580356251263</v>
      </c>
      <c r="AB55" s="286">
        <v>16.28216775889307</v>
      </c>
      <c r="AC55" s="286">
        <v>16.26075516153487</v>
      </c>
      <c r="AD55" s="286">
        <v>16.23934256417667</v>
      </c>
      <c r="AE55" s="286">
        <v>16.217929966818474</v>
      </c>
      <c r="AF55" s="286">
        <v>16.196517369460278</v>
      </c>
      <c r="AG55" s="286">
        <v>16.175104772102081</v>
      </c>
      <c r="AH55" s="286">
        <v>16.153692174743885</v>
      </c>
      <c r="AI55" s="286">
        <v>16.132279577385685</v>
      </c>
      <c r="AJ55" s="286">
        <v>16.110866980027485</v>
      </c>
      <c r="AK55" s="286">
        <v>16.089454382669288</v>
      </c>
      <c r="AL55" s="286">
        <v>16.068041785311092</v>
      </c>
      <c r="AM55" s="286">
        <v>16.068041785311092</v>
      </c>
      <c r="AN55" s="286">
        <v>16.068041785311092</v>
      </c>
      <c r="AO55" s="286">
        <v>16.068041785311092</v>
      </c>
      <c r="AP55" s="286">
        <v>16.068041785311092</v>
      </c>
      <c r="AQ55" s="286">
        <v>16.068041785311092</v>
      </c>
      <c r="AR55" s="286">
        <v>16.068041785311092</v>
      </c>
      <c r="AS55" s="286">
        <v>16.068041785311092</v>
      </c>
      <c r="AT55" s="286">
        <v>16.068041785311092</v>
      </c>
      <c r="AU55" s="286">
        <v>16.068041785311092</v>
      </c>
      <c r="AV55" s="286">
        <v>16.068041785311092</v>
      </c>
      <c r="AW55" s="286">
        <v>16.068041785311092</v>
      </c>
      <c r="AX55" s="286">
        <v>16.068041785311092</v>
      </c>
      <c r="AY55" s="286">
        <v>16.068041785311092</v>
      </c>
      <c r="AZ55" s="286">
        <v>16.068041785311092</v>
      </c>
      <c r="BA55" s="286">
        <v>16.068041785311092</v>
      </c>
      <c r="BB55" s="286">
        <v>16.068041785311092</v>
      </c>
      <c r="BC55" s="286">
        <v>16.068041785311092</v>
      </c>
      <c r="BD55" s="286">
        <v>16.068041785311092</v>
      </c>
      <c r="BE55" s="286">
        <v>16.068041785311092</v>
      </c>
      <c r="BF55" s="286">
        <v>16.068041785311092</v>
      </c>
      <c r="BG55" s="286">
        <v>16.068041785311092</v>
      </c>
      <c r="BH55" s="286">
        <v>16.068041785311092</v>
      </c>
      <c r="BI55" s="286">
        <v>16.068041785311092</v>
      </c>
      <c r="BJ55" s="286">
        <v>16.068041785311092</v>
      </c>
      <c r="BK55" s="286">
        <v>16.068041785311092</v>
      </c>
      <c r="BL55" s="286">
        <v>16.068041785311092</v>
      </c>
      <c r="BM55" s="286">
        <v>16.068041785311092</v>
      </c>
      <c r="BN55" s="286">
        <v>16.068041785311092</v>
      </c>
      <c r="BO55" s="286">
        <v>16.068041785311092</v>
      </c>
      <c r="BP55" s="286">
        <v>16.068041785311092</v>
      </c>
      <c r="BQ55" s="286">
        <v>16.068041785311092</v>
      </c>
      <c r="BR55" s="286">
        <v>16.068041785311092</v>
      </c>
      <c r="BS55" s="286">
        <v>16.068041785311092</v>
      </c>
      <c r="BT55" s="286">
        <v>16.068041785311092</v>
      </c>
      <c r="BU55" s="286">
        <v>16.068041785311092</v>
      </c>
      <c r="BV55" s="286">
        <v>16.068041785311092</v>
      </c>
      <c r="BW55" s="286">
        <v>16.068041785311092</v>
      </c>
      <c r="BX55" s="286">
        <v>16.068041785311092</v>
      </c>
      <c r="BY55" s="286">
        <v>16.068041785311092</v>
      </c>
      <c r="BZ55" s="286">
        <v>16.068041785311092</v>
      </c>
      <c r="CA55" s="286">
        <v>16.068041785311092</v>
      </c>
      <c r="CB55" s="286">
        <v>16.068041785311092</v>
      </c>
      <c r="CC55" s="286">
        <v>16.068041785311092</v>
      </c>
      <c r="CD55" s="286">
        <v>16.068041785311092</v>
      </c>
      <c r="CE55" s="286">
        <v>16.068041785311092</v>
      </c>
      <c r="CF55" s="286">
        <v>16.068041785311092</v>
      </c>
      <c r="CG55" s="286">
        <v>16.068041785311092</v>
      </c>
      <c r="CH55" s="286">
        <v>16.068041785311092</v>
      </c>
      <c r="CI55" s="286">
        <v>16.068041785311092</v>
      </c>
      <c r="CJ55" s="619">
        <v>16.068041785311092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0.54</v>
      </c>
      <c r="I56" s="485">
        <v>0.54</v>
      </c>
      <c r="J56" s="198">
        <v>0.54</v>
      </c>
      <c r="K56" s="424">
        <v>0.54</v>
      </c>
      <c r="L56" s="424">
        <v>0.54</v>
      </c>
      <c r="M56" s="424">
        <v>0.54</v>
      </c>
      <c r="N56" s="84">
        <v>0.54</v>
      </c>
      <c r="O56" s="84">
        <v>0.54</v>
      </c>
      <c r="P56" s="84">
        <v>0.54</v>
      </c>
      <c r="Q56" s="84">
        <v>0.54</v>
      </c>
      <c r="R56" s="84">
        <v>0.54</v>
      </c>
      <c r="S56" s="84">
        <v>0.54</v>
      </c>
      <c r="T56" s="84">
        <v>0.54</v>
      </c>
      <c r="U56" s="84">
        <v>0.54</v>
      </c>
      <c r="V56" s="84">
        <v>0.54</v>
      </c>
      <c r="W56" s="84">
        <v>0.54</v>
      </c>
      <c r="X56" s="84">
        <v>0.54</v>
      </c>
      <c r="Y56" s="84">
        <v>0.54</v>
      </c>
      <c r="Z56" s="84">
        <v>0.54</v>
      </c>
      <c r="AA56" s="84">
        <v>0.54</v>
      </c>
      <c r="AB56" s="84">
        <v>0.54</v>
      </c>
      <c r="AC56" s="84">
        <v>0.54</v>
      </c>
      <c r="AD56" s="84">
        <v>0.54</v>
      </c>
      <c r="AE56" s="84">
        <v>0.54</v>
      </c>
      <c r="AF56" s="84">
        <v>0.54</v>
      </c>
      <c r="AG56" s="84">
        <v>0.54</v>
      </c>
      <c r="AH56" s="84">
        <v>0.54</v>
      </c>
      <c r="AI56" s="84">
        <v>0.54</v>
      </c>
      <c r="AJ56" s="84">
        <v>0.54</v>
      </c>
      <c r="AK56" s="84">
        <v>0.54</v>
      </c>
      <c r="AL56" s="84">
        <v>0.54</v>
      </c>
      <c r="AM56" s="84">
        <v>0.54</v>
      </c>
      <c r="AN56" s="84">
        <v>0.54</v>
      </c>
      <c r="AO56" s="84">
        <v>0.54</v>
      </c>
      <c r="AP56" s="84">
        <v>0.54</v>
      </c>
      <c r="AQ56" s="84">
        <v>0.54</v>
      </c>
      <c r="AR56" s="84">
        <v>0.54</v>
      </c>
      <c r="AS56" s="84">
        <v>0.54</v>
      </c>
      <c r="AT56" s="84">
        <v>0.54</v>
      </c>
      <c r="AU56" s="84">
        <v>0.54</v>
      </c>
      <c r="AV56" s="84">
        <v>0.54</v>
      </c>
      <c r="AW56" s="84">
        <v>0.54</v>
      </c>
      <c r="AX56" s="84">
        <v>0.54</v>
      </c>
      <c r="AY56" s="84">
        <v>0.54</v>
      </c>
      <c r="AZ56" s="84">
        <v>0.54</v>
      </c>
      <c r="BA56" s="128">
        <v>0.54</v>
      </c>
      <c r="BB56" s="511">
        <v>0.54</v>
      </c>
      <c r="BC56" s="511">
        <v>0.54</v>
      </c>
      <c r="BD56" s="511">
        <v>0.54</v>
      </c>
      <c r="BE56" s="511">
        <v>0.54</v>
      </c>
      <c r="BF56" s="511">
        <v>0.54</v>
      </c>
      <c r="BG56" s="511">
        <v>0.54</v>
      </c>
      <c r="BH56" s="511">
        <v>0.54</v>
      </c>
      <c r="BI56" s="511">
        <v>0.54</v>
      </c>
      <c r="BJ56" s="511">
        <v>0.54</v>
      </c>
      <c r="BK56" s="511">
        <v>0.54</v>
      </c>
      <c r="BL56" s="511">
        <v>0.54</v>
      </c>
      <c r="BM56" s="511">
        <v>0.54</v>
      </c>
      <c r="BN56" s="511">
        <v>0.54</v>
      </c>
      <c r="BO56" s="511">
        <v>0.54</v>
      </c>
      <c r="BP56" s="511">
        <v>0.54</v>
      </c>
      <c r="BQ56" s="511">
        <v>0.54</v>
      </c>
      <c r="BR56" s="511">
        <v>0.54</v>
      </c>
      <c r="BS56" s="511">
        <v>0.54</v>
      </c>
      <c r="BT56" s="511">
        <v>0.54</v>
      </c>
      <c r="BU56" s="511">
        <v>0.54</v>
      </c>
      <c r="BV56" s="511">
        <v>0.54</v>
      </c>
      <c r="BW56" s="511">
        <v>0.54</v>
      </c>
      <c r="BX56" s="511">
        <v>0.54</v>
      </c>
      <c r="BY56" s="511">
        <v>0.54</v>
      </c>
      <c r="BZ56" s="511">
        <v>0.54</v>
      </c>
      <c r="CA56" s="511">
        <v>0.54</v>
      </c>
      <c r="CB56" s="511">
        <v>0.54</v>
      </c>
      <c r="CC56" s="511">
        <v>0.54</v>
      </c>
      <c r="CD56" s="511">
        <v>0.54</v>
      </c>
      <c r="CE56" s="511">
        <v>0.54</v>
      </c>
      <c r="CF56" s="511">
        <v>0.54</v>
      </c>
      <c r="CG56" s="511">
        <v>0.54</v>
      </c>
      <c r="CH56" s="511">
        <v>0.54</v>
      </c>
      <c r="CI56" s="511">
        <v>0.54</v>
      </c>
      <c r="CJ56" s="620">
        <v>0.54</v>
      </c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>
        <v>0</v>
      </c>
      <c r="I58" s="490">
        <v>0</v>
      </c>
      <c r="J58" s="198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5.61</v>
      </c>
      <c r="I59" s="192">
        <v>11.22</v>
      </c>
      <c r="J59" s="192">
        <v>16.830000000000002</v>
      </c>
      <c r="K59" s="192">
        <v>22.44</v>
      </c>
      <c r="L59" s="192">
        <v>47.658710191082804</v>
      </c>
      <c r="M59" s="192">
        <v>72.87742038216561</v>
      </c>
      <c r="N59" s="192">
        <v>98.096130573248416</v>
      </c>
      <c r="O59" s="192">
        <v>98.096130573248416</v>
      </c>
      <c r="P59" s="192">
        <v>98.096130573248416</v>
      </c>
      <c r="Q59" s="192">
        <v>98.096130573248416</v>
      </c>
      <c r="R59" s="192">
        <v>98.096130573248416</v>
      </c>
      <c r="S59" s="192">
        <v>98.096130573248416</v>
      </c>
      <c r="T59" s="192">
        <v>98.096130573248416</v>
      </c>
      <c r="U59" s="192">
        <v>98.096130573248416</v>
      </c>
      <c r="V59" s="192">
        <v>98.096130573248416</v>
      </c>
      <c r="W59" s="192">
        <v>98.096130573248416</v>
      </c>
      <c r="X59" s="192">
        <v>98.096130573248416</v>
      </c>
      <c r="Y59" s="192">
        <v>98.096130573248416</v>
      </c>
      <c r="Z59" s="192">
        <v>98.096130573248416</v>
      </c>
      <c r="AA59" s="192">
        <v>98.096130573248416</v>
      </c>
      <c r="AB59" s="192">
        <v>98.096130573248416</v>
      </c>
      <c r="AC59" s="192">
        <v>98.096130573248416</v>
      </c>
      <c r="AD59" s="192">
        <v>98.096130573248416</v>
      </c>
      <c r="AE59" s="192">
        <v>98.096130573248416</v>
      </c>
      <c r="AF59" s="192">
        <v>98.096130573248416</v>
      </c>
      <c r="AG59" s="192">
        <v>98.096130573248416</v>
      </c>
      <c r="AH59" s="192">
        <v>98.096130573248416</v>
      </c>
      <c r="AI59" s="192">
        <v>98.096130573248416</v>
      </c>
      <c r="AJ59" s="192">
        <v>98.096130573248416</v>
      </c>
      <c r="AK59" s="192">
        <v>98.096130573248416</v>
      </c>
      <c r="AL59" s="192">
        <v>98.096130573248416</v>
      </c>
      <c r="AM59" s="192">
        <v>98.096130573248416</v>
      </c>
      <c r="AN59" s="192">
        <v>98.096130573248416</v>
      </c>
      <c r="AO59" s="192">
        <v>98.096130573248416</v>
      </c>
      <c r="AP59" s="192">
        <v>98.096130573248416</v>
      </c>
      <c r="AQ59" s="192">
        <v>98.096130573248416</v>
      </c>
      <c r="AR59" s="192">
        <v>98.096130573248416</v>
      </c>
      <c r="AS59" s="192">
        <v>98.096130573248416</v>
      </c>
      <c r="AT59" s="192">
        <v>98.096130573248416</v>
      </c>
      <c r="AU59" s="192">
        <v>98.096130573248416</v>
      </c>
      <c r="AV59" s="192">
        <v>98.096130573248416</v>
      </c>
      <c r="AW59" s="192">
        <v>98.096130573248416</v>
      </c>
      <c r="AX59" s="192">
        <v>98.096130573248416</v>
      </c>
      <c r="AY59" s="192">
        <v>98.096130573248416</v>
      </c>
      <c r="AZ59" s="192">
        <v>98.096130573248416</v>
      </c>
      <c r="BA59" s="231">
        <v>98.096130573248416</v>
      </c>
      <c r="BB59" s="231">
        <v>98.096130573248416</v>
      </c>
      <c r="BC59" s="231">
        <v>98.096130573248416</v>
      </c>
      <c r="BD59" s="231">
        <v>98.096130573248416</v>
      </c>
      <c r="BE59" s="231">
        <v>98.096130573248416</v>
      </c>
      <c r="BF59" s="231">
        <v>98.096130573248416</v>
      </c>
      <c r="BG59" s="231">
        <v>98.096130573248416</v>
      </c>
      <c r="BH59" s="231">
        <v>98.096130573248416</v>
      </c>
      <c r="BI59" s="231">
        <v>98.096130573248416</v>
      </c>
      <c r="BJ59" s="231">
        <v>98.096130573248416</v>
      </c>
      <c r="BK59" s="231">
        <v>98.096130573248416</v>
      </c>
      <c r="BL59" s="231">
        <v>98.096130573248416</v>
      </c>
      <c r="BM59" s="231">
        <v>98.096130573248416</v>
      </c>
      <c r="BN59" s="231">
        <v>98.096130573248416</v>
      </c>
      <c r="BO59" s="231">
        <v>98.096130573248416</v>
      </c>
      <c r="BP59" s="231">
        <v>98.096130573248416</v>
      </c>
      <c r="BQ59" s="231">
        <v>98.096130573248416</v>
      </c>
      <c r="BR59" s="231">
        <v>98.096130573248416</v>
      </c>
      <c r="BS59" s="231">
        <v>98.096130573248416</v>
      </c>
      <c r="BT59" s="231">
        <v>98.096130573248416</v>
      </c>
      <c r="BU59" s="231">
        <v>98.096130573248416</v>
      </c>
      <c r="BV59" s="231">
        <v>98.096130573248416</v>
      </c>
      <c r="BW59" s="231">
        <v>98.096130573248416</v>
      </c>
      <c r="BX59" s="231">
        <v>98.096130573248416</v>
      </c>
      <c r="BY59" s="231">
        <v>98.096130573248416</v>
      </c>
      <c r="BZ59" s="231">
        <v>98.096130573248416</v>
      </c>
      <c r="CA59" s="231">
        <v>98.096130573248416</v>
      </c>
      <c r="CB59" s="231">
        <v>98.096130573248416</v>
      </c>
      <c r="CC59" s="231">
        <v>98.096130573248416</v>
      </c>
      <c r="CD59" s="231">
        <v>98.096130573248416</v>
      </c>
      <c r="CE59" s="231">
        <v>98.096130573248416</v>
      </c>
      <c r="CF59" s="231">
        <v>98.096130573248416</v>
      </c>
      <c r="CG59" s="231">
        <v>98.096130573248416</v>
      </c>
      <c r="CH59" s="231">
        <v>98.096130573248416</v>
      </c>
      <c r="CI59" s="231">
        <v>98.096130573248416</v>
      </c>
      <c r="CJ59" s="622">
        <v>98.096130573248416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0</v>
      </c>
      <c r="I60" s="490">
        <v>5.61</v>
      </c>
      <c r="J60" s="198">
        <v>5.61</v>
      </c>
      <c r="K60" s="111">
        <v>5.61</v>
      </c>
      <c r="L60" s="111">
        <v>25.218710191082799</v>
      </c>
      <c r="M60" s="111">
        <v>25.218710191082799</v>
      </c>
      <c r="N60" s="167">
        <v>25.218710191082799</v>
      </c>
      <c r="O60" s="167">
        <v>0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90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90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>
        <v>0</v>
      </c>
      <c r="I67" s="866">
        <v>0</v>
      </c>
      <c r="J67" s="461">
        <v>0</v>
      </c>
      <c r="K67" s="867">
        <v>0</v>
      </c>
      <c r="L67" s="867">
        <v>0</v>
      </c>
      <c r="M67" s="867">
        <v>0</v>
      </c>
      <c r="N67" s="862">
        <v>0</v>
      </c>
      <c r="O67" s="862">
        <v>0</v>
      </c>
      <c r="P67" s="862">
        <v>0</v>
      </c>
      <c r="Q67" s="862">
        <v>0</v>
      </c>
      <c r="R67" s="862">
        <v>0</v>
      </c>
      <c r="S67" s="862">
        <v>0</v>
      </c>
      <c r="T67" s="862">
        <v>0</v>
      </c>
      <c r="U67" s="862">
        <v>0</v>
      </c>
      <c r="V67" s="862">
        <v>0</v>
      </c>
      <c r="W67" s="862">
        <v>0</v>
      </c>
      <c r="X67" s="862">
        <v>0</v>
      </c>
      <c r="Y67" s="862">
        <v>0</v>
      </c>
      <c r="Z67" s="862">
        <v>0</v>
      </c>
      <c r="AA67" s="862">
        <v>0</v>
      </c>
      <c r="AB67" s="862">
        <v>0</v>
      </c>
      <c r="AC67" s="862">
        <v>0</v>
      </c>
      <c r="AD67" s="862">
        <v>0</v>
      </c>
      <c r="AE67" s="862">
        <v>0</v>
      </c>
      <c r="AF67" s="862">
        <v>0</v>
      </c>
      <c r="AG67" s="862">
        <v>0</v>
      </c>
      <c r="AH67" s="862">
        <v>0</v>
      </c>
      <c r="AI67" s="862">
        <v>0</v>
      </c>
      <c r="AJ67" s="862">
        <v>0</v>
      </c>
      <c r="AK67" s="862">
        <v>0</v>
      </c>
      <c r="AL67" s="862">
        <v>0</v>
      </c>
      <c r="AM67" s="862">
        <v>0</v>
      </c>
      <c r="AN67" s="862">
        <v>0</v>
      </c>
      <c r="AO67" s="862">
        <v>0</v>
      </c>
      <c r="AP67" s="862">
        <v>0</v>
      </c>
      <c r="AQ67" s="862">
        <v>0</v>
      </c>
      <c r="AR67" s="862">
        <v>0</v>
      </c>
      <c r="AS67" s="862">
        <v>0</v>
      </c>
      <c r="AT67" s="862">
        <v>0</v>
      </c>
      <c r="AU67" s="862">
        <v>0</v>
      </c>
      <c r="AV67" s="862">
        <v>0</v>
      </c>
      <c r="AW67" s="862">
        <v>0</v>
      </c>
      <c r="AX67" s="862">
        <v>0</v>
      </c>
      <c r="AY67" s="862">
        <v>0</v>
      </c>
      <c r="AZ67" s="862">
        <v>0</v>
      </c>
      <c r="BA67" s="868">
        <v>0</v>
      </c>
      <c r="BB67" s="891">
        <v>0</v>
      </c>
      <c r="BC67" s="891">
        <v>0</v>
      </c>
      <c r="BD67" s="891">
        <v>0</v>
      </c>
      <c r="BE67" s="891">
        <v>0</v>
      </c>
      <c r="BF67" s="891">
        <v>0</v>
      </c>
      <c r="BG67" s="891">
        <v>0</v>
      </c>
      <c r="BH67" s="891">
        <v>0</v>
      </c>
      <c r="BI67" s="891">
        <v>0</v>
      </c>
      <c r="BJ67" s="891">
        <v>0</v>
      </c>
      <c r="BK67" s="891">
        <v>0</v>
      </c>
      <c r="BL67" s="891">
        <v>0</v>
      </c>
      <c r="BM67" s="891">
        <v>0</v>
      </c>
      <c r="BN67" s="891">
        <v>0</v>
      </c>
      <c r="BO67" s="891">
        <v>0</v>
      </c>
      <c r="BP67" s="891">
        <v>0</v>
      </c>
      <c r="BQ67" s="891">
        <v>0</v>
      </c>
      <c r="BR67" s="891">
        <v>0</v>
      </c>
      <c r="BS67" s="891">
        <v>0</v>
      </c>
      <c r="BT67" s="891">
        <v>0</v>
      </c>
      <c r="BU67" s="891">
        <v>0</v>
      </c>
      <c r="BV67" s="891">
        <v>0</v>
      </c>
      <c r="BW67" s="891">
        <v>0</v>
      </c>
      <c r="BX67" s="891">
        <v>0</v>
      </c>
      <c r="BY67" s="891">
        <v>0</v>
      </c>
      <c r="BZ67" s="891">
        <v>0</v>
      </c>
      <c r="CA67" s="891">
        <v>0</v>
      </c>
      <c r="CB67" s="891">
        <v>0</v>
      </c>
      <c r="CC67" s="891">
        <v>0</v>
      </c>
      <c r="CD67" s="891">
        <v>0</v>
      </c>
      <c r="CE67" s="891">
        <v>0</v>
      </c>
      <c r="CF67" s="891">
        <v>0</v>
      </c>
      <c r="CG67" s="891">
        <v>0</v>
      </c>
      <c r="CH67" s="891">
        <v>0</v>
      </c>
      <c r="CI67" s="891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>
        <v>0</v>
      </c>
      <c r="I68" s="913">
        <v>0</v>
      </c>
      <c r="J68" s="913">
        <v>0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6.15</v>
      </c>
      <c r="I69" s="893">
        <v>11.760000000000002</v>
      </c>
      <c r="J69" s="893">
        <v>17.37</v>
      </c>
      <c r="K69" s="894">
        <v>22.98</v>
      </c>
      <c r="L69" s="894">
        <v>48.198710191082803</v>
      </c>
      <c r="M69" s="894">
        <v>73.417420382165616</v>
      </c>
      <c r="N69" s="893">
        <v>98.636130573248423</v>
      </c>
      <c r="O69" s="893">
        <v>98.636130573248423</v>
      </c>
      <c r="P69" s="893">
        <v>98.636130573248423</v>
      </c>
      <c r="Q69" s="893">
        <v>98.636130573248423</v>
      </c>
      <c r="R69" s="893">
        <v>98.636130573248423</v>
      </c>
      <c r="S69" s="893">
        <v>98.636130573248423</v>
      </c>
      <c r="T69" s="893">
        <v>98.636130573248423</v>
      </c>
      <c r="U69" s="893">
        <v>98.636130573248423</v>
      </c>
      <c r="V69" s="893">
        <v>98.636130573248423</v>
      </c>
      <c r="W69" s="893">
        <v>98.636130573248423</v>
      </c>
      <c r="X69" s="893">
        <v>98.636130573248423</v>
      </c>
      <c r="Y69" s="893">
        <v>98.636130573248423</v>
      </c>
      <c r="Z69" s="893">
        <v>98.636130573248423</v>
      </c>
      <c r="AA69" s="893">
        <v>98.636130573248423</v>
      </c>
      <c r="AB69" s="893">
        <v>98.636130573248423</v>
      </c>
      <c r="AC69" s="893">
        <v>98.636130573248423</v>
      </c>
      <c r="AD69" s="893">
        <v>98.636130573248423</v>
      </c>
      <c r="AE69" s="893">
        <v>98.636130573248423</v>
      </c>
      <c r="AF69" s="893">
        <v>98.636130573248423</v>
      </c>
      <c r="AG69" s="893">
        <v>98.636130573248423</v>
      </c>
      <c r="AH69" s="893">
        <v>98.636130573248423</v>
      </c>
      <c r="AI69" s="893">
        <v>98.636130573248423</v>
      </c>
      <c r="AJ69" s="893">
        <v>98.636130573248423</v>
      </c>
      <c r="AK69" s="893">
        <v>98.636130573248423</v>
      </c>
      <c r="AL69" s="893">
        <v>98.636130573248423</v>
      </c>
      <c r="AM69" s="893">
        <v>98.636130573248423</v>
      </c>
      <c r="AN69" s="893">
        <v>98.636130573248423</v>
      </c>
      <c r="AO69" s="893">
        <v>98.636130573248423</v>
      </c>
      <c r="AP69" s="893">
        <v>98.636130573248423</v>
      </c>
      <c r="AQ69" s="893">
        <v>98.636130573248423</v>
      </c>
      <c r="AR69" s="893">
        <v>98.636130573248423</v>
      </c>
      <c r="AS69" s="893">
        <v>98.636130573248423</v>
      </c>
      <c r="AT69" s="893">
        <v>98.636130573248423</v>
      </c>
      <c r="AU69" s="893">
        <v>98.636130573248423</v>
      </c>
      <c r="AV69" s="893">
        <v>98.636130573248423</v>
      </c>
      <c r="AW69" s="893">
        <v>98.636130573248423</v>
      </c>
      <c r="AX69" s="893">
        <v>98.636130573248423</v>
      </c>
      <c r="AY69" s="893">
        <v>98.636130573248423</v>
      </c>
      <c r="AZ69" s="893">
        <v>98.636130573248423</v>
      </c>
      <c r="BA69" s="895">
        <v>98.636130573248423</v>
      </c>
      <c r="BB69" s="895">
        <v>98.636130573248423</v>
      </c>
      <c r="BC69" s="895">
        <v>98.636130573248423</v>
      </c>
      <c r="BD69" s="895">
        <v>98.636130573248423</v>
      </c>
      <c r="BE69" s="895">
        <v>98.636130573248423</v>
      </c>
      <c r="BF69" s="895">
        <v>98.636130573248423</v>
      </c>
      <c r="BG69" s="895">
        <v>98.636130573248423</v>
      </c>
      <c r="BH69" s="895">
        <v>98.636130573248423</v>
      </c>
      <c r="BI69" s="895">
        <v>98.636130573248423</v>
      </c>
      <c r="BJ69" s="895">
        <v>98.636130573248423</v>
      </c>
      <c r="BK69" s="895">
        <v>98.636130573248423</v>
      </c>
      <c r="BL69" s="895">
        <v>98.636130573248423</v>
      </c>
      <c r="BM69" s="895">
        <v>98.636130573248423</v>
      </c>
      <c r="BN69" s="895">
        <v>98.636130573248423</v>
      </c>
      <c r="BO69" s="895">
        <v>98.636130573248423</v>
      </c>
      <c r="BP69" s="895">
        <v>98.636130573248423</v>
      </c>
      <c r="BQ69" s="895">
        <v>98.636130573248423</v>
      </c>
      <c r="BR69" s="895">
        <v>98.636130573248423</v>
      </c>
      <c r="BS69" s="895">
        <v>98.636130573248423</v>
      </c>
      <c r="BT69" s="895">
        <v>98.636130573248423</v>
      </c>
      <c r="BU69" s="895">
        <v>98.636130573248423</v>
      </c>
      <c r="BV69" s="895">
        <v>98.636130573248423</v>
      </c>
      <c r="BW69" s="895">
        <v>98.636130573248423</v>
      </c>
      <c r="BX69" s="895">
        <v>98.636130573248423</v>
      </c>
      <c r="BY69" s="895">
        <v>98.636130573248423</v>
      </c>
      <c r="BZ69" s="895">
        <v>98.636130573248423</v>
      </c>
      <c r="CA69" s="895">
        <v>98.636130573248423</v>
      </c>
      <c r="CB69" s="895">
        <v>98.636130573248423</v>
      </c>
      <c r="CC69" s="895">
        <v>98.636130573248423</v>
      </c>
      <c r="CD69" s="895">
        <v>98.636130573248423</v>
      </c>
      <c r="CE69" s="895">
        <v>98.636130573248423</v>
      </c>
      <c r="CF69" s="895">
        <v>98.636130573248423</v>
      </c>
      <c r="CG69" s="895">
        <v>98.636130573248423</v>
      </c>
      <c r="CH69" s="895">
        <v>98.636130573248423</v>
      </c>
      <c r="CI69" s="895">
        <v>98.636130573248423</v>
      </c>
      <c r="CJ69" s="623">
        <v>98.636130573248423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13.464</v>
      </c>
      <c r="I72" s="490">
        <v>26.928000000000001</v>
      </c>
      <c r="J72" s="198">
        <v>40.392000000000003</v>
      </c>
      <c r="K72" s="205">
        <v>53.856000000000002</v>
      </c>
      <c r="L72" s="205">
        <v>114.33508376595886</v>
      </c>
      <c r="M72" s="205">
        <v>174.82109093971906</v>
      </c>
      <c r="N72" s="83">
        <v>235.28654074169413</v>
      </c>
      <c r="O72" s="83">
        <v>235.20654968013679</v>
      </c>
      <c r="P72" s="83">
        <v>235.12661298969059</v>
      </c>
      <c r="Q72" s="83">
        <v>235.04673061493904</v>
      </c>
      <c r="R72" s="83">
        <v>234.96690250054107</v>
      </c>
      <c r="S72" s="83">
        <v>234.88712859123061</v>
      </c>
      <c r="T72" s="83">
        <v>234.80740883181676</v>
      </c>
      <c r="U72" s="83">
        <v>234.72774316718335</v>
      </c>
      <c r="V72" s="83">
        <v>234.64813154228909</v>
      </c>
      <c r="W72" s="83">
        <v>234.5685739021674</v>
      </c>
      <c r="X72" s="83">
        <v>234.48907019192612</v>
      </c>
      <c r="Y72" s="83">
        <v>234.40962035674747</v>
      </c>
      <c r="Z72" s="83">
        <v>234.33022434188806</v>
      </c>
      <c r="AA72" s="83">
        <v>234.25088209267844</v>
      </c>
      <c r="AB72" s="83">
        <v>234.17159355452338</v>
      </c>
      <c r="AC72" s="83">
        <v>234.0923586729015</v>
      </c>
      <c r="AD72" s="83">
        <v>234.01317739336508</v>
      </c>
      <c r="AE72" s="83">
        <v>233.93404966154014</v>
      </c>
      <c r="AF72" s="83">
        <v>233.85497542312626</v>
      </c>
      <c r="AG72" s="83">
        <v>233.77595462389618</v>
      </c>
      <c r="AH72" s="83">
        <v>233.6969872096962</v>
      </c>
      <c r="AI72" s="83">
        <v>233.61807312644561</v>
      </c>
      <c r="AJ72" s="83">
        <v>233.53921232013673</v>
      </c>
      <c r="AK72" s="83">
        <v>233.46040473683487</v>
      </c>
      <c r="AL72" s="83">
        <v>233.3816503226779</v>
      </c>
      <c r="AM72" s="83">
        <v>233.3816503226779</v>
      </c>
      <c r="AN72" s="83">
        <v>233.3816503226779</v>
      </c>
      <c r="AO72" s="83">
        <v>233.3816503226779</v>
      </c>
      <c r="AP72" s="83">
        <v>233.3816503226779</v>
      </c>
      <c r="AQ72" s="83">
        <v>233.3816503226779</v>
      </c>
      <c r="AR72" s="83">
        <v>233.3816503226779</v>
      </c>
      <c r="AS72" s="83">
        <v>233.3816503226779</v>
      </c>
      <c r="AT72" s="83">
        <v>233.3816503226779</v>
      </c>
      <c r="AU72" s="83">
        <v>233.3816503226779</v>
      </c>
      <c r="AV72" s="83">
        <v>233.3816503226779</v>
      </c>
      <c r="AW72" s="83">
        <v>233.3816503226779</v>
      </c>
      <c r="AX72" s="83">
        <v>233.3816503226779</v>
      </c>
      <c r="AY72" s="83">
        <v>233.3816503226779</v>
      </c>
      <c r="AZ72" s="83">
        <v>233.3816503226779</v>
      </c>
      <c r="BA72" s="230">
        <v>233.3816503226779</v>
      </c>
      <c r="BB72" s="505">
        <v>233.3816503226779</v>
      </c>
      <c r="BC72" s="505">
        <v>233.3816503226779</v>
      </c>
      <c r="BD72" s="505">
        <v>233.3816503226779</v>
      </c>
      <c r="BE72" s="505">
        <v>233.3816503226779</v>
      </c>
      <c r="BF72" s="505">
        <v>233.3816503226779</v>
      </c>
      <c r="BG72" s="505">
        <v>233.3816503226779</v>
      </c>
      <c r="BH72" s="505">
        <v>233.3816503226779</v>
      </c>
      <c r="BI72" s="505">
        <v>233.3816503226779</v>
      </c>
      <c r="BJ72" s="505">
        <v>233.3816503226779</v>
      </c>
      <c r="BK72" s="505">
        <v>233.3816503226779</v>
      </c>
      <c r="BL72" s="505">
        <v>233.3816503226779</v>
      </c>
      <c r="BM72" s="505">
        <v>233.3816503226779</v>
      </c>
      <c r="BN72" s="505">
        <v>233.3816503226779</v>
      </c>
      <c r="BO72" s="505">
        <v>233.3816503226779</v>
      </c>
      <c r="BP72" s="505">
        <v>233.3816503226779</v>
      </c>
      <c r="BQ72" s="505">
        <v>233.3816503226779</v>
      </c>
      <c r="BR72" s="505">
        <v>233.3816503226779</v>
      </c>
      <c r="BS72" s="505">
        <v>233.3816503226779</v>
      </c>
      <c r="BT72" s="505">
        <v>233.3816503226779</v>
      </c>
      <c r="BU72" s="505">
        <v>233.3816503226779</v>
      </c>
      <c r="BV72" s="505">
        <v>233.3816503226779</v>
      </c>
      <c r="BW72" s="505">
        <v>233.3816503226779</v>
      </c>
      <c r="BX72" s="505">
        <v>233.3816503226779</v>
      </c>
      <c r="BY72" s="505">
        <v>233.3816503226779</v>
      </c>
      <c r="BZ72" s="505">
        <v>233.3816503226779</v>
      </c>
      <c r="CA72" s="505">
        <v>233.3816503226779</v>
      </c>
      <c r="CB72" s="505">
        <v>233.3816503226779</v>
      </c>
      <c r="CC72" s="505">
        <v>233.3816503226779</v>
      </c>
      <c r="CD72" s="505">
        <v>233.3816503226779</v>
      </c>
      <c r="CE72" s="505">
        <v>233.3816503226779</v>
      </c>
      <c r="CF72" s="505">
        <v>233.3816503226779</v>
      </c>
      <c r="CG72" s="505">
        <v>233.3816503226779</v>
      </c>
      <c r="CH72" s="505">
        <v>233.3816503226779</v>
      </c>
      <c r="CI72" s="505">
        <v>233.3816503226779</v>
      </c>
      <c r="CJ72" s="621">
        <v>233.3816503226779</v>
      </c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13.464</v>
      </c>
      <c r="I74" s="171">
        <v>26.928000000000001</v>
      </c>
      <c r="J74" s="171">
        <v>40.392000000000003</v>
      </c>
      <c r="K74" s="221">
        <v>53.856000000000002</v>
      </c>
      <c r="L74" s="221">
        <v>114.33508376595886</v>
      </c>
      <c r="M74" s="221">
        <v>174.82109093971906</v>
      </c>
      <c r="N74" s="171">
        <v>235.28654074169413</v>
      </c>
      <c r="O74" s="171">
        <v>235.20654968013679</v>
      </c>
      <c r="P74" s="171">
        <v>235.12661298969059</v>
      </c>
      <c r="Q74" s="171">
        <v>235.04673061493904</v>
      </c>
      <c r="R74" s="171">
        <v>234.96690250054107</v>
      </c>
      <c r="S74" s="171">
        <v>234.88712859123061</v>
      </c>
      <c r="T74" s="171">
        <v>234.80740883181676</v>
      </c>
      <c r="U74" s="171">
        <v>234.72774316718335</v>
      </c>
      <c r="V74" s="171">
        <v>234.64813154228909</v>
      </c>
      <c r="W74" s="171">
        <v>234.5685739021674</v>
      </c>
      <c r="X74" s="171">
        <v>234.48907019192612</v>
      </c>
      <c r="Y74" s="171">
        <v>234.40962035674747</v>
      </c>
      <c r="Z74" s="171">
        <v>234.33022434188806</v>
      </c>
      <c r="AA74" s="171">
        <v>234.25088209267844</v>
      </c>
      <c r="AB74" s="171">
        <v>234.17159355452338</v>
      </c>
      <c r="AC74" s="171">
        <v>234.0923586729015</v>
      </c>
      <c r="AD74" s="171">
        <v>234.01317739336508</v>
      </c>
      <c r="AE74" s="171">
        <v>233.93404966154014</v>
      </c>
      <c r="AF74" s="171">
        <v>233.85497542312626</v>
      </c>
      <c r="AG74" s="171">
        <v>233.77595462389618</v>
      </c>
      <c r="AH74" s="171">
        <v>233.6969872096962</v>
      </c>
      <c r="AI74" s="171">
        <v>233.61807312644561</v>
      </c>
      <c r="AJ74" s="171">
        <v>233.53921232013673</v>
      </c>
      <c r="AK74" s="171">
        <v>233.46040473683487</v>
      </c>
      <c r="AL74" s="171">
        <v>233.3816503226779</v>
      </c>
      <c r="AM74" s="171">
        <v>233.3816503226779</v>
      </c>
      <c r="AN74" s="171">
        <v>233.3816503226779</v>
      </c>
      <c r="AO74" s="171">
        <v>233.3816503226779</v>
      </c>
      <c r="AP74" s="171">
        <v>233.3816503226779</v>
      </c>
      <c r="AQ74" s="171">
        <v>233.3816503226779</v>
      </c>
      <c r="AR74" s="171">
        <v>233.3816503226779</v>
      </c>
      <c r="AS74" s="171">
        <v>233.3816503226779</v>
      </c>
      <c r="AT74" s="171">
        <v>233.3816503226779</v>
      </c>
      <c r="AU74" s="171">
        <v>233.3816503226779</v>
      </c>
      <c r="AV74" s="171">
        <v>233.3816503226779</v>
      </c>
      <c r="AW74" s="171">
        <v>233.3816503226779</v>
      </c>
      <c r="AX74" s="171">
        <v>233.3816503226779</v>
      </c>
      <c r="AY74" s="171">
        <v>233.3816503226779</v>
      </c>
      <c r="AZ74" s="171">
        <v>233.3816503226779</v>
      </c>
      <c r="BA74" s="635">
        <v>233.3816503226779</v>
      </c>
      <c r="BB74" s="506">
        <v>233.3816503226779</v>
      </c>
      <c r="BC74" s="634">
        <v>233.3816503226779</v>
      </c>
      <c r="BD74" s="506">
        <v>233.3816503226779</v>
      </c>
      <c r="BE74" s="634">
        <v>233.3816503226779</v>
      </c>
      <c r="BF74" s="634">
        <v>233.3816503226779</v>
      </c>
      <c r="BG74" s="634">
        <v>233.3816503226779</v>
      </c>
      <c r="BH74" s="634">
        <v>233.3816503226779</v>
      </c>
      <c r="BI74" s="634">
        <v>233.3816503226779</v>
      </c>
      <c r="BJ74" s="634">
        <v>233.3816503226779</v>
      </c>
      <c r="BK74" s="634">
        <v>233.3816503226779</v>
      </c>
      <c r="BL74" s="634">
        <v>233.3816503226779</v>
      </c>
      <c r="BM74" s="634">
        <v>233.3816503226779</v>
      </c>
      <c r="BN74" s="634">
        <v>233.3816503226779</v>
      </c>
      <c r="BO74" s="633">
        <v>233.3816503226779</v>
      </c>
      <c r="BP74" s="506">
        <v>233.3816503226779</v>
      </c>
      <c r="BQ74" s="634">
        <v>233.3816503226779</v>
      </c>
      <c r="BR74" s="506">
        <v>233.3816503226779</v>
      </c>
      <c r="BS74" s="634">
        <v>233.3816503226779</v>
      </c>
      <c r="BT74" s="506">
        <v>233.3816503226779</v>
      </c>
      <c r="BU74" s="634">
        <v>233.3816503226779</v>
      </c>
      <c r="BV74" s="634">
        <v>233.3816503226779</v>
      </c>
      <c r="BW74" s="634">
        <v>233.3816503226779</v>
      </c>
      <c r="BX74" s="634">
        <v>233.3816503226779</v>
      </c>
      <c r="BY74" s="506">
        <v>233.3816503226779</v>
      </c>
      <c r="BZ74" s="634">
        <v>233.3816503226779</v>
      </c>
      <c r="CA74" s="634">
        <v>233.3816503226779</v>
      </c>
      <c r="CB74" s="506">
        <v>233.3816503226779</v>
      </c>
      <c r="CC74" s="634">
        <v>233.3816503226779</v>
      </c>
      <c r="CD74" s="634">
        <v>233.3816503226779</v>
      </c>
      <c r="CE74" s="634">
        <v>233.3816503226779</v>
      </c>
      <c r="CF74" s="634">
        <v>233.3816503226779</v>
      </c>
      <c r="CG74" s="634">
        <v>233.3816503226779</v>
      </c>
      <c r="CH74" s="634">
        <v>233.3816503226779</v>
      </c>
      <c r="CI74" s="506">
        <v>233.3816503226779</v>
      </c>
      <c r="CJ74" s="632">
        <v>233.3816503226779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>
        <v>2.4</v>
      </c>
      <c r="I75" s="628">
        <v>2.4</v>
      </c>
      <c r="J75" s="628">
        <v>2.4</v>
      </c>
      <c r="K75" s="629">
        <v>2.4</v>
      </c>
      <c r="L75" s="629">
        <v>2.3990385662462086</v>
      </c>
      <c r="M75" s="629">
        <v>2.3988375277687637</v>
      </c>
      <c r="N75" s="628">
        <v>2.3985302923442591</v>
      </c>
      <c r="O75" s="628">
        <v>2.3977148569026174</v>
      </c>
      <c r="P75" s="628">
        <v>2.3968999757245415</v>
      </c>
      <c r="Q75" s="628">
        <v>2.3960856482451116</v>
      </c>
      <c r="R75" s="628">
        <v>2.3952718739001759</v>
      </c>
      <c r="S75" s="628">
        <v>2.3944586521263478</v>
      </c>
      <c r="T75" s="628">
        <v>2.3936459823610066</v>
      </c>
      <c r="U75" s="628">
        <v>2.3928338640422933</v>
      </c>
      <c r="V75" s="628">
        <v>2.3920222966091127</v>
      </c>
      <c r="W75" s="628">
        <v>2.3912112795011313</v>
      </c>
      <c r="X75" s="628">
        <v>2.3904008121587736</v>
      </c>
      <c r="Y75" s="628">
        <v>2.3895908940232227</v>
      </c>
      <c r="Z75" s="628">
        <v>2.3887815245364199</v>
      </c>
      <c r="AA75" s="628">
        <v>2.3879727031410605</v>
      </c>
      <c r="AB75" s="628">
        <v>2.3871644292805962</v>
      </c>
      <c r="AC75" s="628">
        <v>2.3863567023992314</v>
      </c>
      <c r="AD75" s="628">
        <v>2.3855495219419218</v>
      </c>
      <c r="AE75" s="628">
        <v>2.3847428873543741</v>
      </c>
      <c r="AF75" s="628">
        <v>2.3839367980830466</v>
      </c>
      <c r="AG75" s="628">
        <v>2.3831312535751406</v>
      </c>
      <c r="AH75" s="628">
        <v>2.38232625327861</v>
      </c>
      <c r="AI75" s="628">
        <v>2.3815217966421511</v>
      </c>
      <c r="AJ75" s="628">
        <v>2.3807178831152052</v>
      </c>
      <c r="AK75" s="628">
        <v>2.3799145121479577</v>
      </c>
      <c r="AL75" s="628">
        <v>2.3791116831913337</v>
      </c>
      <c r="AM75" s="628">
        <v>2.3791116831913337</v>
      </c>
      <c r="AN75" s="628">
        <v>2.3791116831913337</v>
      </c>
      <c r="AO75" s="628">
        <v>2.3791116831913337</v>
      </c>
      <c r="AP75" s="628">
        <v>2.3791116831913337</v>
      </c>
      <c r="AQ75" s="628">
        <v>2.3791116831913337</v>
      </c>
      <c r="AR75" s="628">
        <v>2.3791116831913337</v>
      </c>
      <c r="AS75" s="628">
        <v>2.3791116831913337</v>
      </c>
      <c r="AT75" s="628">
        <v>2.3791116831913337</v>
      </c>
      <c r="AU75" s="628">
        <v>2.3791116831913337</v>
      </c>
      <c r="AV75" s="628">
        <v>2.3791116831913337</v>
      </c>
      <c r="AW75" s="628">
        <v>2.3791116831913337</v>
      </c>
      <c r="AX75" s="628">
        <v>2.3791116831913337</v>
      </c>
      <c r="AY75" s="628">
        <v>2.3791116831913337</v>
      </c>
      <c r="AZ75" s="628">
        <v>2.3791116831913337</v>
      </c>
      <c r="BA75" s="630">
        <v>2.3791116831913337</v>
      </c>
      <c r="BB75" s="630">
        <v>2.3791116831913337</v>
      </c>
      <c r="BC75" s="630">
        <v>2.3791116831913337</v>
      </c>
      <c r="BD75" s="630">
        <v>2.3791116831913337</v>
      </c>
      <c r="BE75" s="630">
        <v>2.3791116831913337</v>
      </c>
      <c r="BF75" s="630">
        <v>2.3791116831913337</v>
      </c>
      <c r="BG75" s="630">
        <v>2.3791116831913337</v>
      </c>
      <c r="BH75" s="630">
        <v>2.3791116831913337</v>
      </c>
      <c r="BI75" s="630">
        <v>2.3791116831913337</v>
      </c>
      <c r="BJ75" s="630">
        <v>2.3791116831913337</v>
      </c>
      <c r="BK75" s="630">
        <v>2.3791116831913337</v>
      </c>
      <c r="BL75" s="630">
        <v>2.3791116831913337</v>
      </c>
      <c r="BM75" s="630">
        <v>2.3791116831913337</v>
      </c>
      <c r="BN75" s="630">
        <v>2.3791116831913337</v>
      </c>
      <c r="BO75" s="630">
        <v>2.3791116831913337</v>
      </c>
      <c r="BP75" s="630">
        <v>2.3791116831913337</v>
      </c>
      <c r="BQ75" s="630">
        <v>2.3791116831913337</v>
      </c>
      <c r="BR75" s="630">
        <v>2.3791116831913337</v>
      </c>
      <c r="BS75" s="630">
        <v>2.3791116831913337</v>
      </c>
      <c r="BT75" s="630">
        <v>2.3791116831913337</v>
      </c>
      <c r="BU75" s="630">
        <v>2.3791116831913337</v>
      </c>
      <c r="BV75" s="630">
        <v>2.3791116831913337</v>
      </c>
      <c r="BW75" s="630">
        <v>2.3791116831913337</v>
      </c>
      <c r="BX75" s="630">
        <v>2.3791116831913337</v>
      </c>
      <c r="BY75" s="630">
        <v>2.3791116831913337</v>
      </c>
      <c r="BZ75" s="630">
        <v>2.3791116831913337</v>
      </c>
      <c r="CA75" s="630">
        <v>2.3791116831913337</v>
      </c>
      <c r="CB75" s="630">
        <v>2.3791116831913337</v>
      </c>
      <c r="CC75" s="630">
        <v>2.3791116831913337</v>
      </c>
      <c r="CD75" s="630">
        <v>2.3791116831913337</v>
      </c>
      <c r="CE75" s="630">
        <v>2.3791116831913337</v>
      </c>
      <c r="CF75" s="630">
        <v>2.3791116831913337</v>
      </c>
      <c r="CG75" s="630">
        <v>2.3791116831913337</v>
      </c>
      <c r="CH75" s="630">
        <v>2.3791116831913337</v>
      </c>
      <c r="CI75" s="630">
        <v>2.3791116831913337</v>
      </c>
      <c r="CJ75" s="631">
        <v>2.3791116831913337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>
        <v>1</v>
      </c>
      <c r="I76" s="908">
        <v>1</v>
      </c>
      <c r="J76" s="908">
        <v>1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>
        <v>1</v>
      </c>
      <c r="I77" s="900">
        <v>1</v>
      </c>
      <c r="J77" s="900">
        <v>1</v>
      </c>
      <c r="K77" s="901">
        <v>1</v>
      </c>
      <c r="L77" s="901">
        <v>1</v>
      </c>
      <c r="M77" s="901">
        <v>1</v>
      </c>
      <c r="N77" s="900">
        <v>1</v>
      </c>
      <c r="O77" s="900">
        <v>1</v>
      </c>
      <c r="P77" s="900">
        <v>1</v>
      </c>
      <c r="Q77" s="900">
        <v>1</v>
      </c>
      <c r="R77" s="900">
        <v>1</v>
      </c>
      <c r="S77" s="900">
        <v>1</v>
      </c>
      <c r="T77" s="900">
        <v>1</v>
      </c>
      <c r="U77" s="900">
        <v>1</v>
      </c>
      <c r="V77" s="900">
        <v>1</v>
      </c>
      <c r="W77" s="900">
        <v>1</v>
      </c>
      <c r="X77" s="900">
        <v>1</v>
      </c>
      <c r="Y77" s="900">
        <v>1</v>
      </c>
      <c r="Z77" s="900">
        <v>1</v>
      </c>
      <c r="AA77" s="900">
        <v>1</v>
      </c>
      <c r="AB77" s="900">
        <v>1</v>
      </c>
      <c r="AC77" s="900">
        <v>1</v>
      </c>
      <c r="AD77" s="900">
        <v>1</v>
      </c>
      <c r="AE77" s="900">
        <v>1</v>
      </c>
      <c r="AF77" s="900">
        <v>1</v>
      </c>
      <c r="AG77" s="900">
        <v>1</v>
      </c>
      <c r="AH77" s="900">
        <v>1</v>
      </c>
      <c r="AI77" s="900">
        <v>1</v>
      </c>
      <c r="AJ77" s="900">
        <v>1</v>
      </c>
      <c r="AK77" s="900">
        <v>1</v>
      </c>
      <c r="AL77" s="900">
        <v>1</v>
      </c>
      <c r="AM77" s="900">
        <v>1</v>
      </c>
      <c r="AN77" s="900">
        <v>1</v>
      </c>
      <c r="AO77" s="900">
        <v>1</v>
      </c>
      <c r="AP77" s="900">
        <v>1</v>
      </c>
      <c r="AQ77" s="900">
        <v>1</v>
      </c>
      <c r="AR77" s="900">
        <v>1</v>
      </c>
      <c r="AS77" s="900">
        <v>1</v>
      </c>
      <c r="AT77" s="900">
        <v>1</v>
      </c>
      <c r="AU77" s="900">
        <v>1</v>
      </c>
      <c r="AV77" s="900">
        <v>1</v>
      </c>
      <c r="AW77" s="900">
        <v>1</v>
      </c>
      <c r="AX77" s="900">
        <v>1</v>
      </c>
      <c r="AY77" s="900">
        <v>1</v>
      </c>
      <c r="AZ77" s="900">
        <v>1</v>
      </c>
      <c r="BA77" s="902">
        <v>1</v>
      </c>
      <c r="BB77" s="902">
        <v>1</v>
      </c>
      <c r="BC77" s="902">
        <v>1</v>
      </c>
      <c r="BD77" s="902">
        <v>1</v>
      </c>
      <c r="BE77" s="902">
        <v>1</v>
      </c>
      <c r="BF77" s="902">
        <v>1</v>
      </c>
      <c r="BG77" s="902">
        <v>1</v>
      </c>
      <c r="BH77" s="902">
        <v>1</v>
      </c>
      <c r="BI77" s="902">
        <v>1</v>
      </c>
      <c r="BJ77" s="902">
        <v>1</v>
      </c>
      <c r="BK77" s="902">
        <v>1</v>
      </c>
      <c r="BL77" s="902">
        <v>1</v>
      </c>
      <c r="BM77" s="902">
        <v>1</v>
      </c>
      <c r="BN77" s="902">
        <v>1</v>
      </c>
      <c r="BO77" s="902">
        <v>1</v>
      </c>
      <c r="BP77" s="902">
        <v>1</v>
      </c>
      <c r="BQ77" s="902">
        <v>1</v>
      </c>
      <c r="BR77" s="902">
        <v>1</v>
      </c>
      <c r="BS77" s="902">
        <v>1</v>
      </c>
      <c r="BT77" s="902">
        <v>1</v>
      </c>
      <c r="BU77" s="902">
        <v>1</v>
      </c>
      <c r="BV77" s="902">
        <v>1</v>
      </c>
      <c r="BW77" s="902">
        <v>1</v>
      </c>
      <c r="BX77" s="902">
        <v>1</v>
      </c>
      <c r="BY77" s="902">
        <v>1</v>
      </c>
      <c r="BZ77" s="902">
        <v>1</v>
      </c>
      <c r="CA77" s="902">
        <v>1</v>
      </c>
      <c r="CB77" s="902">
        <v>1</v>
      </c>
      <c r="CC77" s="902">
        <v>1</v>
      </c>
      <c r="CD77" s="902">
        <v>1</v>
      </c>
      <c r="CE77" s="902">
        <v>1</v>
      </c>
      <c r="CF77" s="902">
        <v>1</v>
      </c>
      <c r="CG77" s="902">
        <v>1</v>
      </c>
      <c r="CH77" s="902">
        <v>1</v>
      </c>
      <c r="CI77" s="902">
        <v>1</v>
      </c>
      <c r="CJ77" s="903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>
        <v>1</v>
      </c>
      <c r="I78" s="935">
        <v>1</v>
      </c>
      <c r="J78" s="935">
        <v>1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279.91916991412813</v>
      </c>
      <c r="I83" s="952">
        <v>559.95319219222597</v>
      </c>
      <c r="J83" s="952">
        <v>840.1020668342934</v>
      </c>
      <c r="K83" s="952">
        <v>1120.3657938403305</v>
      </c>
      <c r="L83" s="952">
        <v>1818.637625747303</v>
      </c>
      <c r="M83" s="952">
        <v>2545.7067820440352</v>
      </c>
      <c r="N83" s="952">
        <v>3273.0232903795149</v>
      </c>
      <c r="O83" s="952">
        <v>3268.7967696925766</v>
      </c>
      <c r="P83" s="952">
        <v>3264.5702490056383</v>
      </c>
      <c r="Q83" s="952">
        <v>3260.3437283186995</v>
      </c>
      <c r="R83" s="952">
        <v>3256.1172076317612</v>
      </c>
      <c r="S83" s="952">
        <v>3251.8906869448228</v>
      </c>
      <c r="T83" s="952">
        <v>3247.6641662578845</v>
      </c>
      <c r="U83" s="952">
        <v>3243.4376455709462</v>
      </c>
      <c r="V83" s="952">
        <v>3239.2111248840079</v>
      </c>
      <c r="W83" s="952">
        <v>3234.9846041970695</v>
      </c>
      <c r="X83" s="952">
        <v>3230.7580835101307</v>
      </c>
      <c r="Y83" s="952">
        <v>3226.5315628231924</v>
      </c>
      <c r="Z83" s="952">
        <v>3222.3050421362541</v>
      </c>
      <c r="AA83" s="952">
        <v>3218.0785214493158</v>
      </c>
      <c r="AB83" s="952">
        <v>3213.8520007623774</v>
      </c>
      <c r="AC83" s="952">
        <v>3209.6254800754386</v>
      </c>
      <c r="AD83" s="952">
        <v>3205.3989593885003</v>
      </c>
      <c r="AE83" s="952">
        <v>3201.172438701562</v>
      </c>
      <c r="AF83" s="952">
        <v>3196.9459180146237</v>
      </c>
      <c r="AG83" s="952">
        <v>3192.7193973276853</v>
      </c>
      <c r="AH83" s="952">
        <v>3188.492876640747</v>
      </c>
      <c r="AI83" s="952">
        <v>3184.2663559538087</v>
      </c>
      <c r="AJ83" s="952">
        <v>3180.0398352668699</v>
      </c>
      <c r="AK83" s="952">
        <v>3175.8133145799316</v>
      </c>
      <c r="AL83" s="952">
        <v>3171.5867938929932</v>
      </c>
      <c r="AM83" s="952">
        <v>3171.5867938929932</v>
      </c>
      <c r="AN83" s="952">
        <v>3171.5867938929932</v>
      </c>
      <c r="AO83" s="952">
        <v>3171.5867938929932</v>
      </c>
      <c r="AP83" s="952">
        <v>3171.5867938929932</v>
      </c>
      <c r="AQ83" s="952">
        <v>3171.5867938929932</v>
      </c>
      <c r="AR83" s="952">
        <v>3171.5867938929932</v>
      </c>
      <c r="AS83" s="952">
        <v>3171.5867938929932</v>
      </c>
      <c r="AT83" s="952">
        <v>3171.5867938929932</v>
      </c>
      <c r="AU83" s="952">
        <v>3171.5867938929932</v>
      </c>
      <c r="AV83" s="952">
        <v>3171.5867938929932</v>
      </c>
      <c r="AW83" s="952">
        <v>3171.5867938929932</v>
      </c>
      <c r="AX83" s="952">
        <v>3171.5867938929932</v>
      </c>
      <c r="AY83" s="952">
        <v>3171.5867938929932</v>
      </c>
      <c r="AZ83" s="952">
        <v>3171.5867938929932</v>
      </c>
      <c r="BA83" s="952">
        <v>3171.5867938929932</v>
      </c>
      <c r="BB83" s="952">
        <v>3171.5867938929932</v>
      </c>
      <c r="BC83" s="952">
        <v>3171.5867938929932</v>
      </c>
      <c r="BD83" s="952">
        <v>3171.5867938929932</v>
      </c>
      <c r="BE83" s="952">
        <v>3171.5867938929932</v>
      </c>
      <c r="BF83" s="952">
        <v>3171.5867938929932</v>
      </c>
      <c r="BG83" s="952">
        <v>3171.5867938929932</v>
      </c>
      <c r="BH83" s="952">
        <v>3171.5867938929932</v>
      </c>
      <c r="BI83" s="952">
        <v>3171.5867938929932</v>
      </c>
      <c r="BJ83" s="952">
        <v>3171.5867938929932</v>
      </c>
      <c r="BK83" s="952">
        <v>3171.5867938929932</v>
      </c>
      <c r="BL83" s="952">
        <v>3171.5867938929932</v>
      </c>
      <c r="BM83" s="952">
        <v>3171.5867938929932</v>
      </c>
      <c r="BN83" s="952">
        <v>3171.5867938929932</v>
      </c>
      <c r="BO83" s="952">
        <v>3171.5867938929932</v>
      </c>
      <c r="BP83" s="952">
        <v>3171.5867938929932</v>
      </c>
      <c r="BQ83" s="952">
        <v>3171.5867938929932</v>
      </c>
      <c r="BR83" s="952">
        <v>3171.5867938929932</v>
      </c>
      <c r="BS83" s="952">
        <v>3171.5867938929932</v>
      </c>
      <c r="BT83" s="952">
        <v>3171.5867938929932</v>
      </c>
      <c r="BU83" s="952">
        <v>3171.5867938929932</v>
      </c>
      <c r="BV83" s="952">
        <v>3171.5867938929932</v>
      </c>
      <c r="BW83" s="952">
        <v>3171.5867938929932</v>
      </c>
      <c r="BX83" s="952">
        <v>3171.5867938929932</v>
      </c>
      <c r="BY83" s="952">
        <v>3171.5867938929932</v>
      </c>
      <c r="BZ83" s="952">
        <v>3171.5867938929932</v>
      </c>
      <c r="CA83" s="952">
        <v>3171.5867938929932</v>
      </c>
      <c r="CB83" s="952">
        <v>3171.5867938929932</v>
      </c>
      <c r="CC83" s="952">
        <v>3171.5867938929932</v>
      </c>
      <c r="CD83" s="952">
        <v>3171.5867938929932</v>
      </c>
      <c r="CE83" s="952">
        <v>3171.5867938929932</v>
      </c>
      <c r="CF83" s="952">
        <v>3171.5867938929932</v>
      </c>
      <c r="CG83" s="952">
        <v>3171.5867938929932</v>
      </c>
      <c r="CH83" s="952">
        <v>3171.5867938929932</v>
      </c>
      <c r="CI83" s="952">
        <v>3171.5867938929932</v>
      </c>
      <c r="CJ83" s="953">
        <v>3171.5867938929932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3996.1574794520548</v>
      </c>
      <c r="I85" s="142">
        <v>3996.1574794520548</v>
      </c>
      <c r="J85" s="142">
        <v>3996.1574794520548</v>
      </c>
      <c r="K85" s="142">
        <v>3996.1574794520548</v>
      </c>
      <c r="L85" s="142">
        <v>4855.1931780821906</v>
      </c>
      <c r="M85" s="142">
        <v>4855.1931780821906</v>
      </c>
      <c r="N85" s="142">
        <v>4855.1931780821906</v>
      </c>
      <c r="O85" s="142">
        <v>4855.1931780821906</v>
      </c>
      <c r="P85" s="142">
        <v>4855.1931780821906</v>
      </c>
      <c r="Q85" s="142">
        <v>4855.1931780821906</v>
      </c>
      <c r="R85" s="142">
        <v>4855.1931780821906</v>
      </c>
      <c r="S85" s="142">
        <v>4855.1931780821906</v>
      </c>
      <c r="T85" s="142">
        <v>4855.1931780821906</v>
      </c>
      <c r="U85" s="142">
        <v>4855.1931780821906</v>
      </c>
      <c r="V85" s="142">
        <v>4855.1931780821906</v>
      </c>
      <c r="W85" s="142">
        <v>4855.1931780821906</v>
      </c>
      <c r="X85" s="142">
        <v>4855.1931780821906</v>
      </c>
      <c r="Y85" s="142">
        <v>4855.1931780821906</v>
      </c>
      <c r="Z85" s="142">
        <v>4855.1931780821906</v>
      </c>
      <c r="AA85" s="142">
        <v>4855.1931780821906</v>
      </c>
      <c r="AB85" s="142">
        <v>4855.1931780821906</v>
      </c>
      <c r="AC85" s="142">
        <v>4855.1931780821906</v>
      </c>
      <c r="AD85" s="142">
        <v>4855.1931780821906</v>
      </c>
      <c r="AE85" s="142">
        <v>4855.1931780821906</v>
      </c>
      <c r="AF85" s="142">
        <v>4855.1931780821906</v>
      </c>
      <c r="AG85" s="142">
        <v>4855.1931780821906</v>
      </c>
      <c r="AH85" s="142">
        <v>4855.1931780821906</v>
      </c>
      <c r="AI85" s="142">
        <v>4855.1931780821906</v>
      </c>
      <c r="AJ85" s="142">
        <v>4855.1931780821906</v>
      </c>
      <c r="AK85" s="142">
        <v>4855.1931780821906</v>
      </c>
      <c r="AL85" s="142">
        <v>4855.1931780821906</v>
      </c>
      <c r="AM85" s="142">
        <v>4855.1931780821906</v>
      </c>
      <c r="AN85" s="142">
        <v>4855.1931780821906</v>
      </c>
      <c r="AO85" s="142">
        <v>4855.1931780821906</v>
      </c>
      <c r="AP85" s="142">
        <v>4855.1931780821906</v>
      </c>
      <c r="AQ85" s="142">
        <v>4855.1931780821906</v>
      </c>
      <c r="AR85" s="142">
        <v>4855.1931780821906</v>
      </c>
      <c r="AS85" s="142">
        <v>4855.1931780821906</v>
      </c>
      <c r="AT85" s="142">
        <v>4855.1931780821906</v>
      </c>
      <c r="AU85" s="142">
        <v>4855.1931780821906</v>
      </c>
      <c r="AV85" s="142">
        <v>4855.1931780821906</v>
      </c>
      <c r="AW85" s="142">
        <v>4855.1931780821906</v>
      </c>
      <c r="AX85" s="142">
        <v>4855.1931780821906</v>
      </c>
      <c r="AY85" s="142">
        <v>4855.1931780821906</v>
      </c>
      <c r="AZ85" s="142">
        <v>4855.1931780821906</v>
      </c>
      <c r="BA85" s="142">
        <v>4855.1931780821906</v>
      </c>
      <c r="BB85" s="142">
        <v>4855.1931780821906</v>
      </c>
      <c r="BC85" s="142">
        <v>4855.1931780821906</v>
      </c>
      <c r="BD85" s="142">
        <v>4855.1931780821906</v>
      </c>
      <c r="BE85" s="142">
        <v>4855.1931780821906</v>
      </c>
      <c r="BF85" s="142">
        <v>4855.1931780821906</v>
      </c>
      <c r="BG85" s="142">
        <v>4855.1931780821906</v>
      </c>
      <c r="BH85" s="142">
        <v>4855.1931780821906</v>
      </c>
      <c r="BI85" s="142">
        <v>4855.1931780821906</v>
      </c>
      <c r="BJ85" s="142">
        <v>4855.1931780821906</v>
      </c>
      <c r="BK85" s="142">
        <v>4855.1931780821906</v>
      </c>
      <c r="BL85" s="142">
        <v>4855.1931780821906</v>
      </c>
      <c r="BM85" s="142">
        <v>4855.1931780821906</v>
      </c>
      <c r="BN85" s="142">
        <v>4855.1931780821906</v>
      </c>
      <c r="BO85" s="142">
        <v>4855.1931780821906</v>
      </c>
      <c r="BP85" s="142">
        <v>4855.1931780821906</v>
      </c>
      <c r="BQ85" s="142">
        <v>4855.1931780821906</v>
      </c>
      <c r="BR85" s="142">
        <v>4855.1931780821906</v>
      </c>
      <c r="BS85" s="142">
        <v>4855.1931780821906</v>
      </c>
      <c r="BT85" s="142">
        <v>4855.1931780821906</v>
      </c>
      <c r="BU85" s="142">
        <v>4855.1931780821906</v>
      </c>
      <c r="BV85" s="142">
        <v>4855.1931780821906</v>
      </c>
      <c r="BW85" s="142">
        <v>4855.1931780821906</v>
      </c>
      <c r="BX85" s="142">
        <v>4855.1931780821906</v>
      </c>
      <c r="BY85" s="142">
        <v>4855.1931780821906</v>
      </c>
      <c r="BZ85" s="142">
        <v>4855.1931780821906</v>
      </c>
      <c r="CA85" s="142">
        <v>4855.1931780821906</v>
      </c>
      <c r="CB85" s="142">
        <v>4855.1931780821906</v>
      </c>
      <c r="CC85" s="142">
        <v>4855.1931780821906</v>
      </c>
      <c r="CD85" s="142">
        <v>4855.1931780821906</v>
      </c>
      <c r="CE85" s="142">
        <v>4855.1931780821906</v>
      </c>
      <c r="CF85" s="142">
        <v>4855.1931780821906</v>
      </c>
      <c r="CG85" s="142">
        <v>4855.1931780821906</v>
      </c>
      <c r="CH85" s="142">
        <v>4855.1931780821906</v>
      </c>
      <c r="CI85" s="142">
        <v>4855.1931780821906</v>
      </c>
      <c r="CJ85" s="639">
        <v>4855.1931780821906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>
        <v>54.451955092343248</v>
      </c>
      <c r="I86" s="202">
        <v>68.310893442666625</v>
      </c>
      <c r="J86" s="202">
        <v>82.359875066392547</v>
      </c>
      <c r="K86" s="202">
        <v>96.599084671180918</v>
      </c>
      <c r="L86" s="202">
        <v>328.53473838356149</v>
      </c>
      <c r="M86" s="202">
        <v>330.69260201826467</v>
      </c>
      <c r="N86" s="141">
        <v>332.85046565296784</v>
      </c>
      <c r="O86" s="141">
        <v>335.00832928767113</v>
      </c>
      <c r="P86" s="141">
        <v>337.16619292237431</v>
      </c>
      <c r="Q86" s="141">
        <v>339.32405655707748</v>
      </c>
      <c r="R86" s="141">
        <v>341.48192019178066</v>
      </c>
      <c r="S86" s="141">
        <v>343.63978382648384</v>
      </c>
      <c r="T86" s="141">
        <v>345.79764746118701</v>
      </c>
      <c r="U86" s="141">
        <v>347.95551109589019</v>
      </c>
      <c r="V86" s="141">
        <v>350.11337473059336</v>
      </c>
      <c r="W86" s="141">
        <v>352.2712383652966</v>
      </c>
      <c r="X86" s="141">
        <v>354.42910199999977</v>
      </c>
      <c r="Y86" s="141">
        <v>356.58696563470295</v>
      </c>
      <c r="Z86" s="141">
        <v>358.74482926940613</v>
      </c>
      <c r="AA86" s="141">
        <v>360.90269290410936</v>
      </c>
      <c r="AB86" s="141">
        <v>363.06055653881253</v>
      </c>
      <c r="AC86" s="141">
        <v>365.21842017351571</v>
      </c>
      <c r="AD86" s="141">
        <v>367.37628380821894</v>
      </c>
      <c r="AE86" s="141">
        <v>369.53414744292212</v>
      </c>
      <c r="AF86" s="141">
        <v>371.6920110776253</v>
      </c>
      <c r="AG86" s="141">
        <v>373.84987471232864</v>
      </c>
      <c r="AH86" s="141">
        <v>376.00773834703188</v>
      </c>
      <c r="AI86" s="141">
        <v>378.16560198173505</v>
      </c>
      <c r="AJ86" s="141">
        <v>380.32346561643823</v>
      </c>
      <c r="AK86" s="141">
        <v>382.48132925114146</v>
      </c>
      <c r="AL86" s="141">
        <v>384.63919288584464</v>
      </c>
      <c r="AM86" s="141">
        <v>386.79705652054781</v>
      </c>
      <c r="AN86" s="141">
        <v>388.95492015525099</v>
      </c>
      <c r="AO86" s="141">
        <v>391.11278378995422</v>
      </c>
      <c r="AP86" s="141">
        <v>393.27064742465745</v>
      </c>
      <c r="AQ86" s="141">
        <v>395.42851105936063</v>
      </c>
      <c r="AR86" s="141">
        <v>397.58637469406381</v>
      </c>
      <c r="AS86" s="141">
        <v>399.74423832876698</v>
      </c>
      <c r="AT86" s="141">
        <v>401.90210196347016</v>
      </c>
      <c r="AU86" s="141">
        <v>404.05996559817333</v>
      </c>
      <c r="AV86" s="141">
        <v>406.21782923287657</v>
      </c>
      <c r="AW86" s="141">
        <v>408.37569286757974</v>
      </c>
      <c r="AX86" s="141">
        <v>410.53355650228292</v>
      </c>
      <c r="AY86" s="141">
        <v>412.6914201369861</v>
      </c>
      <c r="AZ86" s="141">
        <v>414.84928377168927</v>
      </c>
      <c r="BA86" s="187">
        <v>417.00714740639245</v>
      </c>
      <c r="BB86" s="505">
        <v>419.16501104109568</v>
      </c>
      <c r="BC86" s="505">
        <v>421.32287467579891</v>
      </c>
      <c r="BD86" s="505">
        <v>423.48073831050209</v>
      </c>
      <c r="BE86" s="505">
        <v>425.63860194520527</v>
      </c>
      <c r="BF86" s="505">
        <v>427.79646557990844</v>
      </c>
      <c r="BG86" s="505">
        <v>429.95432921461162</v>
      </c>
      <c r="BH86" s="505">
        <v>432.11219284931479</v>
      </c>
      <c r="BI86" s="505">
        <v>434.27005648401797</v>
      </c>
      <c r="BJ86" s="505">
        <v>436.42792011872115</v>
      </c>
      <c r="BK86" s="505">
        <v>438.58578375342438</v>
      </c>
      <c r="BL86" s="505">
        <v>440.74364738812756</v>
      </c>
      <c r="BM86" s="505">
        <v>442.90151102283073</v>
      </c>
      <c r="BN86" s="505">
        <v>445.05937465753391</v>
      </c>
      <c r="BO86" s="505">
        <v>447.21723829223714</v>
      </c>
      <c r="BP86" s="505">
        <v>449.37510192694032</v>
      </c>
      <c r="BQ86" s="505">
        <v>451.53296556164349</v>
      </c>
      <c r="BR86" s="505">
        <v>453.69082919634673</v>
      </c>
      <c r="BS86" s="505">
        <v>455.8486928310499</v>
      </c>
      <c r="BT86" s="505">
        <v>458.00655646575308</v>
      </c>
      <c r="BU86" s="505">
        <v>460.16442010045625</v>
      </c>
      <c r="BV86" s="505">
        <v>462.32228373515943</v>
      </c>
      <c r="BW86" s="505">
        <v>464.48014736986261</v>
      </c>
      <c r="BX86" s="505">
        <v>466.63801100456578</v>
      </c>
      <c r="BY86" s="505">
        <v>468.79587463926896</v>
      </c>
      <c r="BZ86" s="505">
        <v>470.95373827397214</v>
      </c>
      <c r="CA86" s="505">
        <v>473.11160190867542</v>
      </c>
      <c r="CB86" s="505">
        <v>475.2694655433786</v>
      </c>
      <c r="CC86" s="505">
        <v>477.42732917808178</v>
      </c>
      <c r="CD86" s="505">
        <v>479.58519281278495</v>
      </c>
      <c r="CE86" s="505">
        <v>481.74305644748813</v>
      </c>
      <c r="CF86" s="505">
        <v>483.90092008219131</v>
      </c>
      <c r="CG86" s="505">
        <v>486.05878371689448</v>
      </c>
      <c r="CH86" s="505">
        <v>488.21664735159771</v>
      </c>
      <c r="CI86" s="505">
        <v>490.37451098630089</v>
      </c>
      <c r="CJ86" s="621">
        <v>492.53237462100407</v>
      </c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3716.2383095379264</v>
      </c>
      <c r="I87" s="142">
        <v>3436.2042872598286</v>
      </c>
      <c r="J87" s="142">
        <v>3156.0554126177612</v>
      </c>
      <c r="K87" s="206">
        <v>2875.7916856117245</v>
      </c>
      <c r="L87" s="206">
        <v>3036.5555523348876</v>
      </c>
      <c r="M87" s="206">
        <v>2309.4863960381554</v>
      </c>
      <c r="N87" s="82">
        <v>1582.1698877026756</v>
      </c>
      <c r="O87" s="82">
        <v>1586.396408389614</v>
      </c>
      <c r="P87" s="82">
        <v>1590.6229290765523</v>
      </c>
      <c r="Q87" s="82">
        <v>1594.8494497634911</v>
      </c>
      <c r="R87" s="82">
        <v>1599.0759704504294</v>
      </c>
      <c r="S87" s="82">
        <v>1603.3024911373677</v>
      </c>
      <c r="T87" s="82">
        <v>1607.5290118243061</v>
      </c>
      <c r="U87" s="82">
        <v>1611.7555325112444</v>
      </c>
      <c r="V87" s="82">
        <v>1615.9820531981827</v>
      </c>
      <c r="W87" s="82">
        <v>1620.208573885121</v>
      </c>
      <c r="X87" s="82">
        <v>1624.4350945720598</v>
      </c>
      <c r="Y87" s="82">
        <v>1628.6616152589982</v>
      </c>
      <c r="Z87" s="82">
        <v>1632.8881359459365</v>
      </c>
      <c r="AA87" s="82">
        <v>1637.1146566328748</v>
      </c>
      <c r="AB87" s="82">
        <v>1641.3411773198131</v>
      </c>
      <c r="AC87" s="82">
        <v>1645.5676980067519</v>
      </c>
      <c r="AD87" s="82">
        <v>1649.7942186936903</v>
      </c>
      <c r="AE87" s="82">
        <v>1654.0207393806286</v>
      </c>
      <c r="AF87" s="82">
        <v>1658.2472600675669</v>
      </c>
      <c r="AG87" s="82">
        <v>1662.4737807545052</v>
      </c>
      <c r="AH87" s="82">
        <v>1666.7003014414436</v>
      </c>
      <c r="AI87" s="82">
        <v>1670.9268221283819</v>
      </c>
      <c r="AJ87" s="82">
        <v>1675.1533428153207</v>
      </c>
      <c r="AK87" s="82">
        <v>1679.379863502259</v>
      </c>
      <c r="AL87" s="82">
        <v>1683.6063841891973</v>
      </c>
      <c r="AM87" s="82">
        <v>1683.6063841891973</v>
      </c>
      <c r="AN87" s="82">
        <v>1683.6063841891973</v>
      </c>
      <c r="AO87" s="82">
        <v>1683.6063841891973</v>
      </c>
      <c r="AP87" s="82">
        <v>1683.6063841891973</v>
      </c>
      <c r="AQ87" s="82">
        <v>1683.6063841891973</v>
      </c>
      <c r="AR87" s="82">
        <v>1683.6063841891973</v>
      </c>
      <c r="AS87" s="82">
        <v>1683.6063841891973</v>
      </c>
      <c r="AT87" s="82">
        <v>1683.6063841891973</v>
      </c>
      <c r="AU87" s="82">
        <v>1683.6063841891973</v>
      </c>
      <c r="AV87" s="82">
        <v>1683.6063841891973</v>
      </c>
      <c r="AW87" s="82">
        <v>1683.6063841891973</v>
      </c>
      <c r="AX87" s="82">
        <v>1683.6063841891973</v>
      </c>
      <c r="AY87" s="82">
        <v>1683.6063841891973</v>
      </c>
      <c r="AZ87" s="82">
        <v>1683.6063841891973</v>
      </c>
      <c r="BA87" s="234">
        <v>1683.6063841891973</v>
      </c>
      <c r="BB87" s="234">
        <v>1683.6063841891973</v>
      </c>
      <c r="BC87" s="234">
        <v>1683.6063841891973</v>
      </c>
      <c r="BD87" s="234">
        <v>1683.6063841891973</v>
      </c>
      <c r="BE87" s="234">
        <v>1683.6063841891973</v>
      </c>
      <c r="BF87" s="234">
        <v>1683.6063841891973</v>
      </c>
      <c r="BG87" s="234">
        <v>1683.6063841891973</v>
      </c>
      <c r="BH87" s="234">
        <v>1683.6063841891973</v>
      </c>
      <c r="BI87" s="234">
        <v>1683.6063841891973</v>
      </c>
      <c r="BJ87" s="234">
        <v>1683.6063841891973</v>
      </c>
      <c r="BK87" s="234">
        <v>1683.6063841891973</v>
      </c>
      <c r="BL87" s="234">
        <v>1683.6063841891973</v>
      </c>
      <c r="BM87" s="234">
        <v>1683.6063841891973</v>
      </c>
      <c r="BN87" s="234">
        <v>1683.6063841891973</v>
      </c>
      <c r="BO87" s="234">
        <v>1683.6063841891973</v>
      </c>
      <c r="BP87" s="234">
        <v>1683.6063841891973</v>
      </c>
      <c r="BQ87" s="234">
        <v>1683.6063841891973</v>
      </c>
      <c r="BR87" s="234">
        <v>1683.6063841891973</v>
      </c>
      <c r="BS87" s="234">
        <v>1683.6063841891973</v>
      </c>
      <c r="BT87" s="234">
        <v>1683.6063841891973</v>
      </c>
      <c r="BU87" s="234">
        <v>1683.6063841891973</v>
      </c>
      <c r="BV87" s="234">
        <v>1683.6063841891973</v>
      </c>
      <c r="BW87" s="234">
        <v>1683.6063841891973</v>
      </c>
      <c r="BX87" s="234">
        <v>1683.6063841891973</v>
      </c>
      <c r="BY87" s="234">
        <v>1683.6063841891973</v>
      </c>
      <c r="BZ87" s="234">
        <v>1683.6063841891973</v>
      </c>
      <c r="CA87" s="234">
        <v>1683.6063841891973</v>
      </c>
      <c r="CB87" s="234">
        <v>1683.6063841891973</v>
      </c>
      <c r="CC87" s="234">
        <v>1683.6063841891973</v>
      </c>
      <c r="CD87" s="234">
        <v>1683.6063841891973</v>
      </c>
      <c r="CE87" s="234">
        <v>1683.6063841891973</v>
      </c>
      <c r="CF87" s="234">
        <v>1683.6063841891973</v>
      </c>
      <c r="CG87" s="234">
        <v>1683.6063841891973</v>
      </c>
      <c r="CH87" s="234">
        <v>1683.6063841891973</v>
      </c>
      <c r="CI87" s="234">
        <v>1683.6063841891973</v>
      </c>
      <c r="CJ87" s="640">
        <v>1683.6063841891973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3661.7863544455831</v>
      </c>
      <c r="I89" s="210">
        <v>3367.8933938171617</v>
      </c>
      <c r="J89" s="210">
        <v>3073.6955375513685</v>
      </c>
      <c r="K89" s="207">
        <v>2779.1926009405433</v>
      </c>
      <c r="L89" s="207">
        <v>2708.0208139513261</v>
      </c>
      <c r="M89" s="207">
        <v>1978.7937940198908</v>
      </c>
      <c r="N89" s="105">
        <v>1249.3194220497078</v>
      </c>
      <c r="O89" s="105">
        <v>1251.3880791019428</v>
      </c>
      <c r="P89" s="105">
        <v>1253.4567361541781</v>
      </c>
      <c r="Q89" s="105">
        <v>1255.5253932064136</v>
      </c>
      <c r="R89" s="105">
        <v>1257.5940502586486</v>
      </c>
      <c r="S89" s="105">
        <v>1259.6627073108839</v>
      </c>
      <c r="T89" s="105">
        <v>1261.7313643631192</v>
      </c>
      <c r="U89" s="105">
        <v>1263.8000214153542</v>
      </c>
      <c r="V89" s="105">
        <v>1265.8686784675892</v>
      </c>
      <c r="W89" s="105">
        <v>1267.9373355198245</v>
      </c>
      <c r="X89" s="105">
        <v>1270.00599257206</v>
      </c>
      <c r="Y89" s="105">
        <v>1272.0746496242953</v>
      </c>
      <c r="Z89" s="105">
        <v>1274.1433066765303</v>
      </c>
      <c r="AA89" s="105">
        <v>1276.2119637287656</v>
      </c>
      <c r="AB89" s="105">
        <v>1278.2806207810006</v>
      </c>
      <c r="AC89" s="105">
        <v>1280.3492778332361</v>
      </c>
      <c r="AD89" s="105">
        <v>1282.4179348854714</v>
      </c>
      <c r="AE89" s="105">
        <v>1284.4865919377064</v>
      </c>
      <c r="AF89" s="105">
        <v>1286.5552489899417</v>
      </c>
      <c r="AG89" s="105">
        <v>1288.6239060421767</v>
      </c>
      <c r="AH89" s="105">
        <v>1290.6925630944118</v>
      </c>
      <c r="AI89" s="105">
        <v>1292.7612201466468</v>
      </c>
      <c r="AJ89" s="105">
        <v>1294.8298771988825</v>
      </c>
      <c r="AK89" s="105">
        <v>1296.8985342511176</v>
      </c>
      <c r="AL89" s="105">
        <v>1298.9671913033526</v>
      </c>
      <c r="AM89" s="105">
        <v>1296.8093276686495</v>
      </c>
      <c r="AN89" s="105">
        <v>1294.6514640339465</v>
      </c>
      <c r="AO89" s="105">
        <v>1292.4936003992432</v>
      </c>
      <c r="AP89" s="105">
        <v>1290.3357367645399</v>
      </c>
      <c r="AQ89" s="105">
        <v>1288.1778731298368</v>
      </c>
      <c r="AR89" s="105">
        <v>1286.0200094951335</v>
      </c>
      <c r="AS89" s="105">
        <v>1283.8621458604302</v>
      </c>
      <c r="AT89" s="105">
        <v>1281.7042822257272</v>
      </c>
      <c r="AU89" s="105">
        <v>1279.5464185910241</v>
      </c>
      <c r="AV89" s="105">
        <v>1277.3885549563208</v>
      </c>
      <c r="AW89" s="105">
        <v>1275.2306913216175</v>
      </c>
      <c r="AX89" s="105">
        <v>1273.0728276869145</v>
      </c>
      <c r="AY89" s="105">
        <v>1270.9149640522112</v>
      </c>
      <c r="AZ89" s="105">
        <v>1268.7571004175081</v>
      </c>
      <c r="BA89" s="235">
        <v>1266.5992367828048</v>
      </c>
      <c r="BB89" s="324">
        <v>1264.4413731481018</v>
      </c>
      <c r="BC89" s="105">
        <v>1262.2835095133985</v>
      </c>
      <c r="BD89" s="105">
        <v>1260.1256458786952</v>
      </c>
      <c r="BE89" s="105">
        <v>1257.9677822439921</v>
      </c>
      <c r="BF89" s="235">
        <v>1255.8099186092888</v>
      </c>
      <c r="BG89" s="324">
        <v>1253.6520549745858</v>
      </c>
      <c r="BH89" s="324">
        <v>1251.4941913398825</v>
      </c>
      <c r="BI89" s="105">
        <v>1249.3363277051794</v>
      </c>
      <c r="BJ89" s="105">
        <v>1247.1784640704761</v>
      </c>
      <c r="BK89" s="324">
        <v>1245.0206004357728</v>
      </c>
      <c r="BL89" s="324">
        <v>1242.8627368010698</v>
      </c>
      <c r="BM89" s="324">
        <v>1240.7048731663667</v>
      </c>
      <c r="BN89" s="324">
        <v>1238.5470095316634</v>
      </c>
      <c r="BO89" s="324">
        <v>1236.3891458969601</v>
      </c>
      <c r="BP89" s="235">
        <v>1234.2312822622571</v>
      </c>
      <c r="BQ89" s="324">
        <v>1232.0734186275538</v>
      </c>
      <c r="BR89" s="324">
        <v>1229.9155549928505</v>
      </c>
      <c r="BS89" s="642">
        <v>1227.7576913581474</v>
      </c>
      <c r="BT89" s="324">
        <v>1225.5998277234444</v>
      </c>
      <c r="BU89" s="324">
        <v>1223.4419640887411</v>
      </c>
      <c r="BV89" s="324">
        <v>1221.2841004540378</v>
      </c>
      <c r="BW89" s="324">
        <v>1219.1262368193347</v>
      </c>
      <c r="BX89" s="235">
        <v>1216.9683731846317</v>
      </c>
      <c r="BY89" s="324">
        <v>1214.8105095499284</v>
      </c>
      <c r="BZ89" s="324">
        <v>1212.6526459152251</v>
      </c>
      <c r="CA89" s="324">
        <v>1210.494782280522</v>
      </c>
      <c r="CB89" s="324">
        <v>1208.3369186458187</v>
      </c>
      <c r="CC89" s="324">
        <v>1206.1790550111155</v>
      </c>
      <c r="CD89" s="324">
        <v>1204.0211913764124</v>
      </c>
      <c r="CE89" s="324">
        <v>1201.8633277417093</v>
      </c>
      <c r="CF89" s="324">
        <v>1199.705464107006</v>
      </c>
      <c r="CG89" s="324">
        <v>1197.5476004723027</v>
      </c>
      <c r="CH89" s="324">
        <v>1195.3897368375997</v>
      </c>
      <c r="CI89" s="235">
        <v>1193.2318732028964</v>
      </c>
      <c r="CJ89" s="641">
        <v>1191.0740095681933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1.4555796835534662</v>
      </c>
      <c r="I93" s="494">
        <v>2.9117565993995749</v>
      </c>
      <c r="J93" s="198">
        <v>4.3685307475383253</v>
      </c>
      <c r="K93" s="198">
        <v>5.8259021279697185</v>
      </c>
      <c r="L93" s="198">
        <v>8.1857504986848362</v>
      </c>
      <c r="M93" s="198">
        <v>10.548768890264105</v>
      </c>
      <c r="N93" s="84">
        <v>12.913393740897915</v>
      </c>
      <c r="O93" s="84">
        <v>15.279625050586265</v>
      </c>
      <c r="P93" s="84">
        <v>17.647462819329157</v>
      </c>
      <c r="Q93" s="84">
        <v>17.59353361207965</v>
      </c>
      <c r="R93" s="84">
        <v>17.53960440483014</v>
      </c>
      <c r="S93" s="84">
        <v>17.485675197580633</v>
      </c>
      <c r="T93" s="84">
        <v>17.43174599033113</v>
      </c>
      <c r="U93" s="84">
        <v>17.37781678308162</v>
      </c>
      <c r="V93" s="84">
        <v>17.32388757583211</v>
      </c>
      <c r="W93" s="84">
        <v>17.269958368582607</v>
      </c>
      <c r="X93" s="84">
        <v>17.2160291613331</v>
      </c>
      <c r="Y93" s="84">
        <v>17.162099954083594</v>
      </c>
      <c r="Z93" s="84">
        <v>17.108170746834084</v>
      </c>
      <c r="AA93" s="84">
        <v>17.054241539584577</v>
      </c>
      <c r="AB93" s="84">
        <v>17.000312332335071</v>
      </c>
      <c r="AC93" s="84">
        <v>16.946383125085564</v>
      </c>
      <c r="AD93" s="84">
        <v>16.892453917836058</v>
      </c>
      <c r="AE93" s="84">
        <v>16.838524710586551</v>
      </c>
      <c r="AF93" s="84">
        <v>16.784595503337044</v>
      </c>
      <c r="AG93" s="84">
        <v>16.730666296087534</v>
      </c>
      <c r="AH93" s="84">
        <v>16.676737088838028</v>
      </c>
      <c r="AI93" s="84">
        <v>16.622807881588521</v>
      </c>
      <c r="AJ93" s="84">
        <v>16.568878674339015</v>
      </c>
      <c r="AK93" s="84">
        <v>16.514949467089505</v>
      </c>
      <c r="AL93" s="84">
        <v>16.461020259839998</v>
      </c>
      <c r="AM93" s="504">
        <v>16.461020259839998</v>
      </c>
      <c r="AN93" s="503">
        <v>16.461020259839998</v>
      </c>
      <c r="AO93" s="503">
        <v>16.461020259839998</v>
      </c>
      <c r="AP93" s="503">
        <v>16.461020259839998</v>
      </c>
      <c r="AQ93" s="503">
        <v>16.461020259839998</v>
      </c>
      <c r="AR93" s="503">
        <v>16.461020259839998</v>
      </c>
      <c r="AS93" s="503">
        <v>16.461020259839998</v>
      </c>
      <c r="AT93" s="503">
        <v>16.461020259839998</v>
      </c>
      <c r="AU93" s="503">
        <v>16.461020259839998</v>
      </c>
      <c r="AV93" s="503">
        <v>16.461020259839998</v>
      </c>
      <c r="AW93" s="503">
        <v>16.461020259839998</v>
      </c>
      <c r="AX93" s="503">
        <v>16.461020259839998</v>
      </c>
      <c r="AY93" s="503">
        <v>16.461020259839998</v>
      </c>
      <c r="AZ93" s="503">
        <v>16.461020259839998</v>
      </c>
      <c r="BA93" s="503">
        <v>16.461020259839998</v>
      </c>
      <c r="BB93" s="503">
        <v>16.461020259839998</v>
      </c>
      <c r="BC93" s="503">
        <v>16.461020259839998</v>
      </c>
      <c r="BD93" s="503">
        <v>16.461020259839998</v>
      </c>
      <c r="BE93" s="503">
        <v>16.461020259839998</v>
      </c>
      <c r="BF93" s="503">
        <v>16.461020259839998</v>
      </c>
      <c r="BG93" s="503">
        <v>16.461020259839998</v>
      </c>
      <c r="BH93" s="503">
        <v>16.461020259839998</v>
      </c>
      <c r="BI93" s="503">
        <v>16.461020259839998</v>
      </c>
      <c r="BJ93" s="503">
        <v>16.461020259839998</v>
      </c>
      <c r="BK93" s="503">
        <v>16.461020259839998</v>
      </c>
      <c r="BL93" s="503">
        <v>16.461020259839998</v>
      </c>
      <c r="BM93" s="503">
        <v>16.461020259839998</v>
      </c>
      <c r="BN93" s="503">
        <v>16.461020259839998</v>
      </c>
      <c r="BO93" s="503">
        <v>16.461020259839998</v>
      </c>
      <c r="BP93" s="503">
        <v>16.461020259839998</v>
      </c>
      <c r="BQ93" s="503">
        <v>16.461020259839998</v>
      </c>
      <c r="BR93" s="503">
        <v>16.461020259839998</v>
      </c>
      <c r="BS93" s="503">
        <v>16.461020259839998</v>
      </c>
      <c r="BT93" s="503">
        <v>16.461020259839998</v>
      </c>
      <c r="BU93" s="503">
        <v>16.461020259839998</v>
      </c>
      <c r="BV93" s="503">
        <v>16.461020259839998</v>
      </c>
      <c r="BW93" s="503">
        <v>16.461020259839998</v>
      </c>
      <c r="BX93" s="503">
        <v>16.461020259839998</v>
      </c>
      <c r="BY93" s="503">
        <v>16.461020259839998</v>
      </c>
      <c r="BZ93" s="503">
        <v>16.461020259839998</v>
      </c>
      <c r="CA93" s="503">
        <v>16.461020259839998</v>
      </c>
      <c r="CB93" s="503">
        <v>16.461020259839998</v>
      </c>
      <c r="CC93" s="503">
        <v>16.461020259839998</v>
      </c>
      <c r="CD93" s="503">
        <v>16.461020259839998</v>
      </c>
      <c r="CE93" s="503">
        <v>16.461020259839998</v>
      </c>
      <c r="CF93" s="503">
        <v>16.461020259839998</v>
      </c>
      <c r="CG93" s="503">
        <v>16.461020259839998</v>
      </c>
      <c r="CH93" s="503">
        <v>16.461020259839998</v>
      </c>
      <c r="CI93" s="503">
        <v>16.461020259839998</v>
      </c>
      <c r="CJ93" s="645">
        <v>16.461020259839998</v>
      </c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12.532400876472318</v>
      </c>
      <c r="I104" s="497">
        <v>25.069943865459905</v>
      </c>
      <c r="J104" s="497">
        <v>37.61262896696276</v>
      </c>
      <c r="K104" s="497">
        <v>50.160456180980866</v>
      </c>
      <c r="L104" s="497">
        <v>82.694298061364691</v>
      </c>
      <c r="M104" s="497">
        <v>116.66401539200483</v>
      </c>
      <c r="N104" s="497">
        <v>150.64448681578318</v>
      </c>
      <c r="O104" s="497">
        <v>148.06704993120124</v>
      </c>
      <c r="P104" s="497">
        <v>145.4880065875648</v>
      </c>
      <c r="Q104" s="497">
        <v>145.33073021992075</v>
      </c>
      <c r="R104" s="497">
        <v>145.17345385227671</v>
      </c>
      <c r="S104" s="497">
        <v>145.01617748463266</v>
      </c>
      <c r="T104" s="497">
        <v>144.85890111698859</v>
      </c>
      <c r="U104" s="497">
        <v>144.70162474934455</v>
      </c>
      <c r="V104" s="497">
        <v>144.5443483817005</v>
      </c>
      <c r="W104" s="497">
        <v>144.38707201405646</v>
      </c>
      <c r="X104" s="497">
        <v>144.22979564641238</v>
      </c>
      <c r="Y104" s="497">
        <v>144.07251927876834</v>
      </c>
      <c r="Z104" s="497">
        <v>143.9152429111243</v>
      </c>
      <c r="AA104" s="497">
        <v>143.75796654348022</v>
      </c>
      <c r="AB104" s="497">
        <v>143.60069017583618</v>
      </c>
      <c r="AC104" s="497">
        <v>143.44341380819213</v>
      </c>
      <c r="AD104" s="497">
        <v>143.28613744054806</v>
      </c>
      <c r="AE104" s="497">
        <v>143.12886107290402</v>
      </c>
      <c r="AF104" s="497">
        <v>142.97158470525997</v>
      </c>
      <c r="AG104" s="497">
        <v>142.81430833761596</v>
      </c>
      <c r="AH104" s="497">
        <v>142.65703196997188</v>
      </c>
      <c r="AI104" s="497">
        <v>142.49975560232781</v>
      </c>
      <c r="AJ104" s="497">
        <v>142.34247923468376</v>
      </c>
      <c r="AK104" s="497">
        <v>142.18520286703969</v>
      </c>
      <c r="AL104" s="497">
        <v>142.02792649939568</v>
      </c>
      <c r="AM104" s="497">
        <v>142.02792649939568</v>
      </c>
      <c r="AN104" s="497">
        <v>142.02792649939568</v>
      </c>
      <c r="AO104" s="497">
        <v>142.02792649939568</v>
      </c>
      <c r="AP104" s="497">
        <v>142.02792649939568</v>
      </c>
      <c r="AQ104" s="497">
        <v>142.02792649939568</v>
      </c>
      <c r="AR104" s="497">
        <v>142.02792649939568</v>
      </c>
      <c r="AS104" s="497">
        <v>142.02792649939568</v>
      </c>
      <c r="AT104" s="497">
        <v>142.02792649939568</v>
      </c>
      <c r="AU104" s="497">
        <v>142.02792649939568</v>
      </c>
      <c r="AV104" s="497">
        <v>142.02792649939568</v>
      </c>
      <c r="AW104" s="497">
        <v>142.02792649939568</v>
      </c>
      <c r="AX104" s="497">
        <v>142.02792649939568</v>
      </c>
      <c r="AY104" s="497">
        <v>142.02792649939568</v>
      </c>
      <c r="AZ104" s="497">
        <v>142.02792649939568</v>
      </c>
      <c r="BA104" s="497">
        <v>142.02792649939568</v>
      </c>
      <c r="BB104" s="497">
        <v>142.02792649939568</v>
      </c>
      <c r="BC104" s="497">
        <v>142.02792649939568</v>
      </c>
      <c r="BD104" s="497">
        <v>142.02792649939568</v>
      </c>
      <c r="BE104" s="497">
        <v>142.02792649939568</v>
      </c>
      <c r="BF104" s="497">
        <v>142.02792649939568</v>
      </c>
      <c r="BG104" s="497">
        <v>142.02792649939568</v>
      </c>
      <c r="BH104" s="497">
        <v>142.02792649939568</v>
      </c>
      <c r="BI104" s="497">
        <v>142.02792649939568</v>
      </c>
      <c r="BJ104" s="497">
        <v>142.02792649939568</v>
      </c>
      <c r="BK104" s="497">
        <v>142.02792649939568</v>
      </c>
      <c r="BL104" s="497">
        <v>142.02792649939568</v>
      </c>
      <c r="BM104" s="497">
        <v>142.02792649939568</v>
      </c>
      <c r="BN104" s="497">
        <v>142.02792649939568</v>
      </c>
      <c r="BO104" s="497">
        <v>142.02792649939568</v>
      </c>
      <c r="BP104" s="497">
        <v>142.02792649939568</v>
      </c>
      <c r="BQ104" s="497">
        <v>142.02792649939568</v>
      </c>
      <c r="BR104" s="497">
        <v>142.02792649939568</v>
      </c>
      <c r="BS104" s="497">
        <v>142.02792649939568</v>
      </c>
      <c r="BT104" s="497">
        <v>142.02792649939568</v>
      </c>
      <c r="BU104" s="497">
        <v>142.02792649939568</v>
      </c>
      <c r="BV104" s="497">
        <v>142.02792649939568</v>
      </c>
      <c r="BW104" s="497">
        <v>142.02792649939568</v>
      </c>
      <c r="BX104" s="497">
        <v>142.02792649939568</v>
      </c>
      <c r="BY104" s="497">
        <v>142.02792649939568</v>
      </c>
      <c r="BZ104" s="497">
        <v>142.02792649939568</v>
      </c>
      <c r="CA104" s="497">
        <v>142.02792649939568</v>
      </c>
      <c r="CB104" s="497">
        <v>142.02792649939568</v>
      </c>
      <c r="CC104" s="497">
        <v>142.02792649939568</v>
      </c>
      <c r="CD104" s="497">
        <v>142.02792649939568</v>
      </c>
      <c r="CE104" s="497">
        <v>142.02792649939568</v>
      </c>
      <c r="CF104" s="497">
        <v>142.02792649939568</v>
      </c>
      <c r="CG104" s="497">
        <v>142.02792649939568</v>
      </c>
      <c r="CH104" s="497">
        <v>142.02792649939568</v>
      </c>
      <c r="CI104" s="497">
        <v>142.02792649939568</v>
      </c>
      <c r="CJ104" s="648">
        <v>142.02792649939568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>
        <v>4.5005527890002367E-2</v>
      </c>
      <c r="I105" s="760">
        <v>4.5005527890002367E-2</v>
      </c>
      <c r="J105" s="760">
        <v>4.5005527890002374E-2</v>
      </c>
      <c r="K105" s="760">
        <v>4.5005527890002367E-2</v>
      </c>
      <c r="L105" s="760">
        <v>4.56760542447497E-2</v>
      </c>
      <c r="M105" s="760">
        <v>4.6018439397737261E-2</v>
      </c>
      <c r="N105" s="760">
        <v>4.6208407566599927E-2</v>
      </c>
      <c r="O105" s="760">
        <v>4.5509841610960437E-2</v>
      </c>
      <c r="P105" s="760">
        <v>4.4807966240074507E-2</v>
      </c>
      <c r="Q105" s="760">
        <v>4.4817121731163506E-2</v>
      </c>
      <c r="R105" s="760">
        <v>4.4826300814167712E-2</v>
      </c>
      <c r="S105" s="760">
        <v>4.4835503580392413E-2</v>
      </c>
      <c r="T105" s="760">
        <v>4.4844730121614662E-2</v>
      </c>
      <c r="U105" s="760">
        <v>4.4853980530086338E-2</v>
      </c>
      <c r="V105" s="760">
        <v>4.4863254898537201E-2</v>
      </c>
      <c r="W105" s="760">
        <v>4.4872553320178005E-2</v>
      </c>
      <c r="X105" s="760">
        <v>4.4881875888703619E-2</v>
      </c>
      <c r="Y105" s="760">
        <v>4.4891222698296179E-2</v>
      </c>
      <c r="Z105" s="760">
        <v>4.4900593843628246E-2</v>
      </c>
      <c r="AA105" s="760">
        <v>4.4909989419866007E-2</v>
      </c>
      <c r="AB105" s="760">
        <v>4.4919409522672531E-2</v>
      </c>
      <c r="AC105" s="760">
        <v>4.4928854248210935E-2</v>
      </c>
      <c r="AD105" s="760">
        <v>4.4938323693147743E-2</v>
      </c>
      <c r="AE105" s="760">
        <v>4.494781795465614E-2</v>
      </c>
      <c r="AF105" s="760">
        <v>4.4957337130419286E-2</v>
      </c>
      <c r="AG105" s="760">
        <v>4.4966881318633717E-2</v>
      </c>
      <c r="AH105" s="760">
        <v>4.4976450618012628E-2</v>
      </c>
      <c r="AI105" s="760">
        <v>4.4986045127789399E-2</v>
      </c>
      <c r="AJ105" s="760">
        <v>4.4995664947720934E-2</v>
      </c>
      <c r="AK105" s="760">
        <v>4.5005310178091139E-2</v>
      </c>
      <c r="AL105" s="760">
        <v>4.5014980919714447E-2</v>
      </c>
      <c r="AM105" s="760">
        <v>4.5014980919714447E-2</v>
      </c>
      <c r="AN105" s="760">
        <v>4.5014980919714447E-2</v>
      </c>
      <c r="AO105" s="760">
        <v>4.5014980919714447E-2</v>
      </c>
      <c r="AP105" s="760">
        <v>4.5014980919714447E-2</v>
      </c>
      <c r="AQ105" s="760">
        <v>4.5014980919714447E-2</v>
      </c>
      <c r="AR105" s="760">
        <v>4.5014980919714447E-2</v>
      </c>
      <c r="AS105" s="760">
        <v>4.5014980919714447E-2</v>
      </c>
      <c r="AT105" s="760">
        <v>4.5014980919714447E-2</v>
      </c>
      <c r="AU105" s="760">
        <v>4.5014980919714447E-2</v>
      </c>
      <c r="AV105" s="760">
        <v>4.5014980919714447E-2</v>
      </c>
      <c r="AW105" s="760">
        <v>4.5014980919714447E-2</v>
      </c>
      <c r="AX105" s="760">
        <v>4.5014980919714447E-2</v>
      </c>
      <c r="AY105" s="760">
        <v>4.5014980919714447E-2</v>
      </c>
      <c r="AZ105" s="760">
        <v>4.5014980919714447E-2</v>
      </c>
      <c r="BA105" s="760">
        <v>4.5014980919714447E-2</v>
      </c>
      <c r="BB105" s="760">
        <v>4.5014980919714447E-2</v>
      </c>
      <c r="BC105" s="760">
        <v>4.5014980919714447E-2</v>
      </c>
      <c r="BD105" s="760">
        <v>4.5014980919714447E-2</v>
      </c>
      <c r="BE105" s="760">
        <v>4.5014980919714447E-2</v>
      </c>
      <c r="BF105" s="760">
        <v>4.5014980919714447E-2</v>
      </c>
      <c r="BG105" s="760">
        <v>4.5014980919714447E-2</v>
      </c>
      <c r="BH105" s="760">
        <v>4.5014980919714447E-2</v>
      </c>
      <c r="BI105" s="760">
        <v>4.5014980919714447E-2</v>
      </c>
      <c r="BJ105" s="760">
        <v>4.5014980919714447E-2</v>
      </c>
      <c r="BK105" s="760">
        <v>4.5014980919714447E-2</v>
      </c>
      <c r="BL105" s="760">
        <v>4.5014980919714447E-2</v>
      </c>
      <c r="BM105" s="760">
        <v>4.5014980919714447E-2</v>
      </c>
      <c r="BN105" s="760">
        <v>4.5014980919714447E-2</v>
      </c>
      <c r="BO105" s="760">
        <v>4.5014980919714447E-2</v>
      </c>
      <c r="BP105" s="760">
        <v>4.5014980919714447E-2</v>
      </c>
      <c r="BQ105" s="760">
        <v>4.5014980919714447E-2</v>
      </c>
      <c r="BR105" s="760">
        <v>4.5014980919714447E-2</v>
      </c>
      <c r="BS105" s="760">
        <v>4.5014980919714447E-2</v>
      </c>
      <c r="BT105" s="760">
        <v>4.5014980919714447E-2</v>
      </c>
      <c r="BU105" s="760">
        <v>4.5014980919714447E-2</v>
      </c>
      <c r="BV105" s="760">
        <v>4.5014980919714447E-2</v>
      </c>
      <c r="BW105" s="760">
        <v>4.5014980919714447E-2</v>
      </c>
      <c r="BX105" s="760">
        <v>4.5014980919714447E-2</v>
      </c>
      <c r="BY105" s="760">
        <v>4.5014980919714447E-2</v>
      </c>
      <c r="BZ105" s="760">
        <v>4.5014980919714447E-2</v>
      </c>
      <c r="CA105" s="760">
        <v>4.5014980919714447E-2</v>
      </c>
      <c r="CB105" s="760">
        <v>4.5014980919714447E-2</v>
      </c>
      <c r="CC105" s="760">
        <v>4.5014980919714447E-2</v>
      </c>
      <c r="CD105" s="760">
        <v>4.5014980919714447E-2</v>
      </c>
      <c r="CE105" s="760">
        <v>4.5014980919714447E-2</v>
      </c>
      <c r="CF105" s="760">
        <v>4.5014980919714447E-2</v>
      </c>
      <c r="CG105" s="760">
        <v>4.5014980919714447E-2</v>
      </c>
      <c r="CH105" s="760">
        <v>4.5014980919714447E-2</v>
      </c>
      <c r="CI105" s="760">
        <v>4.5014980919714447E-2</v>
      </c>
      <c r="CJ105" s="852">
        <v>4.5014980919714447E-2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>
        <v>118.90314123150799</v>
      </c>
      <c r="I106" s="498">
        <v>118.94366151491623</v>
      </c>
      <c r="J106" s="498">
        <v>118.9841817983245</v>
      </c>
      <c r="K106" s="498">
        <v>119.02470208173271</v>
      </c>
      <c r="L106" s="498">
        <v>114.0855050106338</v>
      </c>
      <c r="M106" s="498">
        <v>114.12433059634198</v>
      </c>
      <c r="N106" s="498">
        <v>114.16315618205017</v>
      </c>
      <c r="O106" s="498">
        <v>114.03126734175683</v>
      </c>
      <c r="P106" s="498">
        <v>113.89926242488627</v>
      </c>
      <c r="Q106" s="498">
        <v>113.76714143143847</v>
      </c>
      <c r="R106" s="498">
        <v>113.63490436141346</v>
      </c>
      <c r="S106" s="498">
        <v>113.50255121481119</v>
      </c>
      <c r="T106" s="498">
        <v>113.37008199163168</v>
      </c>
      <c r="U106" s="498">
        <v>113.23749669187495</v>
      </c>
      <c r="V106" s="498">
        <v>113.10479531554101</v>
      </c>
      <c r="W106" s="498">
        <v>112.97197786262981</v>
      </c>
      <c r="X106" s="498">
        <v>112.83904433314139</v>
      </c>
      <c r="Y106" s="498">
        <v>112.70599472707572</v>
      </c>
      <c r="Z106" s="498">
        <v>112.57282904443282</v>
      </c>
      <c r="AA106" s="498">
        <v>112.43954728521271</v>
      </c>
      <c r="AB106" s="498">
        <v>112.30614944941539</v>
      </c>
      <c r="AC106" s="498">
        <v>112.17263553704079</v>
      </c>
      <c r="AD106" s="498">
        <v>112.03900554808899</v>
      </c>
      <c r="AE106" s="498">
        <v>111.90525948255994</v>
      </c>
      <c r="AF106" s="498">
        <v>111.77139734045363</v>
      </c>
      <c r="AG106" s="498">
        <v>111.63741912177015</v>
      </c>
      <c r="AH106" s="498">
        <v>111.5033248265094</v>
      </c>
      <c r="AI106" s="498">
        <v>111.36911445467145</v>
      </c>
      <c r="AJ106" s="498">
        <v>111.23478800625622</v>
      </c>
      <c r="AK106" s="498">
        <v>111.10034548126377</v>
      </c>
      <c r="AL106" s="498">
        <v>110.96578687969414</v>
      </c>
      <c r="AM106" s="498">
        <v>110.96578687969414</v>
      </c>
      <c r="AN106" s="498">
        <v>110.96578687969414</v>
      </c>
      <c r="AO106" s="498">
        <v>110.96578687969414</v>
      </c>
      <c r="AP106" s="498">
        <v>110.96578687969414</v>
      </c>
      <c r="AQ106" s="498">
        <v>110.96578687969414</v>
      </c>
      <c r="AR106" s="498">
        <v>110.96578687969414</v>
      </c>
      <c r="AS106" s="498">
        <v>110.96578687969414</v>
      </c>
      <c r="AT106" s="498">
        <v>110.96578687969414</v>
      </c>
      <c r="AU106" s="498">
        <v>110.96578687969414</v>
      </c>
      <c r="AV106" s="498">
        <v>110.96578687969414</v>
      </c>
      <c r="AW106" s="498">
        <v>110.96578687969414</v>
      </c>
      <c r="AX106" s="498">
        <v>110.96578687969414</v>
      </c>
      <c r="AY106" s="498">
        <v>110.96578687969414</v>
      </c>
      <c r="AZ106" s="498">
        <v>110.96578687969414</v>
      </c>
      <c r="BA106" s="498">
        <v>110.96578687969414</v>
      </c>
      <c r="BB106" s="498">
        <v>110.96578687969414</v>
      </c>
      <c r="BC106" s="498">
        <v>110.96578687969414</v>
      </c>
      <c r="BD106" s="498">
        <v>110.96578687969414</v>
      </c>
      <c r="BE106" s="498">
        <v>110.96578687969414</v>
      </c>
      <c r="BF106" s="498">
        <v>110.96578687969414</v>
      </c>
      <c r="BG106" s="498">
        <v>110.96578687969414</v>
      </c>
      <c r="BH106" s="498">
        <v>110.96578687969414</v>
      </c>
      <c r="BI106" s="498">
        <v>110.96578687969414</v>
      </c>
      <c r="BJ106" s="498">
        <v>110.96578687969414</v>
      </c>
      <c r="BK106" s="498">
        <v>110.96578687969414</v>
      </c>
      <c r="BL106" s="498">
        <v>110.96578687969414</v>
      </c>
      <c r="BM106" s="498">
        <v>110.96578687969414</v>
      </c>
      <c r="BN106" s="498">
        <v>110.96578687969414</v>
      </c>
      <c r="BO106" s="498">
        <v>110.96578687969414</v>
      </c>
      <c r="BP106" s="498">
        <v>110.96578687969414</v>
      </c>
      <c r="BQ106" s="498">
        <v>110.96578687969414</v>
      </c>
      <c r="BR106" s="498">
        <v>110.96578687969414</v>
      </c>
      <c r="BS106" s="498">
        <v>110.96578687969414</v>
      </c>
      <c r="BT106" s="498">
        <v>110.96578687969414</v>
      </c>
      <c r="BU106" s="498">
        <v>110.96578687969414</v>
      </c>
      <c r="BV106" s="498">
        <v>110.96578687969414</v>
      </c>
      <c r="BW106" s="498">
        <v>110.96578687969414</v>
      </c>
      <c r="BX106" s="498">
        <v>110.96578687969414</v>
      </c>
      <c r="BY106" s="498">
        <v>110.96578687969414</v>
      </c>
      <c r="BZ106" s="498">
        <v>110.96578687969414</v>
      </c>
      <c r="CA106" s="498">
        <v>110.96578687969414</v>
      </c>
      <c r="CB106" s="498">
        <v>110.96578687969414</v>
      </c>
      <c r="CC106" s="498">
        <v>110.96578687969414</v>
      </c>
      <c r="CD106" s="498">
        <v>110.96578687969414</v>
      </c>
      <c r="CE106" s="498">
        <v>110.96578687969414</v>
      </c>
      <c r="CF106" s="498">
        <v>110.96578687969414</v>
      </c>
      <c r="CG106" s="498">
        <v>110.96578687969414</v>
      </c>
      <c r="CH106" s="498">
        <v>110.96578687969414</v>
      </c>
      <c r="CI106" s="498">
        <v>110.96578687969414</v>
      </c>
      <c r="CJ106" s="649">
        <v>110.96578687969414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278.46359023057465</v>
      </c>
      <c r="I107" s="82">
        <v>557.04143559282636</v>
      </c>
      <c r="J107" s="82">
        <v>835.73353608675507</v>
      </c>
      <c r="K107" s="82">
        <v>1114.5398917123607</v>
      </c>
      <c r="L107" s="82">
        <v>1810.4518752486181</v>
      </c>
      <c r="M107" s="82">
        <v>2535.1580131537712</v>
      </c>
      <c r="N107" s="82">
        <v>3260.1098966386171</v>
      </c>
      <c r="O107" s="82">
        <v>3253.5171446419904</v>
      </c>
      <c r="P107" s="82">
        <v>3246.9227861863092</v>
      </c>
      <c r="Q107" s="82">
        <v>3242.7501947066203</v>
      </c>
      <c r="R107" s="82">
        <v>3238.5776032269314</v>
      </c>
      <c r="S107" s="82">
        <v>3234.4050117472425</v>
      </c>
      <c r="T107" s="82">
        <v>3230.2324202675536</v>
      </c>
      <c r="U107" s="82">
        <v>3226.0598287878647</v>
      </c>
      <c r="V107" s="82">
        <v>3221.8872373081758</v>
      </c>
      <c r="W107" s="82">
        <v>3217.7146458284869</v>
      </c>
      <c r="X107" s="82">
        <v>3213.5420543487976</v>
      </c>
      <c r="Y107" s="82">
        <v>3209.3694628691087</v>
      </c>
      <c r="Z107" s="82">
        <v>3205.1968713894198</v>
      </c>
      <c r="AA107" s="82">
        <v>3201.0242799097309</v>
      </c>
      <c r="AB107" s="82">
        <v>3196.851688430042</v>
      </c>
      <c r="AC107" s="82">
        <v>3192.6790969503531</v>
      </c>
      <c r="AD107" s="82">
        <v>3188.5065054706643</v>
      </c>
      <c r="AE107" s="82">
        <v>3184.3339139909754</v>
      </c>
      <c r="AF107" s="82">
        <v>3180.1613225112865</v>
      </c>
      <c r="AG107" s="82">
        <v>3175.9887310315976</v>
      </c>
      <c r="AH107" s="82">
        <v>3171.8161395519087</v>
      </c>
      <c r="AI107" s="82">
        <v>3167.6435480722198</v>
      </c>
      <c r="AJ107" s="82">
        <v>3163.4709565925309</v>
      </c>
      <c r="AK107" s="82">
        <v>3159.298365112842</v>
      </c>
      <c r="AL107" s="82">
        <v>3155.1257736331531</v>
      </c>
      <c r="AM107" s="82">
        <v>3155.1257736331531</v>
      </c>
      <c r="AN107" s="82">
        <v>3155.1257736331531</v>
      </c>
      <c r="AO107" s="82">
        <v>3155.1257736331531</v>
      </c>
      <c r="AP107" s="82">
        <v>3155.1257736331531</v>
      </c>
      <c r="AQ107" s="82">
        <v>3155.1257736331531</v>
      </c>
      <c r="AR107" s="82">
        <v>3155.1257736331531</v>
      </c>
      <c r="AS107" s="82">
        <v>3155.1257736331531</v>
      </c>
      <c r="AT107" s="82">
        <v>3155.1257736331531</v>
      </c>
      <c r="AU107" s="82">
        <v>3155.1257736331531</v>
      </c>
      <c r="AV107" s="82">
        <v>3155.1257736331531</v>
      </c>
      <c r="AW107" s="82">
        <v>3155.1257736331531</v>
      </c>
      <c r="AX107" s="82">
        <v>3155.1257736331531</v>
      </c>
      <c r="AY107" s="82">
        <v>3155.1257736331531</v>
      </c>
      <c r="AZ107" s="82">
        <v>3155.1257736331531</v>
      </c>
      <c r="BA107" s="82">
        <v>3155.1257736331531</v>
      </c>
      <c r="BB107" s="82">
        <v>3155.1257736331531</v>
      </c>
      <c r="BC107" s="82">
        <v>3155.1257736331531</v>
      </c>
      <c r="BD107" s="82">
        <v>3155.1257736331531</v>
      </c>
      <c r="BE107" s="82">
        <v>3155.1257736331531</v>
      </c>
      <c r="BF107" s="82">
        <v>3155.1257736331531</v>
      </c>
      <c r="BG107" s="82">
        <v>3155.1257736331531</v>
      </c>
      <c r="BH107" s="82">
        <v>3155.1257736331531</v>
      </c>
      <c r="BI107" s="82">
        <v>3155.1257736331531</v>
      </c>
      <c r="BJ107" s="82">
        <v>3155.1257736331531</v>
      </c>
      <c r="BK107" s="82">
        <v>3155.1257736331531</v>
      </c>
      <c r="BL107" s="82">
        <v>3155.1257736331531</v>
      </c>
      <c r="BM107" s="82">
        <v>3155.1257736331531</v>
      </c>
      <c r="BN107" s="82">
        <v>3155.1257736331531</v>
      </c>
      <c r="BO107" s="82">
        <v>3155.1257736331531</v>
      </c>
      <c r="BP107" s="82">
        <v>3155.1257736331531</v>
      </c>
      <c r="BQ107" s="82">
        <v>3155.1257736331531</v>
      </c>
      <c r="BR107" s="82">
        <v>3155.1257736331531</v>
      </c>
      <c r="BS107" s="82">
        <v>3155.1257736331531</v>
      </c>
      <c r="BT107" s="82">
        <v>3155.1257736331531</v>
      </c>
      <c r="BU107" s="82">
        <v>3155.1257736331531</v>
      </c>
      <c r="BV107" s="82">
        <v>3155.1257736331531</v>
      </c>
      <c r="BW107" s="82">
        <v>3155.1257736331531</v>
      </c>
      <c r="BX107" s="82">
        <v>3155.1257736331531</v>
      </c>
      <c r="BY107" s="82">
        <v>3155.1257736331531</v>
      </c>
      <c r="BZ107" s="82">
        <v>3155.1257736331531</v>
      </c>
      <c r="CA107" s="82">
        <v>3155.1257736331531</v>
      </c>
      <c r="CB107" s="82">
        <v>3155.1257736331531</v>
      </c>
      <c r="CC107" s="82">
        <v>3155.1257736331531</v>
      </c>
      <c r="CD107" s="82">
        <v>3155.1257736331531</v>
      </c>
      <c r="CE107" s="82">
        <v>3155.1257736331531</v>
      </c>
      <c r="CF107" s="82">
        <v>3155.1257736331531</v>
      </c>
      <c r="CG107" s="82">
        <v>3155.1257736331531</v>
      </c>
      <c r="CH107" s="82">
        <v>3155.1257736331531</v>
      </c>
      <c r="CI107" s="82">
        <v>3155.1257736331531</v>
      </c>
      <c r="CJ107" s="82">
        <v>3155.1257736331531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3996.1574794520548</v>
      </c>
      <c r="I109" s="82">
        <v>3996.1574794520548</v>
      </c>
      <c r="J109" s="82">
        <v>3996.1574794520548</v>
      </c>
      <c r="K109" s="82">
        <v>3996.1574794520548</v>
      </c>
      <c r="L109" s="82">
        <v>4855.1931780821906</v>
      </c>
      <c r="M109" s="82">
        <v>4855.1931780821906</v>
      </c>
      <c r="N109" s="82">
        <v>4855.1931780821906</v>
      </c>
      <c r="O109" s="82">
        <v>4855.1931780821906</v>
      </c>
      <c r="P109" s="82">
        <v>4855.1931780821906</v>
      </c>
      <c r="Q109" s="82">
        <v>4855.1931780821906</v>
      </c>
      <c r="R109" s="82">
        <v>4855.1931780821906</v>
      </c>
      <c r="S109" s="82">
        <v>4855.1931780821906</v>
      </c>
      <c r="T109" s="82">
        <v>4855.1931780821906</v>
      </c>
      <c r="U109" s="82">
        <v>4855.1931780821906</v>
      </c>
      <c r="V109" s="82">
        <v>4855.1931780821906</v>
      </c>
      <c r="W109" s="82">
        <v>4855.1931780821906</v>
      </c>
      <c r="X109" s="82">
        <v>4855.1931780821906</v>
      </c>
      <c r="Y109" s="82">
        <v>4855.1931780821906</v>
      </c>
      <c r="Z109" s="82">
        <v>4855.1931780821906</v>
      </c>
      <c r="AA109" s="82">
        <v>4855.1931780821906</v>
      </c>
      <c r="AB109" s="82">
        <v>4855.1931780821906</v>
      </c>
      <c r="AC109" s="82">
        <v>4855.1931780821906</v>
      </c>
      <c r="AD109" s="82">
        <v>4855.1931780821906</v>
      </c>
      <c r="AE109" s="82">
        <v>4855.1931780821906</v>
      </c>
      <c r="AF109" s="82">
        <v>4855.1931780821906</v>
      </c>
      <c r="AG109" s="82">
        <v>4855.1931780821906</v>
      </c>
      <c r="AH109" s="82">
        <v>4855.1931780821906</v>
      </c>
      <c r="AI109" s="82">
        <v>4855.1931780821906</v>
      </c>
      <c r="AJ109" s="82">
        <v>4855.1931780821906</v>
      </c>
      <c r="AK109" s="82">
        <v>4855.1931780821906</v>
      </c>
      <c r="AL109" s="82">
        <v>4855.1931780821906</v>
      </c>
      <c r="AM109" s="82">
        <v>4855.1931780821906</v>
      </c>
      <c r="AN109" s="82">
        <v>4855.1931780821906</v>
      </c>
      <c r="AO109" s="82">
        <v>4855.1931780821906</v>
      </c>
      <c r="AP109" s="82">
        <v>4855.1931780821906</v>
      </c>
      <c r="AQ109" s="82">
        <v>4855.1931780821906</v>
      </c>
      <c r="AR109" s="82">
        <v>4855.1931780821906</v>
      </c>
      <c r="AS109" s="82">
        <v>4855.1931780821906</v>
      </c>
      <c r="AT109" s="82">
        <v>4855.1931780821906</v>
      </c>
      <c r="AU109" s="82">
        <v>4855.1931780821906</v>
      </c>
      <c r="AV109" s="82">
        <v>4855.1931780821906</v>
      </c>
      <c r="AW109" s="82">
        <v>4855.1931780821906</v>
      </c>
      <c r="AX109" s="82">
        <v>4855.1931780821906</v>
      </c>
      <c r="AY109" s="82">
        <v>4855.1931780821906</v>
      </c>
      <c r="AZ109" s="82">
        <v>4855.1931780821906</v>
      </c>
      <c r="BA109" s="82">
        <v>4855.1931780821906</v>
      </c>
      <c r="BB109" s="82">
        <v>4855.1931780821906</v>
      </c>
      <c r="BC109" s="82">
        <v>4855.1931780821906</v>
      </c>
      <c r="BD109" s="82">
        <v>4855.1931780821906</v>
      </c>
      <c r="BE109" s="82">
        <v>4855.1931780821906</v>
      </c>
      <c r="BF109" s="82">
        <v>4855.1931780821906</v>
      </c>
      <c r="BG109" s="82">
        <v>4855.1931780821906</v>
      </c>
      <c r="BH109" s="82">
        <v>4855.1931780821906</v>
      </c>
      <c r="BI109" s="82">
        <v>4855.1931780821906</v>
      </c>
      <c r="BJ109" s="82">
        <v>4855.1931780821906</v>
      </c>
      <c r="BK109" s="82">
        <v>4855.1931780821906</v>
      </c>
      <c r="BL109" s="82">
        <v>4855.1931780821906</v>
      </c>
      <c r="BM109" s="82">
        <v>4855.1931780821906</v>
      </c>
      <c r="BN109" s="82">
        <v>4855.1931780821906</v>
      </c>
      <c r="BO109" s="82">
        <v>4855.1931780821906</v>
      </c>
      <c r="BP109" s="82">
        <v>4855.1931780821906</v>
      </c>
      <c r="BQ109" s="82">
        <v>4855.1931780821906</v>
      </c>
      <c r="BR109" s="82">
        <v>4855.1931780821906</v>
      </c>
      <c r="BS109" s="82">
        <v>4855.1931780821906</v>
      </c>
      <c r="BT109" s="82">
        <v>4855.1931780821906</v>
      </c>
      <c r="BU109" s="82">
        <v>4855.1931780821906</v>
      </c>
      <c r="BV109" s="82">
        <v>4855.1931780821906</v>
      </c>
      <c r="BW109" s="82">
        <v>4855.1931780821906</v>
      </c>
      <c r="BX109" s="82">
        <v>4855.1931780821906</v>
      </c>
      <c r="BY109" s="82">
        <v>4855.1931780821906</v>
      </c>
      <c r="BZ109" s="82">
        <v>4855.1931780821906</v>
      </c>
      <c r="CA109" s="82">
        <v>4855.1931780821906</v>
      </c>
      <c r="CB109" s="82">
        <v>4855.1931780821906</v>
      </c>
      <c r="CC109" s="82">
        <v>4855.1931780821906</v>
      </c>
      <c r="CD109" s="82">
        <v>4855.1931780821906</v>
      </c>
      <c r="CE109" s="82">
        <v>4855.1931780821906</v>
      </c>
      <c r="CF109" s="82">
        <v>4855.1931780821906</v>
      </c>
      <c r="CG109" s="82">
        <v>4855.1931780821906</v>
      </c>
      <c r="CH109" s="82">
        <v>4855.1931780821906</v>
      </c>
      <c r="CI109" s="82">
        <v>4855.1931780821906</v>
      </c>
      <c r="CJ109" s="640">
        <v>4855.1931780821906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54.451955092343248</v>
      </c>
      <c r="I110" s="142">
        <v>68.310893442666625</v>
      </c>
      <c r="J110" s="142">
        <v>82.359875066392547</v>
      </c>
      <c r="K110" s="142">
        <v>96.599084671180918</v>
      </c>
      <c r="L110" s="142">
        <v>328.53473838356149</v>
      </c>
      <c r="M110" s="142">
        <v>330.69260201826467</v>
      </c>
      <c r="N110" s="142">
        <v>332.85046565296784</v>
      </c>
      <c r="O110" s="142">
        <v>335.00832928767113</v>
      </c>
      <c r="P110" s="142">
        <v>337.16619292237431</v>
      </c>
      <c r="Q110" s="142">
        <v>339.32405655707748</v>
      </c>
      <c r="R110" s="142">
        <v>341.48192019178066</v>
      </c>
      <c r="S110" s="142">
        <v>343.63978382648384</v>
      </c>
      <c r="T110" s="142">
        <v>345.79764746118701</v>
      </c>
      <c r="U110" s="142">
        <v>347.95551109589019</v>
      </c>
      <c r="V110" s="142">
        <v>350.11337473059336</v>
      </c>
      <c r="W110" s="142">
        <v>352.2712383652966</v>
      </c>
      <c r="X110" s="142">
        <v>354.42910199999977</v>
      </c>
      <c r="Y110" s="142">
        <v>356.58696563470295</v>
      </c>
      <c r="Z110" s="142">
        <v>358.74482926940613</v>
      </c>
      <c r="AA110" s="142">
        <v>360.90269290410936</v>
      </c>
      <c r="AB110" s="142">
        <v>363.06055653881253</v>
      </c>
      <c r="AC110" s="142">
        <v>365.21842017351571</v>
      </c>
      <c r="AD110" s="142">
        <v>367.37628380821894</v>
      </c>
      <c r="AE110" s="142">
        <v>369.53414744292212</v>
      </c>
      <c r="AF110" s="142">
        <v>371.6920110776253</v>
      </c>
      <c r="AG110" s="142">
        <v>373.84987471232864</v>
      </c>
      <c r="AH110" s="142">
        <v>376.00773834703188</v>
      </c>
      <c r="AI110" s="142">
        <v>378.16560198173505</v>
      </c>
      <c r="AJ110" s="142">
        <v>380.32346561643823</v>
      </c>
      <c r="AK110" s="142">
        <v>382.48132925114146</v>
      </c>
      <c r="AL110" s="142">
        <v>384.63919288584464</v>
      </c>
      <c r="AM110" s="142">
        <v>386.79705652054781</v>
      </c>
      <c r="AN110" s="142">
        <v>388.95492015525099</v>
      </c>
      <c r="AO110" s="142">
        <v>391.11278378995422</v>
      </c>
      <c r="AP110" s="142">
        <v>393.27064742465745</v>
      </c>
      <c r="AQ110" s="142">
        <v>395.42851105936063</v>
      </c>
      <c r="AR110" s="142">
        <v>397.58637469406381</v>
      </c>
      <c r="AS110" s="142">
        <v>399.74423832876698</v>
      </c>
      <c r="AT110" s="142">
        <v>401.90210196347016</v>
      </c>
      <c r="AU110" s="142">
        <v>404.05996559817333</v>
      </c>
      <c r="AV110" s="142">
        <v>406.21782923287657</v>
      </c>
      <c r="AW110" s="142">
        <v>408.37569286757974</v>
      </c>
      <c r="AX110" s="142">
        <v>410.53355650228292</v>
      </c>
      <c r="AY110" s="142">
        <v>412.6914201369861</v>
      </c>
      <c r="AZ110" s="142">
        <v>414.84928377168927</v>
      </c>
      <c r="BA110" s="142">
        <v>417.00714740639245</v>
      </c>
      <c r="BB110" s="142">
        <v>419.16501104109568</v>
      </c>
      <c r="BC110" s="142">
        <v>421.32287467579891</v>
      </c>
      <c r="BD110" s="142">
        <v>423.48073831050209</v>
      </c>
      <c r="BE110" s="142">
        <v>425.63860194520527</v>
      </c>
      <c r="BF110" s="142">
        <v>427.79646557990844</v>
      </c>
      <c r="BG110" s="142">
        <v>429.95432921461162</v>
      </c>
      <c r="BH110" s="142">
        <v>432.11219284931479</v>
      </c>
      <c r="BI110" s="142">
        <v>434.27005648401797</v>
      </c>
      <c r="BJ110" s="142">
        <v>436.42792011872115</v>
      </c>
      <c r="BK110" s="142">
        <v>438.58578375342438</v>
      </c>
      <c r="BL110" s="142">
        <v>440.74364738812756</v>
      </c>
      <c r="BM110" s="142">
        <v>442.90151102283073</v>
      </c>
      <c r="BN110" s="142">
        <v>445.05937465753391</v>
      </c>
      <c r="BO110" s="142">
        <v>447.21723829223714</v>
      </c>
      <c r="BP110" s="142">
        <v>449.37510192694032</v>
      </c>
      <c r="BQ110" s="142">
        <v>451.53296556164349</v>
      </c>
      <c r="BR110" s="142">
        <v>453.69082919634673</v>
      </c>
      <c r="BS110" s="142">
        <v>455.8486928310499</v>
      </c>
      <c r="BT110" s="142">
        <v>458.00655646575308</v>
      </c>
      <c r="BU110" s="142">
        <v>460.16442010045625</v>
      </c>
      <c r="BV110" s="142">
        <v>462.32228373515943</v>
      </c>
      <c r="BW110" s="142">
        <v>464.48014736986261</v>
      </c>
      <c r="BX110" s="142">
        <v>466.63801100456578</v>
      </c>
      <c r="BY110" s="142">
        <v>468.79587463926896</v>
      </c>
      <c r="BZ110" s="142">
        <v>470.95373827397214</v>
      </c>
      <c r="CA110" s="142">
        <v>473.11160190867542</v>
      </c>
      <c r="CB110" s="142">
        <v>475.2694655433786</v>
      </c>
      <c r="CC110" s="142">
        <v>477.42732917808178</v>
      </c>
      <c r="CD110" s="142">
        <v>479.58519281278495</v>
      </c>
      <c r="CE110" s="142">
        <v>481.74305644748813</v>
      </c>
      <c r="CF110" s="142">
        <v>483.90092008219131</v>
      </c>
      <c r="CG110" s="142">
        <v>486.05878371689448</v>
      </c>
      <c r="CH110" s="142">
        <v>488.21664735159771</v>
      </c>
      <c r="CI110" s="142">
        <v>490.37451098630089</v>
      </c>
      <c r="CJ110" s="639">
        <v>492.53237462100407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3717.6938892214803</v>
      </c>
      <c r="I111" s="82">
        <v>3439.1160438592283</v>
      </c>
      <c r="J111" s="82">
        <v>3160.4239433652997</v>
      </c>
      <c r="K111" s="82">
        <v>2881.617587739694</v>
      </c>
      <c r="L111" s="82">
        <v>3044.7413028335723</v>
      </c>
      <c r="M111" s="82">
        <v>2320.0351649284194</v>
      </c>
      <c r="N111" s="82">
        <v>1595.0832814435735</v>
      </c>
      <c r="O111" s="82">
        <v>1601.6760334402002</v>
      </c>
      <c r="P111" s="82">
        <v>1608.2703918958814</v>
      </c>
      <c r="Q111" s="82">
        <v>1612.4429833755703</v>
      </c>
      <c r="R111" s="82">
        <v>1616.6155748552592</v>
      </c>
      <c r="S111" s="82">
        <v>1620.7881663349481</v>
      </c>
      <c r="T111" s="82">
        <v>1624.960757814637</v>
      </c>
      <c r="U111" s="82">
        <v>1629.1333492943259</v>
      </c>
      <c r="V111" s="82">
        <v>1633.3059407740147</v>
      </c>
      <c r="W111" s="82">
        <v>1637.4785322537036</v>
      </c>
      <c r="X111" s="82">
        <v>1641.651123733393</v>
      </c>
      <c r="Y111" s="82">
        <v>1645.8237152130819</v>
      </c>
      <c r="Z111" s="82">
        <v>1649.9963066927708</v>
      </c>
      <c r="AA111" s="82">
        <v>1654.1688981724596</v>
      </c>
      <c r="AB111" s="82">
        <v>1658.3414896521485</v>
      </c>
      <c r="AC111" s="82">
        <v>1662.5140811318374</v>
      </c>
      <c r="AD111" s="82">
        <v>1666.6866726115263</v>
      </c>
      <c r="AE111" s="82">
        <v>1670.8592640912152</v>
      </c>
      <c r="AF111" s="82">
        <v>1675.0318555709041</v>
      </c>
      <c r="AG111" s="82">
        <v>1679.204447050593</v>
      </c>
      <c r="AH111" s="82">
        <v>1683.3770385302819</v>
      </c>
      <c r="AI111" s="82">
        <v>1687.5496300099708</v>
      </c>
      <c r="AJ111" s="82">
        <v>1691.7222214896597</v>
      </c>
      <c r="AK111" s="82">
        <v>1695.8948129693485</v>
      </c>
      <c r="AL111" s="82">
        <v>1700.0674044490374</v>
      </c>
      <c r="AM111" s="82">
        <v>1700.0674044490374</v>
      </c>
      <c r="AN111" s="82">
        <v>1700.0674044490374</v>
      </c>
      <c r="AO111" s="82">
        <v>1700.0674044490374</v>
      </c>
      <c r="AP111" s="82">
        <v>1700.0674044490374</v>
      </c>
      <c r="AQ111" s="82">
        <v>1700.0674044490374</v>
      </c>
      <c r="AR111" s="82">
        <v>1700.0674044490374</v>
      </c>
      <c r="AS111" s="82">
        <v>1700.0674044490374</v>
      </c>
      <c r="AT111" s="82">
        <v>1700.0674044490374</v>
      </c>
      <c r="AU111" s="82">
        <v>1700.0674044490374</v>
      </c>
      <c r="AV111" s="82">
        <v>1700.0674044490374</v>
      </c>
      <c r="AW111" s="82">
        <v>1700.0674044490374</v>
      </c>
      <c r="AX111" s="82">
        <v>1700.0674044490374</v>
      </c>
      <c r="AY111" s="82">
        <v>1700.0674044490374</v>
      </c>
      <c r="AZ111" s="82">
        <v>1700.0674044490374</v>
      </c>
      <c r="BA111" s="82">
        <v>1700.0674044490374</v>
      </c>
      <c r="BB111" s="82">
        <v>1700.0674044490374</v>
      </c>
      <c r="BC111" s="82">
        <v>1700.0674044490374</v>
      </c>
      <c r="BD111" s="82">
        <v>1700.0674044490374</v>
      </c>
      <c r="BE111" s="82">
        <v>1700.0674044490374</v>
      </c>
      <c r="BF111" s="82">
        <v>1700.0674044490374</v>
      </c>
      <c r="BG111" s="82">
        <v>1700.0674044490374</v>
      </c>
      <c r="BH111" s="82">
        <v>1700.0674044490374</v>
      </c>
      <c r="BI111" s="82">
        <v>1700.0674044490374</v>
      </c>
      <c r="BJ111" s="82">
        <v>1700.0674044490374</v>
      </c>
      <c r="BK111" s="82">
        <v>1700.0674044490374</v>
      </c>
      <c r="BL111" s="82">
        <v>1700.0674044490374</v>
      </c>
      <c r="BM111" s="82">
        <v>1700.0674044490374</v>
      </c>
      <c r="BN111" s="82">
        <v>1700.0674044490374</v>
      </c>
      <c r="BO111" s="82">
        <v>1700.0674044490374</v>
      </c>
      <c r="BP111" s="82">
        <v>1700.0674044490374</v>
      </c>
      <c r="BQ111" s="82">
        <v>1700.0674044490374</v>
      </c>
      <c r="BR111" s="82">
        <v>1700.0674044490374</v>
      </c>
      <c r="BS111" s="82">
        <v>1700.0674044490374</v>
      </c>
      <c r="BT111" s="82">
        <v>1700.0674044490374</v>
      </c>
      <c r="BU111" s="82">
        <v>1700.0674044490374</v>
      </c>
      <c r="BV111" s="82">
        <v>1700.0674044490374</v>
      </c>
      <c r="BW111" s="82">
        <v>1700.0674044490374</v>
      </c>
      <c r="BX111" s="82">
        <v>1700.0674044490374</v>
      </c>
      <c r="BY111" s="82">
        <v>1700.0674044490374</v>
      </c>
      <c r="BZ111" s="82">
        <v>1700.0674044490374</v>
      </c>
      <c r="CA111" s="82">
        <v>1700.0674044490374</v>
      </c>
      <c r="CB111" s="82">
        <v>1700.0674044490374</v>
      </c>
      <c r="CC111" s="82">
        <v>1700.0674044490374</v>
      </c>
      <c r="CD111" s="82">
        <v>1700.0674044490374</v>
      </c>
      <c r="CE111" s="82">
        <v>1700.0674044490374</v>
      </c>
      <c r="CF111" s="82">
        <v>1700.0674044490374</v>
      </c>
      <c r="CG111" s="82">
        <v>1700.0674044490374</v>
      </c>
      <c r="CH111" s="82">
        <v>1700.0674044490374</v>
      </c>
      <c r="CI111" s="82">
        <v>1700.0674044490374</v>
      </c>
      <c r="CJ111" s="640">
        <v>1700.0674044490374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3663.241934129137</v>
      </c>
      <c r="I113" s="324">
        <v>3370.8051504165614</v>
      </c>
      <c r="J113" s="324">
        <v>3078.0640682989069</v>
      </c>
      <c r="K113" s="324">
        <v>2785.0185030685129</v>
      </c>
      <c r="L113" s="324">
        <v>2716.2065644500108</v>
      </c>
      <c r="M113" s="324">
        <v>1989.3425629101548</v>
      </c>
      <c r="N113" s="324">
        <v>1262.2328157906056</v>
      </c>
      <c r="O113" s="324">
        <v>1266.667704152529</v>
      </c>
      <c r="P113" s="324">
        <v>1271.1041989735072</v>
      </c>
      <c r="Q113" s="324">
        <v>1273.1189268184928</v>
      </c>
      <c r="R113" s="324">
        <v>1275.1336546634784</v>
      </c>
      <c r="S113" s="324">
        <v>1277.1483825084642</v>
      </c>
      <c r="T113" s="324">
        <v>1279.1631103534501</v>
      </c>
      <c r="U113" s="324">
        <v>1281.1778381984357</v>
      </c>
      <c r="V113" s="324">
        <v>1283.1925660434213</v>
      </c>
      <c r="W113" s="324">
        <v>1285.2072938884071</v>
      </c>
      <c r="X113" s="324">
        <v>1287.2220217333931</v>
      </c>
      <c r="Y113" s="324">
        <v>1289.236749578379</v>
      </c>
      <c r="Z113" s="324">
        <v>1291.2514774233646</v>
      </c>
      <c r="AA113" s="324">
        <v>1293.2662052683504</v>
      </c>
      <c r="AB113" s="324">
        <v>1295.280933113336</v>
      </c>
      <c r="AC113" s="324">
        <v>1297.2956609583216</v>
      </c>
      <c r="AD113" s="324">
        <v>1299.3103888033074</v>
      </c>
      <c r="AE113" s="324">
        <v>1301.325116648293</v>
      </c>
      <c r="AF113" s="324">
        <v>1303.3398444932789</v>
      </c>
      <c r="AG113" s="324">
        <v>1305.3545723382645</v>
      </c>
      <c r="AH113" s="324">
        <v>1307.3693001832501</v>
      </c>
      <c r="AI113" s="324">
        <v>1309.3840280282357</v>
      </c>
      <c r="AJ113" s="324">
        <v>1311.3987558732215</v>
      </c>
      <c r="AK113" s="324">
        <v>1313.4134837182071</v>
      </c>
      <c r="AL113" s="324">
        <v>1315.4282115631927</v>
      </c>
      <c r="AM113" s="324">
        <v>1313.2703479284896</v>
      </c>
      <c r="AN113" s="324">
        <v>1311.1124842937866</v>
      </c>
      <c r="AO113" s="324">
        <v>1308.9546206590833</v>
      </c>
      <c r="AP113" s="324">
        <v>1306.79675702438</v>
      </c>
      <c r="AQ113" s="324">
        <v>1304.6388933896769</v>
      </c>
      <c r="AR113" s="324">
        <v>1302.4810297549736</v>
      </c>
      <c r="AS113" s="324">
        <v>1300.3231661202703</v>
      </c>
      <c r="AT113" s="324">
        <v>1298.1653024855673</v>
      </c>
      <c r="AU113" s="324">
        <v>1296.0074388508642</v>
      </c>
      <c r="AV113" s="324">
        <v>1293.8495752161609</v>
      </c>
      <c r="AW113" s="324">
        <v>1291.6917115814576</v>
      </c>
      <c r="AX113" s="324">
        <v>1289.5338479467546</v>
      </c>
      <c r="AY113" s="324">
        <v>1287.3759843120513</v>
      </c>
      <c r="AZ113" s="324">
        <v>1285.2181206773482</v>
      </c>
      <c r="BA113" s="324">
        <v>1283.0602570426449</v>
      </c>
      <c r="BB113" s="324">
        <v>1280.9023934079419</v>
      </c>
      <c r="BC113" s="324">
        <v>1278.7445297732386</v>
      </c>
      <c r="BD113" s="324">
        <v>1276.5866661385353</v>
      </c>
      <c r="BE113" s="324">
        <v>1274.4288025038322</v>
      </c>
      <c r="BF113" s="324">
        <v>1272.2709388691289</v>
      </c>
      <c r="BG113" s="324">
        <v>1270.1130752344259</v>
      </c>
      <c r="BH113" s="324">
        <v>1267.9552115997226</v>
      </c>
      <c r="BI113" s="324">
        <v>1265.7973479650195</v>
      </c>
      <c r="BJ113" s="324">
        <v>1263.6394843303162</v>
      </c>
      <c r="BK113" s="324">
        <v>1261.4816206956129</v>
      </c>
      <c r="BL113" s="324">
        <v>1259.3237570609099</v>
      </c>
      <c r="BM113" s="324">
        <v>1257.1658934262068</v>
      </c>
      <c r="BN113" s="324">
        <v>1255.0080297915035</v>
      </c>
      <c r="BO113" s="324">
        <v>1252.8501661568002</v>
      </c>
      <c r="BP113" s="324">
        <v>1250.6923025220972</v>
      </c>
      <c r="BQ113" s="324">
        <v>1248.5344388873939</v>
      </c>
      <c r="BR113" s="324">
        <v>1246.3765752526906</v>
      </c>
      <c r="BS113" s="324">
        <v>1244.2187116179875</v>
      </c>
      <c r="BT113" s="324">
        <v>1242.0608479832845</v>
      </c>
      <c r="BU113" s="324">
        <v>1239.9029843485812</v>
      </c>
      <c r="BV113" s="324">
        <v>1237.7451207138779</v>
      </c>
      <c r="BW113" s="324">
        <v>1235.5872570791748</v>
      </c>
      <c r="BX113" s="324">
        <v>1233.4293934444718</v>
      </c>
      <c r="BY113" s="324">
        <v>1231.2715298097685</v>
      </c>
      <c r="BZ113" s="324">
        <v>1229.1136661750652</v>
      </c>
      <c r="CA113" s="324">
        <v>1226.9558025403621</v>
      </c>
      <c r="CB113" s="324">
        <v>1224.7979389056588</v>
      </c>
      <c r="CC113" s="324">
        <v>1222.6400752709555</v>
      </c>
      <c r="CD113" s="324">
        <v>1220.4822116362525</v>
      </c>
      <c r="CE113" s="324">
        <v>1218.3243480015494</v>
      </c>
      <c r="CF113" s="324">
        <v>1216.1664843668461</v>
      </c>
      <c r="CG113" s="324">
        <v>1214.0086207321428</v>
      </c>
      <c r="CH113" s="324">
        <v>1211.8507570974398</v>
      </c>
      <c r="CI113" s="324">
        <v>1209.6928934627365</v>
      </c>
      <c r="CJ113" s="641">
        <v>1207.5350298280334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160.09118935410237</v>
      </c>
      <c r="I118" s="337">
        <v>320.29149172736646</v>
      </c>
      <c r="J118" s="337">
        <v>480.60090711979234</v>
      </c>
      <c r="K118" s="337">
        <v>641.01943553137983</v>
      </c>
      <c r="L118" s="337">
        <v>1304.3975771872533</v>
      </c>
      <c r="M118" s="337">
        <v>1995.1339977617665</v>
      </c>
      <c r="N118" s="337">
        <v>2686.1054098228337</v>
      </c>
      <c r="O118" s="337">
        <v>2682.0900947107889</v>
      </c>
      <c r="P118" s="337">
        <v>2678.074779598744</v>
      </c>
      <c r="Q118" s="337">
        <v>2674.0594644866992</v>
      </c>
      <c r="R118" s="337">
        <v>2670.0441493746544</v>
      </c>
      <c r="S118" s="337">
        <v>2666.0288342626095</v>
      </c>
      <c r="T118" s="337">
        <v>2662.0135191505647</v>
      </c>
      <c r="U118" s="337">
        <v>2657.9982040385198</v>
      </c>
      <c r="V118" s="337">
        <v>2653.982888926475</v>
      </c>
      <c r="W118" s="337">
        <v>2649.9675738144301</v>
      </c>
      <c r="X118" s="337">
        <v>2645.9522587023853</v>
      </c>
      <c r="Y118" s="337">
        <v>2641.9369435903404</v>
      </c>
      <c r="Z118" s="337">
        <v>2637.9216284782956</v>
      </c>
      <c r="AA118" s="337">
        <v>2633.9063133662507</v>
      </c>
      <c r="AB118" s="337">
        <v>2629.8909982542059</v>
      </c>
      <c r="AC118" s="337">
        <v>2625.8756831421611</v>
      </c>
      <c r="AD118" s="337">
        <v>2621.8603680301162</v>
      </c>
      <c r="AE118" s="337">
        <v>2617.8450529180714</v>
      </c>
      <c r="AF118" s="337">
        <v>2613.8297378060265</v>
      </c>
      <c r="AG118" s="337">
        <v>2609.8144226939817</v>
      </c>
      <c r="AH118" s="337">
        <v>2605.7991075819368</v>
      </c>
      <c r="AI118" s="337">
        <v>2601.783792469892</v>
      </c>
      <c r="AJ118" s="337">
        <v>2597.7684773578471</v>
      </c>
      <c r="AK118" s="337">
        <v>2593.7531622458023</v>
      </c>
      <c r="AL118" s="337">
        <v>2589.7378471337574</v>
      </c>
      <c r="AM118" s="337">
        <v>2589.7378471337574</v>
      </c>
      <c r="AN118" s="337">
        <v>2589.7378471337574</v>
      </c>
      <c r="AO118" s="337">
        <v>2589.7378471337574</v>
      </c>
      <c r="AP118" s="337">
        <v>2589.7378471337574</v>
      </c>
      <c r="AQ118" s="337">
        <v>2589.7378471337574</v>
      </c>
      <c r="AR118" s="337">
        <v>2589.7378471337574</v>
      </c>
      <c r="AS118" s="337">
        <v>2589.7378471337574</v>
      </c>
      <c r="AT118" s="337">
        <v>2589.7378471337574</v>
      </c>
      <c r="AU118" s="337">
        <v>2589.7378471337574</v>
      </c>
      <c r="AV118" s="337">
        <v>2589.7378471337574</v>
      </c>
      <c r="AW118" s="337">
        <v>2589.7378471337574</v>
      </c>
      <c r="AX118" s="337">
        <v>2589.7378471337574</v>
      </c>
      <c r="AY118" s="337">
        <v>2589.7378471337574</v>
      </c>
      <c r="AZ118" s="337">
        <v>2589.7378471337574</v>
      </c>
      <c r="BA118" s="337">
        <v>2589.7378471337574</v>
      </c>
      <c r="BB118" s="337">
        <v>2589.7378471337574</v>
      </c>
      <c r="BC118" s="337">
        <v>2589.7378471337574</v>
      </c>
      <c r="BD118" s="337">
        <v>2589.7378471337574</v>
      </c>
      <c r="BE118" s="337">
        <v>2589.7378471337574</v>
      </c>
      <c r="BF118" s="337">
        <v>2589.7378471337574</v>
      </c>
      <c r="BG118" s="337">
        <v>2589.7378471337574</v>
      </c>
      <c r="BH118" s="337">
        <v>2589.7378471337574</v>
      </c>
      <c r="BI118" s="337">
        <v>2589.7378471337574</v>
      </c>
      <c r="BJ118" s="337">
        <v>2589.7378471337574</v>
      </c>
      <c r="BK118" s="337">
        <v>2589.7378471337574</v>
      </c>
      <c r="BL118" s="337">
        <v>2589.7378471337574</v>
      </c>
      <c r="BM118" s="337">
        <v>2589.7378471337574</v>
      </c>
      <c r="BN118" s="337">
        <v>2589.7378471337574</v>
      </c>
      <c r="BO118" s="337">
        <v>2589.7378471337574</v>
      </c>
      <c r="BP118" s="337">
        <v>2589.7378471337574</v>
      </c>
      <c r="BQ118" s="337">
        <v>2589.7378471337574</v>
      </c>
      <c r="BR118" s="337">
        <v>2589.7378471337574</v>
      </c>
      <c r="BS118" s="337">
        <v>2589.7378471337574</v>
      </c>
      <c r="BT118" s="337">
        <v>2589.7378471337574</v>
      </c>
      <c r="BU118" s="337">
        <v>2589.7378471337574</v>
      </c>
      <c r="BV118" s="337">
        <v>2589.7378471337574</v>
      </c>
      <c r="BW118" s="337">
        <v>2589.7378471337574</v>
      </c>
      <c r="BX118" s="337">
        <v>2589.7378471337574</v>
      </c>
      <c r="BY118" s="337">
        <v>2589.7378471337574</v>
      </c>
      <c r="BZ118" s="337">
        <v>2589.7378471337574</v>
      </c>
      <c r="CA118" s="337">
        <v>2589.7378471337574</v>
      </c>
      <c r="CB118" s="337">
        <v>2589.7378471337574</v>
      </c>
      <c r="CC118" s="337">
        <v>2589.7378471337574</v>
      </c>
      <c r="CD118" s="337">
        <v>2589.7378471337574</v>
      </c>
      <c r="CE118" s="337">
        <v>2589.7378471337574</v>
      </c>
      <c r="CF118" s="337">
        <v>2589.7378471337574</v>
      </c>
      <c r="CG118" s="337">
        <v>2589.7378471337574</v>
      </c>
      <c r="CH118" s="337">
        <v>2589.7378471337574</v>
      </c>
      <c r="CI118" s="337">
        <v>2589.7378471337574</v>
      </c>
      <c r="CJ118" s="337">
        <v>2589.7378471337574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105.84</v>
      </c>
      <c r="I120" s="337">
        <v>211.68</v>
      </c>
      <c r="J120" s="337">
        <v>317.52</v>
      </c>
      <c r="K120" s="337">
        <v>423.36</v>
      </c>
      <c r="L120" s="337">
        <v>423.36</v>
      </c>
      <c r="M120" s="337">
        <v>423.36</v>
      </c>
      <c r="N120" s="337">
        <v>423.36</v>
      </c>
      <c r="O120" s="337">
        <v>423.36</v>
      </c>
      <c r="P120" s="337">
        <v>423.36</v>
      </c>
      <c r="Q120" s="337">
        <v>423.36</v>
      </c>
      <c r="R120" s="337">
        <v>423.36</v>
      </c>
      <c r="S120" s="337">
        <v>423.36</v>
      </c>
      <c r="T120" s="337">
        <v>423.36</v>
      </c>
      <c r="U120" s="337">
        <v>423.36</v>
      </c>
      <c r="V120" s="337">
        <v>423.36</v>
      </c>
      <c r="W120" s="337">
        <v>423.36</v>
      </c>
      <c r="X120" s="337">
        <v>423.36</v>
      </c>
      <c r="Y120" s="337">
        <v>423.36</v>
      </c>
      <c r="Z120" s="337">
        <v>423.36</v>
      </c>
      <c r="AA120" s="337">
        <v>423.36</v>
      </c>
      <c r="AB120" s="337">
        <v>423.36</v>
      </c>
      <c r="AC120" s="337">
        <v>423.36</v>
      </c>
      <c r="AD120" s="337">
        <v>423.36</v>
      </c>
      <c r="AE120" s="337">
        <v>423.36</v>
      </c>
      <c r="AF120" s="337">
        <v>423.36</v>
      </c>
      <c r="AG120" s="337">
        <v>423.36</v>
      </c>
      <c r="AH120" s="337">
        <v>423.36</v>
      </c>
      <c r="AI120" s="337">
        <v>423.36</v>
      </c>
      <c r="AJ120" s="337">
        <v>423.36</v>
      </c>
      <c r="AK120" s="337">
        <v>423.36</v>
      </c>
      <c r="AL120" s="337">
        <v>423.36</v>
      </c>
      <c r="AM120" s="337">
        <v>423.36</v>
      </c>
      <c r="AN120" s="337">
        <v>423.36</v>
      </c>
      <c r="AO120" s="337">
        <v>423.36</v>
      </c>
      <c r="AP120" s="337">
        <v>423.36</v>
      </c>
      <c r="AQ120" s="337">
        <v>423.36</v>
      </c>
      <c r="AR120" s="337">
        <v>423.36</v>
      </c>
      <c r="AS120" s="337">
        <v>423.36</v>
      </c>
      <c r="AT120" s="337">
        <v>423.36</v>
      </c>
      <c r="AU120" s="337">
        <v>423.36</v>
      </c>
      <c r="AV120" s="337">
        <v>423.36</v>
      </c>
      <c r="AW120" s="337">
        <v>423.36</v>
      </c>
      <c r="AX120" s="337">
        <v>423.36</v>
      </c>
      <c r="AY120" s="337">
        <v>423.36</v>
      </c>
      <c r="AZ120" s="337">
        <v>423.36</v>
      </c>
      <c r="BA120" s="337">
        <v>423.36</v>
      </c>
      <c r="BB120" s="337">
        <v>423.36</v>
      </c>
      <c r="BC120" s="337">
        <v>423.36</v>
      </c>
      <c r="BD120" s="337">
        <v>423.36</v>
      </c>
      <c r="BE120" s="337">
        <v>423.36</v>
      </c>
      <c r="BF120" s="337">
        <v>423.36</v>
      </c>
      <c r="BG120" s="337">
        <v>423.36</v>
      </c>
      <c r="BH120" s="337">
        <v>423.36</v>
      </c>
      <c r="BI120" s="337">
        <v>423.36</v>
      </c>
      <c r="BJ120" s="337">
        <v>423.36</v>
      </c>
      <c r="BK120" s="337">
        <v>423.36</v>
      </c>
      <c r="BL120" s="337">
        <v>423.36</v>
      </c>
      <c r="BM120" s="337">
        <v>423.36</v>
      </c>
      <c r="BN120" s="337">
        <v>423.36</v>
      </c>
      <c r="BO120" s="337">
        <v>423.36</v>
      </c>
      <c r="BP120" s="337">
        <v>423.36</v>
      </c>
      <c r="BQ120" s="337">
        <v>423.36</v>
      </c>
      <c r="BR120" s="337">
        <v>423.36</v>
      </c>
      <c r="BS120" s="337">
        <v>423.36</v>
      </c>
      <c r="BT120" s="337">
        <v>423.36</v>
      </c>
      <c r="BU120" s="337">
        <v>423.36</v>
      </c>
      <c r="BV120" s="337">
        <v>423.36</v>
      </c>
      <c r="BW120" s="337">
        <v>423.36</v>
      </c>
      <c r="BX120" s="337">
        <v>423.36</v>
      </c>
      <c r="BY120" s="337">
        <v>423.36</v>
      </c>
      <c r="BZ120" s="337">
        <v>423.36</v>
      </c>
      <c r="CA120" s="337">
        <v>423.36</v>
      </c>
      <c r="CB120" s="337">
        <v>423.36</v>
      </c>
      <c r="CC120" s="337">
        <v>423.36</v>
      </c>
      <c r="CD120" s="337">
        <v>423.36</v>
      </c>
      <c r="CE120" s="337">
        <v>423.36</v>
      </c>
      <c r="CF120" s="337">
        <v>423.36</v>
      </c>
      <c r="CG120" s="337">
        <v>423.36</v>
      </c>
      <c r="CH120" s="337">
        <v>423.36</v>
      </c>
      <c r="CI120" s="337">
        <v>423.36</v>
      </c>
      <c r="CJ120" s="337">
        <v>423.36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13.987980560025784</v>
      </c>
      <c r="I121" s="337">
        <v>27.981700464859479</v>
      </c>
      <c r="J121" s="337">
        <v>41.981159714501082</v>
      </c>
      <c r="K121" s="337">
        <v>55.986358308950585</v>
      </c>
      <c r="L121" s="337">
        <v>90.880048560049531</v>
      </c>
      <c r="M121" s="337">
        <v>127.21278428226893</v>
      </c>
      <c r="N121" s="337">
        <v>163.55788055668108</v>
      </c>
      <c r="O121" s="337">
        <v>163.34667498178752</v>
      </c>
      <c r="P121" s="337">
        <v>163.13546940689395</v>
      </c>
      <c r="Q121" s="337">
        <v>162.92426383200041</v>
      </c>
      <c r="R121" s="337">
        <v>162.71305825710684</v>
      </c>
      <c r="S121" s="337">
        <v>162.5018526822133</v>
      </c>
      <c r="T121" s="337">
        <v>162.29064710731973</v>
      </c>
      <c r="U121" s="337">
        <v>162.07944153242616</v>
      </c>
      <c r="V121" s="337">
        <v>161.86823595753262</v>
      </c>
      <c r="W121" s="337">
        <v>161.65703038263905</v>
      </c>
      <c r="X121" s="337">
        <v>161.44582480774548</v>
      </c>
      <c r="Y121" s="337">
        <v>161.23461923285194</v>
      </c>
      <c r="Z121" s="337">
        <v>161.02341365795837</v>
      </c>
      <c r="AA121" s="337">
        <v>160.8122080830648</v>
      </c>
      <c r="AB121" s="337">
        <v>160.60100250817126</v>
      </c>
      <c r="AC121" s="337">
        <v>160.38979693327769</v>
      </c>
      <c r="AD121" s="337">
        <v>160.17859135838412</v>
      </c>
      <c r="AE121" s="337">
        <v>159.96738578349056</v>
      </c>
      <c r="AF121" s="337">
        <v>159.75618020859702</v>
      </c>
      <c r="AG121" s="337">
        <v>159.54497463370348</v>
      </c>
      <c r="AH121" s="337">
        <v>159.33376905880991</v>
      </c>
      <c r="AI121" s="337">
        <v>159.12256348391634</v>
      </c>
      <c r="AJ121" s="337">
        <v>158.91135790902277</v>
      </c>
      <c r="AK121" s="337">
        <v>158.7001523341292</v>
      </c>
      <c r="AL121" s="337">
        <v>158.48894675923566</v>
      </c>
      <c r="AM121" s="337">
        <v>158.48894675923566</v>
      </c>
      <c r="AN121" s="337">
        <v>158.48894675923566</v>
      </c>
      <c r="AO121" s="337">
        <v>158.48894675923566</v>
      </c>
      <c r="AP121" s="337">
        <v>158.48894675923566</v>
      </c>
      <c r="AQ121" s="337">
        <v>158.48894675923566</v>
      </c>
      <c r="AR121" s="337">
        <v>158.48894675923566</v>
      </c>
      <c r="AS121" s="337">
        <v>158.48894675923566</v>
      </c>
      <c r="AT121" s="337">
        <v>158.48894675923566</v>
      </c>
      <c r="AU121" s="337">
        <v>158.48894675923566</v>
      </c>
      <c r="AV121" s="337">
        <v>158.48894675923566</v>
      </c>
      <c r="AW121" s="337">
        <v>158.48894675923566</v>
      </c>
      <c r="AX121" s="337">
        <v>158.48894675923566</v>
      </c>
      <c r="AY121" s="337">
        <v>158.48894675923566</v>
      </c>
      <c r="AZ121" s="337">
        <v>158.48894675923566</v>
      </c>
      <c r="BA121" s="337">
        <v>158.48894675923566</v>
      </c>
      <c r="BB121" s="337">
        <v>158.48894675923566</v>
      </c>
      <c r="BC121" s="337">
        <v>158.48894675923566</v>
      </c>
      <c r="BD121" s="337">
        <v>158.48894675923566</v>
      </c>
      <c r="BE121" s="337">
        <v>158.48894675923566</v>
      </c>
      <c r="BF121" s="337">
        <v>158.48894675923566</v>
      </c>
      <c r="BG121" s="337">
        <v>158.48894675923566</v>
      </c>
      <c r="BH121" s="337">
        <v>158.48894675923566</v>
      </c>
      <c r="BI121" s="337">
        <v>158.48894675923566</v>
      </c>
      <c r="BJ121" s="337">
        <v>158.48894675923566</v>
      </c>
      <c r="BK121" s="337">
        <v>158.48894675923566</v>
      </c>
      <c r="BL121" s="337">
        <v>158.48894675923566</v>
      </c>
      <c r="BM121" s="337">
        <v>158.48894675923566</v>
      </c>
      <c r="BN121" s="337">
        <v>158.48894675923566</v>
      </c>
      <c r="BO121" s="337">
        <v>158.48894675923566</v>
      </c>
      <c r="BP121" s="337">
        <v>158.48894675923566</v>
      </c>
      <c r="BQ121" s="337">
        <v>158.48894675923566</v>
      </c>
      <c r="BR121" s="337">
        <v>158.48894675923566</v>
      </c>
      <c r="BS121" s="337">
        <v>158.48894675923566</v>
      </c>
      <c r="BT121" s="337">
        <v>158.48894675923566</v>
      </c>
      <c r="BU121" s="337">
        <v>158.48894675923566</v>
      </c>
      <c r="BV121" s="337">
        <v>158.48894675923566</v>
      </c>
      <c r="BW121" s="337">
        <v>158.48894675923566</v>
      </c>
      <c r="BX121" s="337">
        <v>158.48894675923566</v>
      </c>
      <c r="BY121" s="337">
        <v>158.48894675923566</v>
      </c>
      <c r="BZ121" s="337">
        <v>158.48894675923566</v>
      </c>
      <c r="CA121" s="337">
        <v>158.48894675923566</v>
      </c>
      <c r="CB121" s="337">
        <v>158.48894675923566</v>
      </c>
      <c r="CC121" s="337">
        <v>158.48894675923566</v>
      </c>
      <c r="CD121" s="337">
        <v>158.48894675923566</v>
      </c>
      <c r="CE121" s="337">
        <v>158.48894675923566</v>
      </c>
      <c r="CF121" s="337">
        <v>158.48894675923566</v>
      </c>
      <c r="CG121" s="337">
        <v>158.48894675923566</v>
      </c>
      <c r="CH121" s="337">
        <v>158.48894675923566</v>
      </c>
      <c r="CI121" s="337">
        <v>158.48894675923566</v>
      </c>
      <c r="CJ121" s="337">
        <v>158.48894675923566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3996.1574794520548</v>
      </c>
      <c r="I122" s="337">
        <v>3996.1574794520548</v>
      </c>
      <c r="J122" s="337">
        <v>3996.1574794520548</v>
      </c>
      <c r="K122" s="337">
        <v>3996.1574794520548</v>
      </c>
      <c r="L122" s="337">
        <v>4855.1931780821906</v>
      </c>
      <c r="M122" s="337">
        <v>4855.1931780821906</v>
      </c>
      <c r="N122" s="337">
        <v>4855.1931780821906</v>
      </c>
      <c r="O122" s="337">
        <v>4855.1931780821906</v>
      </c>
      <c r="P122" s="337">
        <v>4855.1931780821906</v>
      </c>
      <c r="Q122" s="337">
        <v>4855.1931780821906</v>
      </c>
      <c r="R122" s="337">
        <v>4855.1931780821906</v>
      </c>
      <c r="S122" s="337">
        <v>4855.1931780821906</v>
      </c>
      <c r="T122" s="337">
        <v>4855.1931780821906</v>
      </c>
      <c r="U122" s="337">
        <v>4855.1931780821906</v>
      </c>
      <c r="V122" s="337">
        <v>4855.1931780821906</v>
      </c>
      <c r="W122" s="337">
        <v>4855.1931780821906</v>
      </c>
      <c r="X122" s="337">
        <v>4855.1931780821906</v>
      </c>
      <c r="Y122" s="337">
        <v>4855.1931780821906</v>
      </c>
      <c r="Z122" s="337">
        <v>4855.1931780821906</v>
      </c>
      <c r="AA122" s="337">
        <v>4855.1931780821906</v>
      </c>
      <c r="AB122" s="337">
        <v>4855.1931780821906</v>
      </c>
      <c r="AC122" s="337">
        <v>4855.1931780821906</v>
      </c>
      <c r="AD122" s="337">
        <v>4855.1931780821906</v>
      </c>
      <c r="AE122" s="337">
        <v>4855.1931780821906</v>
      </c>
      <c r="AF122" s="337">
        <v>4855.1931780821906</v>
      </c>
      <c r="AG122" s="337">
        <v>4855.1931780821906</v>
      </c>
      <c r="AH122" s="337">
        <v>4855.1931780821906</v>
      </c>
      <c r="AI122" s="337">
        <v>4855.1931780821906</v>
      </c>
      <c r="AJ122" s="337">
        <v>4855.1931780821906</v>
      </c>
      <c r="AK122" s="337">
        <v>4855.1931780821906</v>
      </c>
      <c r="AL122" s="337">
        <v>4855.1931780821906</v>
      </c>
      <c r="AM122" s="337">
        <v>4855.1931780821906</v>
      </c>
      <c r="AN122" s="337">
        <v>4855.1931780821906</v>
      </c>
      <c r="AO122" s="337">
        <v>4855.1931780821906</v>
      </c>
      <c r="AP122" s="337">
        <v>4855.1931780821906</v>
      </c>
      <c r="AQ122" s="337">
        <v>4855.1931780821906</v>
      </c>
      <c r="AR122" s="337">
        <v>4855.1931780821906</v>
      </c>
      <c r="AS122" s="337">
        <v>4855.1931780821906</v>
      </c>
      <c r="AT122" s="337">
        <v>4855.1931780821906</v>
      </c>
      <c r="AU122" s="337">
        <v>4855.1931780821906</v>
      </c>
      <c r="AV122" s="337">
        <v>4855.1931780821906</v>
      </c>
      <c r="AW122" s="337">
        <v>4855.1931780821906</v>
      </c>
      <c r="AX122" s="337">
        <v>4855.1931780821906</v>
      </c>
      <c r="AY122" s="337">
        <v>4855.1931780821906</v>
      </c>
      <c r="AZ122" s="337">
        <v>4855.1931780821906</v>
      </c>
      <c r="BA122" s="337">
        <v>4855.1931780821906</v>
      </c>
      <c r="BB122" s="337">
        <v>4855.1931780821906</v>
      </c>
      <c r="BC122" s="337">
        <v>4855.1931780821906</v>
      </c>
      <c r="BD122" s="337">
        <v>4855.1931780821906</v>
      </c>
      <c r="BE122" s="337">
        <v>4855.1931780821906</v>
      </c>
      <c r="BF122" s="337">
        <v>4855.1931780821906</v>
      </c>
      <c r="BG122" s="337">
        <v>4855.1931780821906</v>
      </c>
      <c r="BH122" s="337">
        <v>4855.1931780821906</v>
      </c>
      <c r="BI122" s="337">
        <v>4855.1931780821906</v>
      </c>
      <c r="BJ122" s="337">
        <v>4855.1931780821906</v>
      </c>
      <c r="BK122" s="337">
        <v>4855.1931780821906</v>
      </c>
      <c r="BL122" s="337">
        <v>4855.1931780821906</v>
      </c>
      <c r="BM122" s="337">
        <v>4855.1931780821906</v>
      </c>
      <c r="BN122" s="337">
        <v>4855.1931780821906</v>
      </c>
      <c r="BO122" s="337">
        <v>4855.1931780821906</v>
      </c>
      <c r="BP122" s="337">
        <v>4855.1931780821906</v>
      </c>
      <c r="BQ122" s="337">
        <v>4855.1931780821906</v>
      </c>
      <c r="BR122" s="337">
        <v>4855.1931780821906</v>
      </c>
      <c r="BS122" s="337">
        <v>4855.1931780821906</v>
      </c>
      <c r="BT122" s="337">
        <v>4855.1931780821906</v>
      </c>
      <c r="BU122" s="337">
        <v>4855.1931780821906</v>
      </c>
      <c r="BV122" s="337">
        <v>4855.1931780821906</v>
      </c>
      <c r="BW122" s="337">
        <v>4855.1931780821906</v>
      </c>
      <c r="BX122" s="337">
        <v>4855.1931780821906</v>
      </c>
      <c r="BY122" s="337">
        <v>4855.1931780821906</v>
      </c>
      <c r="BZ122" s="337">
        <v>4855.1931780821906</v>
      </c>
      <c r="CA122" s="337">
        <v>4855.1931780821906</v>
      </c>
      <c r="CB122" s="337">
        <v>4855.1931780821906</v>
      </c>
      <c r="CC122" s="337">
        <v>4855.1931780821906</v>
      </c>
      <c r="CD122" s="337">
        <v>4855.1931780821906</v>
      </c>
      <c r="CE122" s="337">
        <v>4855.1931780821906</v>
      </c>
      <c r="CF122" s="337">
        <v>4855.1931780821906</v>
      </c>
      <c r="CG122" s="337">
        <v>4855.1931780821906</v>
      </c>
      <c r="CH122" s="337">
        <v>4855.1931780821906</v>
      </c>
      <c r="CI122" s="337">
        <v>4855.1931780821906</v>
      </c>
      <c r="CJ122" s="337">
        <v>4855.1931780821906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3996.1574794520548</v>
      </c>
      <c r="I123" s="337">
        <v>3996.1574794520548</v>
      </c>
      <c r="J123" s="337">
        <v>3996.1574794520548</v>
      </c>
      <c r="K123" s="337">
        <v>3996.1574794520548</v>
      </c>
      <c r="L123" s="337">
        <v>4855.1931780821906</v>
      </c>
      <c r="M123" s="337">
        <v>4855.1931780821906</v>
      </c>
      <c r="N123" s="337">
        <v>4855.1931780821906</v>
      </c>
      <c r="O123" s="337">
        <v>4855.1931780821906</v>
      </c>
      <c r="P123" s="337">
        <v>4855.1931780821906</v>
      </c>
      <c r="Q123" s="337">
        <v>4855.1931780821906</v>
      </c>
      <c r="R123" s="337">
        <v>4855.1931780821906</v>
      </c>
      <c r="S123" s="337">
        <v>4855.1931780821906</v>
      </c>
      <c r="T123" s="337">
        <v>4855.1931780821906</v>
      </c>
      <c r="U123" s="337">
        <v>4855.1931780821906</v>
      </c>
      <c r="V123" s="337">
        <v>4855.1931780821906</v>
      </c>
      <c r="W123" s="337">
        <v>4855.1931780821906</v>
      </c>
      <c r="X123" s="337">
        <v>4855.1931780821906</v>
      </c>
      <c r="Y123" s="337">
        <v>4855.1931780821906</v>
      </c>
      <c r="Z123" s="337">
        <v>4855.1931780821906</v>
      </c>
      <c r="AA123" s="337">
        <v>4855.1931780821906</v>
      </c>
      <c r="AB123" s="337">
        <v>4855.1931780821906</v>
      </c>
      <c r="AC123" s="337">
        <v>4855.1931780821906</v>
      </c>
      <c r="AD123" s="337">
        <v>4855.1931780821906</v>
      </c>
      <c r="AE123" s="337">
        <v>4855.1931780821906</v>
      </c>
      <c r="AF123" s="337">
        <v>4855.1931780821906</v>
      </c>
      <c r="AG123" s="337">
        <v>4855.1931780821906</v>
      </c>
      <c r="AH123" s="337">
        <v>4855.1931780821906</v>
      </c>
      <c r="AI123" s="337">
        <v>4855.1931780821906</v>
      </c>
      <c r="AJ123" s="337">
        <v>4855.1931780821906</v>
      </c>
      <c r="AK123" s="337">
        <v>4855.1931780821906</v>
      </c>
      <c r="AL123" s="337">
        <v>4855.1931780821906</v>
      </c>
      <c r="AM123" s="337">
        <v>4855.1931780821906</v>
      </c>
      <c r="AN123" s="337">
        <v>4855.1931780821906</v>
      </c>
      <c r="AO123" s="337">
        <v>4855.1931780821906</v>
      </c>
      <c r="AP123" s="337">
        <v>4855.1931780821906</v>
      </c>
      <c r="AQ123" s="337">
        <v>4855.1931780821906</v>
      </c>
      <c r="AR123" s="337">
        <v>4855.1931780821906</v>
      </c>
      <c r="AS123" s="337">
        <v>4855.1931780821906</v>
      </c>
      <c r="AT123" s="337">
        <v>4855.1931780821906</v>
      </c>
      <c r="AU123" s="337">
        <v>4855.1931780821906</v>
      </c>
      <c r="AV123" s="337">
        <v>4855.1931780821906</v>
      </c>
      <c r="AW123" s="337">
        <v>4855.1931780821906</v>
      </c>
      <c r="AX123" s="337">
        <v>4855.1931780821906</v>
      </c>
      <c r="AY123" s="337">
        <v>4855.1931780821906</v>
      </c>
      <c r="AZ123" s="337">
        <v>4855.1931780821906</v>
      </c>
      <c r="BA123" s="337">
        <v>4855.1931780821906</v>
      </c>
      <c r="BB123" s="337">
        <v>4855.1931780821906</v>
      </c>
      <c r="BC123" s="337">
        <v>4855.1931780821906</v>
      </c>
      <c r="BD123" s="337">
        <v>4855.1931780821906</v>
      </c>
      <c r="BE123" s="337">
        <v>4855.1931780821906</v>
      </c>
      <c r="BF123" s="337">
        <v>4855.1931780821906</v>
      </c>
      <c r="BG123" s="337">
        <v>4855.1931780821906</v>
      </c>
      <c r="BH123" s="337">
        <v>4855.1931780821906</v>
      </c>
      <c r="BI123" s="337">
        <v>4855.1931780821906</v>
      </c>
      <c r="BJ123" s="337">
        <v>4855.1931780821906</v>
      </c>
      <c r="BK123" s="337">
        <v>4855.1931780821906</v>
      </c>
      <c r="BL123" s="337">
        <v>4855.1931780821906</v>
      </c>
      <c r="BM123" s="337">
        <v>4855.1931780821906</v>
      </c>
      <c r="BN123" s="337">
        <v>4855.1931780821906</v>
      </c>
      <c r="BO123" s="337">
        <v>4855.1931780821906</v>
      </c>
      <c r="BP123" s="337">
        <v>4855.1931780821906</v>
      </c>
      <c r="BQ123" s="337">
        <v>4855.1931780821906</v>
      </c>
      <c r="BR123" s="337">
        <v>4855.1931780821906</v>
      </c>
      <c r="BS123" s="337">
        <v>4855.1931780821906</v>
      </c>
      <c r="BT123" s="337">
        <v>4855.1931780821906</v>
      </c>
      <c r="BU123" s="337">
        <v>4855.1931780821906</v>
      </c>
      <c r="BV123" s="337">
        <v>4855.1931780821906</v>
      </c>
      <c r="BW123" s="337">
        <v>4855.1931780821906</v>
      </c>
      <c r="BX123" s="337">
        <v>4855.1931780821906</v>
      </c>
      <c r="BY123" s="337">
        <v>4855.1931780821906</v>
      </c>
      <c r="BZ123" s="337">
        <v>4855.1931780821906</v>
      </c>
      <c r="CA123" s="337">
        <v>4855.1931780821906</v>
      </c>
      <c r="CB123" s="337">
        <v>4855.1931780821906</v>
      </c>
      <c r="CC123" s="337">
        <v>4855.1931780821906</v>
      </c>
      <c r="CD123" s="337">
        <v>4855.1931780821906</v>
      </c>
      <c r="CE123" s="337">
        <v>4855.1931780821906</v>
      </c>
      <c r="CF123" s="337">
        <v>4855.1931780821906</v>
      </c>
      <c r="CG123" s="337">
        <v>4855.1931780821906</v>
      </c>
      <c r="CH123" s="337">
        <v>4855.1931780821906</v>
      </c>
      <c r="CI123" s="337">
        <v>4855.1931780821906</v>
      </c>
      <c r="CJ123" s="337">
        <v>4855.1931780821906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334.3711250064714</v>
      </c>
      <c r="I124" s="337">
        <v>628.26408563489258</v>
      </c>
      <c r="J124" s="337">
        <v>922.46194190068593</v>
      </c>
      <c r="K124" s="337">
        <v>1216.9648785115114</v>
      </c>
      <c r="L124" s="337">
        <v>2147.1723641308645</v>
      </c>
      <c r="M124" s="337">
        <v>2876.3993840622998</v>
      </c>
      <c r="N124" s="337">
        <v>3605.8737560324826</v>
      </c>
      <c r="O124" s="337">
        <v>3603.8050989802477</v>
      </c>
      <c r="P124" s="337">
        <v>3601.7364419280125</v>
      </c>
      <c r="Q124" s="337">
        <v>3599.6677848757772</v>
      </c>
      <c r="R124" s="337">
        <v>3597.5991278235419</v>
      </c>
      <c r="S124" s="337">
        <v>3595.5304707713067</v>
      </c>
      <c r="T124" s="337">
        <v>3593.4618137190714</v>
      </c>
      <c r="U124" s="337">
        <v>3591.3931566668361</v>
      </c>
      <c r="V124" s="337">
        <v>3589.3244996146013</v>
      </c>
      <c r="W124" s="337">
        <v>3587.2558425623661</v>
      </c>
      <c r="X124" s="337">
        <v>3585.1871855101303</v>
      </c>
      <c r="Y124" s="337">
        <v>3583.1185284578955</v>
      </c>
      <c r="Z124" s="337">
        <v>3581.0498714056603</v>
      </c>
      <c r="AA124" s="337">
        <v>3578.981214353425</v>
      </c>
      <c r="AB124" s="337">
        <v>3576.9125573011897</v>
      </c>
      <c r="AC124" s="337">
        <v>3574.8439002489545</v>
      </c>
      <c r="AD124" s="337">
        <v>3572.7752431967192</v>
      </c>
      <c r="AE124" s="337">
        <v>3570.7065861444839</v>
      </c>
      <c r="AF124" s="337">
        <v>3568.6379290922491</v>
      </c>
      <c r="AG124" s="337">
        <v>3566.5692720400139</v>
      </c>
      <c r="AH124" s="337">
        <v>3564.500614987779</v>
      </c>
      <c r="AI124" s="337">
        <v>3562.4319579355438</v>
      </c>
      <c r="AJ124" s="337">
        <v>3560.3633008833081</v>
      </c>
      <c r="AK124" s="337">
        <v>3558.2946438310728</v>
      </c>
      <c r="AL124" s="337">
        <v>3556.225986778838</v>
      </c>
      <c r="AM124" s="337">
        <v>3558.383850413541</v>
      </c>
      <c r="AN124" s="337">
        <v>3560.5417140482441</v>
      </c>
      <c r="AO124" s="337">
        <v>3562.6995776829476</v>
      </c>
      <c r="AP124" s="337">
        <v>3564.8574413176507</v>
      </c>
      <c r="AQ124" s="337">
        <v>3567.0153049523537</v>
      </c>
      <c r="AR124" s="337">
        <v>3569.1731685870573</v>
      </c>
      <c r="AS124" s="337">
        <v>3571.3310322217603</v>
      </c>
      <c r="AT124" s="337">
        <v>3573.4888958564634</v>
      </c>
      <c r="AU124" s="337">
        <v>3575.6467594911664</v>
      </c>
      <c r="AV124" s="337">
        <v>3577.80462312587</v>
      </c>
      <c r="AW124" s="337">
        <v>3579.962486760573</v>
      </c>
      <c r="AX124" s="337">
        <v>3582.1203503952761</v>
      </c>
      <c r="AY124" s="337">
        <v>3584.2782140299792</v>
      </c>
      <c r="AZ124" s="337">
        <v>3586.4360776646827</v>
      </c>
      <c r="BA124" s="337">
        <v>3588.5939412993857</v>
      </c>
      <c r="BB124" s="337">
        <v>3590.7518049340888</v>
      </c>
      <c r="BC124" s="337">
        <v>3592.9096685687923</v>
      </c>
      <c r="BD124" s="337">
        <v>3595.0675322034954</v>
      </c>
      <c r="BE124" s="337">
        <v>3597.2253958381984</v>
      </c>
      <c r="BF124" s="337">
        <v>3599.3832594729015</v>
      </c>
      <c r="BG124" s="337">
        <v>3601.541123107605</v>
      </c>
      <c r="BH124" s="337">
        <v>3603.6989867423081</v>
      </c>
      <c r="BI124" s="337">
        <v>3605.8568503770111</v>
      </c>
      <c r="BJ124" s="337">
        <v>3608.0147140117142</v>
      </c>
      <c r="BK124" s="337">
        <v>3610.1725776464177</v>
      </c>
      <c r="BL124" s="337">
        <v>3612.3304412811208</v>
      </c>
      <c r="BM124" s="337">
        <v>3614.4883049158238</v>
      </c>
      <c r="BN124" s="337">
        <v>3616.6461685505274</v>
      </c>
      <c r="BO124" s="337">
        <v>3618.8040321852304</v>
      </c>
      <c r="BP124" s="337">
        <v>3620.9618958199335</v>
      </c>
      <c r="BQ124" s="337">
        <v>3623.1197594546366</v>
      </c>
      <c r="BR124" s="337">
        <v>3625.2776230893401</v>
      </c>
      <c r="BS124" s="337">
        <v>3627.4354867240431</v>
      </c>
      <c r="BT124" s="337">
        <v>3629.5933503587462</v>
      </c>
      <c r="BU124" s="337">
        <v>3631.7512139934497</v>
      </c>
      <c r="BV124" s="337">
        <v>3633.9090776281528</v>
      </c>
      <c r="BW124" s="337">
        <v>3636.0669412628558</v>
      </c>
      <c r="BX124" s="337">
        <v>3638.2248048975589</v>
      </c>
      <c r="BY124" s="337">
        <v>3640.382668532262</v>
      </c>
      <c r="BZ124" s="337">
        <v>3642.5405321669655</v>
      </c>
      <c r="CA124" s="337">
        <v>3644.6983958016685</v>
      </c>
      <c r="CB124" s="337">
        <v>3646.8562594363721</v>
      </c>
      <c r="CC124" s="337">
        <v>3649.0141230710751</v>
      </c>
      <c r="CD124" s="337">
        <v>3651.1719867057782</v>
      </c>
      <c r="CE124" s="337">
        <v>3653.3298503404812</v>
      </c>
      <c r="CF124" s="337">
        <v>3655.4877139751843</v>
      </c>
      <c r="CG124" s="337">
        <v>3657.6455776098878</v>
      </c>
      <c r="CH124" s="337">
        <v>3659.8034412445909</v>
      </c>
      <c r="CI124" s="337">
        <v>3661.9613048792939</v>
      </c>
      <c r="CJ124" s="337">
        <v>3664.1191685139975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160.09118935410237</v>
      </c>
      <c r="I127" s="337">
        <v>320.29149172736646</v>
      </c>
      <c r="J127" s="337">
        <v>480.60090711979234</v>
      </c>
      <c r="K127" s="337">
        <v>641.01943553137983</v>
      </c>
      <c r="L127" s="337">
        <v>1304.3975771872533</v>
      </c>
      <c r="M127" s="337">
        <v>1995.1339977617665</v>
      </c>
      <c r="N127" s="337">
        <v>2686.1054098228337</v>
      </c>
      <c r="O127" s="337">
        <v>2682.0900947107889</v>
      </c>
      <c r="P127" s="337">
        <v>2678.074779598744</v>
      </c>
      <c r="Q127" s="337">
        <v>2674.0594644866992</v>
      </c>
      <c r="R127" s="337">
        <v>2670.0441493746544</v>
      </c>
      <c r="S127" s="337">
        <v>2666.0288342626095</v>
      </c>
      <c r="T127" s="337">
        <v>2662.0135191505647</v>
      </c>
      <c r="U127" s="337">
        <v>2657.9982040385198</v>
      </c>
      <c r="V127" s="337">
        <v>2653.982888926475</v>
      </c>
      <c r="W127" s="337">
        <v>2649.9675738144301</v>
      </c>
      <c r="X127" s="337">
        <v>2645.9522587023853</v>
      </c>
      <c r="Y127" s="337">
        <v>2641.9369435903404</v>
      </c>
      <c r="Z127" s="337">
        <v>2637.9216284782956</v>
      </c>
      <c r="AA127" s="337">
        <v>2633.9063133662507</v>
      </c>
      <c r="AB127" s="337">
        <v>2629.8909982542059</v>
      </c>
      <c r="AC127" s="337">
        <v>2625.8756831421611</v>
      </c>
      <c r="AD127" s="337">
        <v>2621.8603680301162</v>
      </c>
      <c r="AE127" s="337">
        <v>2617.8450529180714</v>
      </c>
      <c r="AF127" s="337">
        <v>2613.8297378060265</v>
      </c>
      <c r="AG127" s="337">
        <v>2609.8144226939817</v>
      </c>
      <c r="AH127" s="337">
        <v>2605.7991075819368</v>
      </c>
      <c r="AI127" s="337">
        <v>2601.783792469892</v>
      </c>
      <c r="AJ127" s="337">
        <v>2597.7684773578471</v>
      </c>
      <c r="AK127" s="337">
        <v>2593.7531622458023</v>
      </c>
      <c r="AL127" s="337">
        <v>2589.7378471337574</v>
      </c>
      <c r="AM127" s="337">
        <v>2589.7378471337574</v>
      </c>
      <c r="AN127" s="337">
        <v>2589.7378471337574</v>
      </c>
      <c r="AO127" s="337">
        <v>2589.7378471337574</v>
      </c>
      <c r="AP127" s="337">
        <v>2589.7378471337574</v>
      </c>
      <c r="AQ127" s="337">
        <v>2589.7378471337574</v>
      </c>
      <c r="AR127" s="337">
        <v>2589.7378471337574</v>
      </c>
      <c r="AS127" s="337">
        <v>2589.7378471337574</v>
      </c>
      <c r="AT127" s="337">
        <v>2589.7378471337574</v>
      </c>
      <c r="AU127" s="337">
        <v>2589.7378471337574</v>
      </c>
      <c r="AV127" s="337">
        <v>2589.7378471337574</v>
      </c>
      <c r="AW127" s="337">
        <v>2589.7378471337574</v>
      </c>
      <c r="AX127" s="337">
        <v>2589.7378471337574</v>
      </c>
      <c r="AY127" s="337">
        <v>2589.7378471337574</v>
      </c>
      <c r="AZ127" s="337">
        <v>2589.7378471337574</v>
      </c>
      <c r="BA127" s="337">
        <v>2589.7378471337574</v>
      </c>
      <c r="BB127" s="337">
        <v>2589.7378471337574</v>
      </c>
      <c r="BC127" s="337">
        <v>2589.7378471337574</v>
      </c>
      <c r="BD127" s="337">
        <v>2589.7378471337574</v>
      </c>
      <c r="BE127" s="337">
        <v>2589.7378471337574</v>
      </c>
      <c r="BF127" s="337">
        <v>2589.7378471337574</v>
      </c>
      <c r="BG127" s="337">
        <v>2589.7378471337574</v>
      </c>
      <c r="BH127" s="337">
        <v>2589.7378471337574</v>
      </c>
      <c r="BI127" s="337">
        <v>2589.7378471337574</v>
      </c>
      <c r="BJ127" s="337">
        <v>2589.7378471337574</v>
      </c>
      <c r="BK127" s="337">
        <v>2589.7378471337574</v>
      </c>
      <c r="BL127" s="337">
        <v>2589.7378471337574</v>
      </c>
      <c r="BM127" s="337">
        <v>2589.7378471337574</v>
      </c>
      <c r="BN127" s="337">
        <v>2589.7378471337574</v>
      </c>
      <c r="BO127" s="337">
        <v>2589.7378471337574</v>
      </c>
      <c r="BP127" s="337">
        <v>2589.7378471337574</v>
      </c>
      <c r="BQ127" s="337">
        <v>2589.7378471337574</v>
      </c>
      <c r="BR127" s="337">
        <v>2589.7378471337574</v>
      </c>
      <c r="BS127" s="337">
        <v>2589.7378471337574</v>
      </c>
      <c r="BT127" s="337">
        <v>2589.7378471337574</v>
      </c>
      <c r="BU127" s="337">
        <v>2589.7378471337574</v>
      </c>
      <c r="BV127" s="337">
        <v>2589.7378471337574</v>
      </c>
      <c r="BW127" s="337">
        <v>2589.7378471337574</v>
      </c>
      <c r="BX127" s="337">
        <v>2589.7378471337574</v>
      </c>
      <c r="BY127" s="337">
        <v>2589.7378471337574</v>
      </c>
      <c r="BZ127" s="337">
        <v>2589.7378471337574</v>
      </c>
      <c r="CA127" s="337">
        <v>2589.7378471337574</v>
      </c>
      <c r="CB127" s="337">
        <v>2589.7378471337574</v>
      </c>
      <c r="CC127" s="337">
        <v>2589.7378471337574</v>
      </c>
      <c r="CD127" s="337">
        <v>2589.7378471337574</v>
      </c>
      <c r="CE127" s="337">
        <v>2589.7378471337574</v>
      </c>
      <c r="CF127" s="337">
        <v>2589.7378471337574</v>
      </c>
      <c r="CG127" s="337">
        <v>2589.7378471337574</v>
      </c>
      <c r="CH127" s="337">
        <v>2589.7378471337574</v>
      </c>
      <c r="CI127" s="337">
        <v>2589.7378471337574</v>
      </c>
      <c r="CJ127" s="337">
        <v>2589.7378471337574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105.84</v>
      </c>
      <c r="I129" s="337">
        <v>211.68</v>
      </c>
      <c r="J129" s="337">
        <v>317.52</v>
      </c>
      <c r="K129" s="337">
        <v>423.36</v>
      </c>
      <c r="L129" s="337">
        <v>423.36</v>
      </c>
      <c r="M129" s="337">
        <v>423.36</v>
      </c>
      <c r="N129" s="337">
        <v>423.36</v>
      </c>
      <c r="O129" s="337">
        <v>423.36</v>
      </c>
      <c r="P129" s="337">
        <v>423.36</v>
      </c>
      <c r="Q129" s="337">
        <v>423.36</v>
      </c>
      <c r="R129" s="337">
        <v>423.36</v>
      </c>
      <c r="S129" s="337">
        <v>423.36</v>
      </c>
      <c r="T129" s="337">
        <v>423.36</v>
      </c>
      <c r="U129" s="337">
        <v>423.36</v>
      </c>
      <c r="V129" s="337">
        <v>423.36</v>
      </c>
      <c r="W129" s="337">
        <v>423.36</v>
      </c>
      <c r="X129" s="337">
        <v>423.36</v>
      </c>
      <c r="Y129" s="337">
        <v>423.36</v>
      </c>
      <c r="Z129" s="337">
        <v>423.36</v>
      </c>
      <c r="AA129" s="337">
        <v>423.36</v>
      </c>
      <c r="AB129" s="337">
        <v>423.36</v>
      </c>
      <c r="AC129" s="337">
        <v>423.36</v>
      </c>
      <c r="AD129" s="337">
        <v>423.36</v>
      </c>
      <c r="AE129" s="337">
        <v>423.36</v>
      </c>
      <c r="AF129" s="337">
        <v>423.36</v>
      </c>
      <c r="AG129" s="337">
        <v>423.36</v>
      </c>
      <c r="AH129" s="337">
        <v>423.36</v>
      </c>
      <c r="AI129" s="337">
        <v>423.36</v>
      </c>
      <c r="AJ129" s="337">
        <v>423.36</v>
      </c>
      <c r="AK129" s="337">
        <v>423.36</v>
      </c>
      <c r="AL129" s="337">
        <v>423.36</v>
      </c>
      <c r="AM129" s="337">
        <v>423.36</v>
      </c>
      <c r="AN129" s="337">
        <v>423.36</v>
      </c>
      <c r="AO129" s="337">
        <v>423.36</v>
      </c>
      <c r="AP129" s="337">
        <v>423.36</v>
      </c>
      <c r="AQ129" s="337">
        <v>423.36</v>
      </c>
      <c r="AR129" s="337">
        <v>423.36</v>
      </c>
      <c r="AS129" s="337">
        <v>423.36</v>
      </c>
      <c r="AT129" s="337">
        <v>423.36</v>
      </c>
      <c r="AU129" s="337">
        <v>423.36</v>
      </c>
      <c r="AV129" s="337">
        <v>423.36</v>
      </c>
      <c r="AW129" s="337">
        <v>423.36</v>
      </c>
      <c r="AX129" s="337">
        <v>423.36</v>
      </c>
      <c r="AY129" s="337">
        <v>423.36</v>
      </c>
      <c r="AZ129" s="337">
        <v>423.36</v>
      </c>
      <c r="BA129" s="337">
        <v>423.36</v>
      </c>
      <c r="BB129" s="337">
        <v>423.36</v>
      </c>
      <c r="BC129" s="337">
        <v>423.36</v>
      </c>
      <c r="BD129" s="337">
        <v>423.36</v>
      </c>
      <c r="BE129" s="337">
        <v>423.36</v>
      </c>
      <c r="BF129" s="337">
        <v>423.36</v>
      </c>
      <c r="BG129" s="337">
        <v>423.36</v>
      </c>
      <c r="BH129" s="337">
        <v>423.36</v>
      </c>
      <c r="BI129" s="337">
        <v>423.36</v>
      </c>
      <c r="BJ129" s="337">
        <v>423.36</v>
      </c>
      <c r="BK129" s="337">
        <v>423.36</v>
      </c>
      <c r="BL129" s="337">
        <v>423.36</v>
      </c>
      <c r="BM129" s="337">
        <v>423.36</v>
      </c>
      <c r="BN129" s="337">
        <v>423.36</v>
      </c>
      <c r="BO129" s="337">
        <v>423.36</v>
      </c>
      <c r="BP129" s="337">
        <v>423.36</v>
      </c>
      <c r="BQ129" s="337">
        <v>423.36</v>
      </c>
      <c r="BR129" s="337">
        <v>423.36</v>
      </c>
      <c r="BS129" s="337">
        <v>423.36</v>
      </c>
      <c r="BT129" s="337">
        <v>423.36</v>
      </c>
      <c r="BU129" s="337">
        <v>423.36</v>
      </c>
      <c r="BV129" s="337">
        <v>423.36</v>
      </c>
      <c r="BW129" s="337">
        <v>423.36</v>
      </c>
      <c r="BX129" s="337">
        <v>423.36</v>
      </c>
      <c r="BY129" s="337">
        <v>423.36</v>
      </c>
      <c r="BZ129" s="337">
        <v>423.36</v>
      </c>
      <c r="CA129" s="337">
        <v>423.36</v>
      </c>
      <c r="CB129" s="337">
        <v>423.36</v>
      </c>
      <c r="CC129" s="337">
        <v>423.36</v>
      </c>
      <c r="CD129" s="337">
        <v>423.36</v>
      </c>
      <c r="CE129" s="337">
        <v>423.36</v>
      </c>
      <c r="CF129" s="337">
        <v>423.36</v>
      </c>
      <c r="CG129" s="337">
        <v>423.36</v>
      </c>
      <c r="CH129" s="337">
        <v>423.36</v>
      </c>
      <c r="CI129" s="337">
        <v>423.36</v>
      </c>
      <c r="CJ129" s="337">
        <v>423.36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12.532400876472318</v>
      </c>
      <c r="I130" s="337">
        <v>25.069943865459905</v>
      </c>
      <c r="J130" s="337">
        <v>37.61262896696276</v>
      </c>
      <c r="K130" s="337">
        <v>50.160456180980866</v>
      </c>
      <c r="L130" s="337">
        <v>82.694298061364691</v>
      </c>
      <c r="M130" s="337">
        <v>116.66401539200483</v>
      </c>
      <c r="N130" s="337">
        <v>150.64448681578318</v>
      </c>
      <c r="O130" s="337">
        <v>148.06704993120124</v>
      </c>
      <c r="P130" s="337">
        <v>145.4880065875648</v>
      </c>
      <c r="Q130" s="337">
        <v>145.33073021992075</v>
      </c>
      <c r="R130" s="337">
        <v>145.17345385227671</v>
      </c>
      <c r="S130" s="337">
        <v>145.01617748463266</v>
      </c>
      <c r="T130" s="337">
        <v>144.85890111698859</v>
      </c>
      <c r="U130" s="337">
        <v>144.70162474934455</v>
      </c>
      <c r="V130" s="337">
        <v>144.5443483817005</v>
      </c>
      <c r="W130" s="337">
        <v>144.38707201405646</v>
      </c>
      <c r="X130" s="337">
        <v>144.22979564641238</v>
      </c>
      <c r="Y130" s="337">
        <v>144.07251927876834</v>
      </c>
      <c r="Z130" s="337">
        <v>143.9152429111243</v>
      </c>
      <c r="AA130" s="337">
        <v>143.75796654348022</v>
      </c>
      <c r="AB130" s="337">
        <v>143.60069017583618</v>
      </c>
      <c r="AC130" s="337">
        <v>143.44341380819213</v>
      </c>
      <c r="AD130" s="337">
        <v>143.28613744054806</v>
      </c>
      <c r="AE130" s="337">
        <v>143.12886107290402</v>
      </c>
      <c r="AF130" s="337">
        <v>142.97158470525997</v>
      </c>
      <c r="AG130" s="337">
        <v>142.81430833761596</v>
      </c>
      <c r="AH130" s="337">
        <v>142.65703196997188</v>
      </c>
      <c r="AI130" s="337">
        <v>142.49975560232781</v>
      </c>
      <c r="AJ130" s="337">
        <v>142.34247923468376</v>
      </c>
      <c r="AK130" s="337">
        <v>142.18520286703969</v>
      </c>
      <c r="AL130" s="337">
        <v>142.02792649939568</v>
      </c>
      <c r="AM130" s="337">
        <v>142.02792649939568</v>
      </c>
      <c r="AN130" s="337">
        <v>142.02792649939568</v>
      </c>
      <c r="AO130" s="337">
        <v>142.02792649939568</v>
      </c>
      <c r="AP130" s="337">
        <v>142.02792649939568</v>
      </c>
      <c r="AQ130" s="337">
        <v>142.02792649939568</v>
      </c>
      <c r="AR130" s="337">
        <v>142.02792649939568</v>
      </c>
      <c r="AS130" s="337">
        <v>142.02792649939568</v>
      </c>
      <c r="AT130" s="337">
        <v>142.02792649939568</v>
      </c>
      <c r="AU130" s="337">
        <v>142.02792649939568</v>
      </c>
      <c r="AV130" s="337">
        <v>142.02792649939568</v>
      </c>
      <c r="AW130" s="337">
        <v>142.02792649939568</v>
      </c>
      <c r="AX130" s="337">
        <v>142.02792649939568</v>
      </c>
      <c r="AY130" s="337">
        <v>142.02792649939568</v>
      </c>
      <c r="AZ130" s="337">
        <v>142.02792649939568</v>
      </c>
      <c r="BA130" s="337">
        <v>142.02792649939568</v>
      </c>
      <c r="BB130" s="337">
        <v>142.02792649939568</v>
      </c>
      <c r="BC130" s="337">
        <v>142.02792649939568</v>
      </c>
      <c r="BD130" s="337">
        <v>142.02792649939568</v>
      </c>
      <c r="BE130" s="337">
        <v>142.02792649939568</v>
      </c>
      <c r="BF130" s="337">
        <v>142.02792649939568</v>
      </c>
      <c r="BG130" s="337">
        <v>142.02792649939568</v>
      </c>
      <c r="BH130" s="337">
        <v>142.02792649939568</v>
      </c>
      <c r="BI130" s="337">
        <v>142.02792649939568</v>
      </c>
      <c r="BJ130" s="337">
        <v>142.02792649939568</v>
      </c>
      <c r="BK130" s="337">
        <v>142.02792649939568</v>
      </c>
      <c r="BL130" s="337">
        <v>142.02792649939568</v>
      </c>
      <c r="BM130" s="337">
        <v>142.02792649939568</v>
      </c>
      <c r="BN130" s="337">
        <v>142.02792649939568</v>
      </c>
      <c r="BO130" s="337">
        <v>142.02792649939568</v>
      </c>
      <c r="BP130" s="337">
        <v>142.02792649939568</v>
      </c>
      <c r="BQ130" s="337">
        <v>142.02792649939568</v>
      </c>
      <c r="BR130" s="337">
        <v>142.02792649939568</v>
      </c>
      <c r="BS130" s="337">
        <v>142.02792649939568</v>
      </c>
      <c r="BT130" s="337">
        <v>142.02792649939568</v>
      </c>
      <c r="BU130" s="337">
        <v>142.02792649939568</v>
      </c>
      <c r="BV130" s="337">
        <v>142.02792649939568</v>
      </c>
      <c r="BW130" s="337">
        <v>142.02792649939568</v>
      </c>
      <c r="BX130" s="337">
        <v>142.02792649939568</v>
      </c>
      <c r="BY130" s="337">
        <v>142.02792649939568</v>
      </c>
      <c r="BZ130" s="337">
        <v>142.02792649939568</v>
      </c>
      <c r="CA130" s="337">
        <v>142.02792649939568</v>
      </c>
      <c r="CB130" s="337">
        <v>142.02792649939568</v>
      </c>
      <c r="CC130" s="337">
        <v>142.02792649939568</v>
      </c>
      <c r="CD130" s="337">
        <v>142.02792649939568</v>
      </c>
      <c r="CE130" s="337">
        <v>142.02792649939568</v>
      </c>
      <c r="CF130" s="337">
        <v>142.02792649939568</v>
      </c>
      <c r="CG130" s="337">
        <v>142.02792649939568</v>
      </c>
      <c r="CH130" s="337">
        <v>142.02792649939568</v>
      </c>
      <c r="CI130" s="337">
        <v>142.02792649939568</v>
      </c>
      <c r="CJ130" s="337">
        <v>142.02792649939568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3996.1574794520548</v>
      </c>
      <c r="I131" s="337">
        <v>3996.1574794520548</v>
      </c>
      <c r="J131" s="337">
        <v>3996.1574794520548</v>
      </c>
      <c r="K131" s="337">
        <v>3996.1574794520548</v>
      </c>
      <c r="L131" s="337">
        <v>4855.1931780821906</v>
      </c>
      <c r="M131" s="337">
        <v>4855.1931780821906</v>
      </c>
      <c r="N131" s="337">
        <v>4855.1931780821906</v>
      </c>
      <c r="O131" s="337">
        <v>4855.1931780821906</v>
      </c>
      <c r="P131" s="337">
        <v>4855.1931780821906</v>
      </c>
      <c r="Q131" s="337">
        <v>4855.1931780821906</v>
      </c>
      <c r="R131" s="337">
        <v>4855.1931780821906</v>
      </c>
      <c r="S131" s="337">
        <v>4855.1931780821906</v>
      </c>
      <c r="T131" s="337">
        <v>4855.1931780821906</v>
      </c>
      <c r="U131" s="337">
        <v>4855.1931780821906</v>
      </c>
      <c r="V131" s="337">
        <v>4855.1931780821906</v>
      </c>
      <c r="W131" s="337">
        <v>4855.1931780821906</v>
      </c>
      <c r="X131" s="337">
        <v>4855.1931780821906</v>
      </c>
      <c r="Y131" s="337">
        <v>4855.1931780821906</v>
      </c>
      <c r="Z131" s="337">
        <v>4855.1931780821906</v>
      </c>
      <c r="AA131" s="337">
        <v>4855.1931780821906</v>
      </c>
      <c r="AB131" s="337">
        <v>4855.1931780821906</v>
      </c>
      <c r="AC131" s="337">
        <v>4855.1931780821906</v>
      </c>
      <c r="AD131" s="337">
        <v>4855.1931780821906</v>
      </c>
      <c r="AE131" s="337">
        <v>4855.1931780821906</v>
      </c>
      <c r="AF131" s="337">
        <v>4855.1931780821906</v>
      </c>
      <c r="AG131" s="337">
        <v>4855.1931780821906</v>
      </c>
      <c r="AH131" s="337">
        <v>4855.1931780821906</v>
      </c>
      <c r="AI131" s="337">
        <v>4855.1931780821906</v>
      </c>
      <c r="AJ131" s="337">
        <v>4855.1931780821906</v>
      </c>
      <c r="AK131" s="337">
        <v>4855.1931780821906</v>
      </c>
      <c r="AL131" s="337">
        <v>4855.1931780821906</v>
      </c>
      <c r="AM131" s="337">
        <v>4855.1931780821906</v>
      </c>
      <c r="AN131" s="337">
        <v>4855.1931780821906</v>
      </c>
      <c r="AO131" s="337">
        <v>4855.1931780821906</v>
      </c>
      <c r="AP131" s="337">
        <v>4855.1931780821906</v>
      </c>
      <c r="AQ131" s="337">
        <v>4855.1931780821906</v>
      </c>
      <c r="AR131" s="337">
        <v>4855.1931780821906</v>
      </c>
      <c r="AS131" s="337">
        <v>4855.1931780821906</v>
      </c>
      <c r="AT131" s="337">
        <v>4855.1931780821906</v>
      </c>
      <c r="AU131" s="337">
        <v>4855.1931780821906</v>
      </c>
      <c r="AV131" s="337">
        <v>4855.1931780821906</v>
      </c>
      <c r="AW131" s="337">
        <v>4855.1931780821906</v>
      </c>
      <c r="AX131" s="337">
        <v>4855.1931780821906</v>
      </c>
      <c r="AY131" s="337">
        <v>4855.1931780821906</v>
      </c>
      <c r="AZ131" s="337">
        <v>4855.1931780821906</v>
      </c>
      <c r="BA131" s="337">
        <v>4855.1931780821906</v>
      </c>
      <c r="BB131" s="337">
        <v>4855.1931780821906</v>
      </c>
      <c r="BC131" s="337">
        <v>4855.1931780821906</v>
      </c>
      <c r="BD131" s="337">
        <v>4855.1931780821906</v>
      </c>
      <c r="BE131" s="337">
        <v>4855.1931780821906</v>
      </c>
      <c r="BF131" s="337">
        <v>4855.1931780821906</v>
      </c>
      <c r="BG131" s="337">
        <v>4855.1931780821906</v>
      </c>
      <c r="BH131" s="337">
        <v>4855.1931780821906</v>
      </c>
      <c r="BI131" s="337">
        <v>4855.1931780821906</v>
      </c>
      <c r="BJ131" s="337">
        <v>4855.1931780821906</v>
      </c>
      <c r="BK131" s="337">
        <v>4855.1931780821906</v>
      </c>
      <c r="BL131" s="337">
        <v>4855.1931780821906</v>
      </c>
      <c r="BM131" s="337">
        <v>4855.1931780821906</v>
      </c>
      <c r="BN131" s="337">
        <v>4855.1931780821906</v>
      </c>
      <c r="BO131" s="337">
        <v>4855.1931780821906</v>
      </c>
      <c r="BP131" s="337">
        <v>4855.1931780821906</v>
      </c>
      <c r="BQ131" s="337">
        <v>4855.1931780821906</v>
      </c>
      <c r="BR131" s="337">
        <v>4855.1931780821906</v>
      </c>
      <c r="BS131" s="337">
        <v>4855.1931780821906</v>
      </c>
      <c r="BT131" s="337">
        <v>4855.1931780821906</v>
      </c>
      <c r="BU131" s="337">
        <v>4855.1931780821906</v>
      </c>
      <c r="BV131" s="337">
        <v>4855.1931780821906</v>
      </c>
      <c r="BW131" s="337">
        <v>4855.1931780821906</v>
      </c>
      <c r="BX131" s="337">
        <v>4855.1931780821906</v>
      </c>
      <c r="BY131" s="337">
        <v>4855.1931780821906</v>
      </c>
      <c r="BZ131" s="337">
        <v>4855.1931780821906</v>
      </c>
      <c r="CA131" s="337">
        <v>4855.1931780821906</v>
      </c>
      <c r="CB131" s="337">
        <v>4855.1931780821906</v>
      </c>
      <c r="CC131" s="337">
        <v>4855.1931780821906</v>
      </c>
      <c r="CD131" s="337">
        <v>4855.1931780821906</v>
      </c>
      <c r="CE131" s="337">
        <v>4855.1931780821906</v>
      </c>
      <c r="CF131" s="337">
        <v>4855.1931780821906</v>
      </c>
      <c r="CG131" s="337">
        <v>4855.1931780821906</v>
      </c>
      <c r="CH131" s="337">
        <v>4855.1931780821906</v>
      </c>
      <c r="CI131" s="337">
        <v>4855.1931780821906</v>
      </c>
      <c r="CJ131" s="337">
        <v>4855.1931780821906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3996.1574794520548</v>
      </c>
      <c r="I132" s="337">
        <v>3996.1574794520548</v>
      </c>
      <c r="J132" s="337">
        <v>3996.1574794520548</v>
      </c>
      <c r="K132" s="337">
        <v>3996.1574794520548</v>
      </c>
      <c r="L132" s="337">
        <v>4855.1931780821906</v>
      </c>
      <c r="M132" s="337">
        <v>4855.1931780821906</v>
      </c>
      <c r="N132" s="337">
        <v>4855.1931780821906</v>
      </c>
      <c r="O132" s="337">
        <v>4855.1931780821906</v>
      </c>
      <c r="P132" s="337">
        <v>4855.1931780821906</v>
      </c>
      <c r="Q132" s="337">
        <v>4855.1931780821906</v>
      </c>
      <c r="R132" s="337">
        <v>4855.1931780821906</v>
      </c>
      <c r="S132" s="337">
        <v>4855.1931780821906</v>
      </c>
      <c r="T132" s="337">
        <v>4855.1931780821906</v>
      </c>
      <c r="U132" s="337">
        <v>4855.1931780821906</v>
      </c>
      <c r="V132" s="337">
        <v>4855.1931780821906</v>
      </c>
      <c r="W132" s="337">
        <v>4855.1931780821906</v>
      </c>
      <c r="X132" s="337">
        <v>4855.1931780821906</v>
      </c>
      <c r="Y132" s="337">
        <v>4855.1931780821906</v>
      </c>
      <c r="Z132" s="337">
        <v>4855.1931780821906</v>
      </c>
      <c r="AA132" s="337">
        <v>4855.1931780821906</v>
      </c>
      <c r="AB132" s="337">
        <v>4855.1931780821906</v>
      </c>
      <c r="AC132" s="337">
        <v>4855.1931780821906</v>
      </c>
      <c r="AD132" s="337">
        <v>4855.1931780821906</v>
      </c>
      <c r="AE132" s="337">
        <v>4855.1931780821906</v>
      </c>
      <c r="AF132" s="337">
        <v>4855.1931780821906</v>
      </c>
      <c r="AG132" s="337">
        <v>4855.1931780821906</v>
      </c>
      <c r="AH132" s="337">
        <v>4855.1931780821906</v>
      </c>
      <c r="AI132" s="337">
        <v>4855.1931780821906</v>
      </c>
      <c r="AJ132" s="337">
        <v>4855.1931780821906</v>
      </c>
      <c r="AK132" s="337">
        <v>4855.1931780821906</v>
      </c>
      <c r="AL132" s="337">
        <v>4855.1931780821906</v>
      </c>
      <c r="AM132" s="337">
        <v>4855.1931780821906</v>
      </c>
      <c r="AN132" s="337">
        <v>4855.1931780821906</v>
      </c>
      <c r="AO132" s="337">
        <v>4855.1931780821906</v>
      </c>
      <c r="AP132" s="337">
        <v>4855.1931780821906</v>
      </c>
      <c r="AQ132" s="337">
        <v>4855.1931780821906</v>
      </c>
      <c r="AR132" s="337">
        <v>4855.1931780821906</v>
      </c>
      <c r="AS132" s="337">
        <v>4855.1931780821906</v>
      </c>
      <c r="AT132" s="337">
        <v>4855.1931780821906</v>
      </c>
      <c r="AU132" s="337">
        <v>4855.1931780821906</v>
      </c>
      <c r="AV132" s="337">
        <v>4855.1931780821906</v>
      </c>
      <c r="AW132" s="337">
        <v>4855.1931780821906</v>
      </c>
      <c r="AX132" s="337">
        <v>4855.1931780821906</v>
      </c>
      <c r="AY132" s="337">
        <v>4855.1931780821906</v>
      </c>
      <c r="AZ132" s="337">
        <v>4855.1931780821906</v>
      </c>
      <c r="BA132" s="337">
        <v>4855.1931780821906</v>
      </c>
      <c r="BB132" s="337">
        <v>4855.1931780821906</v>
      </c>
      <c r="BC132" s="337">
        <v>4855.1931780821906</v>
      </c>
      <c r="BD132" s="337">
        <v>4855.1931780821906</v>
      </c>
      <c r="BE132" s="337">
        <v>4855.1931780821906</v>
      </c>
      <c r="BF132" s="337">
        <v>4855.1931780821906</v>
      </c>
      <c r="BG132" s="337">
        <v>4855.1931780821906</v>
      </c>
      <c r="BH132" s="337">
        <v>4855.1931780821906</v>
      </c>
      <c r="BI132" s="337">
        <v>4855.1931780821906</v>
      </c>
      <c r="BJ132" s="337">
        <v>4855.1931780821906</v>
      </c>
      <c r="BK132" s="337">
        <v>4855.1931780821906</v>
      </c>
      <c r="BL132" s="337">
        <v>4855.1931780821906</v>
      </c>
      <c r="BM132" s="337">
        <v>4855.1931780821906</v>
      </c>
      <c r="BN132" s="337">
        <v>4855.1931780821906</v>
      </c>
      <c r="BO132" s="337">
        <v>4855.1931780821906</v>
      </c>
      <c r="BP132" s="337">
        <v>4855.1931780821906</v>
      </c>
      <c r="BQ132" s="337">
        <v>4855.1931780821906</v>
      </c>
      <c r="BR132" s="337">
        <v>4855.1931780821906</v>
      </c>
      <c r="BS132" s="337">
        <v>4855.1931780821906</v>
      </c>
      <c r="BT132" s="337">
        <v>4855.1931780821906</v>
      </c>
      <c r="BU132" s="337">
        <v>4855.1931780821906</v>
      </c>
      <c r="BV132" s="337">
        <v>4855.1931780821906</v>
      </c>
      <c r="BW132" s="337">
        <v>4855.1931780821906</v>
      </c>
      <c r="BX132" s="337">
        <v>4855.1931780821906</v>
      </c>
      <c r="BY132" s="337">
        <v>4855.1931780821906</v>
      </c>
      <c r="BZ132" s="337">
        <v>4855.1931780821906</v>
      </c>
      <c r="CA132" s="337">
        <v>4855.1931780821906</v>
      </c>
      <c r="CB132" s="337">
        <v>4855.1931780821906</v>
      </c>
      <c r="CC132" s="337">
        <v>4855.1931780821906</v>
      </c>
      <c r="CD132" s="337">
        <v>4855.1931780821906</v>
      </c>
      <c r="CE132" s="337">
        <v>4855.1931780821906</v>
      </c>
      <c r="CF132" s="337">
        <v>4855.1931780821906</v>
      </c>
      <c r="CG132" s="337">
        <v>4855.1931780821906</v>
      </c>
      <c r="CH132" s="337">
        <v>4855.1931780821906</v>
      </c>
      <c r="CI132" s="337">
        <v>4855.1931780821906</v>
      </c>
      <c r="CJ132" s="337">
        <v>4855.1931780821906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332.91554532291792</v>
      </c>
      <c r="I133" s="337">
        <v>625.35232903549297</v>
      </c>
      <c r="J133" s="337">
        <v>918.0934111531476</v>
      </c>
      <c r="K133" s="337">
        <v>1211.1389763835416</v>
      </c>
      <c r="L133" s="337">
        <v>2138.9866136321798</v>
      </c>
      <c r="M133" s="337">
        <v>2865.8506151720358</v>
      </c>
      <c r="N133" s="337">
        <v>3592.9603622915847</v>
      </c>
      <c r="O133" s="337">
        <v>3588.5254739296615</v>
      </c>
      <c r="P133" s="337">
        <v>3584.0889791086834</v>
      </c>
      <c r="Q133" s="337">
        <v>3582.074251263698</v>
      </c>
      <c r="R133" s="337">
        <v>3580.0595234187122</v>
      </c>
      <c r="S133" s="337">
        <v>3578.0447955737263</v>
      </c>
      <c r="T133" s="337">
        <v>3576.0300677287405</v>
      </c>
      <c r="U133" s="337">
        <v>3574.0153398837547</v>
      </c>
      <c r="V133" s="337">
        <v>3572.0006120387693</v>
      </c>
      <c r="W133" s="337">
        <v>3569.9858841937835</v>
      </c>
      <c r="X133" s="337">
        <v>3567.9711563487972</v>
      </c>
      <c r="Y133" s="337">
        <v>3565.9564285038118</v>
      </c>
      <c r="Z133" s="337">
        <v>3563.941700658826</v>
      </c>
      <c r="AA133" s="337">
        <v>3561.9269728138402</v>
      </c>
      <c r="AB133" s="337">
        <v>3559.9122449688548</v>
      </c>
      <c r="AC133" s="337">
        <v>3557.897517123869</v>
      </c>
      <c r="AD133" s="337">
        <v>3555.8827892788831</v>
      </c>
      <c r="AE133" s="337">
        <v>3553.8680614338973</v>
      </c>
      <c r="AF133" s="337">
        <v>3551.8533335889119</v>
      </c>
      <c r="AG133" s="337">
        <v>3549.8386057439261</v>
      </c>
      <c r="AH133" s="337">
        <v>3547.8238778989407</v>
      </c>
      <c r="AI133" s="337">
        <v>3545.8091500539549</v>
      </c>
      <c r="AJ133" s="337">
        <v>3543.7944222089691</v>
      </c>
      <c r="AK133" s="337">
        <v>3541.7796943639833</v>
      </c>
      <c r="AL133" s="337">
        <v>3539.7649665189979</v>
      </c>
      <c r="AM133" s="337">
        <v>3541.9228301537009</v>
      </c>
      <c r="AN133" s="337">
        <v>3544.080693788404</v>
      </c>
      <c r="AO133" s="337">
        <v>3546.2385574231075</v>
      </c>
      <c r="AP133" s="337">
        <v>3548.3964210578106</v>
      </c>
      <c r="AQ133" s="337">
        <v>3550.5542846925136</v>
      </c>
      <c r="AR133" s="337">
        <v>3552.7121483272167</v>
      </c>
      <c r="AS133" s="337">
        <v>3554.8700119619202</v>
      </c>
      <c r="AT133" s="337">
        <v>3557.0278755966233</v>
      </c>
      <c r="AU133" s="337">
        <v>3559.1857392313264</v>
      </c>
      <c r="AV133" s="337">
        <v>3561.3436028660299</v>
      </c>
      <c r="AW133" s="337">
        <v>3563.5014665007329</v>
      </c>
      <c r="AX133" s="337">
        <v>3565.659330135436</v>
      </c>
      <c r="AY133" s="337">
        <v>3567.8171937701391</v>
      </c>
      <c r="AZ133" s="337">
        <v>3569.9750574048426</v>
      </c>
      <c r="BA133" s="337">
        <v>3572.1329210395456</v>
      </c>
      <c r="BB133" s="337">
        <v>3574.2907846742487</v>
      </c>
      <c r="BC133" s="337">
        <v>3576.4486483089522</v>
      </c>
      <c r="BD133" s="337">
        <v>3578.6065119436553</v>
      </c>
      <c r="BE133" s="337">
        <v>3580.7643755783583</v>
      </c>
      <c r="BF133" s="337">
        <v>3582.9222392130614</v>
      </c>
      <c r="BG133" s="337">
        <v>3585.0801028477649</v>
      </c>
      <c r="BH133" s="337">
        <v>3587.237966482468</v>
      </c>
      <c r="BI133" s="337">
        <v>3589.395830117171</v>
      </c>
      <c r="BJ133" s="337">
        <v>3591.5536937518741</v>
      </c>
      <c r="BK133" s="337">
        <v>3593.7115573865776</v>
      </c>
      <c r="BL133" s="337">
        <v>3595.8694210212807</v>
      </c>
      <c r="BM133" s="337">
        <v>3598.0272846559837</v>
      </c>
      <c r="BN133" s="337">
        <v>3600.1851482906868</v>
      </c>
      <c r="BO133" s="337">
        <v>3602.3430119253903</v>
      </c>
      <c r="BP133" s="337">
        <v>3604.5008755600934</v>
      </c>
      <c r="BQ133" s="337">
        <v>3606.6587391947965</v>
      </c>
      <c r="BR133" s="337">
        <v>3608.8166028295</v>
      </c>
      <c r="BS133" s="337">
        <v>3610.974466464203</v>
      </c>
      <c r="BT133" s="337">
        <v>3613.1323300989061</v>
      </c>
      <c r="BU133" s="337">
        <v>3615.2901937336092</v>
      </c>
      <c r="BV133" s="337">
        <v>3617.4480573683127</v>
      </c>
      <c r="BW133" s="337">
        <v>3619.6059210030157</v>
      </c>
      <c r="BX133" s="337">
        <v>3621.7637846377188</v>
      </c>
      <c r="BY133" s="337">
        <v>3623.9216482724223</v>
      </c>
      <c r="BZ133" s="337">
        <v>3626.0795119071254</v>
      </c>
      <c r="CA133" s="337">
        <v>3628.2373755418284</v>
      </c>
      <c r="CB133" s="337">
        <v>3630.3952391765315</v>
      </c>
      <c r="CC133" s="337">
        <v>3632.553102811235</v>
      </c>
      <c r="CD133" s="337">
        <v>3634.7109664459381</v>
      </c>
      <c r="CE133" s="337">
        <v>3636.8688300806411</v>
      </c>
      <c r="CF133" s="337">
        <v>3639.0266937153447</v>
      </c>
      <c r="CG133" s="337">
        <v>3641.1845573500477</v>
      </c>
      <c r="CH133" s="337">
        <v>3643.3424209847508</v>
      </c>
      <c r="CI133" s="337">
        <v>3645.5002846194539</v>
      </c>
      <c r="CJ133" s="337">
        <v>3647.6581482541574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678B8D8F-F053-4B6B-BC7C-9E8146CEE0F6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94C2F-0699-4511-BC0A-E376C6191B9C}">
  <dimension ref="A1:CK144"/>
  <sheetViews>
    <sheetView zoomScale="90" zoomScaleNormal="90" workbookViewId="0">
      <selection sqref="A1:XFD1048576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549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>
        <v>20252.97</v>
      </c>
      <c r="I31" s="199">
        <v>20252.97</v>
      </c>
      <c r="J31" s="199">
        <v>20252.97</v>
      </c>
      <c r="K31" s="199">
        <v>20252.97</v>
      </c>
      <c r="L31" s="199">
        <v>20252.97</v>
      </c>
      <c r="M31" s="199">
        <v>20252.97</v>
      </c>
      <c r="N31" s="83">
        <v>20252.97</v>
      </c>
      <c r="O31" s="83">
        <v>20252.97</v>
      </c>
      <c r="P31" s="83">
        <v>20252.97</v>
      </c>
      <c r="Q31" s="83">
        <v>20252.97</v>
      </c>
      <c r="R31" s="83">
        <v>20252.97</v>
      </c>
      <c r="S31" s="83">
        <v>20252.97</v>
      </c>
      <c r="T31" s="83">
        <v>20252.97</v>
      </c>
      <c r="U31" s="83">
        <v>20252.97</v>
      </c>
      <c r="V31" s="83">
        <v>20252.97</v>
      </c>
      <c r="W31" s="83">
        <v>20252.97</v>
      </c>
      <c r="X31" s="83">
        <v>20252.97</v>
      </c>
      <c r="Y31" s="83">
        <v>20252.97</v>
      </c>
      <c r="Z31" s="83">
        <v>20252.97</v>
      </c>
      <c r="AA31" s="83">
        <v>20252.97</v>
      </c>
      <c r="AB31" s="83">
        <v>20252.97</v>
      </c>
      <c r="AC31" s="83">
        <v>20252.97</v>
      </c>
      <c r="AD31" s="83">
        <v>20252.97</v>
      </c>
      <c r="AE31" s="83">
        <v>20252.97</v>
      </c>
      <c r="AF31" s="83">
        <v>20252.97</v>
      </c>
      <c r="AG31" s="83">
        <v>20252.97</v>
      </c>
      <c r="AH31" s="83">
        <v>20252.97</v>
      </c>
      <c r="AI31" s="83">
        <v>20252.97</v>
      </c>
      <c r="AJ31" s="83">
        <v>20252.97</v>
      </c>
      <c r="AK31" s="83">
        <v>20252.97</v>
      </c>
      <c r="AL31" s="83">
        <v>20252.97</v>
      </c>
      <c r="AM31" s="83">
        <v>20252.97</v>
      </c>
      <c r="AN31" s="83">
        <v>20252.97</v>
      </c>
      <c r="AO31" s="83">
        <v>20252.97</v>
      </c>
      <c r="AP31" s="83">
        <v>20252.97</v>
      </c>
      <c r="AQ31" s="83">
        <v>20252.97</v>
      </c>
      <c r="AR31" s="83">
        <v>20252.97</v>
      </c>
      <c r="AS31" s="83">
        <v>20252.97</v>
      </c>
      <c r="AT31" s="83">
        <v>20252.97</v>
      </c>
      <c r="AU31" s="83">
        <v>20252.97</v>
      </c>
      <c r="AV31" s="83">
        <v>20252.97</v>
      </c>
      <c r="AW31" s="83">
        <v>20252.97</v>
      </c>
      <c r="AX31" s="83">
        <v>20252.97</v>
      </c>
      <c r="AY31" s="83">
        <v>20252.97</v>
      </c>
      <c r="AZ31" s="83">
        <v>20252.97</v>
      </c>
      <c r="BA31" s="83">
        <v>20252.97</v>
      </c>
      <c r="BB31" s="83">
        <v>20252.97</v>
      </c>
      <c r="BC31" s="83">
        <v>20252.97</v>
      </c>
      <c r="BD31" s="83">
        <v>20252.97</v>
      </c>
      <c r="BE31" s="83">
        <v>20252.97</v>
      </c>
      <c r="BF31" s="83">
        <v>20252.97</v>
      </c>
      <c r="BG31" s="83">
        <v>20252.97</v>
      </c>
      <c r="BH31" s="83">
        <v>20252.97</v>
      </c>
      <c r="BI31" s="83">
        <v>20252.97</v>
      </c>
      <c r="BJ31" s="83">
        <v>20252.97</v>
      </c>
      <c r="BK31" s="83">
        <v>20252.97</v>
      </c>
      <c r="BL31" s="83">
        <v>20252.97</v>
      </c>
      <c r="BM31" s="83">
        <v>20252.97</v>
      </c>
      <c r="BN31" s="83">
        <v>20252.97</v>
      </c>
      <c r="BO31" s="83">
        <v>20252.97</v>
      </c>
      <c r="BP31" s="83">
        <v>20252.97</v>
      </c>
      <c r="BQ31" s="83">
        <v>20252.97</v>
      </c>
      <c r="BR31" s="83">
        <v>20252.97</v>
      </c>
      <c r="BS31" s="83">
        <v>20252.97</v>
      </c>
      <c r="BT31" s="83">
        <v>20252.97</v>
      </c>
      <c r="BU31" s="83">
        <v>20252.97</v>
      </c>
      <c r="BV31" s="83">
        <v>20252.97</v>
      </c>
      <c r="BW31" s="83">
        <v>20252.97</v>
      </c>
      <c r="BX31" s="83">
        <v>20252.97</v>
      </c>
      <c r="BY31" s="83">
        <v>20252.97</v>
      </c>
      <c r="BZ31" s="83">
        <v>20252.97</v>
      </c>
      <c r="CA31" s="83">
        <v>20252.97</v>
      </c>
      <c r="CB31" s="83">
        <v>20252.97</v>
      </c>
      <c r="CC31" s="83">
        <v>20252.97</v>
      </c>
      <c r="CD31" s="83">
        <v>20252.97</v>
      </c>
      <c r="CE31" s="83">
        <v>20252.97</v>
      </c>
      <c r="CF31" s="83">
        <v>20252.97</v>
      </c>
      <c r="CG31" s="83">
        <v>20252.97</v>
      </c>
      <c r="CH31" s="83">
        <v>20252.97</v>
      </c>
      <c r="CI31" s="83">
        <v>20252.97</v>
      </c>
      <c r="CJ31" s="734">
        <v>20252.97</v>
      </c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734">
        <v>0</v>
      </c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598">
        <v>0</v>
      </c>
      <c r="I33" s="599">
        <v>0</v>
      </c>
      <c r="J33" s="712">
        <v>0</v>
      </c>
      <c r="K33" s="725">
        <v>0</v>
      </c>
      <c r="L33" s="725">
        <v>0</v>
      </c>
      <c r="M33" s="725">
        <v>0</v>
      </c>
      <c r="N33" s="726">
        <v>0</v>
      </c>
      <c r="O33" s="453">
        <v>0</v>
      </c>
      <c r="P33" s="453">
        <v>0</v>
      </c>
      <c r="Q33" s="453">
        <v>0</v>
      </c>
      <c r="R33" s="453">
        <v>0</v>
      </c>
      <c r="S33" s="453">
        <v>0</v>
      </c>
      <c r="T33" s="453">
        <v>0</v>
      </c>
      <c r="U33" s="453">
        <v>0</v>
      </c>
      <c r="V33" s="453">
        <v>0</v>
      </c>
      <c r="W33" s="453">
        <v>0</v>
      </c>
      <c r="X33" s="453">
        <v>0</v>
      </c>
      <c r="Y33" s="453">
        <v>0</v>
      </c>
      <c r="Z33" s="453">
        <v>0</v>
      </c>
      <c r="AA33" s="453">
        <v>0</v>
      </c>
      <c r="AB33" s="453">
        <v>0</v>
      </c>
      <c r="AC33" s="453">
        <v>0</v>
      </c>
      <c r="AD33" s="453">
        <v>0</v>
      </c>
      <c r="AE33" s="84">
        <v>0</v>
      </c>
      <c r="AF33" s="454">
        <v>0</v>
      </c>
      <c r="AG33" s="454">
        <v>0</v>
      </c>
      <c r="AH33" s="453">
        <v>0</v>
      </c>
      <c r="AI33" s="453">
        <v>0</v>
      </c>
      <c r="AJ33" s="453">
        <v>0</v>
      </c>
      <c r="AK33" s="84">
        <v>0</v>
      </c>
      <c r="AL33" s="454">
        <v>0</v>
      </c>
      <c r="AM33" s="727">
        <v>0</v>
      </c>
      <c r="AN33" s="728">
        <v>0</v>
      </c>
      <c r="AO33" s="728">
        <v>0</v>
      </c>
      <c r="AP33" s="728">
        <v>0</v>
      </c>
      <c r="AQ33" s="728">
        <v>0</v>
      </c>
      <c r="AR33" s="728">
        <v>0</v>
      </c>
      <c r="AS33" s="728">
        <v>0</v>
      </c>
      <c r="AT33" s="728">
        <v>0</v>
      </c>
      <c r="AU33" s="728">
        <v>0</v>
      </c>
      <c r="AV33" s="728">
        <v>0</v>
      </c>
      <c r="AW33" s="728">
        <v>0</v>
      </c>
      <c r="AX33" s="728">
        <v>0</v>
      </c>
      <c r="AY33" s="728">
        <v>0</v>
      </c>
      <c r="AZ33" s="728">
        <v>0</v>
      </c>
      <c r="BA33" s="728">
        <v>0</v>
      </c>
      <c r="BB33" s="729">
        <v>0</v>
      </c>
      <c r="BC33" s="729">
        <v>0</v>
      </c>
      <c r="BD33" s="729">
        <v>0</v>
      </c>
      <c r="BE33" s="729">
        <v>0</v>
      </c>
      <c r="BF33" s="729">
        <v>0</v>
      </c>
      <c r="BG33" s="729">
        <v>0</v>
      </c>
      <c r="BH33" s="729">
        <v>0</v>
      </c>
      <c r="BI33" s="729">
        <v>0</v>
      </c>
      <c r="BJ33" s="729">
        <v>0</v>
      </c>
      <c r="BK33" s="729">
        <v>0</v>
      </c>
      <c r="BL33" s="729">
        <v>0</v>
      </c>
      <c r="BM33" s="729">
        <v>0</v>
      </c>
      <c r="BN33" s="729">
        <v>0</v>
      </c>
      <c r="BO33" s="729">
        <v>0</v>
      </c>
      <c r="BP33" s="729">
        <v>0</v>
      </c>
      <c r="BQ33" s="729">
        <v>0</v>
      </c>
      <c r="BR33" s="729">
        <v>0</v>
      </c>
      <c r="BS33" s="729">
        <v>0</v>
      </c>
      <c r="BT33" s="729">
        <v>0</v>
      </c>
      <c r="BU33" s="729">
        <v>0</v>
      </c>
      <c r="BV33" s="729">
        <v>0</v>
      </c>
      <c r="BW33" s="729">
        <v>0</v>
      </c>
      <c r="BX33" s="729">
        <v>0</v>
      </c>
      <c r="BY33" s="729">
        <v>0</v>
      </c>
      <c r="BZ33" s="729">
        <v>0</v>
      </c>
      <c r="CA33" s="729">
        <v>0</v>
      </c>
      <c r="CB33" s="729">
        <v>0</v>
      </c>
      <c r="CC33" s="729">
        <v>0</v>
      </c>
      <c r="CD33" s="729">
        <v>0</v>
      </c>
      <c r="CE33" s="729">
        <v>0</v>
      </c>
      <c r="CF33" s="729">
        <v>0</v>
      </c>
      <c r="CG33" s="729">
        <v>0</v>
      </c>
      <c r="CH33" s="729">
        <v>0</v>
      </c>
      <c r="CI33" s="729">
        <v>0</v>
      </c>
      <c r="CJ33" s="713">
        <v>0</v>
      </c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529">
        <v>0</v>
      </c>
      <c r="I34" s="530">
        <v>0</v>
      </c>
      <c r="J34" s="456">
        <v>0</v>
      </c>
      <c r="K34" s="531">
        <v>0</v>
      </c>
      <c r="L34" s="531">
        <v>0</v>
      </c>
      <c r="M34" s="531">
        <v>0</v>
      </c>
      <c r="N34" s="532">
        <v>0</v>
      </c>
      <c r="O34" s="457">
        <v>0</v>
      </c>
      <c r="P34" s="458">
        <v>0</v>
      </c>
      <c r="Q34" s="458">
        <v>0</v>
      </c>
      <c r="R34" s="458">
        <v>0</v>
      </c>
      <c r="S34" s="458">
        <v>0</v>
      </c>
      <c r="T34" s="458">
        <v>0</v>
      </c>
      <c r="U34" s="458">
        <v>0</v>
      </c>
      <c r="V34" s="458">
        <v>0</v>
      </c>
      <c r="W34" s="458">
        <v>0</v>
      </c>
      <c r="X34" s="458">
        <v>0</v>
      </c>
      <c r="Y34" s="458">
        <v>0</v>
      </c>
      <c r="Z34" s="458">
        <v>0</v>
      </c>
      <c r="AA34" s="458">
        <v>0</v>
      </c>
      <c r="AB34" s="458">
        <v>0</v>
      </c>
      <c r="AC34" s="458">
        <v>0</v>
      </c>
      <c r="AD34" s="458">
        <v>0</v>
      </c>
      <c r="AE34" s="587">
        <v>0</v>
      </c>
      <c r="AF34" s="587">
        <v>0</v>
      </c>
      <c r="AG34" s="587">
        <v>0</v>
      </c>
      <c r="AH34" s="458">
        <v>0</v>
      </c>
      <c r="AI34" s="458">
        <v>0</v>
      </c>
      <c r="AJ34" s="458">
        <v>0</v>
      </c>
      <c r="AK34" s="587">
        <v>0</v>
      </c>
      <c r="AL34" s="472">
        <v>0</v>
      </c>
      <c r="AM34" s="533">
        <v>0</v>
      </c>
      <c r="AN34" s="534">
        <v>0</v>
      </c>
      <c r="AO34" s="534">
        <v>0</v>
      </c>
      <c r="AP34" s="534">
        <v>0</v>
      </c>
      <c r="AQ34" s="534">
        <v>0</v>
      </c>
      <c r="AR34" s="534">
        <v>0</v>
      </c>
      <c r="AS34" s="534">
        <v>0</v>
      </c>
      <c r="AT34" s="534">
        <v>0</v>
      </c>
      <c r="AU34" s="534">
        <v>0</v>
      </c>
      <c r="AV34" s="534">
        <v>0</v>
      </c>
      <c r="AW34" s="534">
        <v>0</v>
      </c>
      <c r="AX34" s="534">
        <v>0</v>
      </c>
      <c r="AY34" s="534">
        <v>0</v>
      </c>
      <c r="AZ34" s="534">
        <v>0</v>
      </c>
      <c r="BA34" s="534">
        <v>0</v>
      </c>
      <c r="BB34" s="535">
        <v>0</v>
      </c>
      <c r="BC34" s="535">
        <v>0</v>
      </c>
      <c r="BD34" s="535">
        <v>0</v>
      </c>
      <c r="BE34" s="535">
        <v>0</v>
      </c>
      <c r="BF34" s="535">
        <v>0</v>
      </c>
      <c r="BG34" s="535">
        <v>0</v>
      </c>
      <c r="BH34" s="535">
        <v>0</v>
      </c>
      <c r="BI34" s="535">
        <v>0</v>
      </c>
      <c r="BJ34" s="535">
        <v>0</v>
      </c>
      <c r="BK34" s="535">
        <v>0</v>
      </c>
      <c r="BL34" s="535">
        <v>0</v>
      </c>
      <c r="BM34" s="535">
        <v>0</v>
      </c>
      <c r="BN34" s="535">
        <v>0</v>
      </c>
      <c r="BO34" s="535">
        <v>0</v>
      </c>
      <c r="BP34" s="535">
        <v>0</v>
      </c>
      <c r="BQ34" s="535">
        <v>0</v>
      </c>
      <c r="BR34" s="535">
        <v>0</v>
      </c>
      <c r="BS34" s="535">
        <v>0</v>
      </c>
      <c r="BT34" s="535">
        <v>0</v>
      </c>
      <c r="BU34" s="535">
        <v>0</v>
      </c>
      <c r="BV34" s="535">
        <v>0</v>
      </c>
      <c r="BW34" s="535">
        <v>0</v>
      </c>
      <c r="BX34" s="535">
        <v>0</v>
      </c>
      <c r="BY34" s="535">
        <v>0</v>
      </c>
      <c r="BZ34" s="535">
        <v>0</v>
      </c>
      <c r="CA34" s="535">
        <v>0</v>
      </c>
      <c r="CB34" s="535">
        <v>0</v>
      </c>
      <c r="CC34" s="535">
        <v>0</v>
      </c>
      <c r="CD34" s="535">
        <v>0</v>
      </c>
      <c r="CE34" s="535">
        <v>0</v>
      </c>
      <c r="CF34" s="535">
        <v>0</v>
      </c>
      <c r="CG34" s="535">
        <v>0</v>
      </c>
      <c r="CH34" s="535">
        <v>0</v>
      </c>
      <c r="CI34" s="535">
        <v>0</v>
      </c>
      <c r="CJ34" s="538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>
        <v>0</v>
      </c>
      <c r="I37" s="200">
        <v>0</v>
      </c>
      <c r="J37" s="200">
        <v>0</v>
      </c>
      <c r="K37" s="918">
        <v>0</v>
      </c>
      <c r="L37" s="918">
        <v>0</v>
      </c>
      <c r="M37" s="91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919">
        <v>0</v>
      </c>
      <c r="AN37" s="920">
        <v>0</v>
      </c>
      <c r="AO37" s="920">
        <v>0</v>
      </c>
      <c r="AP37" s="920">
        <v>0</v>
      </c>
      <c r="AQ37" s="920">
        <v>0</v>
      </c>
      <c r="AR37" s="920">
        <v>0</v>
      </c>
      <c r="AS37" s="920">
        <v>0</v>
      </c>
      <c r="AT37" s="920">
        <v>0</v>
      </c>
      <c r="AU37" s="920">
        <v>0</v>
      </c>
      <c r="AV37" s="920">
        <v>0</v>
      </c>
      <c r="AW37" s="920">
        <v>0</v>
      </c>
      <c r="AX37" s="920">
        <v>0</v>
      </c>
      <c r="AY37" s="920">
        <v>0</v>
      </c>
      <c r="AZ37" s="920">
        <v>0</v>
      </c>
      <c r="BA37" s="920">
        <v>0</v>
      </c>
      <c r="BB37" s="921">
        <v>0</v>
      </c>
      <c r="BC37" s="921">
        <v>0</v>
      </c>
      <c r="BD37" s="921">
        <v>0</v>
      </c>
      <c r="BE37" s="921">
        <v>0</v>
      </c>
      <c r="BF37" s="921">
        <v>0</v>
      </c>
      <c r="BG37" s="921">
        <v>0</v>
      </c>
      <c r="BH37" s="921">
        <v>0</v>
      </c>
      <c r="BI37" s="921">
        <v>0</v>
      </c>
      <c r="BJ37" s="921">
        <v>0</v>
      </c>
      <c r="BK37" s="921">
        <v>0</v>
      </c>
      <c r="BL37" s="921">
        <v>0</v>
      </c>
      <c r="BM37" s="921">
        <v>0</v>
      </c>
      <c r="BN37" s="921">
        <v>0</v>
      </c>
      <c r="BO37" s="921">
        <v>0</v>
      </c>
      <c r="BP37" s="921">
        <v>0</v>
      </c>
      <c r="BQ37" s="921">
        <v>0</v>
      </c>
      <c r="BR37" s="921">
        <v>0</v>
      </c>
      <c r="BS37" s="921">
        <v>0</v>
      </c>
      <c r="BT37" s="921">
        <v>0</v>
      </c>
      <c r="BU37" s="921">
        <v>0</v>
      </c>
      <c r="BV37" s="921">
        <v>0</v>
      </c>
      <c r="BW37" s="921">
        <v>0</v>
      </c>
      <c r="BX37" s="921">
        <v>0</v>
      </c>
      <c r="BY37" s="921">
        <v>0</v>
      </c>
      <c r="BZ37" s="921">
        <v>0</v>
      </c>
      <c r="CA37" s="921">
        <v>0</v>
      </c>
      <c r="CB37" s="921">
        <v>0</v>
      </c>
      <c r="CC37" s="921">
        <v>0</v>
      </c>
      <c r="CD37" s="921">
        <v>0</v>
      </c>
      <c r="CE37" s="921">
        <v>0</v>
      </c>
      <c r="CF37" s="921">
        <v>0</v>
      </c>
      <c r="CG37" s="921">
        <v>0</v>
      </c>
      <c r="CH37" s="921">
        <v>0</v>
      </c>
      <c r="CI37" s="921">
        <v>0</v>
      </c>
      <c r="CJ37" s="875">
        <v>0</v>
      </c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588</v>
      </c>
      <c r="I38" s="198">
        <v>1176</v>
      </c>
      <c r="J38" s="198">
        <v>1764</v>
      </c>
      <c r="K38" s="111">
        <v>2352</v>
      </c>
      <c r="L38" s="111">
        <v>2352</v>
      </c>
      <c r="M38" s="111">
        <v>2352</v>
      </c>
      <c r="N38" s="462">
        <v>2352</v>
      </c>
      <c r="O38" s="462">
        <v>2352</v>
      </c>
      <c r="P38" s="462">
        <v>2352</v>
      </c>
      <c r="Q38" s="462">
        <v>2352</v>
      </c>
      <c r="R38" s="462">
        <v>2352</v>
      </c>
      <c r="S38" s="462">
        <v>2352</v>
      </c>
      <c r="T38" s="462">
        <v>2352</v>
      </c>
      <c r="U38" s="462">
        <v>2352</v>
      </c>
      <c r="V38" s="462">
        <v>2352</v>
      </c>
      <c r="W38" s="462">
        <v>2352</v>
      </c>
      <c r="X38" s="462">
        <v>2352</v>
      </c>
      <c r="Y38" s="462">
        <v>2352</v>
      </c>
      <c r="Z38" s="462">
        <v>2352</v>
      </c>
      <c r="AA38" s="462">
        <v>2352</v>
      </c>
      <c r="AB38" s="462">
        <v>2352</v>
      </c>
      <c r="AC38" s="462">
        <v>2352</v>
      </c>
      <c r="AD38" s="462">
        <v>2352</v>
      </c>
      <c r="AE38" s="462">
        <v>2352</v>
      </c>
      <c r="AF38" s="462">
        <v>2352</v>
      </c>
      <c r="AG38" s="462">
        <v>2352</v>
      </c>
      <c r="AH38" s="462">
        <v>2352</v>
      </c>
      <c r="AI38" s="462">
        <v>2352</v>
      </c>
      <c r="AJ38" s="462">
        <v>2352</v>
      </c>
      <c r="AK38" s="462">
        <v>2352</v>
      </c>
      <c r="AL38" s="462">
        <v>2352</v>
      </c>
      <c r="AM38" s="462">
        <v>2352</v>
      </c>
      <c r="AN38" s="462">
        <v>2352</v>
      </c>
      <c r="AO38" s="462">
        <v>2352</v>
      </c>
      <c r="AP38" s="462">
        <v>2352</v>
      </c>
      <c r="AQ38" s="462">
        <v>2352</v>
      </c>
      <c r="AR38" s="462">
        <v>2352</v>
      </c>
      <c r="AS38" s="462">
        <v>2352</v>
      </c>
      <c r="AT38" s="462">
        <v>2352</v>
      </c>
      <c r="AU38" s="462">
        <v>2352</v>
      </c>
      <c r="AV38" s="462">
        <v>2352</v>
      </c>
      <c r="AW38" s="462">
        <v>2352</v>
      </c>
      <c r="AX38" s="462">
        <v>2352</v>
      </c>
      <c r="AY38" s="462">
        <v>2352</v>
      </c>
      <c r="AZ38" s="462">
        <v>2352</v>
      </c>
      <c r="BA38" s="463">
        <v>2352</v>
      </c>
      <c r="BB38" s="572">
        <v>2352</v>
      </c>
      <c r="BC38" s="572">
        <v>2352</v>
      </c>
      <c r="BD38" s="572">
        <v>2352</v>
      </c>
      <c r="BE38" s="572">
        <v>2352</v>
      </c>
      <c r="BF38" s="572">
        <v>2352</v>
      </c>
      <c r="BG38" s="572">
        <v>2352</v>
      </c>
      <c r="BH38" s="572">
        <v>2352</v>
      </c>
      <c r="BI38" s="572">
        <v>2352</v>
      </c>
      <c r="BJ38" s="572">
        <v>2352</v>
      </c>
      <c r="BK38" s="572">
        <v>2352</v>
      </c>
      <c r="BL38" s="572">
        <v>2352</v>
      </c>
      <c r="BM38" s="572">
        <v>2352</v>
      </c>
      <c r="BN38" s="572">
        <v>2352</v>
      </c>
      <c r="BO38" s="572">
        <v>2352</v>
      </c>
      <c r="BP38" s="572">
        <v>2352</v>
      </c>
      <c r="BQ38" s="572">
        <v>2352</v>
      </c>
      <c r="BR38" s="572">
        <v>2352</v>
      </c>
      <c r="BS38" s="572">
        <v>2352</v>
      </c>
      <c r="BT38" s="572">
        <v>2352</v>
      </c>
      <c r="BU38" s="572">
        <v>2352</v>
      </c>
      <c r="BV38" s="572">
        <v>2352</v>
      </c>
      <c r="BW38" s="572">
        <v>2352</v>
      </c>
      <c r="BX38" s="572">
        <v>2352</v>
      </c>
      <c r="BY38" s="572">
        <v>2352</v>
      </c>
      <c r="BZ38" s="572">
        <v>2352</v>
      </c>
      <c r="CA38" s="572">
        <v>2352</v>
      </c>
      <c r="CB38" s="572">
        <v>2352</v>
      </c>
      <c r="CC38" s="572">
        <v>2352</v>
      </c>
      <c r="CD38" s="572">
        <v>2352</v>
      </c>
      <c r="CE38" s="572">
        <v>2352</v>
      </c>
      <c r="CF38" s="572">
        <v>2352</v>
      </c>
      <c r="CG38" s="572">
        <v>2352</v>
      </c>
      <c r="CH38" s="572">
        <v>2352</v>
      </c>
      <c r="CI38" s="572">
        <v>2352</v>
      </c>
      <c r="CJ38" s="573">
        <v>2352</v>
      </c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465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6">
        <v>0</v>
      </c>
      <c r="AN39" s="466">
        <v>0</v>
      </c>
      <c r="AO39" s="466">
        <v>0</v>
      </c>
      <c r="AP39" s="466">
        <v>0</v>
      </c>
      <c r="AQ39" s="466">
        <v>0</v>
      </c>
      <c r="AR39" s="466">
        <v>0</v>
      </c>
      <c r="AS39" s="466">
        <v>0</v>
      </c>
      <c r="AT39" s="466">
        <v>0</v>
      </c>
      <c r="AU39" s="466">
        <v>0</v>
      </c>
      <c r="AV39" s="466">
        <v>0</v>
      </c>
      <c r="AW39" s="466">
        <v>0</v>
      </c>
      <c r="AX39" s="466">
        <v>0</v>
      </c>
      <c r="AY39" s="466">
        <v>0</v>
      </c>
      <c r="AZ39" s="466">
        <v>0</v>
      </c>
      <c r="BA39" s="467">
        <v>0</v>
      </c>
      <c r="BB39" s="508">
        <v>0</v>
      </c>
      <c r="BC39" s="508">
        <v>0</v>
      </c>
      <c r="BD39" s="508">
        <v>0</v>
      </c>
      <c r="BE39" s="508">
        <v>0</v>
      </c>
      <c r="BF39" s="508">
        <v>0</v>
      </c>
      <c r="BG39" s="508">
        <v>0</v>
      </c>
      <c r="BH39" s="508">
        <v>0</v>
      </c>
      <c r="BI39" s="508">
        <v>0</v>
      </c>
      <c r="BJ39" s="508">
        <v>0</v>
      </c>
      <c r="BK39" s="508">
        <v>0</v>
      </c>
      <c r="BL39" s="508">
        <v>0</v>
      </c>
      <c r="BM39" s="508">
        <v>0</v>
      </c>
      <c r="BN39" s="508">
        <v>0</v>
      </c>
      <c r="BO39" s="508">
        <v>0</v>
      </c>
      <c r="BP39" s="508">
        <v>0</v>
      </c>
      <c r="BQ39" s="508">
        <v>0</v>
      </c>
      <c r="BR39" s="508">
        <v>0</v>
      </c>
      <c r="BS39" s="508">
        <v>0</v>
      </c>
      <c r="BT39" s="508">
        <v>0</v>
      </c>
      <c r="BU39" s="508">
        <v>0</v>
      </c>
      <c r="BV39" s="508">
        <v>0</v>
      </c>
      <c r="BW39" s="508">
        <v>0</v>
      </c>
      <c r="BX39" s="508">
        <v>0</v>
      </c>
      <c r="BY39" s="508">
        <v>0</v>
      </c>
      <c r="BZ39" s="508">
        <v>0</v>
      </c>
      <c r="CA39" s="508">
        <v>0</v>
      </c>
      <c r="CB39" s="508">
        <v>0</v>
      </c>
      <c r="CC39" s="508">
        <v>0</v>
      </c>
      <c r="CD39" s="508">
        <v>0</v>
      </c>
      <c r="CE39" s="508">
        <v>0</v>
      </c>
      <c r="CF39" s="508">
        <v>0</v>
      </c>
      <c r="CG39" s="508">
        <v>0</v>
      </c>
      <c r="CH39" s="508">
        <v>0</v>
      </c>
      <c r="CI39" s="508">
        <v>0</v>
      </c>
      <c r="CJ39" s="536">
        <v>0</v>
      </c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>
        <v>679.79448881585677</v>
      </c>
      <c r="I40" s="199">
        <v>1360.0523037484315</v>
      </c>
      <c r="J40" s="199">
        <v>2040.7734447977243</v>
      </c>
      <c r="K40" s="464">
        <v>2721.9579119637356</v>
      </c>
      <c r="L40" s="464">
        <v>3384.7149016127742</v>
      </c>
      <c r="M40" s="464">
        <v>4047.9223595397457</v>
      </c>
      <c r="N40" s="465">
        <v>4711.5802857446506</v>
      </c>
      <c r="O40" s="465">
        <v>5375.6886802274876</v>
      </c>
      <c r="P40" s="465">
        <v>6040.2475429882579</v>
      </c>
      <c r="Q40" s="465">
        <v>6705.2568740269626</v>
      </c>
      <c r="R40" s="465">
        <v>7370.7166733435979</v>
      </c>
      <c r="S40" s="465">
        <v>8036.6269409381657</v>
      </c>
      <c r="T40" s="465">
        <v>8702.987676810666</v>
      </c>
      <c r="U40" s="465">
        <v>9369.7988809611015</v>
      </c>
      <c r="V40" s="465">
        <v>10037.060553389472</v>
      </c>
      <c r="W40" s="465">
        <v>10704.772694095771</v>
      </c>
      <c r="X40" s="465">
        <v>11372.935303080005</v>
      </c>
      <c r="Y40" s="465">
        <v>11265.934210002863</v>
      </c>
      <c r="Z40" s="465">
        <v>11158.933116925718</v>
      </c>
      <c r="AA40" s="465">
        <v>11051.932023848574</v>
      </c>
      <c r="AB40" s="465">
        <v>10944.930930771432</v>
      </c>
      <c r="AC40" s="465">
        <v>10837.92983769429</v>
      </c>
      <c r="AD40" s="465">
        <v>10730.928744617146</v>
      </c>
      <c r="AE40" s="465">
        <v>10623.927651540002</v>
      </c>
      <c r="AF40" s="465">
        <v>10516.926558462859</v>
      </c>
      <c r="AG40" s="465">
        <v>10409.925465385717</v>
      </c>
      <c r="AH40" s="465">
        <v>10302.924372308573</v>
      </c>
      <c r="AI40" s="465">
        <v>10195.923279231429</v>
      </c>
      <c r="AJ40" s="465">
        <v>10088.922186154286</v>
      </c>
      <c r="AK40" s="465">
        <v>9981.9210930771442</v>
      </c>
      <c r="AL40" s="465">
        <v>9874.92</v>
      </c>
      <c r="AM40" s="466">
        <v>9874.92</v>
      </c>
      <c r="AN40" s="466">
        <v>9874.92</v>
      </c>
      <c r="AO40" s="466">
        <v>9874.92</v>
      </c>
      <c r="AP40" s="466">
        <v>9874.92</v>
      </c>
      <c r="AQ40" s="466">
        <v>9874.92</v>
      </c>
      <c r="AR40" s="466">
        <v>9874.92</v>
      </c>
      <c r="AS40" s="466">
        <v>9874.92</v>
      </c>
      <c r="AT40" s="466">
        <v>9874.92</v>
      </c>
      <c r="AU40" s="466">
        <v>9874.92</v>
      </c>
      <c r="AV40" s="466">
        <v>9874.92</v>
      </c>
      <c r="AW40" s="466">
        <v>9874.92</v>
      </c>
      <c r="AX40" s="466">
        <v>9874.92</v>
      </c>
      <c r="AY40" s="466">
        <v>9874.92</v>
      </c>
      <c r="AZ40" s="466">
        <v>9874.92</v>
      </c>
      <c r="BA40" s="467">
        <v>9874.92</v>
      </c>
      <c r="BB40" s="508">
        <v>9874.92</v>
      </c>
      <c r="BC40" s="508">
        <v>9874.92</v>
      </c>
      <c r="BD40" s="508">
        <v>9874.92</v>
      </c>
      <c r="BE40" s="508">
        <v>9874.92</v>
      </c>
      <c r="BF40" s="508">
        <v>9874.92</v>
      </c>
      <c r="BG40" s="508">
        <v>9874.92</v>
      </c>
      <c r="BH40" s="508">
        <v>9874.92</v>
      </c>
      <c r="BI40" s="508">
        <v>9874.92</v>
      </c>
      <c r="BJ40" s="508">
        <v>9874.92</v>
      </c>
      <c r="BK40" s="508">
        <v>9874.92</v>
      </c>
      <c r="BL40" s="508">
        <v>9874.92</v>
      </c>
      <c r="BM40" s="508">
        <v>9874.92</v>
      </c>
      <c r="BN40" s="508">
        <v>9874.92</v>
      </c>
      <c r="BO40" s="508">
        <v>9874.92</v>
      </c>
      <c r="BP40" s="508">
        <v>9874.92</v>
      </c>
      <c r="BQ40" s="508">
        <v>9874.92</v>
      </c>
      <c r="BR40" s="508">
        <v>9874.92</v>
      </c>
      <c r="BS40" s="508">
        <v>9874.92</v>
      </c>
      <c r="BT40" s="508">
        <v>9874.92</v>
      </c>
      <c r="BU40" s="508">
        <v>9874.92</v>
      </c>
      <c r="BV40" s="508">
        <v>9874.92</v>
      </c>
      <c r="BW40" s="508">
        <v>9874.92</v>
      </c>
      <c r="BX40" s="508">
        <v>9874.92</v>
      </c>
      <c r="BY40" s="508">
        <v>9874.92</v>
      </c>
      <c r="BZ40" s="508">
        <v>9874.92</v>
      </c>
      <c r="CA40" s="508">
        <v>9874.92</v>
      </c>
      <c r="CB40" s="508">
        <v>9874.92</v>
      </c>
      <c r="CC40" s="508">
        <v>9874.92</v>
      </c>
      <c r="CD40" s="508">
        <v>9874.92</v>
      </c>
      <c r="CE40" s="508">
        <v>9874.92</v>
      </c>
      <c r="CF40" s="508">
        <v>9874.92</v>
      </c>
      <c r="CG40" s="508">
        <v>9874.92</v>
      </c>
      <c r="CH40" s="508">
        <v>9874.92</v>
      </c>
      <c r="CI40" s="508">
        <v>9874.92</v>
      </c>
      <c r="CJ40" s="536">
        <v>9874.92</v>
      </c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465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6">
        <v>0</v>
      </c>
      <c r="AN41" s="466">
        <v>0</v>
      </c>
      <c r="AO41" s="466">
        <v>0</v>
      </c>
      <c r="AP41" s="466">
        <v>0</v>
      </c>
      <c r="AQ41" s="466">
        <v>0</v>
      </c>
      <c r="AR41" s="466">
        <v>0</v>
      </c>
      <c r="AS41" s="466">
        <v>0</v>
      </c>
      <c r="AT41" s="466">
        <v>0</v>
      </c>
      <c r="AU41" s="466">
        <v>0</v>
      </c>
      <c r="AV41" s="466">
        <v>0</v>
      </c>
      <c r="AW41" s="466">
        <v>0</v>
      </c>
      <c r="AX41" s="466">
        <v>0</v>
      </c>
      <c r="AY41" s="466">
        <v>0</v>
      </c>
      <c r="AZ41" s="466">
        <v>0</v>
      </c>
      <c r="BA41" s="467">
        <v>0</v>
      </c>
      <c r="BB41" s="508">
        <v>0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508">
        <v>0</v>
      </c>
      <c r="CD41" s="508">
        <v>0</v>
      </c>
      <c r="CE41" s="508">
        <v>0</v>
      </c>
      <c r="CF41" s="508">
        <v>0</v>
      </c>
      <c r="CG41" s="508">
        <v>0</v>
      </c>
      <c r="CH41" s="508">
        <v>0</v>
      </c>
      <c r="CI41" s="508">
        <v>0</v>
      </c>
      <c r="CJ41" s="536">
        <v>0</v>
      </c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>
        <v>126</v>
      </c>
      <c r="I42" s="211">
        <v>126</v>
      </c>
      <c r="J42" s="211">
        <v>126.1</v>
      </c>
      <c r="K42" s="211">
        <v>126.1</v>
      </c>
      <c r="L42" s="211">
        <v>126.2</v>
      </c>
      <c r="M42" s="211">
        <v>126.2</v>
      </c>
      <c r="N42" s="211">
        <v>126.3</v>
      </c>
      <c r="O42" s="211">
        <v>126.3</v>
      </c>
      <c r="P42" s="211">
        <v>126.3</v>
      </c>
      <c r="Q42" s="211">
        <v>126.4</v>
      </c>
      <c r="R42" s="211">
        <v>126.4</v>
      </c>
      <c r="S42" s="211">
        <v>126.5</v>
      </c>
      <c r="T42" s="211">
        <v>126.5</v>
      </c>
      <c r="U42" s="211">
        <v>126.6</v>
      </c>
      <c r="V42" s="211">
        <v>126.6</v>
      </c>
      <c r="W42" s="211">
        <v>126.6</v>
      </c>
      <c r="X42" s="211">
        <v>126.7</v>
      </c>
      <c r="Y42" s="211">
        <v>125.5</v>
      </c>
      <c r="Z42" s="211">
        <v>124.3</v>
      </c>
      <c r="AA42" s="211">
        <v>123.1</v>
      </c>
      <c r="AB42" s="211">
        <v>121.9</v>
      </c>
      <c r="AC42" s="211">
        <v>120.7</v>
      </c>
      <c r="AD42" s="211">
        <v>119.5</v>
      </c>
      <c r="AE42" s="211">
        <v>118.3</v>
      </c>
      <c r="AF42" s="211">
        <v>117.2</v>
      </c>
      <c r="AG42" s="211">
        <v>116</v>
      </c>
      <c r="AH42" s="211">
        <v>114.8</v>
      </c>
      <c r="AI42" s="211">
        <v>113.6</v>
      </c>
      <c r="AJ42" s="211">
        <v>112.4</v>
      </c>
      <c r="AK42" s="211">
        <v>111.2</v>
      </c>
      <c r="AL42" s="211">
        <v>110</v>
      </c>
      <c r="AM42" s="211">
        <v>110</v>
      </c>
      <c r="AN42" s="211">
        <v>110</v>
      </c>
      <c r="AO42" s="211">
        <v>110</v>
      </c>
      <c r="AP42" s="211">
        <v>110</v>
      </c>
      <c r="AQ42" s="211">
        <v>110</v>
      </c>
      <c r="AR42" s="211">
        <v>110</v>
      </c>
      <c r="AS42" s="211">
        <v>110</v>
      </c>
      <c r="AT42" s="211">
        <v>110</v>
      </c>
      <c r="AU42" s="211">
        <v>110</v>
      </c>
      <c r="AV42" s="211">
        <v>110</v>
      </c>
      <c r="AW42" s="211">
        <v>110</v>
      </c>
      <c r="AX42" s="211">
        <v>110</v>
      </c>
      <c r="AY42" s="211">
        <v>110</v>
      </c>
      <c r="AZ42" s="211">
        <v>110</v>
      </c>
      <c r="BA42" s="211">
        <v>110</v>
      </c>
      <c r="BB42" s="211">
        <v>110</v>
      </c>
      <c r="BC42" s="211">
        <v>110</v>
      </c>
      <c r="BD42" s="211">
        <v>110</v>
      </c>
      <c r="BE42" s="211">
        <v>110</v>
      </c>
      <c r="BF42" s="211">
        <v>110</v>
      </c>
      <c r="BG42" s="211">
        <v>110</v>
      </c>
      <c r="BH42" s="211">
        <v>110</v>
      </c>
      <c r="BI42" s="211">
        <v>110</v>
      </c>
      <c r="BJ42" s="211">
        <v>110</v>
      </c>
      <c r="BK42" s="211">
        <v>110</v>
      </c>
      <c r="BL42" s="211">
        <v>110</v>
      </c>
      <c r="BM42" s="211">
        <v>110</v>
      </c>
      <c r="BN42" s="211">
        <v>110</v>
      </c>
      <c r="BO42" s="211">
        <v>110</v>
      </c>
      <c r="BP42" s="211">
        <v>110</v>
      </c>
      <c r="BQ42" s="211">
        <v>110</v>
      </c>
      <c r="BR42" s="211">
        <v>110</v>
      </c>
      <c r="BS42" s="211">
        <v>110</v>
      </c>
      <c r="BT42" s="211">
        <v>110</v>
      </c>
      <c r="BU42" s="211">
        <v>110</v>
      </c>
      <c r="BV42" s="211">
        <v>110</v>
      </c>
      <c r="BW42" s="211">
        <v>110</v>
      </c>
      <c r="BX42" s="211">
        <v>110</v>
      </c>
      <c r="BY42" s="211">
        <v>110</v>
      </c>
      <c r="BZ42" s="211">
        <v>110</v>
      </c>
      <c r="CA42" s="211">
        <v>110</v>
      </c>
      <c r="CB42" s="211">
        <v>110</v>
      </c>
      <c r="CC42" s="211">
        <v>110</v>
      </c>
      <c r="CD42" s="211">
        <v>110</v>
      </c>
      <c r="CE42" s="211">
        <v>110</v>
      </c>
      <c r="CF42" s="211">
        <v>110</v>
      </c>
      <c r="CG42" s="211">
        <v>110</v>
      </c>
      <c r="CH42" s="211">
        <v>110</v>
      </c>
      <c r="CI42" s="211">
        <v>110</v>
      </c>
      <c r="CJ42" s="605">
        <v>110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>
        <v>125.99986818206123</v>
      </c>
      <c r="I44" s="212">
        <v>126.04280691618769</v>
      </c>
      <c r="J44" s="212">
        <v>126.08574565031414</v>
      </c>
      <c r="K44" s="212">
        <v>126.1286843844406</v>
      </c>
      <c r="L44" s="212">
        <v>126.17162311856707</v>
      </c>
      <c r="M44" s="212">
        <v>126.21456185269351</v>
      </c>
      <c r="N44" s="212">
        <v>126.25750058681996</v>
      </c>
      <c r="O44" s="212">
        <v>126.3004393209464</v>
      </c>
      <c r="P44" s="212">
        <v>126.34337805507285</v>
      </c>
      <c r="Q44" s="212">
        <v>126.38631678919934</v>
      </c>
      <c r="R44" s="212">
        <v>126.42925552332579</v>
      </c>
      <c r="S44" s="212">
        <v>126.47219425745222</v>
      </c>
      <c r="T44" s="212">
        <v>126.51513299157867</v>
      </c>
      <c r="U44" s="212">
        <v>126.55807172570512</v>
      </c>
      <c r="V44" s="212">
        <v>126.60101045983163</v>
      </c>
      <c r="W44" s="212">
        <v>126.64394919395805</v>
      </c>
      <c r="X44" s="212">
        <v>126.6868879280845</v>
      </c>
      <c r="Y44" s="212">
        <v>125.49496736179275</v>
      </c>
      <c r="Z44" s="212">
        <v>124.30304679550099</v>
      </c>
      <c r="AA44" s="212">
        <v>123.11112622920923</v>
      </c>
      <c r="AB44" s="212">
        <v>121.91920566291749</v>
      </c>
      <c r="AC44" s="212">
        <v>120.72728509662574</v>
      </c>
      <c r="AD44" s="212">
        <v>119.53536453033398</v>
      </c>
      <c r="AE44" s="212">
        <v>118.34344396404222</v>
      </c>
      <c r="AF44" s="212">
        <v>117.15152339775048</v>
      </c>
      <c r="AG44" s="212">
        <v>115.95960283145872</v>
      </c>
      <c r="AH44" s="212">
        <v>114.76768226516697</v>
      </c>
      <c r="AI44" s="212">
        <v>113.57576169887521</v>
      </c>
      <c r="AJ44" s="212">
        <v>112.38384113258348</v>
      </c>
      <c r="AK44" s="212">
        <v>111.19192056629173</v>
      </c>
      <c r="AL44" s="212">
        <v>109.99999999999996</v>
      </c>
      <c r="AM44" s="212">
        <v>109.99999999999996</v>
      </c>
      <c r="AN44" s="212">
        <v>109.99999999999996</v>
      </c>
      <c r="AO44" s="212">
        <v>109.99999999999996</v>
      </c>
      <c r="AP44" s="212">
        <v>109.99999999999996</v>
      </c>
      <c r="AQ44" s="212">
        <v>109.99999999999996</v>
      </c>
      <c r="AR44" s="212">
        <v>109.99999999999996</v>
      </c>
      <c r="AS44" s="212">
        <v>109.99999999999996</v>
      </c>
      <c r="AT44" s="212">
        <v>109.99999999999996</v>
      </c>
      <c r="AU44" s="212">
        <v>109.99999999999996</v>
      </c>
      <c r="AV44" s="212">
        <v>109.99999999999996</v>
      </c>
      <c r="AW44" s="212">
        <v>109.99999999999996</v>
      </c>
      <c r="AX44" s="212">
        <v>109.99999999999996</v>
      </c>
      <c r="AY44" s="212">
        <v>109.99999999999996</v>
      </c>
      <c r="AZ44" s="212">
        <v>109.99999999999996</v>
      </c>
      <c r="BA44" s="212">
        <v>109.99999999999996</v>
      </c>
      <c r="BB44" s="212">
        <v>109.99999999999996</v>
      </c>
      <c r="BC44" s="212">
        <v>109.99999999999996</v>
      </c>
      <c r="BD44" s="212">
        <v>109.99999999999996</v>
      </c>
      <c r="BE44" s="212">
        <v>109.99999999999996</v>
      </c>
      <c r="BF44" s="212">
        <v>109.99999999999996</v>
      </c>
      <c r="BG44" s="212">
        <v>109.99999999999996</v>
      </c>
      <c r="BH44" s="212">
        <v>109.99999999999996</v>
      </c>
      <c r="BI44" s="212">
        <v>109.99999999999996</v>
      </c>
      <c r="BJ44" s="212">
        <v>109.99999999999996</v>
      </c>
      <c r="BK44" s="212">
        <v>109.99999999999996</v>
      </c>
      <c r="BL44" s="212">
        <v>109.99999999999996</v>
      </c>
      <c r="BM44" s="212">
        <v>109.99999999999996</v>
      </c>
      <c r="BN44" s="212">
        <v>109.99999999999996</v>
      </c>
      <c r="BO44" s="212">
        <v>109.99999999999996</v>
      </c>
      <c r="BP44" s="212">
        <v>109.99999999999996</v>
      </c>
      <c r="BQ44" s="212">
        <v>109.99999999999996</v>
      </c>
      <c r="BR44" s="212">
        <v>109.99999999999996</v>
      </c>
      <c r="BS44" s="212">
        <v>109.99999999999996</v>
      </c>
      <c r="BT44" s="212">
        <v>109.99999999999996</v>
      </c>
      <c r="BU44" s="212">
        <v>109.99999999999996</v>
      </c>
      <c r="BV44" s="212">
        <v>109.99999999999996</v>
      </c>
      <c r="BW44" s="212">
        <v>109.99999999999996</v>
      </c>
      <c r="BX44" s="212">
        <v>109.99999999999996</v>
      </c>
      <c r="BY44" s="212">
        <v>109.99999999999996</v>
      </c>
      <c r="BZ44" s="212">
        <v>109.99999999999996</v>
      </c>
      <c r="CA44" s="212">
        <v>109.99999999999996</v>
      </c>
      <c r="CB44" s="212">
        <v>109.99999999999996</v>
      </c>
      <c r="CC44" s="212">
        <v>109.99999999999996</v>
      </c>
      <c r="CD44" s="212">
        <v>109.99999999999996</v>
      </c>
      <c r="CE44" s="212">
        <v>109.99999999999996</v>
      </c>
      <c r="CF44" s="212">
        <v>109.99999999999996</v>
      </c>
      <c r="CG44" s="212">
        <v>109.99999999999996</v>
      </c>
      <c r="CH44" s="212">
        <v>109.99999999999996</v>
      </c>
      <c r="CI44" s="212">
        <v>109.99999999999996</v>
      </c>
      <c r="CJ44" s="607">
        <v>109.99999999999996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66.685990111714062</v>
      </c>
      <c r="I45" s="599">
        <v>133.3963511771675</v>
      </c>
      <c r="J45" s="470">
        <v>200.13108319636032</v>
      </c>
      <c r="K45" s="111">
        <v>266.89018616929252</v>
      </c>
      <c r="L45" s="111">
        <v>301.75120382483192</v>
      </c>
      <c r="M45" s="111">
        <v>336.63591611179061</v>
      </c>
      <c r="N45" s="84">
        <v>371.54432303016864</v>
      </c>
      <c r="O45" s="84">
        <v>406.47642457996585</v>
      </c>
      <c r="P45" s="128">
        <v>441.43222076118235</v>
      </c>
      <c r="Q45" s="471">
        <v>476.41171157381831</v>
      </c>
      <c r="R45" s="471">
        <v>511.41489701787333</v>
      </c>
      <c r="S45" s="84">
        <v>546.44177709334758</v>
      </c>
      <c r="T45" s="108">
        <v>581.49235180024107</v>
      </c>
      <c r="U45" s="471">
        <v>616.56662113855396</v>
      </c>
      <c r="V45" s="471">
        <v>651.66458510828625</v>
      </c>
      <c r="W45" s="471">
        <v>686.7862437094376</v>
      </c>
      <c r="X45" s="471">
        <v>721.93159694200824</v>
      </c>
      <c r="Y45" s="471">
        <v>716.30333944615063</v>
      </c>
      <c r="Z45" s="471">
        <v>710.67508195029279</v>
      </c>
      <c r="AA45" s="84">
        <v>705.04682445443507</v>
      </c>
      <c r="AB45" s="128">
        <v>699.41856695857734</v>
      </c>
      <c r="AC45" s="471">
        <v>693.79030946271962</v>
      </c>
      <c r="AD45" s="84">
        <v>688.1620519668619</v>
      </c>
      <c r="AE45" s="84">
        <v>682.53379447100406</v>
      </c>
      <c r="AF45" s="84">
        <v>676.90553697514645</v>
      </c>
      <c r="AG45" s="454">
        <v>671.27727947928872</v>
      </c>
      <c r="AH45" s="128">
        <v>665.649021983431</v>
      </c>
      <c r="AI45" s="471">
        <v>660.02076448757316</v>
      </c>
      <c r="AJ45" s="84">
        <v>654.39250699171544</v>
      </c>
      <c r="AK45" s="128">
        <v>648.76424949585783</v>
      </c>
      <c r="AL45" s="84">
        <v>643.13599199999999</v>
      </c>
      <c r="AM45" s="84">
        <v>643.13599199999999</v>
      </c>
      <c r="AN45" s="84">
        <v>643.13599199999999</v>
      </c>
      <c r="AO45" s="84">
        <v>643.13599199999999</v>
      </c>
      <c r="AP45" s="84">
        <v>643.13599199999999</v>
      </c>
      <c r="AQ45" s="84">
        <v>643.13599199999999</v>
      </c>
      <c r="AR45" s="84">
        <v>643.13599199999999</v>
      </c>
      <c r="AS45" s="84">
        <v>643.13599199999999</v>
      </c>
      <c r="AT45" s="84">
        <v>643.13599199999999</v>
      </c>
      <c r="AU45" s="84">
        <v>643.13599199999999</v>
      </c>
      <c r="AV45" s="84">
        <v>643.13599199999999</v>
      </c>
      <c r="AW45" s="84">
        <v>643.13599199999999</v>
      </c>
      <c r="AX45" s="84">
        <v>643.13599199999999</v>
      </c>
      <c r="AY45" s="84">
        <v>643.13599199999999</v>
      </c>
      <c r="AZ45" s="459">
        <v>643.13599199999999</v>
      </c>
      <c r="BA45" s="100">
        <v>643.13599199999999</v>
      </c>
      <c r="BB45" s="600">
        <v>643.13599199999999</v>
      </c>
      <c r="BC45" s="600">
        <v>643.13599199999999</v>
      </c>
      <c r="BD45" s="600">
        <v>643.13599199999999</v>
      </c>
      <c r="BE45" s="600">
        <v>643.13599199999999</v>
      </c>
      <c r="BF45" s="600">
        <v>643.13599199999999</v>
      </c>
      <c r="BG45" s="600">
        <v>643.13599199999999</v>
      </c>
      <c r="BH45" s="600">
        <v>643.13599199999999</v>
      </c>
      <c r="BI45" s="600">
        <v>643.13599199999999</v>
      </c>
      <c r="BJ45" s="600">
        <v>643.13599199999999</v>
      </c>
      <c r="BK45" s="600">
        <v>643.13599199999999</v>
      </c>
      <c r="BL45" s="600">
        <v>643.13599199999999</v>
      </c>
      <c r="BM45" s="600">
        <v>643.13599199999999</v>
      </c>
      <c r="BN45" s="600">
        <v>643.13599199999999</v>
      </c>
      <c r="BO45" s="600">
        <v>643.13599199999999</v>
      </c>
      <c r="BP45" s="600">
        <v>643.13599199999999</v>
      </c>
      <c r="BQ45" s="600">
        <v>643.13599199999999</v>
      </c>
      <c r="BR45" s="600">
        <v>643.13599199999999</v>
      </c>
      <c r="BS45" s="600">
        <v>643.13599199999999</v>
      </c>
      <c r="BT45" s="600">
        <v>643.13599199999999</v>
      </c>
      <c r="BU45" s="600">
        <v>643.13599199999999</v>
      </c>
      <c r="BV45" s="600">
        <v>643.13599199999999</v>
      </c>
      <c r="BW45" s="600">
        <v>643.13599199999999</v>
      </c>
      <c r="BX45" s="600">
        <v>643.13599199999999</v>
      </c>
      <c r="BY45" s="600">
        <v>643.13599199999999</v>
      </c>
      <c r="BZ45" s="600">
        <v>643.13599199999999</v>
      </c>
      <c r="CA45" s="600">
        <v>643.13599199999999</v>
      </c>
      <c r="CB45" s="600">
        <v>643.13599199999999</v>
      </c>
      <c r="CC45" s="600">
        <v>643.13599199999999</v>
      </c>
      <c r="CD45" s="600">
        <v>643.13599199999999</v>
      </c>
      <c r="CE45" s="600">
        <v>643.13599199999999</v>
      </c>
      <c r="CF45" s="600">
        <v>643.13599199999999</v>
      </c>
      <c r="CG45" s="600">
        <v>643.13599199999999</v>
      </c>
      <c r="CH45" s="600">
        <v>643.13599199999999</v>
      </c>
      <c r="CI45" s="600">
        <v>643.13599199999999</v>
      </c>
      <c r="CJ45" s="617">
        <v>643.13599199999999</v>
      </c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>
        <v>26.171895648239431</v>
      </c>
      <c r="I46" s="215">
        <v>27.814084899326001</v>
      </c>
      <c r="J46" s="215">
        <v>28.411567745082387</v>
      </c>
      <c r="K46" s="221">
        <v>2.872257707375081</v>
      </c>
      <c r="L46" s="221">
        <v>2.6290409088746758</v>
      </c>
      <c r="M46" s="236">
        <v>2.4638090492468709</v>
      </c>
      <c r="N46" s="216">
        <v>2.3442988809630365</v>
      </c>
      <c r="O46" s="216">
        <v>2.2538872242627592</v>
      </c>
      <c r="P46" s="216">
        <v>2.1831381870628848</v>
      </c>
      <c r="Q46" s="216">
        <v>2.1262976614663978</v>
      </c>
      <c r="R46" s="216">
        <v>2.079657183818032</v>
      </c>
      <c r="S46" s="216">
        <v>2.0407190756143403</v>
      </c>
      <c r="T46" s="216">
        <v>2.0077395928966948</v>
      </c>
      <c r="U46" s="216">
        <v>1.9794644144365141</v>
      </c>
      <c r="V46" s="216">
        <v>1.9549681903562148</v>
      </c>
      <c r="W46" s="216">
        <v>1.9335533291079814</v>
      </c>
      <c r="X46" s="216">
        <v>1.9146839860549212</v>
      </c>
      <c r="Y46" s="217">
        <v>1.8997569007987014</v>
      </c>
      <c r="Z46" s="217">
        <v>1.8848298155424814</v>
      </c>
      <c r="AA46" s="217">
        <v>1.8699027302862612</v>
      </c>
      <c r="AB46" s="217">
        <v>1.8549756450300414</v>
      </c>
      <c r="AC46" s="217">
        <v>1.8400485597738214</v>
      </c>
      <c r="AD46" s="217">
        <v>1.8251214745176016</v>
      </c>
      <c r="AE46" s="217">
        <v>1.8101943892613814</v>
      </c>
      <c r="AF46" s="217">
        <v>1.7952673040051619</v>
      </c>
      <c r="AG46" s="217">
        <v>1.7803402187489419</v>
      </c>
      <c r="AH46" s="217">
        <v>1.7654131334927219</v>
      </c>
      <c r="AI46" s="217">
        <v>1.7504860482365017</v>
      </c>
      <c r="AJ46" s="217">
        <v>1.7355589629802817</v>
      </c>
      <c r="AK46" s="217">
        <v>1.7206318777240621</v>
      </c>
      <c r="AL46" s="218">
        <v>1.7057047924678419</v>
      </c>
      <c r="AM46" s="218">
        <v>1.7057047924678419</v>
      </c>
      <c r="AN46" s="218">
        <v>1.7057047924678419</v>
      </c>
      <c r="AO46" s="218">
        <v>1.7057047924678419</v>
      </c>
      <c r="AP46" s="218">
        <v>1.7057047924678419</v>
      </c>
      <c r="AQ46" s="218">
        <v>1.7057047924678419</v>
      </c>
      <c r="AR46" s="218">
        <v>1.7057047924678419</v>
      </c>
      <c r="AS46" s="218">
        <v>1.7057047924678419</v>
      </c>
      <c r="AT46" s="218">
        <v>1.7057047924678419</v>
      </c>
      <c r="AU46" s="218">
        <v>1.7057047924678419</v>
      </c>
      <c r="AV46" s="218">
        <v>1.7057047924678419</v>
      </c>
      <c r="AW46" s="218">
        <v>1.7057047924678419</v>
      </c>
      <c r="AX46" s="218">
        <v>1.7057047924678419</v>
      </c>
      <c r="AY46" s="218">
        <v>1.7057047924678419</v>
      </c>
      <c r="AZ46" s="219">
        <v>1.7057047924678419</v>
      </c>
      <c r="BA46" s="229">
        <v>1.7057047924678419</v>
      </c>
      <c r="BB46" s="229">
        <v>1.7057047924678419</v>
      </c>
      <c r="BC46" s="229">
        <v>1.7057047924678419</v>
      </c>
      <c r="BD46" s="229">
        <v>1.7057047924678419</v>
      </c>
      <c r="BE46" s="229">
        <v>1.7057047924678419</v>
      </c>
      <c r="BF46" s="229">
        <v>1.7057047924678419</v>
      </c>
      <c r="BG46" s="229">
        <v>1.7057047924678419</v>
      </c>
      <c r="BH46" s="229">
        <v>1.7057047924678419</v>
      </c>
      <c r="BI46" s="229">
        <v>1.7057047924678419</v>
      </c>
      <c r="BJ46" s="229">
        <v>1.7057047924678419</v>
      </c>
      <c r="BK46" s="229">
        <v>1.7057047924678419</v>
      </c>
      <c r="BL46" s="229">
        <v>1.7057047924678419</v>
      </c>
      <c r="BM46" s="229">
        <v>1.7057047924678419</v>
      </c>
      <c r="BN46" s="229">
        <v>1.7057047924678419</v>
      </c>
      <c r="BO46" s="229">
        <v>1.7057047924678419</v>
      </c>
      <c r="BP46" s="229">
        <v>1.7057047924678419</v>
      </c>
      <c r="BQ46" s="229">
        <v>1.7057047924678419</v>
      </c>
      <c r="BR46" s="229">
        <v>1.7057047924678419</v>
      </c>
      <c r="BS46" s="229">
        <v>1.7057047924678419</v>
      </c>
      <c r="BT46" s="229">
        <v>1.7057047924678419</v>
      </c>
      <c r="BU46" s="229">
        <v>1.7057047924678419</v>
      </c>
      <c r="BV46" s="229">
        <v>1.7057047924678419</v>
      </c>
      <c r="BW46" s="229">
        <v>1.7057047924678419</v>
      </c>
      <c r="BX46" s="229">
        <v>1.7057047924678419</v>
      </c>
      <c r="BY46" s="229">
        <v>1.7057047924678419</v>
      </c>
      <c r="BZ46" s="229">
        <v>1.7057047924678419</v>
      </c>
      <c r="CA46" s="229">
        <v>1.7057047924678419</v>
      </c>
      <c r="CB46" s="229">
        <v>1.7057047924678419</v>
      </c>
      <c r="CC46" s="229">
        <v>1.7057047924678419</v>
      </c>
      <c r="CD46" s="229">
        <v>1.7057047924678419</v>
      </c>
      <c r="CE46" s="229">
        <v>1.7057047924678419</v>
      </c>
      <c r="CF46" s="229">
        <v>1.7057047924678419</v>
      </c>
      <c r="CG46" s="229">
        <v>1.7057047924678419</v>
      </c>
      <c r="CH46" s="229">
        <v>1.7057047924678419</v>
      </c>
      <c r="CI46" s="229">
        <v>1.7057047924678419</v>
      </c>
      <c r="CJ46" s="618">
        <v>1.7057047924678419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2">
        <v>0</v>
      </c>
      <c r="BB52" s="508">
        <v>0</v>
      </c>
      <c r="BC52" s="508">
        <v>0</v>
      </c>
      <c r="BD52" s="508">
        <v>0</v>
      </c>
      <c r="BE52" s="508">
        <v>0</v>
      </c>
      <c r="BF52" s="508">
        <v>0</v>
      </c>
      <c r="BG52" s="508">
        <v>0</v>
      </c>
      <c r="BH52" s="508">
        <v>0</v>
      </c>
      <c r="BI52" s="508">
        <v>0</v>
      </c>
      <c r="BJ52" s="508">
        <v>0</v>
      </c>
      <c r="BK52" s="508">
        <v>0</v>
      </c>
      <c r="BL52" s="508">
        <v>0</v>
      </c>
      <c r="BM52" s="508">
        <v>0</v>
      </c>
      <c r="BN52" s="508">
        <v>0</v>
      </c>
      <c r="BO52" s="508">
        <v>0</v>
      </c>
      <c r="BP52" s="508">
        <v>0</v>
      </c>
      <c r="BQ52" s="508">
        <v>0</v>
      </c>
      <c r="BR52" s="508">
        <v>0</v>
      </c>
      <c r="BS52" s="508">
        <v>0</v>
      </c>
      <c r="BT52" s="508">
        <v>0</v>
      </c>
      <c r="BU52" s="508">
        <v>0</v>
      </c>
      <c r="BV52" s="508">
        <v>0</v>
      </c>
      <c r="BW52" s="508">
        <v>0</v>
      </c>
      <c r="BX52" s="508">
        <v>0</v>
      </c>
      <c r="BY52" s="508">
        <v>0</v>
      </c>
      <c r="BZ52" s="508">
        <v>0</v>
      </c>
      <c r="CA52" s="508">
        <v>0</v>
      </c>
      <c r="CB52" s="508">
        <v>0</v>
      </c>
      <c r="CC52" s="508">
        <v>0</v>
      </c>
      <c r="CD52" s="508">
        <v>0</v>
      </c>
      <c r="CE52" s="508">
        <v>0</v>
      </c>
      <c r="CF52" s="508">
        <v>0</v>
      </c>
      <c r="CG52" s="508">
        <v>0</v>
      </c>
      <c r="CH52" s="508">
        <v>0</v>
      </c>
      <c r="CI52" s="508">
        <v>0</v>
      </c>
      <c r="CJ52" s="536">
        <v>0</v>
      </c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66.685990111714062</v>
      </c>
      <c r="I53" s="763">
        <v>133.3963511771675</v>
      </c>
      <c r="J53" s="763">
        <v>200.13108319636032</v>
      </c>
      <c r="K53" s="763">
        <v>266.89018616929252</v>
      </c>
      <c r="L53" s="763">
        <v>301.75120382483192</v>
      </c>
      <c r="M53" s="763">
        <v>336.63591611179061</v>
      </c>
      <c r="N53" s="763">
        <v>371.54432303016864</v>
      </c>
      <c r="O53" s="763">
        <v>406.47642457996585</v>
      </c>
      <c r="P53" s="763">
        <v>441.43222076118235</v>
      </c>
      <c r="Q53" s="763">
        <v>476.41171157381831</v>
      </c>
      <c r="R53" s="763">
        <v>511.41489701787333</v>
      </c>
      <c r="S53" s="763">
        <v>546.44177709334758</v>
      </c>
      <c r="T53" s="763">
        <v>581.49235180024107</v>
      </c>
      <c r="U53" s="763">
        <v>616.56662113855396</v>
      </c>
      <c r="V53" s="763">
        <v>651.66458510828625</v>
      </c>
      <c r="W53" s="763">
        <v>686.7862437094376</v>
      </c>
      <c r="X53" s="763">
        <v>721.93159694200824</v>
      </c>
      <c r="Y53" s="763">
        <v>716.30333944615063</v>
      </c>
      <c r="Z53" s="763">
        <v>710.67508195029279</v>
      </c>
      <c r="AA53" s="763">
        <v>705.04682445443507</v>
      </c>
      <c r="AB53" s="763">
        <v>699.41856695857734</v>
      </c>
      <c r="AC53" s="763">
        <v>693.79030946271962</v>
      </c>
      <c r="AD53" s="763">
        <v>688.1620519668619</v>
      </c>
      <c r="AE53" s="763">
        <v>682.53379447100406</v>
      </c>
      <c r="AF53" s="763">
        <v>676.90553697514645</v>
      </c>
      <c r="AG53" s="763">
        <v>671.27727947928872</v>
      </c>
      <c r="AH53" s="763">
        <v>665.649021983431</v>
      </c>
      <c r="AI53" s="763">
        <v>660.02076448757316</v>
      </c>
      <c r="AJ53" s="763">
        <v>654.39250699171544</v>
      </c>
      <c r="AK53" s="763">
        <v>648.76424949585783</v>
      </c>
      <c r="AL53" s="763">
        <v>643.13599199999999</v>
      </c>
      <c r="AM53" s="763">
        <v>643.13599199999999</v>
      </c>
      <c r="AN53" s="763">
        <v>643.13599199999999</v>
      </c>
      <c r="AO53" s="763">
        <v>643.13599199999999</v>
      </c>
      <c r="AP53" s="763">
        <v>643.13599199999999</v>
      </c>
      <c r="AQ53" s="763">
        <v>643.13599199999999</v>
      </c>
      <c r="AR53" s="763">
        <v>643.13599199999999</v>
      </c>
      <c r="AS53" s="763">
        <v>643.13599199999999</v>
      </c>
      <c r="AT53" s="763">
        <v>643.13599199999999</v>
      </c>
      <c r="AU53" s="763">
        <v>643.13599199999999</v>
      </c>
      <c r="AV53" s="763">
        <v>643.13599199999999</v>
      </c>
      <c r="AW53" s="763">
        <v>643.13599199999999</v>
      </c>
      <c r="AX53" s="763">
        <v>643.13599199999999</v>
      </c>
      <c r="AY53" s="763">
        <v>643.13599199999999</v>
      </c>
      <c r="AZ53" s="763">
        <v>643.13599199999999</v>
      </c>
      <c r="BA53" s="764">
        <v>643.13599199999999</v>
      </c>
      <c r="BB53" s="764">
        <v>643.13599199999999</v>
      </c>
      <c r="BC53" s="764">
        <v>643.13599199999999</v>
      </c>
      <c r="BD53" s="764">
        <v>643.13599199999999</v>
      </c>
      <c r="BE53" s="764">
        <v>643.13599199999999</v>
      </c>
      <c r="BF53" s="764">
        <v>643.13599199999999</v>
      </c>
      <c r="BG53" s="764">
        <v>643.13599199999999</v>
      </c>
      <c r="BH53" s="764">
        <v>643.13599199999999</v>
      </c>
      <c r="BI53" s="764">
        <v>643.13599199999999</v>
      </c>
      <c r="BJ53" s="764">
        <v>643.13599199999999</v>
      </c>
      <c r="BK53" s="764">
        <v>643.13599199999999</v>
      </c>
      <c r="BL53" s="764">
        <v>643.13599199999999</v>
      </c>
      <c r="BM53" s="764">
        <v>643.13599199999999</v>
      </c>
      <c r="BN53" s="764">
        <v>643.13599199999999</v>
      </c>
      <c r="BO53" s="764">
        <v>643.13599199999999</v>
      </c>
      <c r="BP53" s="764">
        <v>643.13599199999999</v>
      </c>
      <c r="BQ53" s="764">
        <v>643.13599199999999</v>
      </c>
      <c r="BR53" s="764">
        <v>643.13599199999999</v>
      </c>
      <c r="BS53" s="764">
        <v>643.13599199999999</v>
      </c>
      <c r="BT53" s="764">
        <v>643.13599199999999</v>
      </c>
      <c r="BU53" s="764">
        <v>643.13599199999999</v>
      </c>
      <c r="BV53" s="764">
        <v>643.13599199999999</v>
      </c>
      <c r="BW53" s="764">
        <v>643.13599199999999</v>
      </c>
      <c r="BX53" s="764">
        <v>643.13599199999999</v>
      </c>
      <c r="BY53" s="764">
        <v>643.13599199999999</v>
      </c>
      <c r="BZ53" s="764">
        <v>643.13599199999999</v>
      </c>
      <c r="CA53" s="764">
        <v>643.13599199999999</v>
      </c>
      <c r="CB53" s="764">
        <v>643.13599199999999</v>
      </c>
      <c r="CC53" s="764">
        <v>643.13599199999999</v>
      </c>
      <c r="CD53" s="764">
        <v>643.13599199999999</v>
      </c>
      <c r="CE53" s="764">
        <v>643.13599199999999</v>
      </c>
      <c r="CF53" s="764">
        <v>643.13599199999999</v>
      </c>
      <c r="CG53" s="764">
        <v>643.13599199999999</v>
      </c>
      <c r="CH53" s="764">
        <v>643.13599199999999</v>
      </c>
      <c r="CI53" s="764">
        <v>643.13599199999999</v>
      </c>
      <c r="CJ53" s="765">
        <v>643.13599199999999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>
        <v>4.9971499144974348E-2</v>
      </c>
      <c r="I54" s="760">
        <v>4.9971499144974348E-2</v>
      </c>
      <c r="J54" s="760">
        <v>4.9971499144974355E-2</v>
      </c>
      <c r="K54" s="760">
        <v>4.9971499144974348E-2</v>
      </c>
      <c r="L54" s="760">
        <v>4.9971499144974348E-2</v>
      </c>
      <c r="M54" s="760">
        <v>4.9971499144974348E-2</v>
      </c>
      <c r="N54" s="760">
        <v>4.9971499144974348E-2</v>
      </c>
      <c r="O54" s="760">
        <v>4.9971499144974348E-2</v>
      </c>
      <c r="P54" s="760">
        <v>4.9971499144974348E-2</v>
      </c>
      <c r="Q54" s="760">
        <v>4.9971499144974348E-2</v>
      </c>
      <c r="R54" s="760">
        <v>4.9971499144974348E-2</v>
      </c>
      <c r="S54" s="760">
        <v>4.9971499144974361E-2</v>
      </c>
      <c r="T54" s="760">
        <v>4.9971499144974348E-2</v>
      </c>
      <c r="U54" s="760">
        <v>4.9971499144974348E-2</v>
      </c>
      <c r="V54" s="760">
        <v>4.9971499144974348E-2</v>
      </c>
      <c r="W54" s="760">
        <v>4.9971499144974355E-2</v>
      </c>
      <c r="X54" s="760">
        <v>4.9971499144974348E-2</v>
      </c>
      <c r="Y54" s="760">
        <v>4.9971499144974355E-2</v>
      </c>
      <c r="Z54" s="760">
        <v>4.9971499144974355E-2</v>
      </c>
      <c r="AA54" s="760">
        <v>4.9971499144974355E-2</v>
      </c>
      <c r="AB54" s="760">
        <v>4.9971499144974355E-2</v>
      </c>
      <c r="AC54" s="760">
        <v>4.9971499144974348E-2</v>
      </c>
      <c r="AD54" s="760">
        <v>4.9971499144974355E-2</v>
      </c>
      <c r="AE54" s="760">
        <v>4.9971499144974348E-2</v>
      </c>
      <c r="AF54" s="760">
        <v>4.9971499144974355E-2</v>
      </c>
      <c r="AG54" s="760">
        <v>4.9971499144974348E-2</v>
      </c>
      <c r="AH54" s="760">
        <v>4.9971499144974355E-2</v>
      </c>
      <c r="AI54" s="760">
        <v>4.9971499144974348E-2</v>
      </c>
      <c r="AJ54" s="760">
        <v>4.9971499144974348E-2</v>
      </c>
      <c r="AK54" s="760">
        <v>4.9971499144974348E-2</v>
      </c>
      <c r="AL54" s="760">
        <v>4.9971499144974348E-2</v>
      </c>
      <c r="AM54" s="760">
        <v>4.9971499144974348E-2</v>
      </c>
      <c r="AN54" s="760">
        <v>4.9971499144974348E-2</v>
      </c>
      <c r="AO54" s="760">
        <v>4.9971499144974348E-2</v>
      </c>
      <c r="AP54" s="760">
        <v>4.9971499144974348E-2</v>
      </c>
      <c r="AQ54" s="760">
        <v>4.9971499144974348E-2</v>
      </c>
      <c r="AR54" s="760">
        <v>4.9971499144974348E-2</v>
      </c>
      <c r="AS54" s="760">
        <v>4.9971499144974348E-2</v>
      </c>
      <c r="AT54" s="760">
        <v>4.9971499144974348E-2</v>
      </c>
      <c r="AU54" s="760">
        <v>4.9971499144974348E-2</v>
      </c>
      <c r="AV54" s="760">
        <v>4.9971499144974348E-2</v>
      </c>
      <c r="AW54" s="760">
        <v>4.9971499144974348E-2</v>
      </c>
      <c r="AX54" s="760">
        <v>4.9971499144974348E-2</v>
      </c>
      <c r="AY54" s="760">
        <v>4.9971499144974348E-2</v>
      </c>
      <c r="AZ54" s="760">
        <v>4.9971499144974348E-2</v>
      </c>
      <c r="BA54" s="760">
        <v>4.9971499144974348E-2</v>
      </c>
      <c r="BB54" s="760">
        <v>4.9971499144974348E-2</v>
      </c>
      <c r="BC54" s="760">
        <v>4.9971499144974348E-2</v>
      </c>
      <c r="BD54" s="760">
        <v>4.9971499144974348E-2</v>
      </c>
      <c r="BE54" s="760">
        <v>4.9971499144974348E-2</v>
      </c>
      <c r="BF54" s="760">
        <v>4.9971499144974348E-2</v>
      </c>
      <c r="BG54" s="760">
        <v>4.9971499144974348E-2</v>
      </c>
      <c r="BH54" s="760">
        <v>4.9971499144974348E-2</v>
      </c>
      <c r="BI54" s="760">
        <v>4.9971499144974348E-2</v>
      </c>
      <c r="BJ54" s="760">
        <v>4.9971499144974348E-2</v>
      </c>
      <c r="BK54" s="760">
        <v>4.9971499144974348E-2</v>
      </c>
      <c r="BL54" s="760">
        <v>4.9971499144974348E-2</v>
      </c>
      <c r="BM54" s="760">
        <v>4.9971499144974348E-2</v>
      </c>
      <c r="BN54" s="760">
        <v>4.9971499144974348E-2</v>
      </c>
      <c r="BO54" s="760">
        <v>4.9971499144974348E-2</v>
      </c>
      <c r="BP54" s="760">
        <v>4.9971499144974348E-2</v>
      </c>
      <c r="BQ54" s="760">
        <v>4.9971499144974348E-2</v>
      </c>
      <c r="BR54" s="760">
        <v>4.9971499144974348E-2</v>
      </c>
      <c r="BS54" s="760">
        <v>4.9971499144974348E-2</v>
      </c>
      <c r="BT54" s="760">
        <v>4.9971499144974348E-2</v>
      </c>
      <c r="BU54" s="760">
        <v>4.9971499144974348E-2</v>
      </c>
      <c r="BV54" s="760">
        <v>4.9971499144974348E-2</v>
      </c>
      <c r="BW54" s="760">
        <v>4.9971499144974348E-2</v>
      </c>
      <c r="BX54" s="760">
        <v>4.9971499144974348E-2</v>
      </c>
      <c r="BY54" s="760">
        <v>4.9971499144974348E-2</v>
      </c>
      <c r="BZ54" s="760">
        <v>4.9971499144974348E-2</v>
      </c>
      <c r="CA54" s="760">
        <v>4.9971499144974348E-2</v>
      </c>
      <c r="CB54" s="760">
        <v>4.9971499144974348E-2</v>
      </c>
      <c r="CC54" s="760">
        <v>4.9971499144974348E-2</v>
      </c>
      <c r="CD54" s="760">
        <v>4.9971499144974348E-2</v>
      </c>
      <c r="CE54" s="760">
        <v>4.9971499144974348E-2</v>
      </c>
      <c r="CF54" s="760">
        <v>4.9971499144974348E-2</v>
      </c>
      <c r="CG54" s="760">
        <v>4.9971499144974348E-2</v>
      </c>
      <c r="CH54" s="760">
        <v>4.9971499144974348E-2</v>
      </c>
      <c r="CI54" s="760">
        <v>4.9971499144974348E-2</v>
      </c>
      <c r="CJ54" s="852">
        <v>4.9971499144974348E-2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>
        <v>26.171895648239431</v>
      </c>
      <c r="I55" s="286">
        <v>27.814084899326001</v>
      </c>
      <c r="J55" s="286">
        <v>28.411567745082387</v>
      </c>
      <c r="K55" s="286">
        <v>28.722577073750813</v>
      </c>
      <c r="L55" s="286">
        <v>26.29040908874676</v>
      </c>
      <c r="M55" s="286">
        <v>24.638090492468713</v>
      </c>
      <c r="N55" s="286">
        <v>23.442988809630364</v>
      </c>
      <c r="O55" s="286">
        <v>22.538872242627594</v>
      </c>
      <c r="P55" s="286">
        <v>21.831381870628846</v>
      </c>
      <c r="Q55" s="286">
        <v>21.262976614663977</v>
      </c>
      <c r="R55" s="286">
        <v>20.79657183818032</v>
      </c>
      <c r="S55" s="286">
        <v>20.4071907561434</v>
      </c>
      <c r="T55" s="286">
        <v>20.077395928966947</v>
      </c>
      <c r="U55" s="286">
        <v>19.79464414436514</v>
      </c>
      <c r="V55" s="286">
        <v>19.549681903562149</v>
      </c>
      <c r="W55" s="286">
        <v>19.335533291079813</v>
      </c>
      <c r="X55" s="286">
        <v>19.14683986054921</v>
      </c>
      <c r="Y55" s="286">
        <v>18.997569007987014</v>
      </c>
      <c r="Z55" s="286">
        <v>18.848298155424811</v>
      </c>
      <c r="AA55" s="286">
        <v>18.699027302862611</v>
      </c>
      <c r="AB55" s="286">
        <v>18.549756450300414</v>
      </c>
      <c r="AC55" s="286">
        <v>18.400485597738214</v>
      </c>
      <c r="AD55" s="286">
        <v>18.251214745176014</v>
      </c>
      <c r="AE55" s="286">
        <v>18.101943892613811</v>
      </c>
      <c r="AF55" s="286">
        <v>17.952673040051618</v>
      </c>
      <c r="AG55" s="286">
        <v>17.803402187489418</v>
      </c>
      <c r="AH55" s="286">
        <v>17.654131334927218</v>
      </c>
      <c r="AI55" s="286">
        <v>17.504860482365014</v>
      </c>
      <c r="AJ55" s="286">
        <v>17.355589629802814</v>
      </c>
      <c r="AK55" s="286">
        <v>17.206318777240622</v>
      </c>
      <c r="AL55" s="286">
        <v>17.057047924678418</v>
      </c>
      <c r="AM55" s="286">
        <v>17.057047924678418</v>
      </c>
      <c r="AN55" s="286">
        <v>17.057047924678418</v>
      </c>
      <c r="AO55" s="286">
        <v>17.057047924678418</v>
      </c>
      <c r="AP55" s="286">
        <v>17.057047924678418</v>
      </c>
      <c r="AQ55" s="286">
        <v>17.057047924678418</v>
      </c>
      <c r="AR55" s="286">
        <v>17.057047924678418</v>
      </c>
      <c r="AS55" s="286">
        <v>17.057047924678418</v>
      </c>
      <c r="AT55" s="286">
        <v>17.057047924678418</v>
      </c>
      <c r="AU55" s="286">
        <v>17.057047924678418</v>
      </c>
      <c r="AV55" s="286">
        <v>17.057047924678418</v>
      </c>
      <c r="AW55" s="286">
        <v>17.057047924678418</v>
      </c>
      <c r="AX55" s="286">
        <v>17.057047924678418</v>
      </c>
      <c r="AY55" s="286">
        <v>17.057047924678418</v>
      </c>
      <c r="AZ55" s="286">
        <v>17.057047924678418</v>
      </c>
      <c r="BA55" s="286">
        <v>17.057047924678418</v>
      </c>
      <c r="BB55" s="286">
        <v>17.057047924678418</v>
      </c>
      <c r="BC55" s="286">
        <v>17.057047924678418</v>
      </c>
      <c r="BD55" s="286">
        <v>17.057047924678418</v>
      </c>
      <c r="BE55" s="286">
        <v>17.057047924678418</v>
      </c>
      <c r="BF55" s="286">
        <v>17.057047924678418</v>
      </c>
      <c r="BG55" s="286">
        <v>17.057047924678418</v>
      </c>
      <c r="BH55" s="286">
        <v>17.057047924678418</v>
      </c>
      <c r="BI55" s="286">
        <v>17.057047924678418</v>
      </c>
      <c r="BJ55" s="286">
        <v>17.057047924678418</v>
      </c>
      <c r="BK55" s="286">
        <v>17.057047924678418</v>
      </c>
      <c r="BL55" s="286">
        <v>17.057047924678418</v>
      </c>
      <c r="BM55" s="286">
        <v>17.057047924678418</v>
      </c>
      <c r="BN55" s="286">
        <v>17.057047924678418</v>
      </c>
      <c r="BO55" s="286">
        <v>17.057047924678418</v>
      </c>
      <c r="BP55" s="286">
        <v>17.057047924678418</v>
      </c>
      <c r="BQ55" s="286">
        <v>17.057047924678418</v>
      </c>
      <c r="BR55" s="286">
        <v>17.057047924678418</v>
      </c>
      <c r="BS55" s="286">
        <v>17.057047924678418</v>
      </c>
      <c r="BT55" s="286">
        <v>17.057047924678418</v>
      </c>
      <c r="BU55" s="286">
        <v>17.057047924678418</v>
      </c>
      <c r="BV55" s="286">
        <v>17.057047924678418</v>
      </c>
      <c r="BW55" s="286">
        <v>17.057047924678418</v>
      </c>
      <c r="BX55" s="286">
        <v>17.057047924678418</v>
      </c>
      <c r="BY55" s="286">
        <v>17.057047924678418</v>
      </c>
      <c r="BZ55" s="286">
        <v>17.057047924678418</v>
      </c>
      <c r="CA55" s="286">
        <v>17.057047924678418</v>
      </c>
      <c r="CB55" s="286">
        <v>17.057047924678418</v>
      </c>
      <c r="CC55" s="286">
        <v>17.057047924678418</v>
      </c>
      <c r="CD55" s="286">
        <v>17.057047924678418</v>
      </c>
      <c r="CE55" s="286">
        <v>17.057047924678418</v>
      </c>
      <c r="CF55" s="286">
        <v>17.057047924678418</v>
      </c>
      <c r="CG55" s="286">
        <v>17.057047924678418</v>
      </c>
      <c r="CH55" s="286">
        <v>17.057047924678418</v>
      </c>
      <c r="CI55" s="286">
        <v>17.057047924678418</v>
      </c>
      <c r="CJ55" s="619">
        <v>17.057047924678418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3</v>
      </c>
      <c r="I56" s="485">
        <v>3</v>
      </c>
      <c r="J56" s="198">
        <v>3</v>
      </c>
      <c r="K56" s="424">
        <v>3</v>
      </c>
      <c r="L56" s="424">
        <v>3</v>
      </c>
      <c r="M56" s="424">
        <v>3</v>
      </c>
      <c r="N56" s="84">
        <v>3</v>
      </c>
      <c r="O56" s="84">
        <v>3</v>
      </c>
      <c r="P56" s="84">
        <v>3</v>
      </c>
      <c r="Q56" s="84">
        <v>3</v>
      </c>
      <c r="R56" s="84">
        <v>3</v>
      </c>
      <c r="S56" s="84">
        <v>3</v>
      </c>
      <c r="T56" s="84">
        <v>3</v>
      </c>
      <c r="U56" s="84">
        <v>3</v>
      </c>
      <c r="V56" s="84">
        <v>3</v>
      </c>
      <c r="W56" s="84">
        <v>3</v>
      </c>
      <c r="X56" s="84">
        <v>3</v>
      </c>
      <c r="Y56" s="84">
        <v>3</v>
      </c>
      <c r="Z56" s="84">
        <v>3</v>
      </c>
      <c r="AA56" s="84">
        <v>3</v>
      </c>
      <c r="AB56" s="84">
        <v>3</v>
      </c>
      <c r="AC56" s="84">
        <v>3</v>
      </c>
      <c r="AD56" s="84">
        <v>3</v>
      </c>
      <c r="AE56" s="84">
        <v>3</v>
      </c>
      <c r="AF56" s="84">
        <v>3</v>
      </c>
      <c r="AG56" s="84">
        <v>3</v>
      </c>
      <c r="AH56" s="84">
        <v>3</v>
      </c>
      <c r="AI56" s="84">
        <v>3</v>
      </c>
      <c r="AJ56" s="84">
        <v>3</v>
      </c>
      <c r="AK56" s="84">
        <v>3</v>
      </c>
      <c r="AL56" s="84">
        <v>3</v>
      </c>
      <c r="AM56" s="84">
        <v>3</v>
      </c>
      <c r="AN56" s="84">
        <v>3</v>
      </c>
      <c r="AO56" s="84">
        <v>3</v>
      </c>
      <c r="AP56" s="84">
        <v>3</v>
      </c>
      <c r="AQ56" s="84">
        <v>3</v>
      </c>
      <c r="AR56" s="84">
        <v>3</v>
      </c>
      <c r="AS56" s="84">
        <v>3</v>
      </c>
      <c r="AT56" s="84">
        <v>3</v>
      </c>
      <c r="AU56" s="84">
        <v>3</v>
      </c>
      <c r="AV56" s="84">
        <v>3</v>
      </c>
      <c r="AW56" s="84">
        <v>3</v>
      </c>
      <c r="AX56" s="84">
        <v>3</v>
      </c>
      <c r="AY56" s="84">
        <v>3</v>
      </c>
      <c r="AZ56" s="84">
        <v>3</v>
      </c>
      <c r="BA56" s="128">
        <v>3</v>
      </c>
      <c r="BB56" s="511">
        <v>3</v>
      </c>
      <c r="BC56" s="511">
        <v>3</v>
      </c>
      <c r="BD56" s="511">
        <v>3</v>
      </c>
      <c r="BE56" s="511">
        <v>3</v>
      </c>
      <c r="BF56" s="511">
        <v>3</v>
      </c>
      <c r="BG56" s="511">
        <v>3</v>
      </c>
      <c r="BH56" s="511">
        <v>3</v>
      </c>
      <c r="BI56" s="511">
        <v>3</v>
      </c>
      <c r="BJ56" s="511">
        <v>3</v>
      </c>
      <c r="BK56" s="511">
        <v>3</v>
      </c>
      <c r="BL56" s="511">
        <v>3</v>
      </c>
      <c r="BM56" s="511">
        <v>3</v>
      </c>
      <c r="BN56" s="511">
        <v>3</v>
      </c>
      <c r="BO56" s="511">
        <v>3</v>
      </c>
      <c r="BP56" s="511">
        <v>3</v>
      </c>
      <c r="BQ56" s="511">
        <v>3</v>
      </c>
      <c r="BR56" s="511">
        <v>3</v>
      </c>
      <c r="BS56" s="511">
        <v>3</v>
      </c>
      <c r="BT56" s="511">
        <v>3</v>
      </c>
      <c r="BU56" s="511">
        <v>3</v>
      </c>
      <c r="BV56" s="511">
        <v>3</v>
      </c>
      <c r="BW56" s="511">
        <v>3</v>
      </c>
      <c r="BX56" s="511">
        <v>3</v>
      </c>
      <c r="BY56" s="511">
        <v>3</v>
      </c>
      <c r="BZ56" s="511">
        <v>3</v>
      </c>
      <c r="CA56" s="511">
        <v>3</v>
      </c>
      <c r="CB56" s="511">
        <v>3</v>
      </c>
      <c r="CC56" s="511">
        <v>3</v>
      </c>
      <c r="CD56" s="511">
        <v>3</v>
      </c>
      <c r="CE56" s="511">
        <v>3</v>
      </c>
      <c r="CF56" s="511">
        <v>3</v>
      </c>
      <c r="CG56" s="511">
        <v>3</v>
      </c>
      <c r="CH56" s="511">
        <v>3</v>
      </c>
      <c r="CI56" s="511">
        <v>3</v>
      </c>
      <c r="CJ56" s="620">
        <v>3</v>
      </c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>
        <v>0</v>
      </c>
      <c r="I58" s="490">
        <v>0</v>
      </c>
      <c r="J58" s="198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22.48</v>
      </c>
      <c r="I59" s="192">
        <v>44.96</v>
      </c>
      <c r="J59" s="192">
        <v>67.44</v>
      </c>
      <c r="K59" s="192">
        <v>89.92</v>
      </c>
      <c r="L59" s="192">
        <v>111.77615384615385</v>
      </c>
      <c r="M59" s="192">
        <v>133.63230769230771</v>
      </c>
      <c r="N59" s="192">
        <v>155.48846153846156</v>
      </c>
      <c r="O59" s="192">
        <v>177.34461538461542</v>
      </c>
      <c r="P59" s="192">
        <v>199.20076923076928</v>
      </c>
      <c r="Q59" s="192">
        <v>221.05692307692314</v>
      </c>
      <c r="R59" s="192">
        <v>242.913076923077</v>
      </c>
      <c r="S59" s="192">
        <v>264.76923076923083</v>
      </c>
      <c r="T59" s="192">
        <v>286.62538461538469</v>
      </c>
      <c r="U59" s="192">
        <v>308.48153846153855</v>
      </c>
      <c r="V59" s="192">
        <v>330.33769230769241</v>
      </c>
      <c r="W59" s="192">
        <v>352.19384615384627</v>
      </c>
      <c r="X59" s="192">
        <v>374.05000000000013</v>
      </c>
      <c r="Y59" s="192">
        <v>374.05000000000013</v>
      </c>
      <c r="Z59" s="192">
        <v>374.05000000000013</v>
      </c>
      <c r="AA59" s="192">
        <v>374.05000000000013</v>
      </c>
      <c r="AB59" s="192">
        <v>374.05000000000013</v>
      </c>
      <c r="AC59" s="192">
        <v>374.05000000000013</v>
      </c>
      <c r="AD59" s="192">
        <v>374.05000000000013</v>
      </c>
      <c r="AE59" s="192">
        <v>374.05000000000013</v>
      </c>
      <c r="AF59" s="192">
        <v>374.05000000000013</v>
      </c>
      <c r="AG59" s="192">
        <v>374.05000000000013</v>
      </c>
      <c r="AH59" s="192">
        <v>374.05000000000013</v>
      </c>
      <c r="AI59" s="192">
        <v>374.05000000000013</v>
      </c>
      <c r="AJ59" s="192">
        <v>374.05000000000013</v>
      </c>
      <c r="AK59" s="192">
        <v>374.05000000000013</v>
      </c>
      <c r="AL59" s="192">
        <v>374.05000000000013</v>
      </c>
      <c r="AM59" s="192">
        <v>374.05000000000013</v>
      </c>
      <c r="AN59" s="192">
        <v>374.05000000000013</v>
      </c>
      <c r="AO59" s="192">
        <v>374.05000000000013</v>
      </c>
      <c r="AP59" s="192">
        <v>374.05000000000013</v>
      </c>
      <c r="AQ59" s="192">
        <v>374.05000000000013</v>
      </c>
      <c r="AR59" s="192">
        <v>374.05000000000013</v>
      </c>
      <c r="AS59" s="192">
        <v>374.05000000000013</v>
      </c>
      <c r="AT59" s="192">
        <v>374.05000000000013</v>
      </c>
      <c r="AU59" s="192">
        <v>374.05000000000013</v>
      </c>
      <c r="AV59" s="192">
        <v>374.05000000000013</v>
      </c>
      <c r="AW59" s="192">
        <v>374.05000000000013</v>
      </c>
      <c r="AX59" s="192">
        <v>374.05000000000013</v>
      </c>
      <c r="AY59" s="192">
        <v>374.05000000000013</v>
      </c>
      <c r="AZ59" s="192">
        <v>374.05000000000013</v>
      </c>
      <c r="BA59" s="231">
        <v>374.05000000000013</v>
      </c>
      <c r="BB59" s="231">
        <v>374.05000000000013</v>
      </c>
      <c r="BC59" s="231">
        <v>374.05000000000013</v>
      </c>
      <c r="BD59" s="231">
        <v>374.05000000000013</v>
      </c>
      <c r="BE59" s="231">
        <v>374.05000000000013</v>
      </c>
      <c r="BF59" s="231">
        <v>374.05000000000013</v>
      </c>
      <c r="BG59" s="231">
        <v>374.05000000000013</v>
      </c>
      <c r="BH59" s="231">
        <v>374.05000000000013</v>
      </c>
      <c r="BI59" s="231">
        <v>374.05000000000013</v>
      </c>
      <c r="BJ59" s="231">
        <v>374.05000000000013</v>
      </c>
      <c r="BK59" s="231">
        <v>374.05000000000013</v>
      </c>
      <c r="BL59" s="231">
        <v>374.05000000000013</v>
      </c>
      <c r="BM59" s="231">
        <v>374.05000000000013</v>
      </c>
      <c r="BN59" s="231">
        <v>374.05000000000013</v>
      </c>
      <c r="BO59" s="231">
        <v>374.05000000000013</v>
      </c>
      <c r="BP59" s="231">
        <v>374.05000000000013</v>
      </c>
      <c r="BQ59" s="231">
        <v>374.05000000000013</v>
      </c>
      <c r="BR59" s="231">
        <v>374.05000000000013</v>
      </c>
      <c r="BS59" s="231">
        <v>374.05000000000013</v>
      </c>
      <c r="BT59" s="231">
        <v>374.05000000000013</v>
      </c>
      <c r="BU59" s="231">
        <v>374.05000000000013</v>
      </c>
      <c r="BV59" s="231">
        <v>374.05000000000013</v>
      </c>
      <c r="BW59" s="231">
        <v>374.05000000000013</v>
      </c>
      <c r="BX59" s="231">
        <v>374.05000000000013</v>
      </c>
      <c r="BY59" s="231">
        <v>374.05000000000013</v>
      </c>
      <c r="BZ59" s="231">
        <v>374.05000000000013</v>
      </c>
      <c r="CA59" s="231">
        <v>374.05000000000013</v>
      </c>
      <c r="CB59" s="231">
        <v>374.05000000000013</v>
      </c>
      <c r="CC59" s="231">
        <v>374.05000000000013</v>
      </c>
      <c r="CD59" s="231">
        <v>374.05000000000013</v>
      </c>
      <c r="CE59" s="231">
        <v>374.05000000000013</v>
      </c>
      <c r="CF59" s="231">
        <v>374.05000000000013</v>
      </c>
      <c r="CG59" s="231">
        <v>374.05000000000013</v>
      </c>
      <c r="CH59" s="231">
        <v>374.05000000000013</v>
      </c>
      <c r="CI59" s="231">
        <v>374.05000000000013</v>
      </c>
      <c r="CJ59" s="622">
        <v>374.05000000000013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0</v>
      </c>
      <c r="I60" s="490">
        <v>22.48</v>
      </c>
      <c r="J60" s="198">
        <v>22.48</v>
      </c>
      <c r="K60" s="111">
        <v>22.48</v>
      </c>
      <c r="L60" s="111">
        <v>21.856153846153848</v>
      </c>
      <c r="M60" s="111">
        <v>21.856153846153848</v>
      </c>
      <c r="N60" s="167">
        <v>21.856153846153848</v>
      </c>
      <c r="O60" s="167">
        <v>21.856153846153848</v>
      </c>
      <c r="P60" s="167">
        <v>21.856153846153848</v>
      </c>
      <c r="Q60" s="167">
        <v>21.856153846153848</v>
      </c>
      <c r="R60" s="167">
        <v>21.856153846153848</v>
      </c>
      <c r="S60" s="167">
        <v>21.856153846153848</v>
      </c>
      <c r="T60" s="167">
        <v>21.856153846153848</v>
      </c>
      <c r="U60" s="167">
        <v>21.856153846153848</v>
      </c>
      <c r="V60" s="167">
        <v>21.856153846153848</v>
      </c>
      <c r="W60" s="167">
        <v>21.856153846153848</v>
      </c>
      <c r="X60" s="167">
        <v>21.856153846153848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90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90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>
        <v>0</v>
      </c>
      <c r="I67" s="866">
        <v>0</v>
      </c>
      <c r="J67" s="461">
        <v>0</v>
      </c>
      <c r="K67" s="867">
        <v>0</v>
      </c>
      <c r="L67" s="867">
        <v>0</v>
      </c>
      <c r="M67" s="867">
        <v>0</v>
      </c>
      <c r="N67" s="862">
        <v>0</v>
      </c>
      <c r="O67" s="862">
        <v>0</v>
      </c>
      <c r="P67" s="862">
        <v>0</v>
      </c>
      <c r="Q67" s="862">
        <v>0</v>
      </c>
      <c r="R67" s="862">
        <v>0</v>
      </c>
      <c r="S67" s="862">
        <v>0</v>
      </c>
      <c r="T67" s="862">
        <v>0</v>
      </c>
      <c r="U67" s="862">
        <v>0</v>
      </c>
      <c r="V67" s="862">
        <v>0</v>
      </c>
      <c r="W67" s="862">
        <v>0</v>
      </c>
      <c r="X67" s="862">
        <v>0</v>
      </c>
      <c r="Y67" s="862">
        <v>0</v>
      </c>
      <c r="Z67" s="862">
        <v>0</v>
      </c>
      <c r="AA67" s="862">
        <v>0</v>
      </c>
      <c r="AB67" s="862">
        <v>0</v>
      </c>
      <c r="AC67" s="862">
        <v>0</v>
      </c>
      <c r="AD67" s="862">
        <v>0</v>
      </c>
      <c r="AE67" s="862">
        <v>0</v>
      </c>
      <c r="AF67" s="862">
        <v>0</v>
      </c>
      <c r="AG67" s="862">
        <v>0</v>
      </c>
      <c r="AH67" s="862">
        <v>0</v>
      </c>
      <c r="AI67" s="862">
        <v>0</v>
      </c>
      <c r="AJ67" s="862">
        <v>0</v>
      </c>
      <c r="AK67" s="862">
        <v>0</v>
      </c>
      <c r="AL67" s="862">
        <v>0</v>
      </c>
      <c r="AM67" s="862">
        <v>0</v>
      </c>
      <c r="AN67" s="862">
        <v>0</v>
      </c>
      <c r="AO67" s="862">
        <v>0</v>
      </c>
      <c r="AP67" s="862">
        <v>0</v>
      </c>
      <c r="AQ67" s="862">
        <v>0</v>
      </c>
      <c r="AR67" s="862">
        <v>0</v>
      </c>
      <c r="AS67" s="862">
        <v>0</v>
      </c>
      <c r="AT67" s="862">
        <v>0</v>
      </c>
      <c r="AU67" s="862">
        <v>0</v>
      </c>
      <c r="AV67" s="862">
        <v>0</v>
      </c>
      <c r="AW67" s="862">
        <v>0</v>
      </c>
      <c r="AX67" s="862">
        <v>0</v>
      </c>
      <c r="AY67" s="862">
        <v>0</v>
      </c>
      <c r="AZ67" s="862">
        <v>0</v>
      </c>
      <c r="BA67" s="868">
        <v>0</v>
      </c>
      <c r="BB67" s="891">
        <v>0</v>
      </c>
      <c r="BC67" s="891">
        <v>0</v>
      </c>
      <c r="BD67" s="891">
        <v>0</v>
      </c>
      <c r="BE67" s="891">
        <v>0</v>
      </c>
      <c r="BF67" s="891">
        <v>0</v>
      </c>
      <c r="BG67" s="891">
        <v>0</v>
      </c>
      <c r="BH67" s="891">
        <v>0</v>
      </c>
      <c r="BI67" s="891">
        <v>0</v>
      </c>
      <c r="BJ67" s="891">
        <v>0</v>
      </c>
      <c r="BK67" s="891">
        <v>0</v>
      </c>
      <c r="BL67" s="891">
        <v>0</v>
      </c>
      <c r="BM67" s="891">
        <v>0</v>
      </c>
      <c r="BN67" s="891">
        <v>0</v>
      </c>
      <c r="BO67" s="891">
        <v>0</v>
      </c>
      <c r="BP67" s="891">
        <v>0</v>
      </c>
      <c r="BQ67" s="891">
        <v>0</v>
      </c>
      <c r="BR67" s="891">
        <v>0</v>
      </c>
      <c r="BS67" s="891">
        <v>0</v>
      </c>
      <c r="BT67" s="891">
        <v>0</v>
      </c>
      <c r="BU67" s="891">
        <v>0</v>
      </c>
      <c r="BV67" s="891">
        <v>0</v>
      </c>
      <c r="BW67" s="891">
        <v>0</v>
      </c>
      <c r="BX67" s="891">
        <v>0</v>
      </c>
      <c r="BY67" s="891">
        <v>0</v>
      </c>
      <c r="BZ67" s="891">
        <v>0</v>
      </c>
      <c r="CA67" s="891">
        <v>0</v>
      </c>
      <c r="CB67" s="891">
        <v>0</v>
      </c>
      <c r="CC67" s="891">
        <v>0</v>
      </c>
      <c r="CD67" s="891">
        <v>0</v>
      </c>
      <c r="CE67" s="891">
        <v>0</v>
      </c>
      <c r="CF67" s="891">
        <v>0</v>
      </c>
      <c r="CG67" s="891">
        <v>0</v>
      </c>
      <c r="CH67" s="891">
        <v>0</v>
      </c>
      <c r="CI67" s="891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>
        <v>0</v>
      </c>
      <c r="I68" s="913">
        <v>0</v>
      </c>
      <c r="J68" s="913">
        <v>0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25.48</v>
      </c>
      <c r="I69" s="893">
        <v>47.96</v>
      </c>
      <c r="J69" s="893">
        <v>70.44</v>
      </c>
      <c r="K69" s="894">
        <v>92.92</v>
      </c>
      <c r="L69" s="894">
        <v>114.77615384615385</v>
      </c>
      <c r="M69" s="894">
        <v>136.63230769230771</v>
      </c>
      <c r="N69" s="893">
        <v>158.48846153846156</v>
      </c>
      <c r="O69" s="893">
        <v>180.34461538461542</v>
      </c>
      <c r="P69" s="893">
        <v>202.20076923076928</v>
      </c>
      <c r="Q69" s="893">
        <v>224.05692307692314</v>
      </c>
      <c r="R69" s="893">
        <v>245.913076923077</v>
      </c>
      <c r="S69" s="893">
        <v>267.76923076923083</v>
      </c>
      <c r="T69" s="893">
        <v>289.62538461538469</v>
      </c>
      <c r="U69" s="893">
        <v>311.48153846153855</v>
      </c>
      <c r="V69" s="893">
        <v>333.33769230769241</v>
      </c>
      <c r="W69" s="893">
        <v>355.19384615384627</v>
      </c>
      <c r="X69" s="893">
        <v>377.05000000000013</v>
      </c>
      <c r="Y69" s="893">
        <v>377.05000000000013</v>
      </c>
      <c r="Z69" s="893">
        <v>377.05000000000013</v>
      </c>
      <c r="AA69" s="893">
        <v>377.05000000000013</v>
      </c>
      <c r="AB69" s="893">
        <v>377.05000000000013</v>
      </c>
      <c r="AC69" s="893">
        <v>377.05000000000013</v>
      </c>
      <c r="AD69" s="893">
        <v>377.05000000000013</v>
      </c>
      <c r="AE69" s="893">
        <v>377.05000000000013</v>
      </c>
      <c r="AF69" s="893">
        <v>377.05000000000013</v>
      </c>
      <c r="AG69" s="893">
        <v>377.05000000000013</v>
      </c>
      <c r="AH69" s="893">
        <v>377.05000000000013</v>
      </c>
      <c r="AI69" s="893">
        <v>377.05000000000013</v>
      </c>
      <c r="AJ69" s="893">
        <v>377.05000000000013</v>
      </c>
      <c r="AK69" s="893">
        <v>377.05000000000013</v>
      </c>
      <c r="AL69" s="893">
        <v>377.05000000000013</v>
      </c>
      <c r="AM69" s="893">
        <v>377.05000000000013</v>
      </c>
      <c r="AN69" s="893">
        <v>377.05000000000013</v>
      </c>
      <c r="AO69" s="893">
        <v>377.05000000000013</v>
      </c>
      <c r="AP69" s="893">
        <v>377.05000000000013</v>
      </c>
      <c r="AQ69" s="893">
        <v>377.05000000000013</v>
      </c>
      <c r="AR69" s="893">
        <v>377.05000000000013</v>
      </c>
      <c r="AS69" s="893">
        <v>377.05000000000013</v>
      </c>
      <c r="AT69" s="893">
        <v>377.05000000000013</v>
      </c>
      <c r="AU69" s="893">
        <v>377.05000000000013</v>
      </c>
      <c r="AV69" s="893">
        <v>377.05000000000013</v>
      </c>
      <c r="AW69" s="893">
        <v>377.05000000000013</v>
      </c>
      <c r="AX69" s="893">
        <v>377.05000000000013</v>
      </c>
      <c r="AY69" s="893">
        <v>377.05000000000013</v>
      </c>
      <c r="AZ69" s="893">
        <v>377.05000000000013</v>
      </c>
      <c r="BA69" s="895">
        <v>377.05000000000013</v>
      </c>
      <c r="BB69" s="895">
        <v>377.05000000000013</v>
      </c>
      <c r="BC69" s="895">
        <v>377.05000000000013</v>
      </c>
      <c r="BD69" s="895">
        <v>377.05000000000013</v>
      </c>
      <c r="BE69" s="895">
        <v>377.05000000000013</v>
      </c>
      <c r="BF69" s="895">
        <v>377.05000000000013</v>
      </c>
      <c r="BG69" s="895">
        <v>377.05000000000013</v>
      </c>
      <c r="BH69" s="895">
        <v>377.05000000000013</v>
      </c>
      <c r="BI69" s="895">
        <v>377.05000000000013</v>
      </c>
      <c r="BJ69" s="895">
        <v>377.05000000000013</v>
      </c>
      <c r="BK69" s="895">
        <v>377.05000000000013</v>
      </c>
      <c r="BL69" s="895">
        <v>377.05000000000013</v>
      </c>
      <c r="BM69" s="895">
        <v>377.05000000000013</v>
      </c>
      <c r="BN69" s="895">
        <v>377.05000000000013</v>
      </c>
      <c r="BO69" s="895">
        <v>377.05000000000013</v>
      </c>
      <c r="BP69" s="895">
        <v>377.05000000000013</v>
      </c>
      <c r="BQ69" s="895">
        <v>377.05000000000013</v>
      </c>
      <c r="BR69" s="895">
        <v>377.05000000000013</v>
      </c>
      <c r="BS69" s="895">
        <v>377.05000000000013</v>
      </c>
      <c r="BT69" s="895">
        <v>377.05000000000013</v>
      </c>
      <c r="BU69" s="895">
        <v>377.05000000000013</v>
      </c>
      <c r="BV69" s="895">
        <v>377.05000000000013</v>
      </c>
      <c r="BW69" s="895">
        <v>377.05000000000013</v>
      </c>
      <c r="BX69" s="895">
        <v>377.05000000000013</v>
      </c>
      <c r="BY69" s="895">
        <v>377.05000000000013</v>
      </c>
      <c r="BZ69" s="895">
        <v>377.05000000000013</v>
      </c>
      <c r="CA69" s="895">
        <v>377.05000000000013</v>
      </c>
      <c r="CB69" s="895">
        <v>377.05000000000013</v>
      </c>
      <c r="CC69" s="895">
        <v>377.05000000000013</v>
      </c>
      <c r="CD69" s="895">
        <v>377.05000000000013</v>
      </c>
      <c r="CE69" s="895">
        <v>377.05000000000013</v>
      </c>
      <c r="CF69" s="895">
        <v>377.05000000000013</v>
      </c>
      <c r="CG69" s="895">
        <v>377.05000000000013</v>
      </c>
      <c r="CH69" s="895">
        <v>377.05000000000013</v>
      </c>
      <c r="CI69" s="895">
        <v>377.05000000000013</v>
      </c>
      <c r="CJ69" s="623">
        <v>377.05000000000013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53.951999999999998</v>
      </c>
      <c r="I72" s="490">
        <v>107.904</v>
      </c>
      <c r="J72" s="198">
        <v>161.85599999999999</v>
      </c>
      <c r="K72" s="205">
        <v>215.80799999999999</v>
      </c>
      <c r="L72" s="205">
        <v>268.26276923076921</v>
      </c>
      <c r="M72" s="205">
        <v>320.71753846153848</v>
      </c>
      <c r="N72" s="83">
        <v>373.17230769230775</v>
      </c>
      <c r="O72" s="83">
        <v>425.62707692307703</v>
      </c>
      <c r="P72" s="83">
        <v>478.08184615384624</v>
      </c>
      <c r="Q72" s="83">
        <v>530.53661538461552</v>
      </c>
      <c r="R72" s="83">
        <v>582.99138461538473</v>
      </c>
      <c r="S72" s="83">
        <v>635.44615384615395</v>
      </c>
      <c r="T72" s="83">
        <v>687.90092307692328</v>
      </c>
      <c r="U72" s="83">
        <v>740.35569230769249</v>
      </c>
      <c r="V72" s="83">
        <v>792.81046153846171</v>
      </c>
      <c r="W72" s="83">
        <v>845.26523076923104</v>
      </c>
      <c r="X72" s="83">
        <v>897.72000000000025</v>
      </c>
      <c r="Y72" s="83">
        <v>897.72000000000025</v>
      </c>
      <c r="Z72" s="83">
        <v>897.72000000000025</v>
      </c>
      <c r="AA72" s="83">
        <v>897.72000000000025</v>
      </c>
      <c r="AB72" s="83">
        <v>897.72000000000025</v>
      </c>
      <c r="AC72" s="83">
        <v>897.72000000000025</v>
      </c>
      <c r="AD72" s="83">
        <v>897.72000000000025</v>
      </c>
      <c r="AE72" s="83">
        <v>897.72000000000025</v>
      </c>
      <c r="AF72" s="83">
        <v>897.72000000000025</v>
      </c>
      <c r="AG72" s="83">
        <v>897.72000000000025</v>
      </c>
      <c r="AH72" s="83">
        <v>897.72000000000025</v>
      </c>
      <c r="AI72" s="83">
        <v>897.72000000000025</v>
      </c>
      <c r="AJ72" s="83">
        <v>897.72000000000025</v>
      </c>
      <c r="AK72" s="83">
        <v>897.72000000000025</v>
      </c>
      <c r="AL72" s="83">
        <v>897.72000000000025</v>
      </c>
      <c r="AM72" s="83">
        <v>897.72000000000025</v>
      </c>
      <c r="AN72" s="83">
        <v>897.72000000000025</v>
      </c>
      <c r="AO72" s="83">
        <v>897.72000000000025</v>
      </c>
      <c r="AP72" s="83">
        <v>897.72000000000025</v>
      </c>
      <c r="AQ72" s="83">
        <v>897.72000000000025</v>
      </c>
      <c r="AR72" s="83">
        <v>897.72000000000025</v>
      </c>
      <c r="AS72" s="83">
        <v>897.72000000000025</v>
      </c>
      <c r="AT72" s="83">
        <v>897.72000000000025</v>
      </c>
      <c r="AU72" s="83">
        <v>897.72000000000025</v>
      </c>
      <c r="AV72" s="83">
        <v>897.72000000000025</v>
      </c>
      <c r="AW72" s="83">
        <v>897.72000000000025</v>
      </c>
      <c r="AX72" s="83">
        <v>897.72000000000025</v>
      </c>
      <c r="AY72" s="83">
        <v>897.72000000000025</v>
      </c>
      <c r="AZ72" s="83">
        <v>897.72000000000025</v>
      </c>
      <c r="BA72" s="230">
        <v>897.72000000000025</v>
      </c>
      <c r="BB72" s="505">
        <v>897.72000000000025</v>
      </c>
      <c r="BC72" s="505">
        <v>897.72000000000025</v>
      </c>
      <c r="BD72" s="505">
        <v>897.72000000000025</v>
      </c>
      <c r="BE72" s="505">
        <v>897.72000000000025</v>
      </c>
      <c r="BF72" s="505">
        <v>897.72000000000025</v>
      </c>
      <c r="BG72" s="505">
        <v>897.72000000000025</v>
      </c>
      <c r="BH72" s="505">
        <v>897.72000000000025</v>
      </c>
      <c r="BI72" s="505">
        <v>897.72000000000025</v>
      </c>
      <c r="BJ72" s="505">
        <v>897.72000000000025</v>
      </c>
      <c r="BK72" s="505">
        <v>897.72000000000025</v>
      </c>
      <c r="BL72" s="505">
        <v>897.72000000000025</v>
      </c>
      <c r="BM72" s="505">
        <v>897.72000000000025</v>
      </c>
      <c r="BN72" s="505">
        <v>897.72000000000025</v>
      </c>
      <c r="BO72" s="505">
        <v>897.72000000000025</v>
      </c>
      <c r="BP72" s="505">
        <v>897.72000000000025</v>
      </c>
      <c r="BQ72" s="505">
        <v>897.72000000000025</v>
      </c>
      <c r="BR72" s="505">
        <v>897.72000000000025</v>
      </c>
      <c r="BS72" s="505">
        <v>897.72000000000025</v>
      </c>
      <c r="BT72" s="505">
        <v>897.72000000000025</v>
      </c>
      <c r="BU72" s="505">
        <v>897.72000000000025</v>
      </c>
      <c r="BV72" s="505">
        <v>897.72000000000025</v>
      </c>
      <c r="BW72" s="505">
        <v>897.72000000000025</v>
      </c>
      <c r="BX72" s="505">
        <v>897.72000000000025</v>
      </c>
      <c r="BY72" s="505">
        <v>897.72000000000025</v>
      </c>
      <c r="BZ72" s="505">
        <v>897.72000000000025</v>
      </c>
      <c r="CA72" s="505">
        <v>897.72000000000025</v>
      </c>
      <c r="CB72" s="505">
        <v>897.72000000000025</v>
      </c>
      <c r="CC72" s="505">
        <v>897.72000000000025</v>
      </c>
      <c r="CD72" s="505">
        <v>897.72000000000025</v>
      </c>
      <c r="CE72" s="505">
        <v>897.72000000000025</v>
      </c>
      <c r="CF72" s="505">
        <v>897.72000000000025</v>
      </c>
      <c r="CG72" s="505">
        <v>897.72000000000025</v>
      </c>
      <c r="CH72" s="505">
        <v>897.72000000000025</v>
      </c>
      <c r="CI72" s="505">
        <v>897.72000000000025</v>
      </c>
      <c r="CJ72" s="621">
        <v>897.72000000000025</v>
      </c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53.951999999999998</v>
      </c>
      <c r="I74" s="171">
        <v>107.904</v>
      </c>
      <c r="J74" s="171">
        <v>161.85599999999999</v>
      </c>
      <c r="K74" s="221">
        <v>215.80799999999999</v>
      </c>
      <c r="L74" s="221">
        <v>268.26276923076921</v>
      </c>
      <c r="M74" s="221">
        <v>320.71753846153848</v>
      </c>
      <c r="N74" s="171">
        <v>373.17230769230775</v>
      </c>
      <c r="O74" s="171">
        <v>425.62707692307703</v>
      </c>
      <c r="P74" s="171">
        <v>478.08184615384624</v>
      </c>
      <c r="Q74" s="171">
        <v>530.53661538461552</v>
      </c>
      <c r="R74" s="171">
        <v>582.99138461538473</v>
      </c>
      <c r="S74" s="171">
        <v>635.44615384615395</v>
      </c>
      <c r="T74" s="171">
        <v>687.90092307692328</v>
      </c>
      <c r="U74" s="171">
        <v>740.35569230769249</v>
      </c>
      <c r="V74" s="171">
        <v>792.81046153846171</v>
      </c>
      <c r="W74" s="171">
        <v>845.26523076923104</v>
      </c>
      <c r="X74" s="171">
        <v>897.72000000000025</v>
      </c>
      <c r="Y74" s="171">
        <v>897.72000000000025</v>
      </c>
      <c r="Z74" s="171">
        <v>897.72000000000025</v>
      </c>
      <c r="AA74" s="171">
        <v>897.72000000000025</v>
      </c>
      <c r="AB74" s="171">
        <v>897.72000000000025</v>
      </c>
      <c r="AC74" s="171">
        <v>897.72000000000025</v>
      </c>
      <c r="AD74" s="171">
        <v>897.72000000000025</v>
      </c>
      <c r="AE74" s="171">
        <v>897.72000000000025</v>
      </c>
      <c r="AF74" s="171">
        <v>897.72000000000025</v>
      </c>
      <c r="AG74" s="171">
        <v>897.72000000000025</v>
      </c>
      <c r="AH74" s="171">
        <v>897.72000000000025</v>
      </c>
      <c r="AI74" s="171">
        <v>897.72000000000025</v>
      </c>
      <c r="AJ74" s="171">
        <v>897.72000000000025</v>
      </c>
      <c r="AK74" s="171">
        <v>897.72000000000025</v>
      </c>
      <c r="AL74" s="171">
        <v>897.72000000000025</v>
      </c>
      <c r="AM74" s="171">
        <v>897.72000000000025</v>
      </c>
      <c r="AN74" s="171">
        <v>897.72000000000025</v>
      </c>
      <c r="AO74" s="171">
        <v>897.72000000000025</v>
      </c>
      <c r="AP74" s="171">
        <v>897.72000000000025</v>
      </c>
      <c r="AQ74" s="171">
        <v>897.72000000000025</v>
      </c>
      <c r="AR74" s="171">
        <v>897.72000000000025</v>
      </c>
      <c r="AS74" s="171">
        <v>897.72000000000025</v>
      </c>
      <c r="AT74" s="171">
        <v>897.72000000000025</v>
      </c>
      <c r="AU74" s="171">
        <v>897.72000000000025</v>
      </c>
      <c r="AV74" s="171">
        <v>897.72000000000025</v>
      </c>
      <c r="AW74" s="171">
        <v>897.72000000000025</v>
      </c>
      <c r="AX74" s="171">
        <v>897.72000000000025</v>
      </c>
      <c r="AY74" s="171">
        <v>897.72000000000025</v>
      </c>
      <c r="AZ74" s="171">
        <v>897.72000000000025</v>
      </c>
      <c r="BA74" s="635">
        <v>897.72000000000025</v>
      </c>
      <c r="BB74" s="506">
        <v>897.72000000000025</v>
      </c>
      <c r="BC74" s="634">
        <v>897.72000000000025</v>
      </c>
      <c r="BD74" s="506">
        <v>897.72000000000025</v>
      </c>
      <c r="BE74" s="634">
        <v>897.72000000000025</v>
      </c>
      <c r="BF74" s="634">
        <v>897.72000000000025</v>
      </c>
      <c r="BG74" s="634">
        <v>897.72000000000025</v>
      </c>
      <c r="BH74" s="634">
        <v>897.72000000000025</v>
      </c>
      <c r="BI74" s="634">
        <v>897.72000000000025</v>
      </c>
      <c r="BJ74" s="634">
        <v>897.72000000000025</v>
      </c>
      <c r="BK74" s="634">
        <v>897.72000000000025</v>
      </c>
      <c r="BL74" s="634">
        <v>897.72000000000025</v>
      </c>
      <c r="BM74" s="634">
        <v>897.72000000000025</v>
      </c>
      <c r="BN74" s="634">
        <v>897.72000000000025</v>
      </c>
      <c r="BO74" s="633">
        <v>897.72000000000025</v>
      </c>
      <c r="BP74" s="506">
        <v>897.72000000000025</v>
      </c>
      <c r="BQ74" s="634">
        <v>897.72000000000025</v>
      </c>
      <c r="BR74" s="506">
        <v>897.72000000000025</v>
      </c>
      <c r="BS74" s="634">
        <v>897.72000000000025</v>
      </c>
      <c r="BT74" s="506">
        <v>897.72000000000025</v>
      </c>
      <c r="BU74" s="634">
        <v>897.72000000000025</v>
      </c>
      <c r="BV74" s="634">
        <v>897.72000000000025</v>
      </c>
      <c r="BW74" s="634">
        <v>897.72000000000025</v>
      </c>
      <c r="BX74" s="634">
        <v>897.72000000000025</v>
      </c>
      <c r="BY74" s="506">
        <v>897.72000000000025</v>
      </c>
      <c r="BZ74" s="634">
        <v>897.72000000000025</v>
      </c>
      <c r="CA74" s="634">
        <v>897.72000000000025</v>
      </c>
      <c r="CB74" s="506">
        <v>897.72000000000025</v>
      </c>
      <c r="CC74" s="634">
        <v>897.72000000000025</v>
      </c>
      <c r="CD74" s="634">
        <v>897.72000000000025</v>
      </c>
      <c r="CE74" s="634">
        <v>897.72000000000025</v>
      </c>
      <c r="CF74" s="634">
        <v>897.72000000000025</v>
      </c>
      <c r="CG74" s="634">
        <v>897.72000000000025</v>
      </c>
      <c r="CH74" s="634">
        <v>897.72000000000025</v>
      </c>
      <c r="CI74" s="506">
        <v>897.72000000000025</v>
      </c>
      <c r="CJ74" s="632">
        <v>897.72000000000025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>
        <v>2.4</v>
      </c>
      <c r="I75" s="628">
        <v>2.4</v>
      </c>
      <c r="J75" s="628">
        <v>2.4</v>
      </c>
      <c r="K75" s="629">
        <v>2.4</v>
      </c>
      <c r="L75" s="629">
        <v>2.4</v>
      </c>
      <c r="M75" s="629">
        <v>2.4</v>
      </c>
      <c r="N75" s="628">
        <v>2.4</v>
      </c>
      <c r="O75" s="628">
        <v>2.4</v>
      </c>
      <c r="P75" s="628">
        <v>2.4</v>
      </c>
      <c r="Q75" s="628">
        <v>2.4</v>
      </c>
      <c r="R75" s="628">
        <v>2.4</v>
      </c>
      <c r="S75" s="628">
        <v>2.4</v>
      </c>
      <c r="T75" s="628">
        <v>2.4</v>
      </c>
      <c r="U75" s="628">
        <v>2.4</v>
      </c>
      <c r="V75" s="628">
        <v>2.4</v>
      </c>
      <c r="W75" s="628">
        <v>2.4</v>
      </c>
      <c r="X75" s="628">
        <v>2.4</v>
      </c>
      <c r="Y75" s="628">
        <v>2.4</v>
      </c>
      <c r="Z75" s="628">
        <v>2.4</v>
      </c>
      <c r="AA75" s="628">
        <v>2.4</v>
      </c>
      <c r="AB75" s="628">
        <v>2.4</v>
      </c>
      <c r="AC75" s="628">
        <v>2.4</v>
      </c>
      <c r="AD75" s="628">
        <v>2.4</v>
      </c>
      <c r="AE75" s="628">
        <v>2.4</v>
      </c>
      <c r="AF75" s="628">
        <v>2.4</v>
      </c>
      <c r="AG75" s="628">
        <v>2.4</v>
      </c>
      <c r="AH75" s="628">
        <v>2.4</v>
      </c>
      <c r="AI75" s="628">
        <v>2.4</v>
      </c>
      <c r="AJ75" s="628">
        <v>2.4</v>
      </c>
      <c r="AK75" s="628">
        <v>2.4</v>
      </c>
      <c r="AL75" s="628">
        <v>2.4</v>
      </c>
      <c r="AM75" s="628">
        <v>2.4</v>
      </c>
      <c r="AN75" s="628">
        <v>2.4</v>
      </c>
      <c r="AO75" s="628">
        <v>2.4</v>
      </c>
      <c r="AP75" s="628">
        <v>2.4</v>
      </c>
      <c r="AQ75" s="628">
        <v>2.4</v>
      </c>
      <c r="AR75" s="628">
        <v>2.4</v>
      </c>
      <c r="AS75" s="628">
        <v>2.4</v>
      </c>
      <c r="AT75" s="628">
        <v>2.4</v>
      </c>
      <c r="AU75" s="628">
        <v>2.4</v>
      </c>
      <c r="AV75" s="628">
        <v>2.4</v>
      </c>
      <c r="AW75" s="628">
        <v>2.4</v>
      </c>
      <c r="AX75" s="628">
        <v>2.4</v>
      </c>
      <c r="AY75" s="628">
        <v>2.4</v>
      </c>
      <c r="AZ75" s="628">
        <v>2.4</v>
      </c>
      <c r="BA75" s="630">
        <v>2.4</v>
      </c>
      <c r="BB75" s="630">
        <v>2.4</v>
      </c>
      <c r="BC75" s="630">
        <v>2.4</v>
      </c>
      <c r="BD75" s="630">
        <v>2.4</v>
      </c>
      <c r="BE75" s="630">
        <v>2.4</v>
      </c>
      <c r="BF75" s="630">
        <v>2.4</v>
      </c>
      <c r="BG75" s="630">
        <v>2.4</v>
      </c>
      <c r="BH75" s="630">
        <v>2.4</v>
      </c>
      <c r="BI75" s="630">
        <v>2.4</v>
      </c>
      <c r="BJ75" s="630">
        <v>2.4</v>
      </c>
      <c r="BK75" s="630">
        <v>2.4</v>
      </c>
      <c r="BL75" s="630">
        <v>2.4</v>
      </c>
      <c r="BM75" s="630">
        <v>2.4</v>
      </c>
      <c r="BN75" s="630">
        <v>2.4</v>
      </c>
      <c r="BO75" s="630">
        <v>2.4</v>
      </c>
      <c r="BP75" s="630">
        <v>2.4</v>
      </c>
      <c r="BQ75" s="630">
        <v>2.4</v>
      </c>
      <c r="BR75" s="630">
        <v>2.4</v>
      </c>
      <c r="BS75" s="630">
        <v>2.4</v>
      </c>
      <c r="BT75" s="630">
        <v>2.4</v>
      </c>
      <c r="BU75" s="630">
        <v>2.4</v>
      </c>
      <c r="BV75" s="630">
        <v>2.4</v>
      </c>
      <c r="BW75" s="630">
        <v>2.4</v>
      </c>
      <c r="BX75" s="630">
        <v>2.4</v>
      </c>
      <c r="BY75" s="630">
        <v>2.4</v>
      </c>
      <c r="BZ75" s="630">
        <v>2.4</v>
      </c>
      <c r="CA75" s="630">
        <v>2.4</v>
      </c>
      <c r="CB75" s="630">
        <v>2.4</v>
      </c>
      <c r="CC75" s="630">
        <v>2.4</v>
      </c>
      <c r="CD75" s="630">
        <v>2.4</v>
      </c>
      <c r="CE75" s="630">
        <v>2.4</v>
      </c>
      <c r="CF75" s="630">
        <v>2.4</v>
      </c>
      <c r="CG75" s="630">
        <v>2.4</v>
      </c>
      <c r="CH75" s="630">
        <v>2.4</v>
      </c>
      <c r="CI75" s="630">
        <v>2.4</v>
      </c>
      <c r="CJ75" s="631">
        <v>2.4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>
        <v>1</v>
      </c>
      <c r="I76" s="908">
        <v>1</v>
      </c>
      <c r="J76" s="908">
        <v>1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>
        <v>1</v>
      </c>
      <c r="I77" s="900">
        <v>1</v>
      </c>
      <c r="J77" s="900">
        <v>1</v>
      </c>
      <c r="K77" s="901">
        <v>1</v>
      </c>
      <c r="L77" s="901">
        <v>1</v>
      </c>
      <c r="M77" s="901">
        <v>1</v>
      </c>
      <c r="N77" s="900">
        <v>1</v>
      </c>
      <c r="O77" s="900">
        <v>1</v>
      </c>
      <c r="P77" s="900">
        <v>1</v>
      </c>
      <c r="Q77" s="900">
        <v>1</v>
      </c>
      <c r="R77" s="900">
        <v>1</v>
      </c>
      <c r="S77" s="900">
        <v>1</v>
      </c>
      <c r="T77" s="900">
        <v>1</v>
      </c>
      <c r="U77" s="900">
        <v>1</v>
      </c>
      <c r="V77" s="900">
        <v>1</v>
      </c>
      <c r="W77" s="900">
        <v>1</v>
      </c>
      <c r="X77" s="900">
        <v>1</v>
      </c>
      <c r="Y77" s="900">
        <v>1</v>
      </c>
      <c r="Z77" s="900">
        <v>1</v>
      </c>
      <c r="AA77" s="900">
        <v>1</v>
      </c>
      <c r="AB77" s="900">
        <v>1</v>
      </c>
      <c r="AC77" s="900">
        <v>1</v>
      </c>
      <c r="AD77" s="900">
        <v>1</v>
      </c>
      <c r="AE77" s="900">
        <v>1</v>
      </c>
      <c r="AF77" s="900">
        <v>1</v>
      </c>
      <c r="AG77" s="900">
        <v>1</v>
      </c>
      <c r="AH77" s="900">
        <v>1</v>
      </c>
      <c r="AI77" s="900">
        <v>1</v>
      </c>
      <c r="AJ77" s="900">
        <v>1</v>
      </c>
      <c r="AK77" s="900">
        <v>1</v>
      </c>
      <c r="AL77" s="900">
        <v>1</v>
      </c>
      <c r="AM77" s="900">
        <v>1</v>
      </c>
      <c r="AN77" s="900">
        <v>1</v>
      </c>
      <c r="AO77" s="900">
        <v>1</v>
      </c>
      <c r="AP77" s="900">
        <v>1</v>
      </c>
      <c r="AQ77" s="900">
        <v>1</v>
      </c>
      <c r="AR77" s="900">
        <v>1</v>
      </c>
      <c r="AS77" s="900">
        <v>1</v>
      </c>
      <c r="AT77" s="900">
        <v>1</v>
      </c>
      <c r="AU77" s="900">
        <v>1</v>
      </c>
      <c r="AV77" s="900">
        <v>1</v>
      </c>
      <c r="AW77" s="900">
        <v>1</v>
      </c>
      <c r="AX77" s="900">
        <v>1</v>
      </c>
      <c r="AY77" s="900">
        <v>1</v>
      </c>
      <c r="AZ77" s="900">
        <v>1</v>
      </c>
      <c r="BA77" s="902">
        <v>1</v>
      </c>
      <c r="BB77" s="902">
        <v>1</v>
      </c>
      <c r="BC77" s="902">
        <v>1</v>
      </c>
      <c r="BD77" s="902">
        <v>1</v>
      </c>
      <c r="BE77" s="902">
        <v>1</v>
      </c>
      <c r="BF77" s="902">
        <v>1</v>
      </c>
      <c r="BG77" s="902">
        <v>1</v>
      </c>
      <c r="BH77" s="902">
        <v>1</v>
      </c>
      <c r="BI77" s="902">
        <v>1</v>
      </c>
      <c r="BJ77" s="902">
        <v>1</v>
      </c>
      <c r="BK77" s="902">
        <v>1</v>
      </c>
      <c r="BL77" s="902">
        <v>1</v>
      </c>
      <c r="BM77" s="902">
        <v>1</v>
      </c>
      <c r="BN77" s="902">
        <v>1</v>
      </c>
      <c r="BO77" s="902">
        <v>1</v>
      </c>
      <c r="BP77" s="902">
        <v>1</v>
      </c>
      <c r="BQ77" s="902">
        <v>1</v>
      </c>
      <c r="BR77" s="902">
        <v>1</v>
      </c>
      <c r="BS77" s="902">
        <v>1</v>
      </c>
      <c r="BT77" s="902">
        <v>1</v>
      </c>
      <c r="BU77" s="902">
        <v>1</v>
      </c>
      <c r="BV77" s="902">
        <v>1</v>
      </c>
      <c r="BW77" s="902">
        <v>1</v>
      </c>
      <c r="BX77" s="902">
        <v>1</v>
      </c>
      <c r="BY77" s="902">
        <v>1</v>
      </c>
      <c r="BZ77" s="902">
        <v>1</v>
      </c>
      <c r="CA77" s="902">
        <v>1</v>
      </c>
      <c r="CB77" s="902">
        <v>1</v>
      </c>
      <c r="CC77" s="902">
        <v>1</v>
      </c>
      <c r="CD77" s="902">
        <v>1</v>
      </c>
      <c r="CE77" s="902">
        <v>1</v>
      </c>
      <c r="CF77" s="902">
        <v>1</v>
      </c>
      <c r="CG77" s="902">
        <v>1</v>
      </c>
      <c r="CH77" s="902">
        <v>1</v>
      </c>
      <c r="CI77" s="902">
        <v>1</v>
      </c>
      <c r="CJ77" s="903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>
        <v>1</v>
      </c>
      <c r="I78" s="935">
        <v>1</v>
      </c>
      <c r="J78" s="935">
        <v>1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1334.4804789275709</v>
      </c>
      <c r="I83" s="952">
        <v>2669.4486549255994</v>
      </c>
      <c r="J83" s="952">
        <v>4004.9045279940847</v>
      </c>
      <c r="K83" s="952">
        <v>5340.8480981330285</v>
      </c>
      <c r="L83" s="952">
        <v>6038.4661054376065</v>
      </c>
      <c r="M83" s="952">
        <v>6736.558275651536</v>
      </c>
      <c r="N83" s="952">
        <v>7435.1246087748195</v>
      </c>
      <c r="O83" s="952">
        <v>8134.1651048074536</v>
      </c>
      <c r="P83" s="952">
        <v>8833.6797637494401</v>
      </c>
      <c r="Q83" s="952">
        <v>9533.6685856007825</v>
      </c>
      <c r="R83" s="952">
        <v>10234.131570361473</v>
      </c>
      <c r="S83" s="952">
        <v>10935.068718031513</v>
      </c>
      <c r="T83" s="952">
        <v>11636.480028610908</v>
      </c>
      <c r="U83" s="952">
        <v>12338.365502099656</v>
      </c>
      <c r="V83" s="952">
        <v>13040.725138497759</v>
      </c>
      <c r="W83" s="952">
        <v>13743.558937805208</v>
      </c>
      <c r="X83" s="952">
        <v>14446.866900022012</v>
      </c>
      <c r="Y83" s="952">
        <v>14334.237549449013</v>
      </c>
      <c r="Z83" s="952">
        <v>14221.608198876011</v>
      </c>
      <c r="AA83" s="952">
        <v>14108.97884830301</v>
      </c>
      <c r="AB83" s="952">
        <v>13996.349497730009</v>
      </c>
      <c r="AC83" s="952">
        <v>13883.72014715701</v>
      </c>
      <c r="AD83" s="952">
        <v>13771.090796584007</v>
      </c>
      <c r="AE83" s="952">
        <v>13658.461446011006</v>
      </c>
      <c r="AF83" s="952">
        <v>13545.832095438005</v>
      </c>
      <c r="AG83" s="952">
        <v>13433.202744865006</v>
      </c>
      <c r="AH83" s="952">
        <v>13320.573394292003</v>
      </c>
      <c r="AI83" s="952">
        <v>13207.944043719002</v>
      </c>
      <c r="AJ83" s="952">
        <v>13095.314693146001</v>
      </c>
      <c r="AK83" s="952">
        <v>12982.685342573002</v>
      </c>
      <c r="AL83" s="952">
        <v>12870.055992</v>
      </c>
      <c r="AM83" s="952">
        <v>12870.055992</v>
      </c>
      <c r="AN83" s="952">
        <v>12870.055992</v>
      </c>
      <c r="AO83" s="952">
        <v>12870.055992</v>
      </c>
      <c r="AP83" s="952">
        <v>12870.055992</v>
      </c>
      <c r="AQ83" s="952">
        <v>12870.055992</v>
      </c>
      <c r="AR83" s="952">
        <v>12870.055992</v>
      </c>
      <c r="AS83" s="952">
        <v>12870.055992</v>
      </c>
      <c r="AT83" s="952">
        <v>12870.055992</v>
      </c>
      <c r="AU83" s="952">
        <v>12870.055992</v>
      </c>
      <c r="AV83" s="952">
        <v>12870.055992</v>
      </c>
      <c r="AW83" s="952">
        <v>12870.055992</v>
      </c>
      <c r="AX83" s="952">
        <v>12870.055992</v>
      </c>
      <c r="AY83" s="952">
        <v>12870.055992</v>
      </c>
      <c r="AZ83" s="952">
        <v>12870.055992</v>
      </c>
      <c r="BA83" s="952">
        <v>12870.055992</v>
      </c>
      <c r="BB83" s="952">
        <v>12870.055992</v>
      </c>
      <c r="BC83" s="952">
        <v>12870.055992</v>
      </c>
      <c r="BD83" s="952">
        <v>12870.055992</v>
      </c>
      <c r="BE83" s="952">
        <v>12870.055992</v>
      </c>
      <c r="BF83" s="952">
        <v>12870.055992</v>
      </c>
      <c r="BG83" s="952">
        <v>12870.055992</v>
      </c>
      <c r="BH83" s="952">
        <v>12870.055992</v>
      </c>
      <c r="BI83" s="952">
        <v>12870.055992</v>
      </c>
      <c r="BJ83" s="952">
        <v>12870.055992</v>
      </c>
      <c r="BK83" s="952">
        <v>12870.055992</v>
      </c>
      <c r="BL83" s="952">
        <v>12870.055992</v>
      </c>
      <c r="BM83" s="952">
        <v>12870.055992</v>
      </c>
      <c r="BN83" s="952">
        <v>12870.055992</v>
      </c>
      <c r="BO83" s="952">
        <v>12870.055992</v>
      </c>
      <c r="BP83" s="952">
        <v>12870.055992</v>
      </c>
      <c r="BQ83" s="952">
        <v>12870.055992</v>
      </c>
      <c r="BR83" s="952">
        <v>12870.055992</v>
      </c>
      <c r="BS83" s="952">
        <v>12870.055992</v>
      </c>
      <c r="BT83" s="952">
        <v>12870.055992</v>
      </c>
      <c r="BU83" s="952">
        <v>12870.055992</v>
      </c>
      <c r="BV83" s="952">
        <v>12870.055992</v>
      </c>
      <c r="BW83" s="952">
        <v>12870.055992</v>
      </c>
      <c r="BX83" s="952">
        <v>12870.055992</v>
      </c>
      <c r="BY83" s="952">
        <v>12870.055992</v>
      </c>
      <c r="BZ83" s="952">
        <v>12870.055992</v>
      </c>
      <c r="CA83" s="952">
        <v>12870.055992</v>
      </c>
      <c r="CB83" s="952">
        <v>12870.055992</v>
      </c>
      <c r="CC83" s="952">
        <v>12870.055992</v>
      </c>
      <c r="CD83" s="952">
        <v>12870.055992</v>
      </c>
      <c r="CE83" s="952">
        <v>12870.055992</v>
      </c>
      <c r="CF83" s="952">
        <v>12870.055992</v>
      </c>
      <c r="CG83" s="952">
        <v>12870.055992</v>
      </c>
      <c r="CH83" s="952">
        <v>12870.055992</v>
      </c>
      <c r="CI83" s="952">
        <v>12870.055992</v>
      </c>
      <c r="CJ83" s="953">
        <v>12870.055992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20252.97</v>
      </c>
      <c r="I85" s="142">
        <v>20252.97</v>
      </c>
      <c r="J85" s="142">
        <v>20252.97</v>
      </c>
      <c r="K85" s="142">
        <v>20252.97</v>
      </c>
      <c r="L85" s="142">
        <v>20252.97</v>
      </c>
      <c r="M85" s="142">
        <v>20252.97</v>
      </c>
      <c r="N85" s="142">
        <v>20252.97</v>
      </c>
      <c r="O85" s="142">
        <v>20252.97</v>
      </c>
      <c r="P85" s="142">
        <v>20252.97</v>
      </c>
      <c r="Q85" s="142">
        <v>20252.97</v>
      </c>
      <c r="R85" s="142">
        <v>20252.97</v>
      </c>
      <c r="S85" s="142">
        <v>20252.97</v>
      </c>
      <c r="T85" s="142">
        <v>20252.97</v>
      </c>
      <c r="U85" s="142">
        <v>20252.97</v>
      </c>
      <c r="V85" s="142">
        <v>20252.97</v>
      </c>
      <c r="W85" s="142">
        <v>20252.97</v>
      </c>
      <c r="X85" s="142">
        <v>20252.97</v>
      </c>
      <c r="Y85" s="142">
        <v>20252.97</v>
      </c>
      <c r="Z85" s="142">
        <v>20252.97</v>
      </c>
      <c r="AA85" s="142">
        <v>20252.97</v>
      </c>
      <c r="AB85" s="142">
        <v>20252.97</v>
      </c>
      <c r="AC85" s="142">
        <v>20252.97</v>
      </c>
      <c r="AD85" s="142">
        <v>20252.97</v>
      </c>
      <c r="AE85" s="142">
        <v>20252.97</v>
      </c>
      <c r="AF85" s="142">
        <v>20252.97</v>
      </c>
      <c r="AG85" s="142">
        <v>20252.97</v>
      </c>
      <c r="AH85" s="142">
        <v>20252.97</v>
      </c>
      <c r="AI85" s="142">
        <v>20252.97</v>
      </c>
      <c r="AJ85" s="142">
        <v>20252.97</v>
      </c>
      <c r="AK85" s="142">
        <v>20252.97</v>
      </c>
      <c r="AL85" s="142">
        <v>20252.97</v>
      </c>
      <c r="AM85" s="142">
        <v>20252.97</v>
      </c>
      <c r="AN85" s="142">
        <v>20252.97</v>
      </c>
      <c r="AO85" s="142">
        <v>20252.97</v>
      </c>
      <c r="AP85" s="142">
        <v>20252.97</v>
      </c>
      <c r="AQ85" s="142">
        <v>20252.97</v>
      </c>
      <c r="AR85" s="142">
        <v>20252.97</v>
      </c>
      <c r="AS85" s="142">
        <v>20252.97</v>
      </c>
      <c r="AT85" s="142">
        <v>20252.97</v>
      </c>
      <c r="AU85" s="142">
        <v>20252.97</v>
      </c>
      <c r="AV85" s="142">
        <v>20252.97</v>
      </c>
      <c r="AW85" s="142">
        <v>20252.97</v>
      </c>
      <c r="AX85" s="142">
        <v>20252.97</v>
      </c>
      <c r="AY85" s="142">
        <v>20252.97</v>
      </c>
      <c r="AZ85" s="142">
        <v>20252.97</v>
      </c>
      <c r="BA85" s="142">
        <v>20252.97</v>
      </c>
      <c r="BB85" s="142">
        <v>20252.97</v>
      </c>
      <c r="BC85" s="142">
        <v>20252.97</v>
      </c>
      <c r="BD85" s="142">
        <v>20252.97</v>
      </c>
      <c r="BE85" s="142">
        <v>20252.97</v>
      </c>
      <c r="BF85" s="142">
        <v>20252.97</v>
      </c>
      <c r="BG85" s="142">
        <v>20252.97</v>
      </c>
      <c r="BH85" s="142">
        <v>20252.97</v>
      </c>
      <c r="BI85" s="142">
        <v>20252.97</v>
      </c>
      <c r="BJ85" s="142">
        <v>20252.97</v>
      </c>
      <c r="BK85" s="142">
        <v>20252.97</v>
      </c>
      <c r="BL85" s="142">
        <v>20252.97</v>
      </c>
      <c r="BM85" s="142">
        <v>20252.97</v>
      </c>
      <c r="BN85" s="142">
        <v>20252.97</v>
      </c>
      <c r="BO85" s="142">
        <v>20252.97</v>
      </c>
      <c r="BP85" s="142">
        <v>20252.97</v>
      </c>
      <c r="BQ85" s="142">
        <v>20252.97</v>
      </c>
      <c r="BR85" s="142">
        <v>20252.97</v>
      </c>
      <c r="BS85" s="142">
        <v>20252.97</v>
      </c>
      <c r="BT85" s="142">
        <v>20252.97</v>
      </c>
      <c r="BU85" s="142">
        <v>20252.97</v>
      </c>
      <c r="BV85" s="142">
        <v>20252.97</v>
      </c>
      <c r="BW85" s="142">
        <v>20252.97</v>
      </c>
      <c r="BX85" s="142">
        <v>20252.97</v>
      </c>
      <c r="BY85" s="142">
        <v>20252.97</v>
      </c>
      <c r="BZ85" s="142">
        <v>20252.97</v>
      </c>
      <c r="CA85" s="142">
        <v>20252.97</v>
      </c>
      <c r="CB85" s="142">
        <v>20252.97</v>
      </c>
      <c r="CC85" s="142">
        <v>20252.97</v>
      </c>
      <c r="CD85" s="142">
        <v>20252.97</v>
      </c>
      <c r="CE85" s="142">
        <v>20252.97</v>
      </c>
      <c r="CF85" s="142">
        <v>20252.97</v>
      </c>
      <c r="CG85" s="142">
        <v>20252.97</v>
      </c>
      <c r="CH85" s="142">
        <v>20252.97</v>
      </c>
      <c r="CI85" s="142">
        <v>20252.97</v>
      </c>
      <c r="CJ85" s="639">
        <v>20252.97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>
        <v>150.25585470753367</v>
      </c>
      <c r="I86" s="202">
        <v>235.39715331531264</v>
      </c>
      <c r="J86" s="202">
        <v>321.69673209149249</v>
      </c>
      <c r="K86" s="202">
        <v>409.15520880422883</v>
      </c>
      <c r="L86" s="202">
        <v>456.706923509131</v>
      </c>
      <c r="M86" s="202">
        <v>504.87843743309588</v>
      </c>
      <c r="N86" s="141">
        <v>553.67035120049422</v>
      </c>
      <c r="O86" s="141">
        <v>603.08326543569649</v>
      </c>
      <c r="P86" s="141">
        <v>653.11778076307337</v>
      </c>
      <c r="Q86" s="141">
        <v>703.77449780699533</v>
      </c>
      <c r="R86" s="141">
        <v>755.05401719183294</v>
      </c>
      <c r="S86" s="141">
        <v>806.95693954195656</v>
      </c>
      <c r="T86" s="141">
        <v>859.4838654817371</v>
      </c>
      <c r="U86" s="141">
        <v>912.63539563554525</v>
      </c>
      <c r="V86" s="141">
        <v>966.41213062775148</v>
      </c>
      <c r="W86" s="141">
        <v>1020.814671082726</v>
      </c>
      <c r="X86" s="141">
        <v>1075.8436176248399</v>
      </c>
      <c r="Y86" s="141">
        <v>1074.5350190346542</v>
      </c>
      <c r="Z86" s="141">
        <v>1073.1313083617331</v>
      </c>
      <c r="AA86" s="141">
        <v>1071.6324856060769</v>
      </c>
      <c r="AB86" s="141">
        <v>1070.0385507676856</v>
      </c>
      <c r="AC86" s="141">
        <v>1068.3495038465589</v>
      </c>
      <c r="AD86" s="141">
        <v>1066.5653448426967</v>
      </c>
      <c r="AE86" s="141">
        <v>1064.6860737560996</v>
      </c>
      <c r="AF86" s="141">
        <v>1062.7116905867672</v>
      </c>
      <c r="AG86" s="141">
        <v>1060.6421953347001</v>
      </c>
      <c r="AH86" s="141">
        <v>1058.4775879998972</v>
      </c>
      <c r="AI86" s="141">
        <v>1056.217868582359</v>
      </c>
      <c r="AJ86" s="141">
        <v>1053.8630370820856</v>
      </c>
      <c r="AK86" s="141">
        <v>1051.4130934990771</v>
      </c>
      <c r="AL86" s="141">
        <v>1048.8680378333333</v>
      </c>
      <c r="AM86" s="141">
        <v>1054.7522904999998</v>
      </c>
      <c r="AN86" s="141">
        <v>1060.6365431666666</v>
      </c>
      <c r="AO86" s="141">
        <v>1066.5207958333331</v>
      </c>
      <c r="AP86" s="141">
        <v>1072.4050485</v>
      </c>
      <c r="AQ86" s="141">
        <v>1078.2893011666665</v>
      </c>
      <c r="AR86" s="141">
        <v>1084.1735538333332</v>
      </c>
      <c r="AS86" s="141">
        <v>1090.0578065</v>
      </c>
      <c r="AT86" s="141">
        <v>1095.9420591666665</v>
      </c>
      <c r="AU86" s="141">
        <v>1101.8263118333332</v>
      </c>
      <c r="AV86" s="141">
        <v>1107.7105644999997</v>
      </c>
      <c r="AW86" s="141">
        <v>1113.5948171666664</v>
      </c>
      <c r="AX86" s="141">
        <v>1119.4790698333331</v>
      </c>
      <c r="AY86" s="141">
        <v>1125.3633224999996</v>
      </c>
      <c r="AZ86" s="141">
        <v>1131.2475751666664</v>
      </c>
      <c r="BA86" s="187">
        <v>1137.1318278333329</v>
      </c>
      <c r="BB86" s="505">
        <v>1143.0160804999998</v>
      </c>
      <c r="BC86" s="505">
        <v>1148.9003331666663</v>
      </c>
      <c r="BD86" s="505">
        <v>1154.784585833333</v>
      </c>
      <c r="BE86" s="505">
        <v>1160.6688384999995</v>
      </c>
      <c r="BF86" s="505">
        <v>1166.5530911666663</v>
      </c>
      <c r="BG86" s="505">
        <v>1172.437343833333</v>
      </c>
      <c r="BH86" s="505">
        <v>1178.3215964999995</v>
      </c>
      <c r="BI86" s="505">
        <v>1184.2058491666662</v>
      </c>
      <c r="BJ86" s="505">
        <v>1190.0901018333327</v>
      </c>
      <c r="BK86" s="505">
        <v>1195.9743544999994</v>
      </c>
      <c r="BL86" s="505">
        <v>1201.8586071666659</v>
      </c>
      <c r="BM86" s="505">
        <v>1207.7428598333327</v>
      </c>
      <c r="BN86" s="505">
        <v>1213.6271124999994</v>
      </c>
      <c r="BO86" s="505">
        <v>1219.5113651666661</v>
      </c>
      <c r="BP86" s="505">
        <v>1225.3956178333328</v>
      </c>
      <c r="BQ86" s="505">
        <v>1231.2798704999993</v>
      </c>
      <c r="BR86" s="505">
        <v>1237.1641231666661</v>
      </c>
      <c r="BS86" s="505">
        <v>1243.0483758333326</v>
      </c>
      <c r="BT86" s="505">
        <v>1248.9326284999993</v>
      </c>
      <c r="BU86" s="505">
        <v>1254.816881166666</v>
      </c>
      <c r="BV86" s="505">
        <v>1260.7011338333325</v>
      </c>
      <c r="BW86" s="505">
        <v>1266.5853864999992</v>
      </c>
      <c r="BX86" s="505">
        <v>1272.4696391666657</v>
      </c>
      <c r="BY86" s="505">
        <v>1278.3538918333325</v>
      </c>
      <c r="BZ86" s="505">
        <v>1284.238144499999</v>
      </c>
      <c r="CA86" s="505">
        <v>1290.1223971666659</v>
      </c>
      <c r="CB86" s="505">
        <v>1296.0066498333324</v>
      </c>
      <c r="CC86" s="505">
        <v>1301.8909024999991</v>
      </c>
      <c r="CD86" s="505">
        <v>1307.7751551666659</v>
      </c>
      <c r="CE86" s="505">
        <v>1313.6594078333324</v>
      </c>
      <c r="CF86" s="505">
        <v>1319.5436604999991</v>
      </c>
      <c r="CG86" s="505">
        <v>1325.4279131666656</v>
      </c>
      <c r="CH86" s="505">
        <v>1331.3121658333323</v>
      </c>
      <c r="CI86" s="505">
        <v>1337.196418499999</v>
      </c>
      <c r="CJ86" s="621">
        <v>1343.0806711666655</v>
      </c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18918.489521072432</v>
      </c>
      <c r="I87" s="142">
        <v>17583.521345074401</v>
      </c>
      <c r="J87" s="142">
        <v>16248.065472005917</v>
      </c>
      <c r="K87" s="206">
        <v>14912.121901866973</v>
      </c>
      <c r="L87" s="206">
        <v>14214.503894562395</v>
      </c>
      <c r="M87" s="206">
        <v>13516.411724348465</v>
      </c>
      <c r="N87" s="82">
        <v>12817.845391225183</v>
      </c>
      <c r="O87" s="82">
        <v>12118.804895192548</v>
      </c>
      <c r="P87" s="82">
        <v>11419.290236250561</v>
      </c>
      <c r="Q87" s="82">
        <v>10719.301414399219</v>
      </c>
      <c r="R87" s="82">
        <v>10018.838429638528</v>
      </c>
      <c r="S87" s="82">
        <v>9317.9012819684885</v>
      </c>
      <c r="T87" s="82">
        <v>8616.4899713890936</v>
      </c>
      <c r="U87" s="82">
        <v>7914.6044979003455</v>
      </c>
      <c r="V87" s="82">
        <v>7212.2448615022422</v>
      </c>
      <c r="W87" s="82">
        <v>6509.411062194793</v>
      </c>
      <c r="X87" s="82">
        <v>5806.1030999779887</v>
      </c>
      <c r="Y87" s="82">
        <v>5918.7324505509878</v>
      </c>
      <c r="Z87" s="82">
        <v>6031.3618011239905</v>
      </c>
      <c r="AA87" s="82">
        <v>6143.9911516969914</v>
      </c>
      <c r="AB87" s="82">
        <v>6256.6205022699924</v>
      </c>
      <c r="AC87" s="82">
        <v>6369.2498528429915</v>
      </c>
      <c r="AD87" s="82">
        <v>6481.8792034159942</v>
      </c>
      <c r="AE87" s="82">
        <v>6594.5085539889951</v>
      </c>
      <c r="AF87" s="82">
        <v>6707.137904561996</v>
      </c>
      <c r="AG87" s="82">
        <v>6819.7672551349951</v>
      </c>
      <c r="AH87" s="82">
        <v>6932.3966057079979</v>
      </c>
      <c r="AI87" s="82">
        <v>7045.0259562809988</v>
      </c>
      <c r="AJ87" s="82">
        <v>7157.6553068539997</v>
      </c>
      <c r="AK87" s="82">
        <v>7270.2846574269988</v>
      </c>
      <c r="AL87" s="82">
        <v>7382.9140080000016</v>
      </c>
      <c r="AM87" s="82">
        <v>7382.9140080000016</v>
      </c>
      <c r="AN87" s="82">
        <v>7382.9140080000016</v>
      </c>
      <c r="AO87" s="82">
        <v>7382.9140080000016</v>
      </c>
      <c r="AP87" s="82">
        <v>7382.9140080000016</v>
      </c>
      <c r="AQ87" s="82">
        <v>7382.9140080000016</v>
      </c>
      <c r="AR87" s="82">
        <v>7382.9140080000016</v>
      </c>
      <c r="AS87" s="82">
        <v>7382.9140080000016</v>
      </c>
      <c r="AT87" s="82">
        <v>7382.9140080000016</v>
      </c>
      <c r="AU87" s="82">
        <v>7382.9140080000016</v>
      </c>
      <c r="AV87" s="82">
        <v>7382.9140080000016</v>
      </c>
      <c r="AW87" s="82">
        <v>7382.9140080000016</v>
      </c>
      <c r="AX87" s="82">
        <v>7382.9140080000016</v>
      </c>
      <c r="AY87" s="82">
        <v>7382.9140080000016</v>
      </c>
      <c r="AZ87" s="82">
        <v>7382.9140080000016</v>
      </c>
      <c r="BA87" s="234">
        <v>7382.9140080000016</v>
      </c>
      <c r="BB87" s="234">
        <v>7382.9140080000016</v>
      </c>
      <c r="BC87" s="234">
        <v>7382.9140080000016</v>
      </c>
      <c r="BD87" s="234">
        <v>7382.9140080000016</v>
      </c>
      <c r="BE87" s="234">
        <v>7382.9140080000016</v>
      </c>
      <c r="BF87" s="234">
        <v>7382.9140080000016</v>
      </c>
      <c r="BG87" s="234">
        <v>7382.9140080000016</v>
      </c>
      <c r="BH87" s="234">
        <v>7382.9140080000016</v>
      </c>
      <c r="BI87" s="234">
        <v>7382.9140080000016</v>
      </c>
      <c r="BJ87" s="234">
        <v>7382.9140080000016</v>
      </c>
      <c r="BK87" s="234">
        <v>7382.9140080000016</v>
      </c>
      <c r="BL87" s="234">
        <v>7382.9140080000016</v>
      </c>
      <c r="BM87" s="234">
        <v>7382.9140080000016</v>
      </c>
      <c r="BN87" s="234">
        <v>7382.9140080000016</v>
      </c>
      <c r="BO87" s="234">
        <v>7382.9140080000016</v>
      </c>
      <c r="BP87" s="234">
        <v>7382.9140080000016</v>
      </c>
      <c r="BQ87" s="234">
        <v>7382.9140080000016</v>
      </c>
      <c r="BR87" s="234">
        <v>7382.9140080000016</v>
      </c>
      <c r="BS87" s="234">
        <v>7382.9140080000016</v>
      </c>
      <c r="BT87" s="234">
        <v>7382.9140080000016</v>
      </c>
      <c r="BU87" s="234">
        <v>7382.9140080000016</v>
      </c>
      <c r="BV87" s="234">
        <v>7382.9140080000016</v>
      </c>
      <c r="BW87" s="234">
        <v>7382.9140080000016</v>
      </c>
      <c r="BX87" s="234">
        <v>7382.9140080000016</v>
      </c>
      <c r="BY87" s="234">
        <v>7382.9140080000016</v>
      </c>
      <c r="BZ87" s="234">
        <v>7382.9140080000016</v>
      </c>
      <c r="CA87" s="234">
        <v>7382.9140080000016</v>
      </c>
      <c r="CB87" s="234">
        <v>7382.9140080000016</v>
      </c>
      <c r="CC87" s="234">
        <v>7382.9140080000016</v>
      </c>
      <c r="CD87" s="234">
        <v>7382.9140080000016</v>
      </c>
      <c r="CE87" s="234">
        <v>7382.9140080000016</v>
      </c>
      <c r="CF87" s="234">
        <v>7382.9140080000016</v>
      </c>
      <c r="CG87" s="234">
        <v>7382.9140080000016</v>
      </c>
      <c r="CH87" s="234">
        <v>7382.9140080000016</v>
      </c>
      <c r="CI87" s="234">
        <v>7382.9140080000016</v>
      </c>
      <c r="CJ87" s="640">
        <v>7382.9140080000016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18768.233666364897</v>
      </c>
      <c r="I89" s="210">
        <v>17348.124191759089</v>
      </c>
      <c r="J89" s="210">
        <v>15926.368739914426</v>
      </c>
      <c r="K89" s="207">
        <v>14502.966693062745</v>
      </c>
      <c r="L89" s="207">
        <v>13757.796971053263</v>
      </c>
      <c r="M89" s="207">
        <v>13011.53328691537</v>
      </c>
      <c r="N89" s="105">
        <v>12264.175040024689</v>
      </c>
      <c r="O89" s="105">
        <v>11515.721629756852</v>
      </c>
      <c r="P89" s="105">
        <v>10766.172455487487</v>
      </c>
      <c r="Q89" s="105">
        <v>10015.526916592224</v>
      </c>
      <c r="R89" s="105">
        <v>9263.7844124466956</v>
      </c>
      <c r="S89" s="105">
        <v>8510.9443424265319</v>
      </c>
      <c r="T89" s="105">
        <v>7757.0061059073569</v>
      </c>
      <c r="U89" s="105">
        <v>7001.9691022648003</v>
      </c>
      <c r="V89" s="105">
        <v>6245.8327308744911</v>
      </c>
      <c r="W89" s="105">
        <v>5488.5963911120671</v>
      </c>
      <c r="X89" s="105">
        <v>4730.259482353149</v>
      </c>
      <c r="Y89" s="105">
        <v>4844.1974315163334</v>
      </c>
      <c r="Z89" s="105">
        <v>4958.2304927622572</v>
      </c>
      <c r="AA89" s="105">
        <v>5072.358666090915</v>
      </c>
      <c r="AB89" s="105">
        <v>5186.5819515023068</v>
      </c>
      <c r="AC89" s="105">
        <v>5300.9003489964325</v>
      </c>
      <c r="AD89" s="105">
        <v>5415.3138585732977</v>
      </c>
      <c r="AE89" s="105">
        <v>5529.822480232895</v>
      </c>
      <c r="AF89" s="105">
        <v>5644.4262139752291</v>
      </c>
      <c r="AG89" s="105">
        <v>5759.1250598002953</v>
      </c>
      <c r="AH89" s="105">
        <v>5873.9190177081009</v>
      </c>
      <c r="AI89" s="105">
        <v>5988.8080876986396</v>
      </c>
      <c r="AJ89" s="105">
        <v>6103.7922697719141</v>
      </c>
      <c r="AK89" s="105">
        <v>6218.8715639279217</v>
      </c>
      <c r="AL89" s="105">
        <v>6334.0459701666678</v>
      </c>
      <c r="AM89" s="105">
        <v>6328.1617175000019</v>
      </c>
      <c r="AN89" s="105">
        <v>6322.2774648333352</v>
      </c>
      <c r="AO89" s="105">
        <v>6316.3932121666685</v>
      </c>
      <c r="AP89" s="105">
        <v>6310.5089595000018</v>
      </c>
      <c r="AQ89" s="105">
        <v>6304.624706833335</v>
      </c>
      <c r="AR89" s="105">
        <v>6298.7404541666683</v>
      </c>
      <c r="AS89" s="105">
        <v>6292.8562015000016</v>
      </c>
      <c r="AT89" s="105">
        <v>6286.9719488333349</v>
      </c>
      <c r="AU89" s="105">
        <v>6281.0876961666681</v>
      </c>
      <c r="AV89" s="105">
        <v>6275.2034435000023</v>
      </c>
      <c r="AW89" s="105">
        <v>6269.3191908333356</v>
      </c>
      <c r="AX89" s="105">
        <v>6263.4349381666689</v>
      </c>
      <c r="AY89" s="105">
        <v>6257.5506855000021</v>
      </c>
      <c r="AZ89" s="105">
        <v>6251.6664328333354</v>
      </c>
      <c r="BA89" s="235">
        <v>6245.7821801666687</v>
      </c>
      <c r="BB89" s="324">
        <v>6239.897927500002</v>
      </c>
      <c r="BC89" s="105">
        <v>6234.0136748333352</v>
      </c>
      <c r="BD89" s="105">
        <v>6228.1294221666685</v>
      </c>
      <c r="BE89" s="105">
        <v>6222.2451695000018</v>
      </c>
      <c r="BF89" s="235">
        <v>6216.3609168333351</v>
      </c>
      <c r="BG89" s="324">
        <v>6210.4766641666683</v>
      </c>
      <c r="BH89" s="324">
        <v>6204.5924115000016</v>
      </c>
      <c r="BI89" s="105">
        <v>6198.7081588333349</v>
      </c>
      <c r="BJ89" s="105">
        <v>6192.8239061666691</v>
      </c>
      <c r="BK89" s="324">
        <v>6186.9396535000024</v>
      </c>
      <c r="BL89" s="324">
        <v>6181.0554008333356</v>
      </c>
      <c r="BM89" s="324">
        <v>6175.1711481666689</v>
      </c>
      <c r="BN89" s="324">
        <v>6169.2868955000022</v>
      </c>
      <c r="BO89" s="324">
        <v>6163.4026428333354</v>
      </c>
      <c r="BP89" s="235">
        <v>6157.5183901666687</v>
      </c>
      <c r="BQ89" s="324">
        <v>6151.634137500002</v>
      </c>
      <c r="BR89" s="324">
        <v>6145.7498848333353</v>
      </c>
      <c r="BS89" s="642">
        <v>6139.8656321666695</v>
      </c>
      <c r="BT89" s="324">
        <v>6133.9813795000027</v>
      </c>
      <c r="BU89" s="324">
        <v>6128.097126833336</v>
      </c>
      <c r="BV89" s="324">
        <v>6122.2128741666693</v>
      </c>
      <c r="BW89" s="324">
        <v>6116.3286215000026</v>
      </c>
      <c r="BX89" s="235">
        <v>6110.4443688333358</v>
      </c>
      <c r="BY89" s="324">
        <v>6104.5601161666691</v>
      </c>
      <c r="BZ89" s="324">
        <v>6098.6758635000024</v>
      </c>
      <c r="CA89" s="324">
        <v>6092.7916108333357</v>
      </c>
      <c r="CB89" s="324">
        <v>6086.9073581666689</v>
      </c>
      <c r="CC89" s="324">
        <v>6081.0231055000022</v>
      </c>
      <c r="CD89" s="324">
        <v>6075.1388528333355</v>
      </c>
      <c r="CE89" s="324">
        <v>6069.2546001666688</v>
      </c>
      <c r="CF89" s="324">
        <v>6063.370347500002</v>
      </c>
      <c r="CG89" s="324">
        <v>6057.4860948333362</v>
      </c>
      <c r="CH89" s="324">
        <v>6051.6018421666695</v>
      </c>
      <c r="CI89" s="235">
        <v>6045.7175895000028</v>
      </c>
      <c r="CJ89" s="641">
        <v>6039.833336833336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6.9392984904233685</v>
      </c>
      <c r="I93" s="494">
        <v>13.881133005613115</v>
      </c>
      <c r="J93" s="198">
        <v>20.825503545569241</v>
      </c>
      <c r="K93" s="198">
        <v>27.772410110291748</v>
      </c>
      <c r="L93" s="198">
        <v>31.400023748275551</v>
      </c>
      <c r="M93" s="198">
        <v>35.030103033387988</v>
      </c>
      <c r="N93" s="84">
        <v>38.662647965629063</v>
      </c>
      <c r="O93" s="84">
        <v>42.297658544998754</v>
      </c>
      <c r="P93" s="84">
        <v>45.93513477149709</v>
      </c>
      <c r="Q93" s="84">
        <v>49.575076645124064</v>
      </c>
      <c r="R93" s="84">
        <v>53.217484165879654</v>
      </c>
      <c r="S93" s="84">
        <v>56.86235733376386</v>
      </c>
      <c r="T93" s="84">
        <v>60.509696148776719</v>
      </c>
      <c r="U93" s="84">
        <v>64.159500610918201</v>
      </c>
      <c r="V93" s="84">
        <v>67.811770720188349</v>
      </c>
      <c r="W93" s="84">
        <v>71.466506476587085</v>
      </c>
      <c r="X93" s="84">
        <v>75.123707880114466</v>
      </c>
      <c r="Y93" s="84">
        <v>74.538035257134865</v>
      </c>
      <c r="Z93" s="84">
        <v>73.95236263415525</v>
      </c>
      <c r="AA93" s="84">
        <v>73.366690011175649</v>
      </c>
      <c r="AB93" s="84">
        <v>72.781017388196048</v>
      </c>
      <c r="AC93" s="84">
        <v>72.195344765216447</v>
      </c>
      <c r="AD93" s="84">
        <v>71.609672142236832</v>
      </c>
      <c r="AE93" s="84">
        <v>71.023999519257231</v>
      </c>
      <c r="AF93" s="84">
        <v>70.43832689627763</v>
      </c>
      <c r="AG93" s="84">
        <v>69.852654273298029</v>
      </c>
      <c r="AH93" s="84">
        <v>69.266981650318414</v>
      </c>
      <c r="AI93" s="84">
        <v>68.681309027338813</v>
      </c>
      <c r="AJ93" s="84">
        <v>68.095636404359198</v>
      </c>
      <c r="AK93" s="84">
        <v>67.509963781379611</v>
      </c>
      <c r="AL93" s="84">
        <v>66.924291158399996</v>
      </c>
      <c r="AM93" s="504">
        <v>66.924291158399996</v>
      </c>
      <c r="AN93" s="503">
        <v>66.924291158399996</v>
      </c>
      <c r="AO93" s="503">
        <v>66.924291158399996</v>
      </c>
      <c r="AP93" s="503">
        <v>66.924291158399996</v>
      </c>
      <c r="AQ93" s="503">
        <v>66.924291158399996</v>
      </c>
      <c r="AR93" s="503">
        <v>66.924291158399996</v>
      </c>
      <c r="AS93" s="503">
        <v>66.924291158399996</v>
      </c>
      <c r="AT93" s="503">
        <v>66.924291158399996</v>
      </c>
      <c r="AU93" s="503">
        <v>66.924291158399996</v>
      </c>
      <c r="AV93" s="503">
        <v>66.924291158399996</v>
      </c>
      <c r="AW93" s="503">
        <v>66.924291158399996</v>
      </c>
      <c r="AX93" s="503">
        <v>66.924291158399996</v>
      </c>
      <c r="AY93" s="503">
        <v>66.924291158399996</v>
      </c>
      <c r="AZ93" s="503">
        <v>66.924291158399996</v>
      </c>
      <c r="BA93" s="503">
        <v>66.924291158399996</v>
      </c>
      <c r="BB93" s="503">
        <v>66.924291158399996</v>
      </c>
      <c r="BC93" s="503">
        <v>66.924291158399996</v>
      </c>
      <c r="BD93" s="503">
        <v>66.924291158399996</v>
      </c>
      <c r="BE93" s="503">
        <v>66.924291158399996</v>
      </c>
      <c r="BF93" s="503">
        <v>66.924291158399996</v>
      </c>
      <c r="BG93" s="503">
        <v>66.924291158399996</v>
      </c>
      <c r="BH93" s="503">
        <v>66.924291158399996</v>
      </c>
      <c r="BI93" s="503">
        <v>66.924291158399996</v>
      </c>
      <c r="BJ93" s="503">
        <v>66.924291158399996</v>
      </c>
      <c r="BK93" s="503">
        <v>66.924291158399996</v>
      </c>
      <c r="BL93" s="503">
        <v>66.924291158399996</v>
      </c>
      <c r="BM93" s="503">
        <v>66.924291158399996</v>
      </c>
      <c r="BN93" s="503">
        <v>66.924291158399996</v>
      </c>
      <c r="BO93" s="503">
        <v>66.924291158399996</v>
      </c>
      <c r="BP93" s="503">
        <v>66.924291158399996</v>
      </c>
      <c r="BQ93" s="503">
        <v>66.924291158399996</v>
      </c>
      <c r="BR93" s="503">
        <v>66.924291158399996</v>
      </c>
      <c r="BS93" s="503">
        <v>66.924291158399996</v>
      </c>
      <c r="BT93" s="503">
        <v>66.924291158399996</v>
      </c>
      <c r="BU93" s="503">
        <v>66.924291158399996</v>
      </c>
      <c r="BV93" s="503">
        <v>66.924291158399996</v>
      </c>
      <c r="BW93" s="503">
        <v>66.924291158399996</v>
      </c>
      <c r="BX93" s="503">
        <v>66.924291158399996</v>
      </c>
      <c r="BY93" s="503">
        <v>66.924291158399996</v>
      </c>
      <c r="BZ93" s="503">
        <v>66.924291158399996</v>
      </c>
      <c r="CA93" s="503">
        <v>66.924291158399996</v>
      </c>
      <c r="CB93" s="503">
        <v>66.924291158399996</v>
      </c>
      <c r="CC93" s="503">
        <v>66.924291158399996</v>
      </c>
      <c r="CD93" s="503">
        <v>66.924291158399996</v>
      </c>
      <c r="CE93" s="503">
        <v>66.924291158399996</v>
      </c>
      <c r="CF93" s="503">
        <v>66.924291158399996</v>
      </c>
      <c r="CG93" s="503">
        <v>66.924291158399996</v>
      </c>
      <c r="CH93" s="503">
        <v>66.924291158399996</v>
      </c>
      <c r="CI93" s="503">
        <v>66.924291158399996</v>
      </c>
      <c r="CJ93" s="645">
        <v>66.924291158399996</v>
      </c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59.746691621290694</v>
      </c>
      <c r="I104" s="497">
        <v>119.51521817155438</v>
      </c>
      <c r="J104" s="497">
        <v>179.30557965079109</v>
      </c>
      <c r="K104" s="497">
        <v>239.11777605900076</v>
      </c>
      <c r="L104" s="497">
        <v>270.35118007655637</v>
      </c>
      <c r="M104" s="497">
        <v>301.6058130784026</v>
      </c>
      <c r="N104" s="497">
        <v>332.88167506453959</v>
      </c>
      <c r="O104" s="497">
        <v>364.17876603496711</v>
      </c>
      <c r="P104" s="497">
        <v>395.49708598968527</v>
      </c>
      <c r="Q104" s="497">
        <v>426.83663492869425</v>
      </c>
      <c r="R104" s="497">
        <v>458.1974128519937</v>
      </c>
      <c r="S104" s="497">
        <v>489.57941975958374</v>
      </c>
      <c r="T104" s="497">
        <v>520.98265565146437</v>
      </c>
      <c r="U104" s="497">
        <v>552.4071205276357</v>
      </c>
      <c r="V104" s="497">
        <v>583.85281438809784</v>
      </c>
      <c r="W104" s="497">
        <v>615.31973723285046</v>
      </c>
      <c r="X104" s="497">
        <v>646.80788906189377</v>
      </c>
      <c r="Y104" s="497">
        <v>641.76530418901575</v>
      </c>
      <c r="Z104" s="497">
        <v>636.7227193161375</v>
      </c>
      <c r="AA104" s="497">
        <v>631.68013444325948</v>
      </c>
      <c r="AB104" s="497">
        <v>626.63754957038134</v>
      </c>
      <c r="AC104" s="497">
        <v>621.5949646975032</v>
      </c>
      <c r="AD104" s="497">
        <v>616.55237982462506</v>
      </c>
      <c r="AE104" s="497">
        <v>611.50979495174681</v>
      </c>
      <c r="AF104" s="497">
        <v>606.46721007886879</v>
      </c>
      <c r="AG104" s="497">
        <v>601.42462520599065</v>
      </c>
      <c r="AH104" s="497">
        <v>596.38204033311263</v>
      </c>
      <c r="AI104" s="497">
        <v>591.33945546023438</v>
      </c>
      <c r="AJ104" s="497">
        <v>586.29687058735624</v>
      </c>
      <c r="AK104" s="497">
        <v>581.25428571447821</v>
      </c>
      <c r="AL104" s="497">
        <v>576.21170084159996</v>
      </c>
      <c r="AM104" s="497">
        <v>576.21170084159996</v>
      </c>
      <c r="AN104" s="497">
        <v>576.21170084159996</v>
      </c>
      <c r="AO104" s="497">
        <v>576.21170084159996</v>
      </c>
      <c r="AP104" s="497">
        <v>576.21170084159996</v>
      </c>
      <c r="AQ104" s="497">
        <v>576.21170084159996</v>
      </c>
      <c r="AR104" s="497">
        <v>576.21170084159996</v>
      </c>
      <c r="AS104" s="497">
        <v>576.21170084159996</v>
      </c>
      <c r="AT104" s="497">
        <v>576.21170084159996</v>
      </c>
      <c r="AU104" s="497">
        <v>576.21170084159996</v>
      </c>
      <c r="AV104" s="497">
        <v>576.21170084159996</v>
      </c>
      <c r="AW104" s="497">
        <v>576.21170084159996</v>
      </c>
      <c r="AX104" s="497">
        <v>576.21170084159996</v>
      </c>
      <c r="AY104" s="497">
        <v>576.21170084159996</v>
      </c>
      <c r="AZ104" s="497">
        <v>576.21170084159996</v>
      </c>
      <c r="BA104" s="497">
        <v>576.21170084159996</v>
      </c>
      <c r="BB104" s="497">
        <v>576.21170084159996</v>
      </c>
      <c r="BC104" s="497">
        <v>576.21170084159996</v>
      </c>
      <c r="BD104" s="497">
        <v>576.21170084159996</v>
      </c>
      <c r="BE104" s="497">
        <v>576.21170084159996</v>
      </c>
      <c r="BF104" s="497">
        <v>576.21170084159996</v>
      </c>
      <c r="BG104" s="497">
        <v>576.21170084159996</v>
      </c>
      <c r="BH104" s="497">
        <v>576.21170084159996</v>
      </c>
      <c r="BI104" s="497">
        <v>576.21170084159996</v>
      </c>
      <c r="BJ104" s="497">
        <v>576.21170084159996</v>
      </c>
      <c r="BK104" s="497">
        <v>576.21170084159996</v>
      </c>
      <c r="BL104" s="497">
        <v>576.21170084159996</v>
      </c>
      <c r="BM104" s="497">
        <v>576.21170084159996</v>
      </c>
      <c r="BN104" s="497">
        <v>576.21170084159996</v>
      </c>
      <c r="BO104" s="497">
        <v>576.21170084159996</v>
      </c>
      <c r="BP104" s="497">
        <v>576.21170084159996</v>
      </c>
      <c r="BQ104" s="497">
        <v>576.21170084159996</v>
      </c>
      <c r="BR104" s="497">
        <v>576.21170084159996</v>
      </c>
      <c r="BS104" s="497">
        <v>576.21170084159996</v>
      </c>
      <c r="BT104" s="497">
        <v>576.21170084159996</v>
      </c>
      <c r="BU104" s="497">
        <v>576.21170084159996</v>
      </c>
      <c r="BV104" s="497">
        <v>576.21170084159996</v>
      </c>
      <c r="BW104" s="497">
        <v>576.21170084159996</v>
      </c>
      <c r="BX104" s="497">
        <v>576.21170084159996</v>
      </c>
      <c r="BY104" s="497">
        <v>576.21170084159996</v>
      </c>
      <c r="BZ104" s="497">
        <v>576.21170084159996</v>
      </c>
      <c r="CA104" s="497">
        <v>576.21170084159996</v>
      </c>
      <c r="CB104" s="497">
        <v>576.21170084159996</v>
      </c>
      <c r="CC104" s="497">
        <v>576.21170084159996</v>
      </c>
      <c r="CD104" s="497">
        <v>576.21170084159996</v>
      </c>
      <c r="CE104" s="497">
        <v>576.21170084159996</v>
      </c>
      <c r="CF104" s="497">
        <v>576.21170084159996</v>
      </c>
      <c r="CG104" s="497">
        <v>576.21170084159996</v>
      </c>
      <c r="CH104" s="497">
        <v>576.21170084159996</v>
      </c>
      <c r="CI104" s="497">
        <v>576.21170084159996</v>
      </c>
      <c r="CJ104" s="648">
        <v>576.21170084159996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>
        <v>4.500552789000236E-2</v>
      </c>
      <c r="I105" s="760">
        <v>4.500552789000236E-2</v>
      </c>
      <c r="J105" s="760">
        <v>4.5005527890002367E-2</v>
      </c>
      <c r="K105" s="760">
        <v>4.5005527890002367E-2</v>
      </c>
      <c r="L105" s="760">
        <v>4.500552789000236E-2</v>
      </c>
      <c r="M105" s="760">
        <v>4.500552789000236E-2</v>
      </c>
      <c r="N105" s="760">
        <v>4.5005527890002367E-2</v>
      </c>
      <c r="O105" s="760">
        <v>4.500552789000236E-2</v>
      </c>
      <c r="P105" s="760">
        <v>4.500552789000236E-2</v>
      </c>
      <c r="Q105" s="760">
        <v>4.5005527890002367E-2</v>
      </c>
      <c r="R105" s="760">
        <v>4.5005527890002367E-2</v>
      </c>
      <c r="S105" s="760">
        <v>4.5005527890002367E-2</v>
      </c>
      <c r="T105" s="760">
        <v>4.5005527890002367E-2</v>
      </c>
      <c r="U105" s="760">
        <v>4.500552789000236E-2</v>
      </c>
      <c r="V105" s="760">
        <v>4.500552789000236E-2</v>
      </c>
      <c r="W105" s="760">
        <v>4.500552789000236E-2</v>
      </c>
      <c r="X105" s="760">
        <v>4.500552789000236E-2</v>
      </c>
      <c r="Y105" s="760">
        <v>4.5005527890002367E-2</v>
      </c>
      <c r="Z105" s="760">
        <v>4.500552789000236E-2</v>
      </c>
      <c r="AA105" s="760">
        <v>4.5005527890002374E-2</v>
      </c>
      <c r="AB105" s="760">
        <v>4.5005527890002367E-2</v>
      </c>
      <c r="AC105" s="760">
        <v>4.5005527890002367E-2</v>
      </c>
      <c r="AD105" s="760">
        <v>4.5005527890002367E-2</v>
      </c>
      <c r="AE105" s="760">
        <v>4.5005527890002353E-2</v>
      </c>
      <c r="AF105" s="760">
        <v>4.5005527890002367E-2</v>
      </c>
      <c r="AG105" s="760">
        <v>4.500552789000236E-2</v>
      </c>
      <c r="AH105" s="760">
        <v>4.5005527890002374E-2</v>
      </c>
      <c r="AI105" s="760">
        <v>4.500552789000236E-2</v>
      </c>
      <c r="AJ105" s="760">
        <v>4.500552789000236E-2</v>
      </c>
      <c r="AK105" s="760">
        <v>4.5005527890002367E-2</v>
      </c>
      <c r="AL105" s="760">
        <v>4.5005527890002353E-2</v>
      </c>
      <c r="AM105" s="760">
        <v>4.5005527890002353E-2</v>
      </c>
      <c r="AN105" s="760">
        <v>4.5005527890002353E-2</v>
      </c>
      <c r="AO105" s="760">
        <v>4.5005527890002353E-2</v>
      </c>
      <c r="AP105" s="760">
        <v>4.5005527890002353E-2</v>
      </c>
      <c r="AQ105" s="760">
        <v>4.5005527890002353E-2</v>
      </c>
      <c r="AR105" s="760">
        <v>4.5005527890002353E-2</v>
      </c>
      <c r="AS105" s="760">
        <v>4.5005527890002353E-2</v>
      </c>
      <c r="AT105" s="760">
        <v>4.5005527890002353E-2</v>
      </c>
      <c r="AU105" s="760">
        <v>4.5005527890002353E-2</v>
      </c>
      <c r="AV105" s="760">
        <v>4.5005527890002353E-2</v>
      </c>
      <c r="AW105" s="760">
        <v>4.5005527890002353E-2</v>
      </c>
      <c r="AX105" s="760">
        <v>4.5005527890002353E-2</v>
      </c>
      <c r="AY105" s="760">
        <v>4.5005527890002353E-2</v>
      </c>
      <c r="AZ105" s="760">
        <v>4.5005527890002353E-2</v>
      </c>
      <c r="BA105" s="760">
        <v>4.5005527890002353E-2</v>
      </c>
      <c r="BB105" s="760">
        <v>4.5005527890002353E-2</v>
      </c>
      <c r="BC105" s="760">
        <v>4.5005527890002353E-2</v>
      </c>
      <c r="BD105" s="760">
        <v>4.5005527890002353E-2</v>
      </c>
      <c r="BE105" s="760">
        <v>4.5005527890002353E-2</v>
      </c>
      <c r="BF105" s="760">
        <v>4.5005527890002353E-2</v>
      </c>
      <c r="BG105" s="760">
        <v>4.5005527890002353E-2</v>
      </c>
      <c r="BH105" s="760">
        <v>4.5005527890002353E-2</v>
      </c>
      <c r="BI105" s="760">
        <v>4.5005527890002353E-2</v>
      </c>
      <c r="BJ105" s="760">
        <v>4.5005527890002353E-2</v>
      </c>
      <c r="BK105" s="760">
        <v>4.5005527890002353E-2</v>
      </c>
      <c r="BL105" s="760">
        <v>4.5005527890002353E-2</v>
      </c>
      <c r="BM105" s="760">
        <v>4.5005527890002353E-2</v>
      </c>
      <c r="BN105" s="760">
        <v>4.5005527890002353E-2</v>
      </c>
      <c r="BO105" s="760">
        <v>4.5005527890002353E-2</v>
      </c>
      <c r="BP105" s="760">
        <v>4.5005527890002353E-2</v>
      </c>
      <c r="BQ105" s="760">
        <v>4.5005527890002353E-2</v>
      </c>
      <c r="BR105" s="760">
        <v>4.5005527890002353E-2</v>
      </c>
      <c r="BS105" s="760">
        <v>4.5005527890002353E-2</v>
      </c>
      <c r="BT105" s="760">
        <v>4.5005527890002353E-2</v>
      </c>
      <c r="BU105" s="760">
        <v>4.5005527890002353E-2</v>
      </c>
      <c r="BV105" s="760">
        <v>4.5005527890002353E-2</v>
      </c>
      <c r="BW105" s="760">
        <v>4.5005527890002353E-2</v>
      </c>
      <c r="BX105" s="760">
        <v>4.5005527890002353E-2</v>
      </c>
      <c r="BY105" s="760">
        <v>4.5005527890002353E-2</v>
      </c>
      <c r="BZ105" s="760">
        <v>4.5005527890002353E-2</v>
      </c>
      <c r="CA105" s="760">
        <v>4.5005527890002353E-2</v>
      </c>
      <c r="CB105" s="760">
        <v>4.5005527890002353E-2</v>
      </c>
      <c r="CC105" s="760">
        <v>4.5005527890002353E-2</v>
      </c>
      <c r="CD105" s="760">
        <v>4.5005527890002353E-2</v>
      </c>
      <c r="CE105" s="760">
        <v>4.5005527890002353E-2</v>
      </c>
      <c r="CF105" s="760">
        <v>4.5005527890002353E-2</v>
      </c>
      <c r="CG105" s="760">
        <v>4.5005527890002353E-2</v>
      </c>
      <c r="CH105" s="760">
        <v>4.5005527890002353E-2</v>
      </c>
      <c r="CI105" s="760">
        <v>4.5005527890002353E-2</v>
      </c>
      <c r="CJ105" s="852">
        <v>4.5005527890002353E-2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>
        <v>125.99986818206123</v>
      </c>
      <c r="I106" s="498">
        <v>126.04280691618769</v>
      </c>
      <c r="J106" s="498">
        <v>126.08574565031414</v>
      </c>
      <c r="K106" s="498">
        <v>126.1286843844406</v>
      </c>
      <c r="L106" s="498">
        <v>126.17162311856707</v>
      </c>
      <c r="M106" s="498">
        <v>126.21456185269351</v>
      </c>
      <c r="N106" s="498">
        <v>126.25750058681996</v>
      </c>
      <c r="O106" s="498">
        <v>126.3004393209464</v>
      </c>
      <c r="P106" s="498">
        <v>126.34337805507285</v>
      </c>
      <c r="Q106" s="498">
        <v>126.38631678919934</v>
      </c>
      <c r="R106" s="498">
        <v>126.42925552332579</v>
      </c>
      <c r="S106" s="498">
        <v>126.47219425745222</v>
      </c>
      <c r="T106" s="498">
        <v>126.51513299157867</v>
      </c>
      <c r="U106" s="498">
        <v>126.55807172570512</v>
      </c>
      <c r="V106" s="498">
        <v>126.60101045983163</v>
      </c>
      <c r="W106" s="498">
        <v>126.64394919395805</v>
      </c>
      <c r="X106" s="498">
        <v>126.6868879280845</v>
      </c>
      <c r="Y106" s="498">
        <v>125.49496736179275</v>
      </c>
      <c r="Z106" s="498">
        <v>124.30304679550099</v>
      </c>
      <c r="AA106" s="498">
        <v>123.11112622920923</v>
      </c>
      <c r="AB106" s="498">
        <v>121.91920566291749</v>
      </c>
      <c r="AC106" s="498">
        <v>120.72728509662574</v>
      </c>
      <c r="AD106" s="498">
        <v>119.53536453033398</v>
      </c>
      <c r="AE106" s="498">
        <v>118.34344396404222</v>
      </c>
      <c r="AF106" s="498">
        <v>117.15152339775048</v>
      </c>
      <c r="AG106" s="498">
        <v>115.95960283145872</v>
      </c>
      <c r="AH106" s="498">
        <v>114.76768226516697</v>
      </c>
      <c r="AI106" s="498">
        <v>113.57576169887521</v>
      </c>
      <c r="AJ106" s="498">
        <v>112.38384113258348</v>
      </c>
      <c r="AK106" s="498">
        <v>111.19192056629173</v>
      </c>
      <c r="AL106" s="498">
        <v>109.99999999999996</v>
      </c>
      <c r="AM106" s="498">
        <v>109.99999999999996</v>
      </c>
      <c r="AN106" s="498">
        <v>109.99999999999996</v>
      </c>
      <c r="AO106" s="498">
        <v>109.99999999999996</v>
      </c>
      <c r="AP106" s="498">
        <v>109.99999999999996</v>
      </c>
      <c r="AQ106" s="498">
        <v>109.99999999999996</v>
      </c>
      <c r="AR106" s="498">
        <v>109.99999999999996</v>
      </c>
      <c r="AS106" s="498">
        <v>109.99999999999996</v>
      </c>
      <c r="AT106" s="498">
        <v>109.99999999999996</v>
      </c>
      <c r="AU106" s="498">
        <v>109.99999999999996</v>
      </c>
      <c r="AV106" s="498">
        <v>109.99999999999996</v>
      </c>
      <c r="AW106" s="498">
        <v>109.99999999999996</v>
      </c>
      <c r="AX106" s="498">
        <v>109.99999999999996</v>
      </c>
      <c r="AY106" s="498">
        <v>109.99999999999996</v>
      </c>
      <c r="AZ106" s="498">
        <v>109.99999999999996</v>
      </c>
      <c r="BA106" s="498">
        <v>109.99999999999996</v>
      </c>
      <c r="BB106" s="498">
        <v>109.99999999999996</v>
      </c>
      <c r="BC106" s="498">
        <v>109.99999999999996</v>
      </c>
      <c r="BD106" s="498">
        <v>109.99999999999996</v>
      </c>
      <c r="BE106" s="498">
        <v>109.99999999999996</v>
      </c>
      <c r="BF106" s="498">
        <v>109.99999999999996</v>
      </c>
      <c r="BG106" s="498">
        <v>109.99999999999996</v>
      </c>
      <c r="BH106" s="498">
        <v>109.99999999999996</v>
      </c>
      <c r="BI106" s="498">
        <v>109.99999999999996</v>
      </c>
      <c r="BJ106" s="498">
        <v>109.99999999999996</v>
      </c>
      <c r="BK106" s="498">
        <v>109.99999999999996</v>
      </c>
      <c r="BL106" s="498">
        <v>109.99999999999996</v>
      </c>
      <c r="BM106" s="498">
        <v>109.99999999999996</v>
      </c>
      <c r="BN106" s="498">
        <v>109.99999999999996</v>
      </c>
      <c r="BO106" s="498">
        <v>109.99999999999996</v>
      </c>
      <c r="BP106" s="498">
        <v>109.99999999999996</v>
      </c>
      <c r="BQ106" s="498">
        <v>109.99999999999996</v>
      </c>
      <c r="BR106" s="498">
        <v>109.99999999999996</v>
      </c>
      <c r="BS106" s="498">
        <v>109.99999999999996</v>
      </c>
      <c r="BT106" s="498">
        <v>109.99999999999996</v>
      </c>
      <c r="BU106" s="498">
        <v>109.99999999999996</v>
      </c>
      <c r="BV106" s="498">
        <v>109.99999999999996</v>
      </c>
      <c r="BW106" s="498">
        <v>109.99999999999996</v>
      </c>
      <c r="BX106" s="498">
        <v>109.99999999999996</v>
      </c>
      <c r="BY106" s="498">
        <v>109.99999999999996</v>
      </c>
      <c r="BZ106" s="498">
        <v>109.99999999999996</v>
      </c>
      <c r="CA106" s="498">
        <v>109.99999999999996</v>
      </c>
      <c r="CB106" s="498">
        <v>109.99999999999996</v>
      </c>
      <c r="CC106" s="498">
        <v>109.99999999999996</v>
      </c>
      <c r="CD106" s="498">
        <v>109.99999999999996</v>
      </c>
      <c r="CE106" s="498">
        <v>109.99999999999996</v>
      </c>
      <c r="CF106" s="498">
        <v>109.99999999999996</v>
      </c>
      <c r="CG106" s="498">
        <v>109.99999999999996</v>
      </c>
      <c r="CH106" s="498">
        <v>109.99999999999996</v>
      </c>
      <c r="CI106" s="498">
        <v>109.99999999999996</v>
      </c>
      <c r="CJ106" s="649">
        <v>109.99999999999996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1327.5411804371474</v>
      </c>
      <c r="I107" s="82">
        <v>2655.5675219199861</v>
      </c>
      <c r="J107" s="82">
        <v>3984.0790244485156</v>
      </c>
      <c r="K107" s="82">
        <v>5313.0756880227364</v>
      </c>
      <c r="L107" s="82">
        <v>6007.0660816893305</v>
      </c>
      <c r="M107" s="82">
        <v>6701.5281726181474</v>
      </c>
      <c r="N107" s="82">
        <v>7396.4619608091898</v>
      </c>
      <c r="O107" s="82">
        <v>8091.8674462624549</v>
      </c>
      <c r="P107" s="82">
        <v>8787.7446289779436</v>
      </c>
      <c r="Q107" s="82">
        <v>9484.0935089556569</v>
      </c>
      <c r="R107" s="82">
        <v>10180.914086195593</v>
      </c>
      <c r="S107" s="82">
        <v>10878.20636069775</v>
      </c>
      <c r="T107" s="82">
        <v>11575.97033246213</v>
      </c>
      <c r="U107" s="82">
        <v>12274.206001488737</v>
      </c>
      <c r="V107" s="82">
        <v>12972.91336777757</v>
      </c>
      <c r="W107" s="82">
        <v>13672.092431328621</v>
      </c>
      <c r="X107" s="82">
        <v>14371.743192141899</v>
      </c>
      <c r="Y107" s="82">
        <v>14259.699514191878</v>
      </c>
      <c r="Z107" s="82">
        <v>14147.655836241856</v>
      </c>
      <c r="AA107" s="82">
        <v>14035.612158291833</v>
      </c>
      <c r="AB107" s="82">
        <v>13923.568480341813</v>
      </c>
      <c r="AC107" s="82">
        <v>13811.524802391792</v>
      </c>
      <c r="AD107" s="82">
        <v>13699.481124441771</v>
      </c>
      <c r="AE107" s="82">
        <v>13587.437446491749</v>
      </c>
      <c r="AF107" s="82">
        <v>13475.393768541728</v>
      </c>
      <c r="AG107" s="82">
        <v>13363.350090591708</v>
      </c>
      <c r="AH107" s="82">
        <v>13251.306412641685</v>
      </c>
      <c r="AI107" s="82">
        <v>13139.262734691663</v>
      </c>
      <c r="AJ107" s="82">
        <v>13027.219056741642</v>
      </c>
      <c r="AK107" s="82">
        <v>12915.175378791622</v>
      </c>
      <c r="AL107" s="82">
        <v>12803.131700841601</v>
      </c>
      <c r="AM107" s="82">
        <v>12803.131700841601</v>
      </c>
      <c r="AN107" s="82">
        <v>12803.131700841601</v>
      </c>
      <c r="AO107" s="82">
        <v>12803.131700841601</v>
      </c>
      <c r="AP107" s="82">
        <v>12803.131700841601</v>
      </c>
      <c r="AQ107" s="82">
        <v>12803.131700841601</v>
      </c>
      <c r="AR107" s="82">
        <v>12803.131700841601</v>
      </c>
      <c r="AS107" s="82">
        <v>12803.131700841601</v>
      </c>
      <c r="AT107" s="82">
        <v>12803.131700841601</v>
      </c>
      <c r="AU107" s="82">
        <v>12803.131700841601</v>
      </c>
      <c r="AV107" s="82">
        <v>12803.131700841601</v>
      </c>
      <c r="AW107" s="82">
        <v>12803.131700841601</v>
      </c>
      <c r="AX107" s="82">
        <v>12803.131700841601</v>
      </c>
      <c r="AY107" s="82">
        <v>12803.131700841601</v>
      </c>
      <c r="AZ107" s="82">
        <v>12803.131700841601</v>
      </c>
      <c r="BA107" s="82">
        <v>12803.131700841601</v>
      </c>
      <c r="BB107" s="82">
        <v>12803.131700841601</v>
      </c>
      <c r="BC107" s="82">
        <v>12803.131700841601</v>
      </c>
      <c r="BD107" s="82">
        <v>12803.131700841601</v>
      </c>
      <c r="BE107" s="82">
        <v>12803.131700841601</v>
      </c>
      <c r="BF107" s="82">
        <v>12803.131700841601</v>
      </c>
      <c r="BG107" s="82">
        <v>12803.131700841601</v>
      </c>
      <c r="BH107" s="82">
        <v>12803.131700841601</v>
      </c>
      <c r="BI107" s="82">
        <v>12803.131700841601</v>
      </c>
      <c r="BJ107" s="82">
        <v>12803.131700841601</v>
      </c>
      <c r="BK107" s="82">
        <v>12803.131700841601</v>
      </c>
      <c r="BL107" s="82">
        <v>12803.131700841601</v>
      </c>
      <c r="BM107" s="82">
        <v>12803.131700841601</v>
      </c>
      <c r="BN107" s="82">
        <v>12803.131700841601</v>
      </c>
      <c r="BO107" s="82">
        <v>12803.131700841601</v>
      </c>
      <c r="BP107" s="82">
        <v>12803.131700841601</v>
      </c>
      <c r="BQ107" s="82">
        <v>12803.131700841601</v>
      </c>
      <c r="BR107" s="82">
        <v>12803.131700841601</v>
      </c>
      <c r="BS107" s="82">
        <v>12803.131700841601</v>
      </c>
      <c r="BT107" s="82">
        <v>12803.131700841601</v>
      </c>
      <c r="BU107" s="82">
        <v>12803.131700841601</v>
      </c>
      <c r="BV107" s="82">
        <v>12803.131700841601</v>
      </c>
      <c r="BW107" s="82">
        <v>12803.131700841601</v>
      </c>
      <c r="BX107" s="82">
        <v>12803.131700841601</v>
      </c>
      <c r="BY107" s="82">
        <v>12803.131700841601</v>
      </c>
      <c r="BZ107" s="82">
        <v>12803.131700841601</v>
      </c>
      <c r="CA107" s="82">
        <v>12803.131700841601</v>
      </c>
      <c r="CB107" s="82">
        <v>12803.131700841601</v>
      </c>
      <c r="CC107" s="82">
        <v>12803.131700841601</v>
      </c>
      <c r="CD107" s="82">
        <v>12803.131700841601</v>
      </c>
      <c r="CE107" s="82">
        <v>12803.131700841601</v>
      </c>
      <c r="CF107" s="82">
        <v>12803.131700841601</v>
      </c>
      <c r="CG107" s="82">
        <v>12803.131700841601</v>
      </c>
      <c r="CH107" s="82">
        <v>12803.131700841601</v>
      </c>
      <c r="CI107" s="82">
        <v>12803.131700841601</v>
      </c>
      <c r="CJ107" s="82">
        <v>12803.131700841601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20252.97</v>
      </c>
      <c r="I109" s="82">
        <v>20252.97</v>
      </c>
      <c r="J109" s="82">
        <v>20252.97</v>
      </c>
      <c r="K109" s="82">
        <v>20252.97</v>
      </c>
      <c r="L109" s="82">
        <v>20252.97</v>
      </c>
      <c r="M109" s="82">
        <v>20252.97</v>
      </c>
      <c r="N109" s="82">
        <v>20252.97</v>
      </c>
      <c r="O109" s="82">
        <v>20252.97</v>
      </c>
      <c r="P109" s="82">
        <v>20252.97</v>
      </c>
      <c r="Q109" s="82">
        <v>20252.97</v>
      </c>
      <c r="R109" s="82">
        <v>20252.97</v>
      </c>
      <c r="S109" s="82">
        <v>20252.97</v>
      </c>
      <c r="T109" s="82">
        <v>20252.97</v>
      </c>
      <c r="U109" s="82">
        <v>20252.97</v>
      </c>
      <c r="V109" s="82">
        <v>20252.97</v>
      </c>
      <c r="W109" s="82">
        <v>20252.97</v>
      </c>
      <c r="X109" s="82">
        <v>20252.97</v>
      </c>
      <c r="Y109" s="82">
        <v>20252.97</v>
      </c>
      <c r="Z109" s="82">
        <v>20252.97</v>
      </c>
      <c r="AA109" s="82">
        <v>20252.97</v>
      </c>
      <c r="AB109" s="82">
        <v>20252.97</v>
      </c>
      <c r="AC109" s="82">
        <v>20252.97</v>
      </c>
      <c r="AD109" s="82">
        <v>20252.97</v>
      </c>
      <c r="AE109" s="82">
        <v>20252.97</v>
      </c>
      <c r="AF109" s="82">
        <v>20252.97</v>
      </c>
      <c r="AG109" s="82">
        <v>20252.97</v>
      </c>
      <c r="AH109" s="82">
        <v>20252.97</v>
      </c>
      <c r="AI109" s="82">
        <v>20252.97</v>
      </c>
      <c r="AJ109" s="82">
        <v>20252.97</v>
      </c>
      <c r="AK109" s="82">
        <v>20252.97</v>
      </c>
      <c r="AL109" s="82">
        <v>20252.97</v>
      </c>
      <c r="AM109" s="82">
        <v>20252.97</v>
      </c>
      <c r="AN109" s="82">
        <v>20252.97</v>
      </c>
      <c r="AO109" s="82">
        <v>20252.97</v>
      </c>
      <c r="AP109" s="82">
        <v>20252.97</v>
      </c>
      <c r="AQ109" s="82">
        <v>20252.97</v>
      </c>
      <c r="AR109" s="82">
        <v>20252.97</v>
      </c>
      <c r="AS109" s="82">
        <v>20252.97</v>
      </c>
      <c r="AT109" s="82">
        <v>20252.97</v>
      </c>
      <c r="AU109" s="82">
        <v>20252.97</v>
      </c>
      <c r="AV109" s="82">
        <v>20252.97</v>
      </c>
      <c r="AW109" s="82">
        <v>20252.97</v>
      </c>
      <c r="AX109" s="82">
        <v>20252.97</v>
      </c>
      <c r="AY109" s="82">
        <v>20252.97</v>
      </c>
      <c r="AZ109" s="82">
        <v>20252.97</v>
      </c>
      <c r="BA109" s="82">
        <v>20252.97</v>
      </c>
      <c r="BB109" s="82">
        <v>20252.97</v>
      </c>
      <c r="BC109" s="82">
        <v>20252.97</v>
      </c>
      <c r="BD109" s="82">
        <v>20252.97</v>
      </c>
      <c r="BE109" s="82">
        <v>20252.97</v>
      </c>
      <c r="BF109" s="82">
        <v>20252.97</v>
      </c>
      <c r="BG109" s="82">
        <v>20252.97</v>
      </c>
      <c r="BH109" s="82">
        <v>20252.97</v>
      </c>
      <c r="BI109" s="82">
        <v>20252.97</v>
      </c>
      <c r="BJ109" s="82">
        <v>20252.97</v>
      </c>
      <c r="BK109" s="82">
        <v>20252.97</v>
      </c>
      <c r="BL109" s="82">
        <v>20252.97</v>
      </c>
      <c r="BM109" s="82">
        <v>20252.97</v>
      </c>
      <c r="BN109" s="82">
        <v>20252.97</v>
      </c>
      <c r="BO109" s="82">
        <v>20252.97</v>
      </c>
      <c r="BP109" s="82">
        <v>20252.97</v>
      </c>
      <c r="BQ109" s="82">
        <v>20252.97</v>
      </c>
      <c r="BR109" s="82">
        <v>20252.97</v>
      </c>
      <c r="BS109" s="82">
        <v>20252.97</v>
      </c>
      <c r="BT109" s="82">
        <v>20252.97</v>
      </c>
      <c r="BU109" s="82">
        <v>20252.97</v>
      </c>
      <c r="BV109" s="82">
        <v>20252.97</v>
      </c>
      <c r="BW109" s="82">
        <v>20252.97</v>
      </c>
      <c r="BX109" s="82">
        <v>20252.97</v>
      </c>
      <c r="BY109" s="82">
        <v>20252.97</v>
      </c>
      <c r="BZ109" s="82">
        <v>20252.97</v>
      </c>
      <c r="CA109" s="82">
        <v>20252.97</v>
      </c>
      <c r="CB109" s="82">
        <v>20252.97</v>
      </c>
      <c r="CC109" s="82">
        <v>20252.97</v>
      </c>
      <c r="CD109" s="82">
        <v>20252.97</v>
      </c>
      <c r="CE109" s="82">
        <v>20252.97</v>
      </c>
      <c r="CF109" s="82">
        <v>20252.97</v>
      </c>
      <c r="CG109" s="82">
        <v>20252.97</v>
      </c>
      <c r="CH109" s="82">
        <v>20252.97</v>
      </c>
      <c r="CI109" s="82">
        <v>20252.97</v>
      </c>
      <c r="CJ109" s="640">
        <v>20252.97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150.25585470753367</v>
      </c>
      <c r="I110" s="142">
        <v>235.39715331531264</v>
      </c>
      <c r="J110" s="142">
        <v>321.69673209149249</v>
      </c>
      <c r="K110" s="142">
        <v>409.15520880422883</v>
      </c>
      <c r="L110" s="142">
        <v>456.706923509131</v>
      </c>
      <c r="M110" s="142">
        <v>504.87843743309588</v>
      </c>
      <c r="N110" s="142">
        <v>553.67035120049422</v>
      </c>
      <c r="O110" s="142">
        <v>603.08326543569649</v>
      </c>
      <c r="P110" s="142">
        <v>653.11778076307337</v>
      </c>
      <c r="Q110" s="142">
        <v>703.77449780699533</v>
      </c>
      <c r="R110" s="142">
        <v>755.05401719183294</v>
      </c>
      <c r="S110" s="142">
        <v>806.95693954195656</v>
      </c>
      <c r="T110" s="142">
        <v>859.4838654817371</v>
      </c>
      <c r="U110" s="142">
        <v>912.63539563554525</v>
      </c>
      <c r="V110" s="142">
        <v>966.41213062775148</v>
      </c>
      <c r="W110" s="142">
        <v>1020.814671082726</v>
      </c>
      <c r="X110" s="142">
        <v>1075.8436176248399</v>
      </c>
      <c r="Y110" s="142">
        <v>1074.5350190346542</v>
      </c>
      <c r="Z110" s="142">
        <v>1073.1313083617331</v>
      </c>
      <c r="AA110" s="142">
        <v>1071.6324856060769</v>
      </c>
      <c r="AB110" s="142">
        <v>1070.0385507676856</v>
      </c>
      <c r="AC110" s="142">
        <v>1068.3495038465589</v>
      </c>
      <c r="AD110" s="142">
        <v>1066.5653448426967</v>
      </c>
      <c r="AE110" s="142">
        <v>1064.6860737560996</v>
      </c>
      <c r="AF110" s="142">
        <v>1062.7116905867672</v>
      </c>
      <c r="AG110" s="142">
        <v>1060.6421953347001</v>
      </c>
      <c r="AH110" s="142">
        <v>1058.4775879998972</v>
      </c>
      <c r="AI110" s="142">
        <v>1056.217868582359</v>
      </c>
      <c r="AJ110" s="142">
        <v>1053.8630370820856</v>
      </c>
      <c r="AK110" s="142">
        <v>1051.4130934990771</v>
      </c>
      <c r="AL110" s="142">
        <v>1048.8680378333333</v>
      </c>
      <c r="AM110" s="142">
        <v>1054.7522904999998</v>
      </c>
      <c r="AN110" s="142">
        <v>1060.6365431666666</v>
      </c>
      <c r="AO110" s="142">
        <v>1066.5207958333331</v>
      </c>
      <c r="AP110" s="142">
        <v>1072.4050485</v>
      </c>
      <c r="AQ110" s="142">
        <v>1078.2893011666665</v>
      </c>
      <c r="AR110" s="142">
        <v>1084.1735538333332</v>
      </c>
      <c r="AS110" s="142">
        <v>1090.0578065</v>
      </c>
      <c r="AT110" s="142">
        <v>1095.9420591666665</v>
      </c>
      <c r="AU110" s="142">
        <v>1101.8263118333332</v>
      </c>
      <c r="AV110" s="142">
        <v>1107.7105644999997</v>
      </c>
      <c r="AW110" s="142">
        <v>1113.5948171666664</v>
      </c>
      <c r="AX110" s="142">
        <v>1119.4790698333331</v>
      </c>
      <c r="AY110" s="142">
        <v>1125.3633224999996</v>
      </c>
      <c r="AZ110" s="142">
        <v>1131.2475751666664</v>
      </c>
      <c r="BA110" s="142">
        <v>1137.1318278333329</v>
      </c>
      <c r="BB110" s="142">
        <v>1143.0160804999998</v>
      </c>
      <c r="BC110" s="142">
        <v>1148.9003331666663</v>
      </c>
      <c r="BD110" s="142">
        <v>1154.784585833333</v>
      </c>
      <c r="BE110" s="142">
        <v>1160.6688384999995</v>
      </c>
      <c r="BF110" s="142">
        <v>1166.5530911666663</v>
      </c>
      <c r="BG110" s="142">
        <v>1172.437343833333</v>
      </c>
      <c r="BH110" s="142">
        <v>1178.3215964999995</v>
      </c>
      <c r="BI110" s="142">
        <v>1184.2058491666662</v>
      </c>
      <c r="BJ110" s="142">
        <v>1190.0901018333327</v>
      </c>
      <c r="BK110" s="142">
        <v>1195.9743544999994</v>
      </c>
      <c r="BL110" s="142">
        <v>1201.8586071666659</v>
      </c>
      <c r="BM110" s="142">
        <v>1207.7428598333327</v>
      </c>
      <c r="BN110" s="142">
        <v>1213.6271124999994</v>
      </c>
      <c r="BO110" s="142">
        <v>1219.5113651666661</v>
      </c>
      <c r="BP110" s="142">
        <v>1225.3956178333328</v>
      </c>
      <c r="BQ110" s="142">
        <v>1231.2798704999993</v>
      </c>
      <c r="BR110" s="142">
        <v>1237.1641231666661</v>
      </c>
      <c r="BS110" s="142">
        <v>1243.0483758333326</v>
      </c>
      <c r="BT110" s="142">
        <v>1248.9326284999993</v>
      </c>
      <c r="BU110" s="142">
        <v>1254.816881166666</v>
      </c>
      <c r="BV110" s="142">
        <v>1260.7011338333325</v>
      </c>
      <c r="BW110" s="142">
        <v>1266.5853864999992</v>
      </c>
      <c r="BX110" s="142">
        <v>1272.4696391666657</v>
      </c>
      <c r="BY110" s="142">
        <v>1278.3538918333325</v>
      </c>
      <c r="BZ110" s="142">
        <v>1284.238144499999</v>
      </c>
      <c r="CA110" s="142">
        <v>1290.1223971666659</v>
      </c>
      <c r="CB110" s="142">
        <v>1296.0066498333324</v>
      </c>
      <c r="CC110" s="142">
        <v>1301.8909024999991</v>
      </c>
      <c r="CD110" s="142">
        <v>1307.7751551666659</v>
      </c>
      <c r="CE110" s="142">
        <v>1313.6594078333324</v>
      </c>
      <c r="CF110" s="142">
        <v>1319.5436604999991</v>
      </c>
      <c r="CG110" s="142">
        <v>1325.4279131666656</v>
      </c>
      <c r="CH110" s="142">
        <v>1331.3121658333323</v>
      </c>
      <c r="CI110" s="142">
        <v>1337.196418499999</v>
      </c>
      <c r="CJ110" s="639">
        <v>1343.0806711666655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18925.428819562854</v>
      </c>
      <c r="I111" s="82">
        <v>17597.402478080014</v>
      </c>
      <c r="J111" s="82">
        <v>16268.890975551485</v>
      </c>
      <c r="K111" s="82">
        <v>14939.894311977265</v>
      </c>
      <c r="L111" s="82">
        <v>14245.903918310671</v>
      </c>
      <c r="M111" s="82">
        <v>13551.441827381854</v>
      </c>
      <c r="N111" s="82">
        <v>12856.508039190812</v>
      </c>
      <c r="O111" s="82">
        <v>12161.102553737546</v>
      </c>
      <c r="P111" s="82">
        <v>11465.225371022058</v>
      </c>
      <c r="Q111" s="82">
        <v>10768.876491044344</v>
      </c>
      <c r="R111" s="82">
        <v>10072.055913804408</v>
      </c>
      <c r="S111" s="82">
        <v>9374.7636393022512</v>
      </c>
      <c r="T111" s="82">
        <v>8676.9996675378716</v>
      </c>
      <c r="U111" s="82">
        <v>7978.7639985112637</v>
      </c>
      <c r="V111" s="82">
        <v>7280.0566322224313</v>
      </c>
      <c r="W111" s="82">
        <v>6580.8775686713798</v>
      </c>
      <c r="X111" s="82">
        <v>5881.2268078581019</v>
      </c>
      <c r="Y111" s="82">
        <v>5993.2704858081233</v>
      </c>
      <c r="Z111" s="82">
        <v>6105.3141637581448</v>
      </c>
      <c r="AA111" s="82">
        <v>6217.3578417081681</v>
      </c>
      <c r="AB111" s="82">
        <v>6329.4015196581877</v>
      </c>
      <c r="AC111" s="82">
        <v>6441.4451976082091</v>
      </c>
      <c r="AD111" s="82">
        <v>6553.4888755582306</v>
      </c>
      <c r="AE111" s="82">
        <v>6665.532553508252</v>
      </c>
      <c r="AF111" s="82">
        <v>6777.5762314582735</v>
      </c>
      <c r="AG111" s="82">
        <v>6889.6199094082931</v>
      </c>
      <c r="AH111" s="82">
        <v>7001.6635873583164</v>
      </c>
      <c r="AI111" s="82">
        <v>7113.7072653083378</v>
      </c>
      <c r="AJ111" s="82">
        <v>7225.7509432583593</v>
      </c>
      <c r="AK111" s="82">
        <v>7337.7946212083789</v>
      </c>
      <c r="AL111" s="82">
        <v>7449.8382991584003</v>
      </c>
      <c r="AM111" s="82">
        <v>7449.8382991584003</v>
      </c>
      <c r="AN111" s="82">
        <v>7449.8382991584003</v>
      </c>
      <c r="AO111" s="82">
        <v>7449.8382991584003</v>
      </c>
      <c r="AP111" s="82">
        <v>7449.8382991584003</v>
      </c>
      <c r="AQ111" s="82">
        <v>7449.8382991584003</v>
      </c>
      <c r="AR111" s="82">
        <v>7449.8382991584003</v>
      </c>
      <c r="AS111" s="82">
        <v>7449.8382991584003</v>
      </c>
      <c r="AT111" s="82">
        <v>7449.8382991584003</v>
      </c>
      <c r="AU111" s="82">
        <v>7449.8382991584003</v>
      </c>
      <c r="AV111" s="82">
        <v>7449.8382991584003</v>
      </c>
      <c r="AW111" s="82">
        <v>7449.8382991584003</v>
      </c>
      <c r="AX111" s="82">
        <v>7449.8382991584003</v>
      </c>
      <c r="AY111" s="82">
        <v>7449.8382991584003</v>
      </c>
      <c r="AZ111" s="82">
        <v>7449.8382991584003</v>
      </c>
      <c r="BA111" s="82">
        <v>7449.8382991584003</v>
      </c>
      <c r="BB111" s="82">
        <v>7449.8382991584003</v>
      </c>
      <c r="BC111" s="82">
        <v>7449.8382991584003</v>
      </c>
      <c r="BD111" s="82">
        <v>7449.8382991584003</v>
      </c>
      <c r="BE111" s="82">
        <v>7449.8382991584003</v>
      </c>
      <c r="BF111" s="82">
        <v>7449.8382991584003</v>
      </c>
      <c r="BG111" s="82">
        <v>7449.8382991584003</v>
      </c>
      <c r="BH111" s="82">
        <v>7449.8382991584003</v>
      </c>
      <c r="BI111" s="82">
        <v>7449.8382991584003</v>
      </c>
      <c r="BJ111" s="82">
        <v>7449.8382991584003</v>
      </c>
      <c r="BK111" s="82">
        <v>7449.8382991584003</v>
      </c>
      <c r="BL111" s="82">
        <v>7449.8382991584003</v>
      </c>
      <c r="BM111" s="82">
        <v>7449.8382991584003</v>
      </c>
      <c r="BN111" s="82">
        <v>7449.8382991584003</v>
      </c>
      <c r="BO111" s="82">
        <v>7449.8382991584003</v>
      </c>
      <c r="BP111" s="82">
        <v>7449.8382991584003</v>
      </c>
      <c r="BQ111" s="82">
        <v>7449.8382991584003</v>
      </c>
      <c r="BR111" s="82">
        <v>7449.8382991584003</v>
      </c>
      <c r="BS111" s="82">
        <v>7449.8382991584003</v>
      </c>
      <c r="BT111" s="82">
        <v>7449.8382991584003</v>
      </c>
      <c r="BU111" s="82">
        <v>7449.8382991584003</v>
      </c>
      <c r="BV111" s="82">
        <v>7449.8382991584003</v>
      </c>
      <c r="BW111" s="82">
        <v>7449.8382991584003</v>
      </c>
      <c r="BX111" s="82">
        <v>7449.8382991584003</v>
      </c>
      <c r="BY111" s="82">
        <v>7449.8382991584003</v>
      </c>
      <c r="BZ111" s="82">
        <v>7449.8382991584003</v>
      </c>
      <c r="CA111" s="82">
        <v>7449.8382991584003</v>
      </c>
      <c r="CB111" s="82">
        <v>7449.8382991584003</v>
      </c>
      <c r="CC111" s="82">
        <v>7449.8382991584003</v>
      </c>
      <c r="CD111" s="82">
        <v>7449.8382991584003</v>
      </c>
      <c r="CE111" s="82">
        <v>7449.8382991584003</v>
      </c>
      <c r="CF111" s="82">
        <v>7449.8382991584003</v>
      </c>
      <c r="CG111" s="82">
        <v>7449.8382991584003</v>
      </c>
      <c r="CH111" s="82">
        <v>7449.8382991584003</v>
      </c>
      <c r="CI111" s="82">
        <v>7449.8382991584003</v>
      </c>
      <c r="CJ111" s="640">
        <v>7449.8382991584003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18775.172964855319</v>
      </c>
      <c r="I113" s="324">
        <v>17362.005324764701</v>
      </c>
      <c r="J113" s="324">
        <v>15947.194243459993</v>
      </c>
      <c r="K113" s="324">
        <v>14530.739103173037</v>
      </c>
      <c r="L113" s="324">
        <v>13789.196994801539</v>
      </c>
      <c r="M113" s="324">
        <v>13046.563389948758</v>
      </c>
      <c r="N113" s="324">
        <v>12302.837687990319</v>
      </c>
      <c r="O113" s="324">
        <v>11558.01928830185</v>
      </c>
      <c r="P113" s="324">
        <v>10812.107590258984</v>
      </c>
      <c r="Q113" s="324">
        <v>10065.101993237349</v>
      </c>
      <c r="R113" s="324">
        <v>9317.0018966125754</v>
      </c>
      <c r="S113" s="324">
        <v>8567.8066997602946</v>
      </c>
      <c r="T113" s="324">
        <v>7817.5158020561348</v>
      </c>
      <c r="U113" s="324">
        <v>7066.1286028757186</v>
      </c>
      <c r="V113" s="324">
        <v>6313.6445015946802</v>
      </c>
      <c r="W113" s="324">
        <v>5560.0628975886539</v>
      </c>
      <c r="X113" s="324">
        <v>4805.3831902332622</v>
      </c>
      <c r="Y113" s="324">
        <v>4918.7354667734689</v>
      </c>
      <c r="Z113" s="324">
        <v>5032.1828553964115</v>
      </c>
      <c r="AA113" s="324">
        <v>5145.7253561020916</v>
      </c>
      <c r="AB113" s="324">
        <v>5259.3629688905021</v>
      </c>
      <c r="AC113" s="324">
        <v>5373.0956937616502</v>
      </c>
      <c r="AD113" s="324">
        <v>5486.9235307155341</v>
      </c>
      <c r="AE113" s="324">
        <v>5600.8464797521519</v>
      </c>
      <c r="AF113" s="324">
        <v>5714.8645408715065</v>
      </c>
      <c r="AG113" s="324">
        <v>5828.9777140735932</v>
      </c>
      <c r="AH113" s="324">
        <v>5943.1859993584194</v>
      </c>
      <c r="AI113" s="324">
        <v>6057.4893967259786</v>
      </c>
      <c r="AJ113" s="324">
        <v>6171.8879061762736</v>
      </c>
      <c r="AK113" s="324">
        <v>6286.3815277093017</v>
      </c>
      <c r="AL113" s="324">
        <v>6400.9702613250665</v>
      </c>
      <c r="AM113" s="324">
        <v>6395.0860086584007</v>
      </c>
      <c r="AN113" s="324">
        <v>6389.201755991734</v>
      </c>
      <c r="AO113" s="324">
        <v>6383.3175033250673</v>
      </c>
      <c r="AP113" s="324">
        <v>6377.4332506584005</v>
      </c>
      <c r="AQ113" s="324">
        <v>6371.5489979917338</v>
      </c>
      <c r="AR113" s="324">
        <v>6365.6647453250671</v>
      </c>
      <c r="AS113" s="324">
        <v>6359.7804926584004</v>
      </c>
      <c r="AT113" s="324">
        <v>6353.8962399917336</v>
      </c>
      <c r="AU113" s="324">
        <v>6348.0119873250669</v>
      </c>
      <c r="AV113" s="324">
        <v>6342.1277346584011</v>
      </c>
      <c r="AW113" s="324">
        <v>6336.2434819917344</v>
      </c>
      <c r="AX113" s="324">
        <v>6330.3592293250676</v>
      </c>
      <c r="AY113" s="324">
        <v>6324.4749766584009</v>
      </c>
      <c r="AZ113" s="324">
        <v>6318.5907239917342</v>
      </c>
      <c r="BA113" s="324">
        <v>6312.7064713250675</v>
      </c>
      <c r="BB113" s="324">
        <v>6306.8222186584007</v>
      </c>
      <c r="BC113" s="324">
        <v>6300.937965991734</v>
      </c>
      <c r="BD113" s="324">
        <v>6295.0537133250673</v>
      </c>
      <c r="BE113" s="324">
        <v>6289.1694606584006</v>
      </c>
      <c r="BF113" s="324">
        <v>6283.2852079917338</v>
      </c>
      <c r="BG113" s="324">
        <v>6277.4009553250671</v>
      </c>
      <c r="BH113" s="324">
        <v>6271.5167026584004</v>
      </c>
      <c r="BI113" s="324">
        <v>6265.6324499917337</v>
      </c>
      <c r="BJ113" s="324">
        <v>6259.7481973250678</v>
      </c>
      <c r="BK113" s="324">
        <v>6253.8639446584011</v>
      </c>
      <c r="BL113" s="324">
        <v>6247.9796919917344</v>
      </c>
      <c r="BM113" s="324">
        <v>6242.0954393250677</v>
      </c>
      <c r="BN113" s="324">
        <v>6236.2111866584009</v>
      </c>
      <c r="BO113" s="324">
        <v>6230.3269339917342</v>
      </c>
      <c r="BP113" s="324">
        <v>6224.4426813250675</v>
      </c>
      <c r="BQ113" s="324">
        <v>6218.5584286584008</v>
      </c>
      <c r="BR113" s="324">
        <v>6212.674175991734</v>
      </c>
      <c r="BS113" s="324">
        <v>6206.7899233250682</v>
      </c>
      <c r="BT113" s="324">
        <v>6200.9056706584015</v>
      </c>
      <c r="BU113" s="324">
        <v>6195.0214179917348</v>
      </c>
      <c r="BV113" s="324">
        <v>6189.1371653250681</v>
      </c>
      <c r="BW113" s="324">
        <v>6183.2529126584013</v>
      </c>
      <c r="BX113" s="324">
        <v>6177.3686599917346</v>
      </c>
      <c r="BY113" s="324">
        <v>6171.4844073250679</v>
      </c>
      <c r="BZ113" s="324">
        <v>6165.6001546584012</v>
      </c>
      <c r="CA113" s="324">
        <v>6159.7159019917344</v>
      </c>
      <c r="CB113" s="324">
        <v>6153.8316493250677</v>
      </c>
      <c r="CC113" s="324">
        <v>6147.947396658401</v>
      </c>
      <c r="CD113" s="324">
        <v>6142.0631439917343</v>
      </c>
      <c r="CE113" s="324">
        <v>6136.1788913250675</v>
      </c>
      <c r="CF113" s="324">
        <v>6130.2946386584008</v>
      </c>
      <c r="CG113" s="324">
        <v>6124.410385991735</v>
      </c>
      <c r="CH113" s="324">
        <v>6118.5261333250683</v>
      </c>
      <c r="CI113" s="324">
        <v>6112.6418806584015</v>
      </c>
      <c r="CJ113" s="641">
        <v>6106.7576279917348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679.79448881585677</v>
      </c>
      <c r="I118" s="337">
        <v>1360.0523037484315</v>
      </c>
      <c r="J118" s="337">
        <v>2040.7734447977243</v>
      </c>
      <c r="K118" s="337">
        <v>2721.9579119637356</v>
      </c>
      <c r="L118" s="337">
        <v>3384.7149016127742</v>
      </c>
      <c r="M118" s="337">
        <v>4047.9223595397457</v>
      </c>
      <c r="N118" s="337">
        <v>4711.5802857446506</v>
      </c>
      <c r="O118" s="337">
        <v>5375.6886802274876</v>
      </c>
      <c r="P118" s="337">
        <v>6040.2475429882579</v>
      </c>
      <c r="Q118" s="337">
        <v>6705.2568740269626</v>
      </c>
      <c r="R118" s="337">
        <v>7370.7166733435979</v>
      </c>
      <c r="S118" s="337">
        <v>8036.6269409381657</v>
      </c>
      <c r="T118" s="337">
        <v>8702.987676810666</v>
      </c>
      <c r="U118" s="337">
        <v>9369.7988809611015</v>
      </c>
      <c r="V118" s="337">
        <v>10037.060553389472</v>
      </c>
      <c r="W118" s="337">
        <v>10704.772694095771</v>
      </c>
      <c r="X118" s="337">
        <v>11372.935303080005</v>
      </c>
      <c r="Y118" s="337">
        <v>11265.934210002863</v>
      </c>
      <c r="Z118" s="337">
        <v>11158.933116925718</v>
      </c>
      <c r="AA118" s="337">
        <v>11051.932023848574</v>
      </c>
      <c r="AB118" s="337">
        <v>10944.930930771432</v>
      </c>
      <c r="AC118" s="337">
        <v>10837.92983769429</v>
      </c>
      <c r="AD118" s="337">
        <v>10730.928744617146</v>
      </c>
      <c r="AE118" s="337">
        <v>10623.927651540002</v>
      </c>
      <c r="AF118" s="337">
        <v>10516.926558462859</v>
      </c>
      <c r="AG118" s="337">
        <v>10409.925465385717</v>
      </c>
      <c r="AH118" s="337">
        <v>10302.924372308573</v>
      </c>
      <c r="AI118" s="337">
        <v>10195.923279231429</v>
      </c>
      <c r="AJ118" s="337">
        <v>10088.922186154286</v>
      </c>
      <c r="AK118" s="337">
        <v>9981.9210930771442</v>
      </c>
      <c r="AL118" s="337">
        <v>9874.92</v>
      </c>
      <c r="AM118" s="337">
        <v>9874.92</v>
      </c>
      <c r="AN118" s="337">
        <v>9874.92</v>
      </c>
      <c r="AO118" s="337">
        <v>9874.92</v>
      </c>
      <c r="AP118" s="337">
        <v>9874.92</v>
      </c>
      <c r="AQ118" s="337">
        <v>9874.92</v>
      </c>
      <c r="AR118" s="337">
        <v>9874.92</v>
      </c>
      <c r="AS118" s="337">
        <v>9874.92</v>
      </c>
      <c r="AT118" s="337">
        <v>9874.92</v>
      </c>
      <c r="AU118" s="337">
        <v>9874.92</v>
      </c>
      <c r="AV118" s="337">
        <v>9874.92</v>
      </c>
      <c r="AW118" s="337">
        <v>9874.92</v>
      </c>
      <c r="AX118" s="337">
        <v>9874.92</v>
      </c>
      <c r="AY118" s="337">
        <v>9874.92</v>
      </c>
      <c r="AZ118" s="337">
        <v>9874.92</v>
      </c>
      <c r="BA118" s="337">
        <v>9874.92</v>
      </c>
      <c r="BB118" s="337">
        <v>9874.92</v>
      </c>
      <c r="BC118" s="337">
        <v>9874.92</v>
      </c>
      <c r="BD118" s="337">
        <v>9874.92</v>
      </c>
      <c r="BE118" s="337">
        <v>9874.92</v>
      </c>
      <c r="BF118" s="337">
        <v>9874.92</v>
      </c>
      <c r="BG118" s="337">
        <v>9874.92</v>
      </c>
      <c r="BH118" s="337">
        <v>9874.92</v>
      </c>
      <c r="BI118" s="337">
        <v>9874.92</v>
      </c>
      <c r="BJ118" s="337">
        <v>9874.92</v>
      </c>
      <c r="BK118" s="337">
        <v>9874.92</v>
      </c>
      <c r="BL118" s="337">
        <v>9874.92</v>
      </c>
      <c r="BM118" s="337">
        <v>9874.92</v>
      </c>
      <c r="BN118" s="337">
        <v>9874.92</v>
      </c>
      <c r="BO118" s="337">
        <v>9874.92</v>
      </c>
      <c r="BP118" s="337">
        <v>9874.92</v>
      </c>
      <c r="BQ118" s="337">
        <v>9874.92</v>
      </c>
      <c r="BR118" s="337">
        <v>9874.92</v>
      </c>
      <c r="BS118" s="337">
        <v>9874.92</v>
      </c>
      <c r="BT118" s="337">
        <v>9874.92</v>
      </c>
      <c r="BU118" s="337">
        <v>9874.92</v>
      </c>
      <c r="BV118" s="337">
        <v>9874.92</v>
      </c>
      <c r="BW118" s="337">
        <v>9874.92</v>
      </c>
      <c r="BX118" s="337">
        <v>9874.92</v>
      </c>
      <c r="BY118" s="337">
        <v>9874.92</v>
      </c>
      <c r="BZ118" s="337">
        <v>9874.92</v>
      </c>
      <c r="CA118" s="337">
        <v>9874.92</v>
      </c>
      <c r="CB118" s="337">
        <v>9874.92</v>
      </c>
      <c r="CC118" s="337">
        <v>9874.92</v>
      </c>
      <c r="CD118" s="337">
        <v>9874.92</v>
      </c>
      <c r="CE118" s="337">
        <v>9874.92</v>
      </c>
      <c r="CF118" s="337">
        <v>9874.92</v>
      </c>
      <c r="CG118" s="337">
        <v>9874.92</v>
      </c>
      <c r="CH118" s="337">
        <v>9874.92</v>
      </c>
      <c r="CI118" s="337">
        <v>9874.92</v>
      </c>
      <c r="CJ118" s="337">
        <v>9874.92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588</v>
      </c>
      <c r="I120" s="337">
        <v>1176</v>
      </c>
      <c r="J120" s="337">
        <v>1764</v>
      </c>
      <c r="K120" s="337">
        <v>2352</v>
      </c>
      <c r="L120" s="337">
        <v>2352</v>
      </c>
      <c r="M120" s="337">
        <v>2352</v>
      </c>
      <c r="N120" s="337">
        <v>2352</v>
      </c>
      <c r="O120" s="337">
        <v>2352</v>
      </c>
      <c r="P120" s="337">
        <v>2352</v>
      </c>
      <c r="Q120" s="337">
        <v>2352</v>
      </c>
      <c r="R120" s="337">
        <v>2352</v>
      </c>
      <c r="S120" s="337">
        <v>2352</v>
      </c>
      <c r="T120" s="337">
        <v>2352</v>
      </c>
      <c r="U120" s="337">
        <v>2352</v>
      </c>
      <c r="V120" s="337">
        <v>2352</v>
      </c>
      <c r="W120" s="337">
        <v>2352</v>
      </c>
      <c r="X120" s="337">
        <v>2352</v>
      </c>
      <c r="Y120" s="337">
        <v>2352</v>
      </c>
      <c r="Z120" s="337">
        <v>2352</v>
      </c>
      <c r="AA120" s="337">
        <v>2352</v>
      </c>
      <c r="AB120" s="337">
        <v>2352</v>
      </c>
      <c r="AC120" s="337">
        <v>2352</v>
      </c>
      <c r="AD120" s="337">
        <v>2352</v>
      </c>
      <c r="AE120" s="337">
        <v>2352</v>
      </c>
      <c r="AF120" s="337">
        <v>2352</v>
      </c>
      <c r="AG120" s="337">
        <v>2352</v>
      </c>
      <c r="AH120" s="337">
        <v>2352</v>
      </c>
      <c r="AI120" s="337">
        <v>2352</v>
      </c>
      <c r="AJ120" s="337">
        <v>2352</v>
      </c>
      <c r="AK120" s="337">
        <v>2352</v>
      </c>
      <c r="AL120" s="337">
        <v>2352</v>
      </c>
      <c r="AM120" s="337">
        <v>2352</v>
      </c>
      <c r="AN120" s="337">
        <v>2352</v>
      </c>
      <c r="AO120" s="337">
        <v>2352</v>
      </c>
      <c r="AP120" s="337">
        <v>2352</v>
      </c>
      <c r="AQ120" s="337">
        <v>2352</v>
      </c>
      <c r="AR120" s="337">
        <v>2352</v>
      </c>
      <c r="AS120" s="337">
        <v>2352</v>
      </c>
      <c r="AT120" s="337">
        <v>2352</v>
      </c>
      <c r="AU120" s="337">
        <v>2352</v>
      </c>
      <c r="AV120" s="337">
        <v>2352</v>
      </c>
      <c r="AW120" s="337">
        <v>2352</v>
      </c>
      <c r="AX120" s="337">
        <v>2352</v>
      </c>
      <c r="AY120" s="337">
        <v>2352</v>
      </c>
      <c r="AZ120" s="337">
        <v>2352</v>
      </c>
      <c r="BA120" s="337">
        <v>2352</v>
      </c>
      <c r="BB120" s="337">
        <v>2352</v>
      </c>
      <c r="BC120" s="337">
        <v>2352</v>
      </c>
      <c r="BD120" s="337">
        <v>2352</v>
      </c>
      <c r="BE120" s="337">
        <v>2352</v>
      </c>
      <c r="BF120" s="337">
        <v>2352</v>
      </c>
      <c r="BG120" s="337">
        <v>2352</v>
      </c>
      <c r="BH120" s="337">
        <v>2352</v>
      </c>
      <c r="BI120" s="337">
        <v>2352</v>
      </c>
      <c r="BJ120" s="337">
        <v>2352</v>
      </c>
      <c r="BK120" s="337">
        <v>2352</v>
      </c>
      <c r="BL120" s="337">
        <v>2352</v>
      </c>
      <c r="BM120" s="337">
        <v>2352</v>
      </c>
      <c r="BN120" s="337">
        <v>2352</v>
      </c>
      <c r="BO120" s="337">
        <v>2352</v>
      </c>
      <c r="BP120" s="337">
        <v>2352</v>
      </c>
      <c r="BQ120" s="337">
        <v>2352</v>
      </c>
      <c r="BR120" s="337">
        <v>2352</v>
      </c>
      <c r="BS120" s="337">
        <v>2352</v>
      </c>
      <c r="BT120" s="337">
        <v>2352</v>
      </c>
      <c r="BU120" s="337">
        <v>2352</v>
      </c>
      <c r="BV120" s="337">
        <v>2352</v>
      </c>
      <c r="BW120" s="337">
        <v>2352</v>
      </c>
      <c r="BX120" s="337">
        <v>2352</v>
      </c>
      <c r="BY120" s="337">
        <v>2352</v>
      </c>
      <c r="BZ120" s="337">
        <v>2352</v>
      </c>
      <c r="CA120" s="337">
        <v>2352</v>
      </c>
      <c r="CB120" s="337">
        <v>2352</v>
      </c>
      <c r="CC120" s="337">
        <v>2352</v>
      </c>
      <c r="CD120" s="337">
        <v>2352</v>
      </c>
      <c r="CE120" s="337">
        <v>2352</v>
      </c>
      <c r="CF120" s="337">
        <v>2352</v>
      </c>
      <c r="CG120" s="337">
        <v>2352</v>
      </c>
      <c r="CH120" s="337">
        <v>2352</v>
      </c>
      <c r="CI120" s="337">
        <v>2352</v>
      </c>
      <c r="CJ120" s="337">
        <v>2352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66.685990111714062</v>
      </c>
      <c r="I121" s="337">
        <v>133.3963511771675</v>
      </c>
      <c r="J121" s="337">
        <v>200.13108319636032</v>
      </c>
      <c r="K121" s="337">
        <v>266.89018616929252</v>
      </c>
      <c r="L121" s="337">
        <v>301.75120382483192</v>
      </c>
      <c r="M121" s="337">
        <v>336.63591611179061</v>
      </c>
      <c r="N121" s="337">
        <v>371.54432303016864</v>
      </c>
      <c r="O121" s="337">
        <v>406.47642457996585</v>
      </c>
      <c r="P121" s="337">
        <v>441.43222076118235</v>
      </c>
      <c r="Q121" s="337">
        <v>476.41171157381831</v>
      </c>
      <c r="R121" s="337">
        <v>511.41489701787333</v>
      </c>
      <c r="S121" s="337">
        <v>546.44177709334758</v>
      </c>
      <c r="T121" s="337">
        <v>581.49235180024107</v>
      </c>
      <c r="U121" s="337">
        <v>616.56662113855396</v>
      </c>
      <c r="V121" s="337">
        <v>651.66458510828625</v>
      </c>
      <c r="W121" s="337">
        <v>686.7862437094376</v>
      </c>
      <c r="X121" s="337">
        <v>721.93159694200824</v>
      </c>
      <c r="Y121" s="337">
        <v>716.30333944615063</v>
      </c>
      <c r="Z121" s="337">
        <v>710.67508195029279</v>
      </c>
      <c r="AA121" s="337">
        <v>705.04682445443507</v>
      </c>
      <c r="AB121" s="337">
        <v>699.41856695857734</v>
      </c>
      <c r="AC121" s="337">
        <v>693.79030946271962</v>
      </c>
      <c r="AD121" s="337">
        <v>688.1620519668619</v>
      </c>
      <c r="AE121" s="337">
        <v>682.53379447100406</v>
      </c>
      <c r="AF121" s="337">
        <v>676.90553697514645</v>
      </c>
      <c r="AG121" s="337">
        <v>671.27727947928872</v>
      </c>
      <c r="AH121" s="337">
        <v>665.649021983431</v>
      </c>
      <c r="AI121" s="337">
        <v>660.02076448757316</v>
      </c>
      <c r="AJ121" s="337">
        <v>654.39250699171544</v>
      </c>
      <c r="AK121" s="337">
        <v>648.76424949585783</v>
      </c>
      <c r="AL121" s="337">
        <v>643.13599199999999</v>
      </c>
      <c r="AM121" s="337">
        <v>643.13599199999999</v>
      </c>
      <c r="AN121" s="337">
        <v>643.13599199999999</v>
      </c>
      <c r="AO121" s="337">
        <v>643.13599199999999</v>
      </c>
      <c r="AP121" s="337">
        <v>643.13599199999999</v>
      </c>
      <c r="AQ121" s="337">
        <v>643.13599199999999</v>
      </c>
      <c r="AR121" s="337">
        <v>643.13599199999999</v>
      </c>
      <c r="AS121" s="337">
        <v>643.13599199999999</v>
      </c>
      <c r="AT121" s="337">
        <v>643.13599199999999</v>
      </c>
      <c r="AU121" s="337">
        <v>643.13599199999999</v>
      </c>
      <c r="AV121" s="337">
        <v>643.13599199999999</v>
      </c>
      <c r="AW121" s="337">
        <v>643.13599199999999</v>
      </c>
      <c r="AX121" s="337">
        <v>643.13599199999999</v>
      </c>
      <c r="AY121" s="337">
        <v>643.13599199999999</v>
      </c>
      <c r="AZ121" s="337">
        <v>643.13599199999999</v>
      </c>
      <c r="BA121" s="337">
        <v>643.13599199999999</v>
      </c>
      <c r="BB121" s="337">
        <v>643.13599199999999</v>
      </c>
      <c r="BC121" s="337">
        <v>643.13599199999999</v>
      </c>
      <c r="BD121" s="337">
        <v>643.13599199999999</v>
      </c>
      <c r="BE121" s="337">
        <v>643.13599199999999</v>
      </c>
      <c r="BF121" s="337">
        <v>643.13599199999999</v>
      </c>
      <c r="BG121" s="337">
        <v>643.13599199999999</v>
      </c>
      <c r="BH121" s="337">
        <v>643.13599199999999</v>
      </c>
      <c r="BI121" s="337">
        <v>643.13599199999999</v>
      </c>
      <c r="BJ121" s="337">
        <v>643.13599199999999</v>
      </c>
      <c r="BK121" s="337">
        <v>643.13599199999999</v>
      </c>
      <c r="BL121" s="337">
        <v>643.13599199999999</v>
      </c>
      <c r="BM121" s="337">
        <v>643.13599199999999</v>
      </c>
      <c r="BN121" s="337">
        <v>643.13599199999999</v>
      </c>
      <c r="BO121" s="337">
        <v>643.13599199999999</v>
      </c>
      <c r="BP121" s="337">
        <v>643.13599199999999</v>
      </c>
      <c r="BQ121" s="337">
        <v>643.13599199999999</v>
      </c>
      <c r="BR121" s="337">
        <v>643.13599199999999</v>
      </c>
      <c r="BS121" s="337">
        <v>643.13599199999999</v>
      </c>
      <c r="BT121" s="337">
        <v>643.13599199999999</v>
      </c>
      <c r="BU121" s="337">
        <v>643.13599199999999</v>
      </c>
      <c r="BV121" s="337">
        <v>643.13599199999999</v>
      </c>
      <c r="BW121" s="337">
        <v>643.13599199999999</v>
      </c>
      <c r="BX121" s="337">
        <v>643.13599199999999</v>
      </c>
      <c r="BY121" s="337">
        <v>643.13599199999999</v>
      </c>
      <c r="BZ121" s="337">
        <v>643.13599199999999</v>
      </c>
      <c r="CA121" s="337">
        <v>643.13599199999999</v>
      </c>
      <c r="CB121" s="337">
        <v>643.13599199999999</v>
      </c>
      <c r="CC121" s="337">
        <v>643.13599199999999</v>
      </c>
      <c r="CD121" s="337">
        <v>643.13599199999999</v>
      </c>
      <c r="CE121" s="337">
        <v>643.13599199999999</v>
      </c>
      <c r="CF121" s="337">
        <v>643.13599199999999</v>
      </c>
      <c r="CG121" s="337">
        <v>643.13599199999999</v>
      </c>
      <c r="CH121" s="337">
        <v>643.13599199999999</v>
      </c>
      <c r="CI121" s="337">
        <v>643.13599199999999</v>
      </c>
      <c r="CJ121" s="337">
        <v>643.13599199999999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20252.97</v>
      </c>
      <c r="I122" s="337">
        <v>20252.97</v>
      </c>
      <c r="J122" s="337">
        <v>20252.97</v>
      </c>
      <c r="K122" s="337">
        <v>20252.97</v>
      </c>
      <c r="L122" s="337">
        <v>20252.97</v>
      </c>
      <c r="M122" s="337">
        <v>20252.97</v>
      </c>
      <c r="N122" s="337">
        <v>20252.97</v>
      </c>
      <c r="O122" s="337">
        <v>20252.97</v>
      </c>
      <c r="P122" s="337">
        <v>20252.97</v>
      </c>
      <c r="Q122" s="337">
        <v>20252.97</v>
      </c>
      <c r="R122" s="337">
        <v>20252.97</v>
      </c>
      <c r="S122" s="337">
        <v>20252.97</v>
      </c>
      <c r="T122" s="337">
        <v>20252.97</v>
      </c>
      <c r="U122" s="337">
        <v>20252.97</v>
      </c>
      <c r="V122" s="337">
        <v>20252.97</v>
      </c>
      <c r="W122" s="337">
        <v>20252.97</v>
      </c>
      <c r="X122" s="337">
        <v>20252.97</v>
      </c>
      <c r="Y122" s="337">
        <v>20252.97</v>
      </c>
      <c r="Z122" s="337">
        <v>20252.97</v>
      </c>
      <c r="AA122" s="337">
        <v>20252.97</v>
      </c>
      <c r="AB122" s="337">
        <v>20252.97</v>
      </c>
      <c r="AC122" s="337">
        <v>20252.97</v>
      </c>
      <c r="AD122" s="337">
        <v>20252.97</v>
      </c>
      <c r="AE122" s="337">
        <v>20252.97</v>
      </c>
      <c r="AF122" s="337">
        <v>20252.97</v>
      </c>
      <c r="AG122" s="337">
        <v>20252.97</v>
      </c>
      <c r="AH122" s="337">
        <v>20252.97</v>
      </c>
      <c r="AI122" s="337">
        <v>20252.97</v>
      </c>
      <c r="AJ122" s="337">
        <v>20252.97</v>
      </c>
      <c r="AK122" s="337">
        <v>20252.97</v>
      </c>
      <c r="AL122" s="337">
        <v>20252.97</v>
      </c>
      <c r="AM122" s="337">
        <v>20252.97</v>
      </c>
      <c r="AN122" s="337">
        <v>20252.97</v>
      </c>
      <c r="AO122" s="337">
        <v>20252.97</v>
      </c>
      <c r="AP122" s="337">
        <v>20252.97</v>
      </c>
      <c r="AQ122" s="337">
        <v>20252.97</v>
      </c>
      <c r="AR122" s="337">
        <v>20252.97</v>
      </c>
      <c r="AS122" s="337">
        <v>20252.97</v>
      </c>
      <c r="AT122" s="337">
        <v>20252.97</v>
      </c>
      <c r="AU122" s="337">
        <v>20252.97</v>
      </c>
      <c r="AV122" s="337">
        <v>20252.97</v>
      </c>
      <c r="AW122" s="337">
        <v>20252.97</v>
      </c>
      <c r="AX122" s="337">
        <v>20252.97</v>
      </c>
      <c r="AY122" s="337">
        <v>20252.97</v>
      </c>
      <c r="AZ122" s="337">
        <v>20252.97</v>
      </c>
      <c r="BA122" s="337">
        <v>20252.97</v>
      </c>
      <c r="BB122" s="337">
        <v>20252.97</v>
      </c>
      <c r="BC122" s="337">
        <v>20252.97</v>
      </c>
      <c r="BD122" s="337">
        <v>20252.97</v>
      </c>
      <c r="BE122" s="337">
        <v>20252.97</v>
      </c>
      <c r="BF122" s="337">
        <v>20252.97</v>
      </c>
      <c r="BG122" s="337">
        <v>20252.97</v>
      </c>
      <c r="BH122" s="337">
        <v>20252.97</v>
      </c>
      <c r="BI122" s="337">
        <v>20252.97</v>
      </c>
      <c r="BJ122" s="337">
        <v>20252.97</v>
      </c>
      <c r="BK122" s="337">
        <v>20252.97</v>
      </c>
      <c r="BL122" s="337">
        <v>20252.97</v>
      </c>
      <c r="BM122" s="337">
        <v>20252.97</v>
      </c>
      <c r="BN122" s="337">
        <v>20252.97</v>
      </c>
      <c r="BO122" s="337">
        <v>20252.97</v>
      </c>
      <c r="BP122" s="337">
        <v>20252.97</v>
      </c>
      <c r="BQ122" s="337">
        <v>20252.97</v>
      </c>
      <c r="BR122" s="337">
        <v>20252.97</v>
      </c>
      <c r="BS122" s="337">
        <v>20252.97</v>
      </c>
      <c r="BT122" s="337">
        <v>20252.97</v>
      </c>
      <c r="BU122" s="337">
        <v>20252.97</v>
      </c>
      <c r="BV122" s="337">
        <v>20252.97</v>
      </c>
      <c r="BW122" s="337">
        <v>20252.97</v>
      </c>
      <c r="BX122" s="337">
        <v>20252.97</v>
      </c>
      <c r="BY122" s="337">
        <v>20252.97</v>
      </c>
      <c r="BZ122" s="337">
        <v>20252.97</v>
      </c>
      <c r="CA122" s="337">
        <v>20252.97</v>
      </c>
      <c r="CB122" s="337">
        <v>20252.97</v>
      </c>
      <c r="CC122" s="337">
        <v>20252.97</v>
      </c>
      <c r="CD122" s="337">
        <v>20252.97</v>
      </c>
      <c r="CE122" s="337">
        <v>20252.97</v>
      </c>
      <c r="CF122" s="337">
        <v>20252.97</v>
      </c>
      <c r="CG122" s="337">
        <v>20252.97</v>
      </c>
      <c r="CH122" s="337">
        <v>20252.97</v>
      </c>
      <c r="CI122" s="337">
        <v>20252.97</v>
      </c>
      <c r="CJ122" s="337">
        <v>20252.97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20252.97</v>
      </c>
      <c r="I123" s="337">
        <v>20252.97</v>
      </c>
      <c r="J123" s="337">
        <v>20252.97</v>
      </c>
      <c r="K123" s="337">
        <v>20252.97</v>
      </c>
      <c r="L123" s="337">
        <v>20252.97</v>
      </c>
      <c r="M123" s="337">
        <v>20252.97</v>
      </c>
      <c r="N123" s="337">
        <v>20252.97</v>
      </c>
      <c r="O123" s="337">
        <v>20252.97</v>
      </c>
      <c r="P123" s="337">
        <v>20252.97</v>
      </c>
      <c r="Q123" s="337">
        <v>20252.97</v>
      </c>
      <c r="R123" s="337">
        <v>20252.97</v>
      </c>
      <c r="S123" s="337">
        <v>20252.97</v>
      </c>
      <c r="T123" s="337">
        <v>20252.97</v>
      </c>
      <c r="U123" s="337">
        <v>20252.97</v>
      </c>
      <c r="V123" s="337">
        <v>20252.97</v>
      </c>
      <c r="W123" s="337">
        <v>20252.97</v>
      </c>
      <c r="X123" s="337">
        <v>20252.97</v>
      </c>
      <c r="Y123" s="337">
        <v>20252.97</v>
      </c>
      <c r="Z123" s="337">
        <v>20252.97</v>
      </c>
      <c r="AA123" s="337">
        <v>20252.97</v>
      </c>
      <c r="AB123" s="337">
        <v>20252.97</v>
      </c>
      <c r="AC123" s="337">
        <v>20252.97</v>
      </c>
      <c r="AD123" s="337">
        <v>20252.97</v>
      </c>
      <c r="AE123" s="337">
        <v>20252.97</v>
      </c>
      <c r="AF123" s="337">
        <v>20252.97</v>
      </c>
      <c r="AG123" s="337">
        <v>20252.97</v>
      </c>
      <c r="AH123" s="337">
        <v>20252.97</v>
      </c>
      <c r="AI123" s="337">
        <v>20252.97</v>
      </c>
      <c r="AJ123" s="337">
        <v>20252.97</v>
      </c>
      <c r="AK123" s="337">
        <v>20252.97</v>
      </c>
      <c r="AL123" s="337">
        <v>20252.97</v>
      </c>
      <c r="AM123" s="337">
        <v>20252.97</v>
      </c>
      <c r="AN123" s="337">
        <v>20252.97</v>
      </c>
      <c r="AO123" s="337">
        <v>20252.97</v>
      </c>
      <c r="AP123" s="337">
        <v>20252.97</v>
      </c>
      <c r="AQ123" s="337">
        <v>20252.97</v>
      </c>
      <c r="AR123" s="337">
        <v>20252.97</v>
      </c>
      <c r="AS123" s="337">
        <v>20252.97</v>
      </c>
      <c r="AT123" s="337">
        <v>20252.97</v>
      </c>
      <c r="AU123" s="337">
        <v>20252.97</v>
      </c>
      <c r="AV123" s="337">
        <v>20252.97</v>
      </c>
      <c r="AW123" s="337">
        <v>20252.97</v>
      </c>
      <c r="AX123" s="337">
        <v>20252.97</v>
      </c>
      <c r="AY123" s="337">
        <v>20252.97</v>
      </c>
      <c r="AZ123" s="337">
        <v>20252.97</v>
      </c>
      <c r="BA123" s="337">
        <v>20252.97</v>
      </c>
      <c r="BB123" s="337">
        <v>20252.97</v>
      </c>
      <c r="BC123" s="337">
        <v>20252.97</v>
      </c>
      <c r="BD123" s="337">
        <v>20252.97</v>
      </c>
      <c r="BE123" s="337">
        <v>20252.97</v>
      </c>
      <c r="BF123" s="337">
        <v>20252.97</v>
      </c>
      <c r="BG123" s="337">
        <v>20252.97</v>
      </c>
      <c r="BH123" s="337">
        <v>20252.97</v>
      </c>
      <c r="BI123" s="337">
        <v>20252.97</v>
      </c>
      <c r="BJ123" s="337">
        <v>20252.97</v>
      </c>
      <c r="BK123" s="337">
        <v>20252.97</v>
      </c>
      <c r="BL123" s="337">
        <v>20252.97</v>
      </c>
      <c r="BM123" s="337">
        <v>20252.97</v>
      </c>
      <c r="BN123" s="337">
        <v>20252.97</v>
      </c>
      <c r="BO123" s="337">
        <v>20252.97</v>
      </c>
      <c r="BP123" s="337">
        <v>20252.97</v>
      </c>
      <c r="BQ123" s="337">
        <v>20252.97</v>
      </c>
      <c r="BR123" s="337">
        <v>20252.97</v>
      </c>
      <c r="BS123" s="337">
        <v>20252.97</v>
      </c>
      <c r="BT123" s="337">
        <v>20252.97</v>
      </c>
      <c r="BU123" s="337">
        <v>20252.97</v>
      </c>
      <c r="BV123" s="337">
        <v>20252.97</v>
      </c>
      <c r="BW123" s="337">
        <v>20252.97</v>
      </c>
      <c r="BX123" s="337">
        <v>20252.97</v>
      </c>
      <c r="BY123" s="337">
        <v>20252.97</v>
      </c>
      <c r="BZ123" s="337">
        <v>20252.97</v>
      </c>
      <c r="CA123" s="337">
        <v>20252.97</v>
      </c>
      <c r="CB123" s="337">
        <v>20252.97</v>
      </c>
      <c r="CC123" s="337">
        <v>20252.97</v>
      </c>
      <c r="CD123" s="337">
        <v>20252.97</v>
      </c>
      <c r="CE123" s="337">
        <v>20252.97</v>
      </c>
      <c r="CF123" s="337">
        <v>20252.97</v>
      </c>
      <c r="CG123" s="337">
        <v>20252.97</v>
      </c>
      <c r="CH123" s="337">
        <v>20252.97</v>
      </c>
      <c r="CI123" s="337">
        <v>20252.97</v>
      </c>
      <c r="CJ123" s="337">
        <v>20252.97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1484.7363336351045</v>
      </c>
      <c r="I124" s="337">
        <v>2904.845808240912</v>
      </c>
      <c r="J124" s="337">
        <v>4326.6012600855775</v>
      </c>
      <c r="K124" s="337">
        <v>5750.0033069372575</v>
      </c>
      <c r="L124" s="337">
        <v>6495.1730289467378</v>
      </c>
      <c r="M124" s="337">
        <v>7241.4367130846322</v>
      </c>
      <c r="N124" s="337">
        <v>7988.7949599753138</v>
      </c>
      <c r="O124" s="337">
        <v>8737.2483702431509</v>
      </c>
      <c r="P124" s="337">
        <v>9486.7975445125139</v>
      </c>
      <c r="Q124" s="337">
        <v>10237.443083407778</v>
      </c>
      <c r="R124" s="337">
        <v>10989.185587553306</v>
      </c>
      <c r="S124" s="337">
        <v>11742.025657573469</v>
      </c>
      <c r="T124" s="337">
        <v>12495.963894092645</v>
      </c>
      <c r="U124" s="337">
        <v>13251.000897735201</v>
      </c>
      <c r="V124" s="337">
        <v>14007.137269125511</v>
      </c>
      <c r="W124" s="337">
        <v>14764.373608887934</v>
      </c>
      <c r="X124" s="337">
        <v>15522.710517646852</v>
      </c>
      <c r="Y124" s="337">
        <v>15408.772568483668</v>
      </c>
      <c r="Z124" s="337">
        <v>15294.739507237744</v>
      </c>
      <c r="AA124" s="337">
        <v>15180.611333909086</v>
      </c>
      <c r="AB124" s="337">
        <v>15066.388048497694</v>
      </c>
      <c r="AC124" s="337">
        <v>14952.069651003569</v>
      </c>
      <c r="AD124" s="337">
        <v>14837.656141426703</v>
      </c>
      <c r="AE124" s="337">
        <v>14723.147519767106</v>
      </c>
      <c r="AF124" s="337">
        <v>14608.543786024773</v>
      </c>
      <c r="AG124" s="337">
        <v>14493.844940199706</v>
      </c>
      <c r="AH124" s="337">
        <v>14379.050982291901</v>
      </c>
      <c r="AI124" s="337">
        <v>14264.161912301361</v>
      </c>
      <c r="AJ124" s="337">
        <v>14149.177730228086</v>
      </c>
      <c r="AK124" s="337">
        <v>14034.098436072079</v>
      </c>
      <c r="AL124" s="337">
        <v>13918.924029833333</v>
      </c>
      <c r="AM124" s="337">
        <v>13924.8082825</v>
      </c>
      <c r="AN124" s="337">
        <v>13930.692535166667</v>
      </c>
      <c r="AO124" s="337">
        <v>13936.576787833332</v>
      </c>
      <c r="AP124" s="337">
        <v>13942.4610405</v>
      </c>
      <c r="AQ124" s="337">
        <v>13948.345293166665</v>
      </c>
      <c r="AR124" s="337">
        <v>13954.229545833332</v>
      </c>
      <c r="AS124" s="337">
        <v>13960.113798499999</v>
      </c>
      <c r="AT124" s="337">
        <v>13965.998051166665</v>
      </c>
      <c r="AU124" s="337">
        <v>13971.882303833332</v>
      </c>
      <c r="AV124" s="337">
        <v>13977.766556499999</v>
      </c>
      <c r="AW124" s="337">
        <v>13983.650809166666</v>
      </c>
      <c r="AX124" s="337">
        <v>13989.535061833332</v>
      </c>
      <c r="AY124" s="337">
        <v>13995.419314499999</v>
      </c>
      <c r="AZ124" s="337">
        <v>14001.303567166666</v>
      </c>
      <c r="BA124" s="337">
        <v>14007.187819833332</v>
      </c>
      <c r="BB124" s="337">
        <v>14013.072072499999</v>
      </c>
      <c r="BC124" s="337">
        <v>14018.956325166666</v>
      </c>
      <c r="BD124" s="337">
        <v>14024.840577833333</v>
      </c>
      <c r="BE124" s="337">
        <v>14030.724830499999</v>
      </c>
      <c r="BF124" s="337">
        <v>14036.609083166666</v>
      </c>
      <c r="BG124" s="337">
        <v>14042.493335833333</v>
      </c>
      <c r="BH124" s="337">
        <v>14048.3775885</v>
      </c>
      <c r="BI124" s="337">
        <v>14054.261841166666</v>
      </c>
      <c r="BJ124" s="337">
        <v>14060.146093833333</v>
      </c>
      <c r="BK124" s="337">
        <v>14066.0303465</v>
      </c>
      <c r="BL124" s="337">
        <v>14071.914599166666</v>
      </c>
      <c r="BM124" s="337">
        <v>14077.798851833333</v>
      </c>
      <c r="BN124" s="337">
        <v>14083.6831045</v>
      </c>
      <c r="BO124" s="337">
        <v>14089.567357166667</v>
      </c>
      <c r="BP124" s="337">
        <v>14095.451609833333</v>
      </c>
      <c r="BQ124" s="337">
        <v>14101.335862499998</v>
      </c>
      <c r="BR124" s="337">
        <v>14107.220115166665</v>
      </c>
      <c r="BS124" s="337">
        <v>14113.104367833332</v>
      </c>
      <c r="BT124" s="337">
        <v>14118.988620499998</v>
      </c>
      <c r="BU124" s="337">
        <v>14124.872873166665</v>
      </c>
      <c r="BV124" s="337">
        <v>14130.757125833332</v>
      </c>
      <c r="BW124" s="337">
        <v>14136.641378499999</v>
      </c>
      <c r="BX124" s="337">
        <v>14142.525631166665</v>
      </c>
      <c r="BY124" s="337">
        <v>14148.409883833332</v>
      </c>
      <c r="BZ124" s="337">
        <v>14154.294136499999</v>
      </c>
      <c r="CA124" s="337">
        <v>14160.178389166666</v>
      </c>
      <c r="CB124" s="337">
        <v>14166.062641833332</v>
      </c>
      <c r="CC124" s="337">
        <v>14171.946894499999</v>
      </c>
      <c r="CD124" s="337">
        <v>14177.831147166666</v>
      </c>
      <c r="CE124" s="337">
        <v>14183.715399833332</v>
      </c>
      <c r="CF124" s="337">
        <v>14189.599652499999</v>
      </c>
      <c r="CG124" s="337">
        <v>14195.483905166666</v>
      </c>
      <c r="CH124" s="337">
        <v>14201.368157833333</v>
      </c>
      <c r="CI124" s="337">
        <v>14207.252410499999</v>
      </c>
      <c r="CJ124" s="337">
        <v>14213.136663166664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679.79448881585677</v>
      </c>
      <c r="I127" s="337">
        <v>1360.0523037484315</v>
      </c>
      <c r="J127" s="337">
        <v>2040.7734447977243</v>
      </c>
      <c r="K127" s="337">
        <v>2721.9579119637356</v>
      </c>
      <c r="L127" s="337">
        <v>3384.7149016127742</v>
      </c>
      <c r="M127" s="337">
        <v>4047.9223595397457</v>
      </c>
      <c r="N127" s="337">
        <v>4711.5802857446506</v>
      </c>
      <c r="O127" s="337">
        <v>5375.6886802274876</v>
      </c>
      <c r="P127" s="337">
        <v>6040.2475429882579</v>
      </c>
      <c r="Q127" s="337">
        <v>6705.2568740269626</v>
      </c>
      <c r="R127" s="337">
        <v>7370.7166733435979</v>
      </c>
      <c r="S127" s="337">
        <v>8036.6269409381657</v>
      </c>
      <c r="T127" s="337">
        <v>8702.987676810666</v>
      </c>
      <c r="U127" s="337">
        <v>9369.7988809611015</v>
      </c>
      <c r="V127" s="337">
        <v>10037.060553389472</v>
      </c>
      <c r="W127" s="337">
        <v>10704.772694095771</v>
      </c>
      <c r="X127" s="337">
        <v>11372.935303080005</v>
      </c>
      <c r="Y127" s="337">
        <v>11265.934210002863</v>
      </c>
      <c r="Z127" s="337">
        <v>11158.933116925718</v>
      </c>
      <c r="AA127" s="337">
        <v>11051.932023848574</v>
      </c>
      <c r="AB127" s="337">
        <v>10944.930930771432</v>
      </c>
      <c r="AC127" s="337">
        <v>10837.92983769429</v>
      </c>
      <c r="AD127" s="337">
        <v>10730.928744617146</v>
      </c>
      <c r="AE127" s="337">
        <v>10623.927651540002</v>
      </c>
      <c r="AF127" s="337">
        <v>10516.926558462859</v>
      </c>
      <c r="AG127" s="337">
        <v>10409.925465385717</v>
      </c>
      <c r="AH127" s="337">
        <v>10302.924372308573</v>
      </c>
      <c r="AI127" s="337">
        <v>10195.923279231429</v>
      </c>
      <c r="AJ127" s="337">
        <v>10088.922186154286</v>
      </c>
      <c r="AK127" s="337">
        <v>9981.9210930771442</v>
      </c>
      <c r="AL127" s="337">
        <v>9874.92</v>
      </c>
      <c r="AM127" s="337">
        <v>9874.92</v>
      </c>
      <c r="AN127" s="337">
        <v>9874.92</v>
      </c>
      <c r="AO127" s="337">
        <v>9874.92</v>
      </c>
      <c r="AP127" s="337">
        <v>9874.92</v>
      </c>
      <c r="AQ127" s="337">
        <v>9874.92</v>
      </c>
      <c r="AR127" s="337">
        <v>9874.92</v>
      </c>
      <c r="AS127" s="337">
        <v>9874.92</v>
      </c>
      <c r="AT127" s="337">
        <v>9874.92</v>
      </c>
      <c r="AU127" s="337">
        <v>9874.92</v>
      </c>
      <c r="AV127" s="337">
        <v>9874.92</v>
      </c>
      <c r="AW127" s="337">
        <v>9874.92</v>
      </c>
      <c r="AX127" s="337">
        <v>9874.92</v>
      </c>
      <c r="AY127" s="337">
        <v>9874.92</v>
      </c>
      <c r="AZ127" s="337">
        <v>9874.92</v>
      </c>
      <c r="BA127" s="337">
        <v>9874.92</v>
      </c>
      <c r="BB127" s="337">
        <v>9874.92</v>
      </c>
      <c r="BC127" s="337">
        <v>9874.92</v>
      </c>
      <c r="BD127" s="337">
        <v>9874.92</v>
      </c>
      <c r="BE127" s="337">
        <v>9874.92</v>
      </c>
      <c r="BF127" s="337">
        <v>9874.92</v>
      </c>
      <c r="BG127" s="337">
        <v>9874.92</v>
      </c>
      <c r="BH127" s="337">
        <v>9874.92</v>
      </c>
      <c r="BI127" s="337">
        <v>9874.92</v>
      </c>
      <c r="BJ127" s="337">
        <v>9874.92</v>
      </c>
      <c r="BK127" s="337">
        <v>9874.92</v>
      </c>
      <c r="BL127" s="337">
        <v>9874.92</v>
      </c>
      <c r="BM127" s="337">
        <v>9874.92</v>
      </c>
      <c r="BN127" s="337">
        <v>9874.92</v>
      </c>
      <c r="BO127" s="337">
        <v>9874.92</v>
      </c>
      <c r="BP127" s="337">
        <v>9874.92</v>
      </c>
      <c r="BQ127" s="337">
        <v>9874.92</v>
      </c>
      <c r="BR127" s="337">
        <v>9874.92</v>
      </c>
      <c r="BS127" s="337">
        <v>9874.92</v>
      </c>
      <c r="BT127" s="337">
        <v>9874.92</v>
      </c>
      <c r="BU127" s="337">
        <v>9874.92</v>
      </c>
      <c r="BV127" s="337">
        <v>9874.92</v>
      </c>
      <c r="BW127" s="337">
        <v>9874.92</v>
      </c>
      <c r="BX127" s="337">
        <v>9874.92</v>
      </c>
      <c r="BY127" s="337">
        <v>9874.92</v>
      </c>
      <c r="BZ127" s="337">
        <v>9874.92</v>
      </c>
      <c r="CA127" s="337">
        <v>9874.92</v>
      </c>
      <c r="CB127" s="337">
        <v>9874.92</v>
      </c>
      <c r="CC127" s="337">
        <v>9874.92</v>
      </c>
      <c r="CD127" s="337">
        <v>9874.92</v>
      </c>
      <c r="CE127" s="337">
        <v>9874.92</v>
      </c>
      <c r="CF127" s="337">
        <v>9874.92</v>
      </c>
      <c r="CG127" s="337">
        <v>9874.92</v>
      </c>
      <c r="CH127" s="337">
        <v>9874.92</v>
      </c>
      <c r="CI127" s="337">
        <v>9874.92</v>
      </c>
      <c r="CJ127" s="337">
        <v>9874.92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588</v>
      </c>
      <c r="I129" s="337">
        <v>1176</v>
      </c>
      <c r="J129" s="337">
        <v>1764</v>
      </c>
      <c r="K129" s="337">
        <v>2352</v>
      </c>
      <c r="L129" s="337">
        <v>2352</v>
      </c>
      <c r="M129" s="337">
        <v>2352</v>
      </c>
      <c r="N129" s="337">
        <v>2352</v>
      </c>
      <c r="O129" s="337">
        <v>2352</v>
      </c>
      <c r="P129" s="337">
        <v>2352</v>
      </c>
      <c r="Q129" s="337">
        <v>2352</v>
      </c>
      <c r="R129" s="337">
        <v>2352</v>
      </c>
      <c r="S129" s="337">
        <v>2352</v>
      </c>
      <c r="T129" s="337">
        <v>2352</v>
      </c>
      <c r="U129" s="337">
        <v>2352</v>
      </c>
      <c r="V129" s="337">
        <v>2352</v>
      </c>
      <c r="W129" s="337">
        <v>2352</v>
      </c>
      <c r="X129" s="337">
        <v>2352</v>
      </c>
      <c r="Y129" s="337">
        <v>2352</v>
      </c>
      <c r="Z129" s="337">
        <v>2352</v>
      </c>
      <c r="AA129" s="337">
        <v>2352</v>
      </c>
      <c r="AB129" s="337">
        <v>2352</v>
      </c>
      <c r="AC129" s="337">
        <v>2352</v>
      </c>
      <c r="AD129" s="337">
        <v>2352</v>
      </c>
      <c r="AE129" s="337">
        <v>2352</v>
      </c>
      <c r="AF129" s="337">
        <v>2352</v>
      </c>
      <c r="AG129" s="337">
        <v>2352</v>
      </c>
      <c r="AH129" s="337">
        <v>2352</v>
      </c>
      <c r="AI129" s="337">
        <v>2352</v>
      </c>
      <c r="AJ129" s="337">
        <v>2352</v>
      </c>
      <c r="AK129" s="337">
        <v>2352</v>
      </c>
      <c r="AL129" s="337">
        <v>2352</v>
      </c>
      <c r="AM129" s="337">
        <v>2352</v>
      </c>
      <c r="AN129" s="337">
        <v>2352</v>
      </c>
      <c r="AO129" s="337">
        <v>2352</v>
      </c>
      <c r="AP129" s="337">
        <v>2352</v>
      </c>
      <c r="AQ129" s="337">
        <v>2352</v>
      </c>
      <c r="AR129" s="337">
        <v>2352</v>
      </c>
      <c r="AS129" s="337">
        <v>2352</v>
      </c>
      <c r="AT129" s="337">
        <v>2352</v>
      </c>
      <c r="AU129" s="337">
        <v>2352</v>
      </c>
      <c r="AV129" s="337">
        <v>2352</v>
      </c>
      <c r="AW129" s="337">
        <v>2352</v>
      </c>
      <c r="AX129" s="337">
        <v>2352</v>
      </c>
      <c r="AY129" s="337">
        <v>2352</v>
      </c>
      <c r="AZ129" s="337">
        <v>2352</v>
      </c>
      <c r="BA129" s="337">
        <v>2352</v>
      </c>
      <c r="BB129" s="337">
        <v>2352</v>
      </c>
      <c r="BC129" s="337">
        <v>2352</v>
      </c>
      <c r="BD129" s="337">
        <v>2352</v>
      </c>
      <c r="BE129" s="337">
        <v>2352</v>
      </c>
      <c r="BF129" s="337">
        <v>2352</v>
      </c>
      <c r="BG129" s="337">
        <v>2352</v>
      </c>
      <c r="BH129" s="337">
        <v>2352</v>
      </c>
      <c r="BI129" s="337">
        <v>2352</v>
      </c>
      <c r="BJ129" s="337">
        <v>2352</v>
      </c>
      <c r="BK129" s="337">
        <v>2352</v>
      </c>
      <c r="BL129" s="337">
        <v>2352</v>
      </c>
      <c r="BM129" s="337">
        <v>2352</v>
      </c>
      <c r="BN129" s="337">
        <v>2352</v>
      </c>
      <c r="BO129" s="337">
        <v>2352</v>
      </c>
      <c r="BP129" s="337">
        <v>2352</v>
      </c>
      <c r="BQ129" s="337">
        <v>2352</v>
      </c>
      <c r="BR129" s="337">
        <v>2352</v>
      </c>
      <c r="BS129" s="337">
        <v>2352</v>
      </c>
      <c r="BT129" s="337">
        <v>2352</v>
      </c>
      <c r="BU129" s="337">
        <v>2352</v>
      </c>
      <c r="BV129" s="337">
        <v>2352</v>
      </c>
      <c r="BW129" s="337">
        <v>2352</v>
      </c>
      <c r="BX129" s="337">
        <v>2352</v>
      </c>
      <c r="BY129" s="337">
        <v>2352</v>
      </c>
      <c r="BZ129" s="337">
        <v>2352</v>
      </c>
      <c r="CA129" s="337">
        <v>2352</v>
      </c>
      <c r="CB129" s="337">
        <v>2352</v>
      </c>
      <c r="CC129" s="337">
        <v>2352</v>
      </c>
      <c r="CD129" s="337">
        <v>2352</v>
      </c>
      <c r="CE129" s="337">
        <v>2352</v>
      </c>
      <c r="CF129" s="337">
        <v>2352</v>
      </c>
      <c r="CG129" s="337">
        <v>2352</v>
      </c>
      <c r="CH129" s="337">
        <v>2352</v>
      </c>
      <c r="CI129" s="337">
        <v>2352</v>
      </c>
      <c r="CJ129" s="337">
        <v>2352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59.746691621290694</v>
      </c>
      <c r="I130" s="337">
        <v>119.51521817155438</v>
      </c>
      <c r="J130" s="337">
        <v>179.30557965079109</v>
      </c>
      <c r="K130" s="337">
        <v>239.11777605900076</v>
      </c>
      <c r="L130" s="337">
        <v>270.35118007655637</v>
      </c>
      <c r="M130" s="337">
        <v>301.6058130784026</v>
      </c>
      <c r="N130" s="337">
        <v>332.88167506453959</v>
      </c>
      <c r="O130" s="337">
        <v>364.17876603496711</v>
      </c>
      <c r="P130" s="337">
        <v>395.49708598968527</v>
      </c>
      <c r="Q130" s="337">
        <v>426.83663492869425</v>
      </c>
      <c r="R130" s="337">
        <v>458.1974128519937</v>
      </c>
      <c r="S130" s="337">
        <v>489.57941975958374</v>
      </c>
      <c r="T130" s="337">
        <v>520.98265565146437</v>
      </c>
      <c r="U130" s="337">
        <v>552.4071205276357</v>
      </c>
      <c r="V130" s="337">
        <v>583.85281438809784</v>
      </c>
      <c r="W130" s="337">
        <v>615.31973723285046</v>
      </c>
      <c r="X130" s="337">
        <v>646.80788906189377</v>
      </c>
      <c r="Y130" s="337">
        <v>641.76530418901575</v>
      </c>
      <c r="Z130" s="337">
        <v>636.7227193161375</v>
      </c>
      <c r="AA130" s="337">
        <v>631.68013444325948</v>
      </c>
      <c r="AB130" s="337">
        <v>626.63754957038134</v>
      </c>
      <c r="AC130" s="337">
        <v>621.5949646975032</v>
      </c>
      <c r="AD130" s="337">
        <v>616.55237982462506</v>
      </c>
      <c r="AE130" s="337">
        <v>611.50979495174681</v>
      </c>
      <c r="AF130" s="337">
        <v>606.46721007886879</v>
      </c>
      <c r="AG130" s="337">
        <v>601.42462520599065</v>
      </c>
      <c r="AH130" s="337">
        <v>596.38204033311263</v>
      </c>
      <c r="AI130" s="337">
        <v>591.33945546023438</v>
      </c>
      <c r="AJ130" s="337">
        <v>586.29687058735624</v>
      </c>
      <c r="AK130" s="337">
        <v>581.25428571447821</v>
      </c>
      <c r="AL130" s="337">
        <v>576.21170084159996</v>
      </c>
      <c r="AM130" s="337">
        <v>576.21170084159996</v>
      </c>
      <c r="AN130" s="337">
        <v>576.21170084159996</v>
      </c>
      <c r="AO130" s="337">
        <v>576.21170084159996</v>
      </c>
      <c r="AP130" s="337">
        <v>576.21170084159996</v>
      </c>
      <c r="AQ130" s="337">
        <v>576.21170084159996</v>
      </c>
      <c r="AR130" s="337">
        <v>576.21170084159996</v>
      </c>
      <c r="AS130" s="337">
        <v>576.21170084159996</v>
      </c>
      <c r="AT130" s="337">
        <v>576.21170084159996</v>
      </c>
      <c r="AU130" s="337">
        <v>576.21170084159996</v>
      </c>
      <c r="AV130" s="337">
        <v>576.21170084159996</v>
      </c>
      <c r="AW130" s="337">
        <v>576.21170084159996</v>
      </c>
      <c r="AX130" s="337">
        <v>576.21170084159996</v>
      </c>
      <c r="AY130" s="337">
        <v>576.21170084159996</v>
      </c>
      <c r="AZ130" s="337">
        <v>576.21170084159996</v>
      </c>
      <c r="BA130" s="337">
        <v>576.21170084159996</v>
      </c>
      <c r="BB130" s="337">
        <v>576.21170084159996</v>
      </c>
      <c r="BC130" s="337">
        <v>576.21170084159996</v>
      </c>
      <c r="BD130" s="337">
        <v>576.21170084159996</v>
      </c>
      <c r="BE130" s="337">
        <v>576.21170084159996</v>
      </c>
      <c r="BF130" s="337">
        <v>576.21170084159996</v>
      </c>
      <c r="BG130" s="337">
        <v>576.21170084159996</v>
      </c>
      <c r="BH130" s="337">
        <v>576.21170084159996</v>
      </c>
      <c r="BI130" s="337">
        <v>576.21170084159996</v>
      </c>
      <c r="BJ130" s="337">
        <v>576.21170084159996</v>
      </c>
      <c r="BK130" s="337">
        <v>576.21170084159996</v>
      </c>
      <c r="BL130" s="337">
        <v>576.21170084159996</v>
      </c>
      <c r="BM130" s="337">
        <v>576.21170084159996</v>
      </c>
      <c r="BN130" s="337">
        <v>576.21170084159996</v>
      </c>
      <c r="BO130" s="337">
        <v>576.21170084159996</v>
      </c>
      <c r="BP130" s="337">
        <v>576.21170084159996</v>
      </c>
      <c r="BQ130" s="337">
        <v>576.21170084159996</v>
      </c>
      <c r="BR130" s="337">
        <v>576.21170084159996</v>
      </c>
      <c r="BS130" s="337">
        <v>576.21170084159996</v>
      </c>
      <c r="BT130" s="337">
        <v>576.21170084159996</v>
      </c>
      <c r="BU130" s="337">
        <v>576.21170084159996</v>
      </c>
      <c r="BV130" s="337">
        <v>576.21170084159996</v>
      </c>
      <c r="BW130" s="337">
        <v>576.21170084159996</v>
      </c>
      <c r="BX130" s="337">
        <v>576.21170084159996</v>
      </c>
      <c r="BY130" s="337">
        <v>576.21170084159996</v>
      </c>
      <c r="BZ130" s="337">
        <v>576.21170084159996</v>
      </c>
      <c r="CA130" s="337">
        <v>576.21170084159996</v>
      </c>
      <c r="CB130" s="337">
        <v>576.21170084159996</v>
      </c>
      <c r="CC130" s="337">
        <v>576.21170084159996</v>
      </c>
      <c r="CD130" s="337">
        <v>576.21170084159996</v>
      </c>
      <c r="CE130" s="337">
        <v>576.21170084159996</v>
      </c>
      <c r="CF130" s="337">
        <v>576.21170084159996</v>
      </c>
      <c r="CG130" s="337">
        <v>576.21170084159996</v>
      </c>
      <c r="CH130" s="337">
        <v>576.21170084159996</v>
      </c>
      <c r="CI130" s="337">
        <v>576.21170084159996</v>
      </c>
      <c r="CJ130" s="337">
        <v>576.21170084159996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20252.97</v>
      </c>
      <c r="I131" s="337">
        <v>20252.97</v>
      </c>
      <c r="J131" s="337">
        <v>20252.97</v>
      </c>
      <c r="K131" s="337">
        <v>20252.97</v>
      </c>
      <c r="L131" s="337">
        <v>20252.97</v>
      </c>
      <c r="M131" s="337">
        <v>20252.97</v>
      </c>
      <c r="N131" s="337">
        <v>20252.97</v>
      </c>
      <c r="O131" s="337">
        <v>20252.97</v>
      </c>
      <c r="P131" s="337">
        <v>20252.97</v>
      </c>
      <c r="Q131" s="337">
        <v>20252.97</v>
      </c>
      <c r="R131" s="337">
        <v>20252.97</v>
      </c>
      <c r="S131" s="337">
        <v>20252.97</v>
      </c>
      <c r="T131" s="337">
        <v>20252.97</v>
      </c>
      <c r="U131" s="337">
        <v>20252.97</v>
      </c>
      <c r="V131" s="337">
        <v>20252.97</v>
      </c>
      <c r="W131" s="337">
        <v>20252.97</v>
      </c>
      <c r="X131" s="337">
        <v>20252.97</v>
      </c>
      <c r="Y131" s="337">
        <v>20252.97</v>
      </c>
      <c r="Z131" s="337">
        <v>20252.97</v>
      </c>
      <c r="AA131" s="337">
        <v>20252.97</v>
      </c>
      <c r="AB131" s="337">
        <v>20252.97</v>
      </c>
      <c r="AC131" s="337">
        <v>20252.97</v>
      </c>
      <c r="AD131" s="337">
        <v>20252.97</v>
      </c>
      <c r="AE131" s="337">
        <v>20252.97</v>
      </c>
      <c r="AF131" s="337">
        <v>20252.97</v>
      </c>
      <c r="AG131" s="337">
        <v>20252.97</v>
      </c>
      <c r="AH131" s="337">
        <v>20252.97</v>
      </c>
      <c r="AI131" s="337">
        <v>20252.97</v>
      </c>
      <c r="AJ131" s="337">
        <v>20252.97</v>
      </c>
      <c r="AK131" s="337">
        <v>20252.97</v>
      </c>
      <c r="AL131" s="337">
        <v>20252.97</v>
      </c>
      <c r="AM131" s="337">
        <v>20252.97</v>
      </c>
      <c r="AN131" s="337">
        <v>20252.97</v>
      </c>
      <c r="AO131" s="337">
        <v>20252.97</v>
      </c>
      <c r="AP131" s="337">
        <v>20252.97</v>
      </c>
      <c r="AQ131" s="337">
        <v>20252.97</v>
      </c>
      <c r="AR131" s="337">
        <v>20252.97</v>
      </c>
      <c r="AS131" s="337">
        <v>20252.97</v>
      </c>
      <c r="AT131" s="337">
        <v>20252.97</v>
      </c>
      <c r="AU131" s="337">
        <v>20252.97</v>
      </c>
      <c r="AV131" s="337">
        <v>20252.97</v>
      </c>
      <c r="AW131" s="337">
        <v>20252.97</v>
      </c>
      <c r="AX131" s="337">
        <v>20252.97</v>
      </c>
      <c r="AY131" s="337">
        <v>20252.97</v>
      </c>
      <c r="AZ131" s="337">
        <v>20252.97</v>
      </c>
      <c r="BA131" s="337">
        <v>20252.97</v>
      </c>
      <c r="BB131" s="337">
        <v>20252.97</v>
      </c>
      <c r="BC131" s="337">
        <v>20252.97</v>
      </c>
      <c r="BD131" s="337">
        <v>20252.97</v>
      </c>
      <c r="BE131" s="337">
        <v>20252.97</v>
      </c>
      <c r="BF131" s="337">
        <v>20252.97</v>
      </c>
      <c r="BG131" s="337">
        <v>20252.97</v>
      </c>
      <c r="BH131" s="337">
        <v>20252.97</v>
      </c>
      <c r="BI131" s="337">
        <v>20252.97</v>
      </c>
      <c r="BJ131" s="337">
        <v>20252.97</v>
      </c>
      <c r="BK131" s="337">
        <v>20252.97</v>
      </c>
      <c r="BL131" s="337">
        <v>20252.97</v>
      </c>
      <c r="BM131" s="337">
        <v>20252.97</v>
      </c>
      <c r="BN131" s="337">
        <v>20252.97</v>
      </c>
      <c r="BO131" s="337">
        <v>20252.97</v>
      </c>
      <c r="BP131" s="337">
        <v>20252.97</v>
      </c>
      <c r="BQ131" s="337">
        <v>20252.97</v>
      </c>
      <c r="BR131" s="337">
        <v>20252.97</v>
      </c>
      <c r="BS131" s="337">
        <v>20252.97</v>
      </c>
      <c r="BT131" s="337">
        <v>20252.97</v>
      </c>
      <c r="BU131" s="337">
        <v>20252.97</v>
      </c>
      <c r="BV131" s="337">
        <v>20252.97</v>
      </c>
      <c r="BW131" s="337">
        <v>20252.97</v>
      </c>
      <c r="BX131" s="337">
        <v>20252.97</v>
      </c>
      <c r="BY131" s="337">
        <v>20252.97</v>
      </c>
      <c r="BZ131" s="337">
        <v>20252.97</v>
      </c>
      <c r="CA131" s="337">
        <v>20252.97</v>
      </c>
      <c r="CB131" s="337">
        <v>20252.97</v>
      </c>
      <c r="CC131" s="337">
        <v>20252.97</v>
      </c>
      <c r="CD131" s="337">
        <v>20252.97</v>
      </c>
      <c r="CE131" s="337">
        <v>20252.97</v>
      </c>
      <c r="CF131" s="337">
        <v>20252.97</v>
      </c>
      <c r="CG131" s="337">
        <v>20252.97</v>
      </c>
      <c r="CH131" s="337">
        <v>20252.97</v>
      </c>
      <c r="CI131" s="337">
        <v>20252.97</v>
      </c>
      <c r="CJ131" s="337">
        <v>20252.97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20252.97</v>
      </c>
      <c r="I132" s="337">
        <v>20252.97</v>
      </c>
      <c r="J132" s="337">
        <v>20252.97</v>
      </c>
      <c r="K132" s="337">
        <v>20252.97</v>
      </c>
      <c r="L132" s="337">
        <v>20252.97</v>
      </c>
      <c r="M132" s="337">
        <v>20252.97</v>
      </c>
      <c r="N132" s="337">
        <v>20252.97</v>
      </c>
      <c r="O132" s="337">
        <v>20252.97</v>
      </c>
      <c r="P132" s="337">
        <v>20252.97</v>
      </c>
      <c r="Q132" s="337">
        <v>20252.97</v>
      </c>
      <c r="R132" s="337">
        <v>20252.97</v>
      </c>
      <c r="S132" s="337">
        <v>20252.97</v>
      </c>
      <c r="T132" s="337">
        <v>20252.97</v>
      </c>
      <c r="U132" s="337">
        <v>20252.97</v>
      </c>
      <c r="V132" s="337">
        <v>20252.97</v>
      </c>
      <c r="W132" s="337">
        <v>20252.97</v>
      </c>
      <c r="X132" s="337">
        <v>20252.97</v>
      </c>
      <c r="Y132" s="337">
        <v>20252.97</v>
      </c>
      <c r="Z132" s="337">
        <v>20252.97</v>
      </c>
      <c r="AA132" s="337">
        <v>20252.97</v>
      </c>
      <c r="AB132" s="337">
        <v>20252.97</v>
      </c>
      <c r="AC132" s="337">
        <v>20252.97</v>
      </c>
      <c r="AD132" s="337">
        <v>20252.97</v>
      </c>
      <c r="AE132" s="337">
        <v>20252.97</v>
      </c>
      <c r="AF132" s="337">
        <v>20252.97</v>
      </c>
      <c r="AG132" s="337">
        <v>20252.97</v>
      </c>
      <c r="AH132" s="337">
        <v>20252.97</v>
      </c>
      <c r="AI132" s="337">
        <v>20252.97</v>
      </c>
      <c r="AJ132" s="337">
        <v>20252.97</v>
      </c>
      <c r="AK132" s="337">
        <v>20252.97</v>
      </c>
      <c r="AL132" s="337">
        <v>20252.97</v>
      </c>
      <c r="AM132" s="337">
        <v>20252.97</v>
      </c>
      <c r="AN132" s="337">
        <v>20252.97</v>
      </c>
      <c r="AO132" s="337">
        <v>20252.97</v>
      </c>
      <c r="AP132" s="337">
        <v>20252.97</v>
      </c>
      <c r="AQ132" s="337">
        <v>20252.97</v>
      </c>
      <c r="AR132" s="337">
        <v>20252.97</v>
      </c>
      <c r="AS132" s="337">
        <v>20252.97</v>
      </c>
      <c r="AT132" s="337">
        <v>20252.97</v>
      </c>
      <c r="AU132" s="337">
        <v>20252.97</v>
      </c>
      <c r="AV132" s="337">
        <v>20252.97</v>
      </c>
      <c r="AW132" s="337">
        <v>20252.97</v>
      </c>
      <c r="AX132" s="337">
        <v>20252.97</v>
      </c>
      <c r="AY132" s="337">
        <v>20252.97</v>
      </c>
      <c r="AZ132" s="337">
        <v>20252.97</v>
      </c>
      <c r="BA132" s="337">
        <v>20252.97</v>
      </c>
      <c r="BB132" s="337">
        <v>20252.97</v>
      </c>
      <c r="BC132" s="337">
        <v>20252.97</v>
      </c>
      <c r="BD132" s="337">
        <v>20252.97</v>
      </c>
      <c r="BE132" s="337">
        <v>20252.97</v>
      </c>
      <c r="BF132" s="337">
        <v>20252.97</v>
      </c>
      <c r="BG132" s="337">
        <v>20252.97</v>
      </c>
      <c r="BH132" s="337">
        <v>20252.97</v>
      </c>
      <c r="BI132" s="337">
        <v>20252.97</v>
      </c>
      <c r="BJ132" s="337">
        <v>20252.97</v>
      </c>
      <c r="BK132" s="337">
        <v>20252.97</v>
      </c>
      <c r="BL132" s="337">
        <v>20252.97</v>
      </c>
      <c r="BM132" s="337">
        <v>20252.97</v>
      </c>
      <c r="BN132" s="337">
        <v>20252.97</v>
      </c>
      <c r="BO132" s="337">
        <v>20252.97</v>
      </c>
      <c r="BP132" s="337">
        <v>20252.97</v>
      </c>
      <c r="BQ132" s="337">
        <v>20252.97</v>
      </c>
      <c r="BR132" s="337">
        <v>20252.97</v>
      </c>
      <c r="BS132" s="337">
        <v>20252.97</v>
      </c>
      <c r="BT132" s="337">
        <v>20252.97</v>
      </c>
      <c r="BU132" s="337">
        <v>20252.97</v>
      </c>
      <c r="BV132" s="337">
        <v>20252.97</v>
      </c>
      <c r="BW132" s="337">
        <v>20252.97</v>
      </c>
      <c r="BX132" s="337">
        <v>20252.97</v>
      </c>
      <c r="BY132" s="337">
        <v>20252.97</v>
      </c>
      <c r="BZ132" s="337">
        <v>20252.97</v>
      </c>
      <c r="CA132" s="337">
        <v>20252.97</v>
      </c>
      <c r="CB132" s="337">
        <v>20252.97</v>
      </c>
      <c r="CC132" s="337">
        <v>20252.97</v>
      </c>
      <c r="CD132" s="337">
        <v>20252.97</v>
      </c>
      <c r="CE132" s="337">
        <v>20252.97</v>
      </c>
      <c r="CF132" s="337">
        <v>20252.97</v>
      </c>
      <c r="CG132" s="337">
        <v>20252.97</v>
      </c>
      <c r="CH132" s="337">
        <v>20252.97</v>
      </c>
      <c r="CI132" s="337">
        <v>20252.97</v>
      </c>
      <c r="CJ132" s="337">
        <v>20252.97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1477.7970351446811</v>
      </c>
      <c r="I133" s="337">
        <v>2890.9646752352987</v>
      </c>
      <c r="J133" s="337">
        <v>4305.7757565400079</v>
      </c>
      <c r="K133" s="337">
        <v>5722.2308968269654</v>
      </c>
      <c r="L133" s="337">
        <v>6463.7730051984618</v>
      </c>
      <c r="M133" s="337">
        <v>7206.4066100512437</v>
      </c>
      <c r="N133" s="337">
        <v>7950.132312009684</v>
      </c>
      <c r="O133" s="337">
        <v>8694.9507116981513</v>
      </c>
      <c r="P133" s="337">
        <v>9440.8624097410175</v>
      </c>
      <c r="Q133" s="337">
        <v>10187.868006762652</v>
      </c>
      <c r="R133" s="337">
        <v>10935.968103387426</v>
      </c>
      <c r="S133" s="337">
        <v>11685.163300239707</v>
      </c>
      <c r="T133" s="337">
        <v>12435.454197943867</v>
      </c>
      <c r="U133" s="337">
        <v>13186.841397124283</v>
      </c>
      <c r="V133" s="337">
        <v>13939.325498405322</v>
      </c>
      <c r="W133" s="337">
        <v>14692.907102411347</v>
      </c>
      <c r="X133" s="337">
        <v>15447.586809766739</v>
      </c>
      <c r="Y133" s="337">
        <v>15334.234533226532</v>
      </c>
      <c r="Z133" s="337">
        <v>15220.78714460359</v>
      </c>
      <c r="AA133" s="337">
        <v>15107.24464389791</v>
      </c>
      <c r="AB133" s="337">
        <v>14993.607031109499</v>
      </c>
      <c r="AC133" s="337">
        <v>14879.874306238351</v>
      </c>
      <c r="AD133" s="337">
        <v>14766.046469284467</v>
      </c>
      <c r="AE133" s="337">
        <v>14652.123520247849</v>
      </c>
      <c r="AF133" s="337">
        <v>14538.105459128496</v>
      </c>
      <c r="AG133" s="337">
        <v>14423.992285926408</v>
      </c>
      <c r="AH133" s="337">
        <v>14309.784000641583</v>
      </c>
      <c r="AI133" s="337">
        <v>14195.480603274022</v>
      </c>
      <c r="AJ133" s="337">
        <v>14081.082093823727</v>
      </c>
      <c r="AK133" s="337">
        <v>13966.588472290699</v>
      </c>
      <c r="AL133" s="337">
        <v>13851.999738674935</v>
      </c>
      <c r="AM133" s="337">
        <v>13857.883991341601</v>
      </c>
      <c r="AN133" s="337">
        <v>13863.768244008268</v>
      </c>
      <c r="AO133" s="337">
        <v>13869.652496674935</v>
      </c>
      <c r="AP133" s="337">
        <v>13875.536749341602</v>
      </c>
      <c r="AQ133" s="337">
        <v>13881.421002008268</v>
      </c>
      <c r="AR133" s="337">
        <v>13887.305254674935</v>
      </c>
      <c r="AS133" s="337">
        <v>13893.189507341602</v>
      </c>
      <c r="AT133" s="337">
        <v>13899.073760008267</v>
      </c>
      <c r="AU133" s="337">
        <v>13904.958012674933</v>
      </c>
      <c r="AV133" s="337">
        <v>13910.8422653416</v>
      </c>
      <c r="AW133" s="337">
        <v>13916.726518008267</v>
      </c>
      <c r="AX133" s="337">
        <v>13922.610770674934</v>
      </c>
      <c r="AY133" s="337">
        <v>13928.4950233416</v>
      </c>
      <c r="AZ133" s="337">
        <v>13934.379276008267</v>
      </c>
      <c r="BA133" s="337">
        <v>13940.263528674934</v>
      </c>
      <c r="BB133" s="337">
        <v>13946.1477813416</v>
      </c>
      <c r="BC133" s="337">
        <v>13952.032034008267</v>
      </c>
      <c r="BD133" s="337">
        <v>13957.916286674934</v>
      </c>
      <c r="BE133" s="337">
        <v>13963.800539341601</v>
      </c>
      <c r="BF133" s="337">
        <v>13969.684792008267</v>
      </c>
      <c r="BG133" s="337">
        <v>13975.569044674934</v>
      </c>
      <c r="BH133" s="337">
        <v>13981.453297341601</v>
      </c>
      <c r="BI133" s="337">
        <v>13987.337550008267</v>
      </c>
      <c r="BJ133" s="337">
        <v>13993.221802674934</v>
      </c>
      <c r="BK133" s="337">
        <v>13999.106055341601</v>
      </c>
      <c r="BL133" s="337">
        <v>14004.990308008266</v>
      </c>
      <c r="BM133" s="337">
        <v>14010.874560674933</v>
      </c>
      <c r="BN133" s="337">
        <v>14016.758813341599</v>
      </c>
      <c r="BO133" s="337">
        <v>14022.643066008266</v>
      </c>
      <c r="BP133" s="337">
        <v>14028.527318674933</v>
      </c>
      <c r="BQ133" s="337">
        <v>14034.411571341599</v>
      </c>
      <c r="BR133" s="337">
        <v>14040.295824008266</v>
      </c>
      <c r="BS133" s="337">
        <v>14046.180076674933</v>
      </c>
      <c r="BT133" s="337">
        <v>14052.0643293416</v>
      </c>
      <c r="BU133" s="337">
        <v>14057.948582008266</v>
      </c>
      <c r="BV133" s="337">
        <v>14063.832834674933</v>
      </c>
      <c r="BW133" s="337">
        <v>14069.7170873416</v>
      </c>
      <c r="BX133" s="337">
        <v>14075.601340008267</v>
      </c>
      <c r="BY133" s="337">
        <v>14081.485592674933</v>
      </c>
      <c r="BZ133" s="337">
        <v>14087.3698453416</v>
      </c>
      <c r="CA133" s="337">
        <v>14093.254098008267</v>
      </c>
      <c r="CB133" s="337">
        <v>14099.138350674933</v>
      </c>
      <c r="CC133" s="337">
        <v>14105.0226033416</v>
      </c>
      <c r="CD133" s="337">
        <v>14110.906856008267</v>
      </c>
      <c r="CE133" s="337">
        <v>14116.791108674934</v>
      </c>
      <c r="CF133" s="337">
        <v>14122.6753613416</v>
      </c>
      <c r="CG133" s="337">
        <v>14128.559614008267</v>
      </c>
      <c r="CH133" s="337">
        <v>14134.443866674934</v>
      </c>
      <c r="CI133" s="337">
        <v>14140.328119341601</v>
      </c>
      <c r="CJ133" s="337">
        <v>14146.212372008267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07471D17-BCD4-450C-B4FA-629EB742938B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334B9-858D-4DD0-B07C-83DC7D169957}">
  <dimension ref="B1:CL249"/>
  <sheetViews>
    <sheetView zoomScale="90" zoomScaleNormal="90" workbookViewId="0">
      <selection activeCell="L3" sqref="L3"/>
    </sheetView>
  </sheetViews>
  <sheetFormatPr defaultRowHeight="14.5" x14ac:dyDescent="0.35"/>
  <cols>
    <col min="2" max="2" width="17.54296875" customWidth="1"/>
    <col min="3" max="3" width="15.453125" customWidth="1"/>
    <col min="4" max="4" width="44.453125" bestFit="1" customWidth="1"/>
    <col min="5" max="5" width="33.453125" customWidth="1"/>
    <col min="6" max="6" width="6.453125" customWidth="1"/>
    <col min="7" max="7" width="8.1796875" customWidth="1"/>
    <col min="8" max="8" width="10.7265625" style="430" bestFit="1" customWidth="1"/>
    <col min="9" max="88" width="10.7265625" bestFit="1" customWidth="1"/>
  </cols>
  <sheetData>
    <row r="1" spans="3:12" ht="15" thickBot="1" x14ac:dyDescent="0.4">
      <c r="G1" s="513"/>
      <c r="H1" s="514"/>
      <c r="I1" s="513"/>
      <c r="J1" s="513"/>
      <c r="K1" s="513"/>
    </row>
    <row r="2" spans="3:12" ht="18.5" thickBot="1" x14ac:dyDescent="0.45">
      <c r="C2" s="143" t="s">
        <v>52</v>
      </c>
      <c r="G2" s="1154" t="s">
        <v>53</v>
      </c>
      <c r="H2" s="1155"/>
      <c r="I2" s="1155"/>
      <c r="J2" s="1155"/>
      <c r="K2" s="1156"/>
      <c r="L2" s="512"/>
    </row>
    <row r="3" spans="3:12" ht="18" x14ac:dyDescent="0.4">
      <c r="C3" s="145" t="s">
        <v>54</v>
      </c>
    </row>
    <row r="25" spans="2:88" x14ac:dyDescent="0.35">
      <c r="I25" s="168"/>
      <c r="J25" s="169"/>
      <c r="K25" s="169"/>
      <c r="L25" s="169"/>
    </row>
    <row r="27" spans="2:88" ht="15.5" x14ac:dyDescent="0.35">
      <c r="C27" s="53"/>
      <c r="D27" s="53"/>
      <c r="E27" s="53"/>
      <c r="F27" s="54"/>
      <c r="G27" s="54"/>
      <c r="H27" s="431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1"/>
      <c r="AH27" s="1"/>
      <c r="AI27" s="1"/>
      <c r="AJ27" s="1"/>
      <c r="AK27" s="1"/>
      <c r="AL27" s="1"/>
      <c r="AM27" s="1"/>
      <c r="AN27" s="1"/>
    </row>
    <row r="28" spans="2:88" ht="18" x14ac:dyDescent="0.4">
      <c r="C28" s="145"/>
      <c r="D28" s="55"/>
      <c r="E28" s="152"/>
      <c r="F28" s="146"/>
      <c r="G28" s="146"/>
      <c r="H28" s="432"/>
      <c r="I28" s="56"/>
      <c r="J28" s="56"/>
      <c r="K28" s="56"/>
      <c r="L28" s="144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1"/>
      <c r="AH28" s="1"/>
      <c r="AI28" s="1"/>
      <c r="AJ28" s="1"/>
      <c r="AK28" s="1"/>
      <c r="AL28" s="1"/>
      <c r="AM28" s="1"/>
      <c r="AN28" s="1"/>
    </row>
    <row r="29" spans="2:88" ht="18.5" thickBot="1" x14ac:dyDescent="0.45">
      <c r="C29" s="409" t="s">
        <v>55</v>
      </c>
      <c r="D29" s="410"/>
      <c r="E29" s="410"/>
      <c r="F29" s="411"/>
      <c r="G29" s="411"/>
      <c r="H29" s="433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1"/>
      <c r="AH29" s="1"/>
      <c r="AI29" s="1"/>
      <c r="AJ29" s="1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  <c r="CF29" s="155"/>
      <c r="CG29" s="155"/>
      <c r="CH29" s="155"/>
      <c r="CI29" s="155"/>
      <c r="CJ29" s="155"/>
    </row>
    <row r="30" spans="2:88" ht="26.5" thickBot="1" x14ac:dyDescent="0.4">
      <c r="C30" s="352" t="s">
        <v>56</v>
      </c>
      <c r="D30" s="353" t="s">
        <v>57</v>
      </c>
      <c r="E30" s="353" t="s">
        <v>58</v>
      </c>
      <c r="F30" s="239" t="s">
        <v>59</v>
      </c>
      <c r="G30" s="240" t="s">
        <v>60</v>
      </c>
      <c r="H30" s="246" t="s">
        <v>61</v>
      </c>
      <c r="I30" s="247" t="s">
        <v>62</v>
      </c>
      <c r="J30" s="247" t="s">
        <v>63</v>
      </c>
      <c r="K30" s="247" t="s">
        <v>64</v>
      </c>
      <c r="L30" s="238" t="s">
        <v>65</v>
      </c>
      <c r="M30" s="238" t="s">
        <v>66</v>
      </c>
      <c r="N30" s="238" t="s">
        <v>67</v>
      </c>
      <c r="O30" s="238" t="s">
        <v>68</v>
      </c>
      <c r="P30" s="238" t="s">
        <v>69</v>
      </c>
      <c r="Q30" s="238" t="s">
        <v>70</v>
      </c>
      <c r="R30" s="238" t="s">
        <v>71</v>
      </c>
      <c r="S30" s="238" t="s">
        <v>72</v>
      </c>
      <c r="T30" s="238" t="s">
        <v>73</v>
      </c>
      <c r="U30" s="238" t="s">
        <v>74</v>
      </c>
      <c r="V30" s="238" t="s">
        <v>75</v>
      </c>
      <c r="W30" s="238" t="s">
        <v>76</v>
      </c>
      <c r="X30" s="238" t="s">
        <v>77</v>
      </c>
      <c r="Y30" s="238" t="s">
        <v>78</v>
      </c>
      <c r="Z30" s="238" t="s">
        <v>79</v>
      </c>
      <c r="AA30" s="238" t="s">
        <v>80</v>
      </c>
      <c r="AB30" s="238" t="s">
        <v>81</v>
      </c>
      <c r="AC30" s="238" t="s">
        <v>82</v>
      </c>
      <c r="AD30" s="238" t="s">
        <v>83</v>
      </c>
      <c r="AE30" s="238" t="s">
        <v>84</v>
      </c>
      <c r="AF30" s="238" t="s">
        <v>85</v>
      </c>
      <c r="AG30" s="238" t="s">
        <v>86</v>
      </c>
      <c r="AH30" s="238" t="s">
        <v>87</v>
      </c>
      <c r="AI30" s="238" t="s">
        <v>88</v>
      </c>
      <c r="AJ30" s="238" t="s">
        <v>89</v>
      </c>
      <c r="AK30" s="238" t="s">
        <v>90</v>
      </c>
      <c r="AL30" s="238" t="s">
        <v>91</v>
      </c>
      <c r="AM30" s="238" t="s">
        <v>92</v>
      </c>
      <c r="AN30" s="238" t="s">
        <v>93</v>
      </c>
      <c r="AO30" s="238" t="s">
        <v>94</v>
      </c>
      <c r="AP30" s="238" t="s">
        <v>95</v>
      </c>
      <c r="AQ30" s="238" t="s">
        <v>96</v>
      </c>
      <c r="AR30" s="238" t="s">
        <v>97</v>
      </c>
      <c r="AS30" s="238" t="s">
        <v>98</v>
      </c>
      <c r="AT30" s="238" t="s">
        <v>99</v>
      </c>
      <c r="AU30" s="238" t="s">
        <v>100</v>
      </c>
      <c r="AV30" s="238" t="s">
        <v>101</v>
      </c>
      <c r="AW30" s="238" t="s">
        <v>102</v>
      </c>
      <c r="AX30" s="238" t="s">
        <v>103</v>
      </c>
      <c r="AY30" s="238" t="s">
        <v>104</v>
      </c>
      <c r="AZ30" s="238" t="s">
        <v>105</v>
      </c>
      <c r="BA30" s="238" t="s">
        <v>106</v>
      </c>
      <c r="BB30" s="238" t="s">
        <v>107</v>
      </c>
      <c r="BC30" s="238" t="s">
        <v>108</v>
      </c>
      <c r="BD30" s="238" t="s">
        <v>109</v>
      </c>
      <c r="BE30" s="238" t="s">
        <v>110</v>
      </c>
      <c r="BF30" s="238" t="s">
        <v>111</v>
      </c>
      <c r="BG30" s="238" t="s">
        <v>112</v>
      </c>
      <c r="BH30" s="238" t="s">
        <v>113</v>
      </c>
      <c r="BI30" s="238" t="s">
        <v>114</v>
      </c>
      <c r="BJ30" s="238" t="s">
        <v>115</v>
      </c>
      <c r="BK30" s="238" t="s">
        <v>116</v>
      </c>
      <c r="BL30" s="238" t="s">
        <v>117</v>
      </c>
      <c r="BM30" s="238" t="s">
        <v>118</v>
      </c>
      <c r="BN30" s="238" t="s">
        <v>119</v>
      </c>
      <c r="BO30" s="238" t="s">
        <v>120</v>
      </c>
      <c r="BP30" s="238" t="s">
        <v>121</v>
      </c>
      <c r="BQ30" s="238" t="s">
        <v>122</v>
      </c>
      <c r="BR30" s="238" t="s">
        <v>123</v>
      </c>
      <c r="BS30" s="238" t="s">
        <v>124</v>
      </c>
      <c r="BT30" s="238" t="s">
        <v>125</v>
      </c>
      <c r="BU30" s="238" t="s">
        <v>126</v>
      </c>
      <c r="BV30" s="673" t="s">
        <v>127</v>
      </c>
      <c r="BW30" s="673" t="s">
        <v>128</v>
      </c>
      <c r="BX30" s="673" t="s">
        <v>129</v>
      </c>
      <c r="BY30" s="673" t="s">
        <v>130</v>
      </c>
      <c r="BZ30" s="673" t="s">
        <v>131</v>
      </c>
      <c r="CA30" s="673" t="s">
        <v>132</v>
      </c>
      <c r="CB30" s="673" t="s">
        <v>133</v>
      </c>
      <c r="CC30" s="673" t="s">
        <v>134</v>
      </c>
      <c r="CD30" s="673" t="s">
        <v>135</v>
      </c>
      <c r="CE30" s="673" t="s">
        <v>136</v>
      </c>
      <c r="CF30" s="673" t="s">
        <v>137</v>
      </c>
      <c r="CG30" s="673" t="s">
        <v>138</v>
      </c>
      <c r="CH30" s="673" t="s">
        <v>139</v>
      </c>
      <c r="CI30" s="673" t="s">
        <v>140</v>
      </c>
      <c r="CJ30" s="674" t="s">
        <v>141</v>
      </c>
    </row>
    <row r="31" spans="2:88" ht="25" x14ac:dyDescent="0.35">
      <c r="B31" s="1139" t="s">
        <v>142</v>
      </c>
      <c r="C31" s="402" t="s">
        <v>143</v>
      </c>
      <c r="D31" s="354" t="s">
        <v>144</v>
      </c>
      <c r="E31" s="520" t="s">
        <v>145</v>
      </c>
      <c r="F31" s="241" t="s">
        <v>146</v>
      </c>
      <c r="G31" s="242">
        <v>2</v>
      </c>
      <c r="H31" s="678">
        <v>0</v>
      </c>
      <c r="I31" s="679">
        <v>0</v>
      </c>
      <c r="J31" s="679">
        <v>0</v>
      </c>
      <c r="K31" s="679">
        <v>0</v>
      </c>
      <c r="L31" s="680">
        <v>0</v>
      </c>
      <c r="M31" s="680">
        <v>0</v>
      </c>
      <c r="N31" s="680">
        <v>0</v>
      </c>
      <c r="O31" s="680">
        <v>0</v>
      </c>
      <c r="P31" s="680">
        <v>0</v>
      </c>
      <c r="Q31" s="680">
        <v>0</v>
      </c>
      <c r="R31" s="680">
        <v>0</v>
      </c>
      <c r="S31" s="680">
        <v>0</v>
      </c>
      <c r="T31" s="680">
        <v>0</v>
      </c>
      <c r="U31" s="680">
        <v>0</v>
      </c>
      <c r="V31" s="680">
        <v>0</v>
      </c>
      <c r="W31" s="680">
        <v>0</v>
      </c>
      <c r="X31" s="680">
        <v>0</v>
      </c>
      <c r="Y31" s="680">
        <v>0</v>
      </c>
      <c r="Z31" s="680">
        <v>0</v>
      </c>
      <c r="AA31" s="680">
        <v>0</v>
      </c>
      <c r="AB31" s="680">
        <v>0</v>
      </c>
      <c r="AC31" s="680">
        <v>0</v>
      </c>
      <c r="AD31" s="680">
        <v>0</v>
      </c>
      <c r="AE31" s="680">
        <v>0</v>
      </c>
      <c r="AF31" s="680">
        <v>0</v>
      </c>
      <c r="AG31" s="680">
        <v>0</v>
      </c>
      <c r="AH31" s="680">
        <v>0</v>
      </c>
      <c r="AI31" s="680">
        <v>0</v>
      </c>
      <c r="AJ31" s="680">
        <v>0</v>
      </c>
      <c r="AK31" s="680">
        <v>0</v>
      </c>
      <c r="AL31" s="680">
        <v>0</v>
      </c>
      <c r="AM31" s="680">
        <v>0</v>
      </c>
      <c r="AN31" s="680">
        <v>0</v>
      </c>
      <c r="AO31" s="680">
        <v>0</v>
      </c>
      <c r="AP31" s="680">
        <v>0</v>
      </c>
      <c r="AQ31" s="680">
        <v>0</v>
      </c>
      <c r="AR31" s="680">
        <v>0</v>
      </c>
      <c r="AS31" s="680">
        <v>0</v>
      </c>
      <c r="AT31" s="680">
        <v>0</v>
      </c>
      <c r="AU31" s="680">
        <v>0</v>
      </c>
      <c r="AV31" s="680">
        <v>0</v>
      </c>
      <c r="AW31" s="680">
        <v>0</v>
      </c>
      <c r="AX31" s="680">
        <v>0</v>
      </c>
      <c r="AY31" s="680">
        <v>0</v>
      </c>
      <c r="AZ31" s="680">
        <v>0</v>
      </c>
      <c r="BA31" s="680">
        <v>0</v>
      </c>
      <c r="BB31" s="680">
        <v>0</v>
      </c>
      <c r="BC31" s="680">
        <v>0</v>
      </c>
      <c r="BD31" s="680">
        <v>0</v>
      </c>
      <c r="BE31" s="680">
        <v>0</v>
      </c>
      <c r="BF31" s="680">
        <v>0</v>
      </c>
      <c r="BG31" s="680">
        <v>0</v>
      </c>
      <c r="BH31" s="680">
        <v>0</v>
      </c>
      <c r="BI31" s="680">
        <v>0</v>
      </c>
      <c r="BJ31" s="680">
        <v>0</v>
      </c>
      <c r="BK31" s="680">
        <v>0</v>
      </c>
      <c r="BL31" s="680">
        <v>0</v>
      </c>
      <c r="BM31" s="680">
        <v>0</v>
      </c>
      <c r="BN31" s="680">
        <v>0</v>
      </c>
      <c r="BO31" s="680">
        <v>0</v>
      </c>
      <c r="BP31" s="680">
        <v>0</v>
      </c>
      <c r="BQ31" s="680">
        <v>0</v>
      </c>
      <c r="BR31" s="680">
        <v>0</v>
      </c>
      <c r="BS31" s="680">
        <v>0</v>
      </c>
      <c r="BT31" s="680">
        <v>0</v>
      </c>
      <c r="BU31" s="680">
        <v>0</v>
      </c>
      <c r="BV31" s="680">
        <v>0</v>
      </c>
      <c r="BW31" s="680">
        <v>0</v>
      </c>
      <c r="BX31" s="680">
        <v>0</v>
      </c>
      <c r="BY31" s="680">
        <v>0</v>
      </c>
      <c r="BZ31" s="680">
        <v>0</v>
      </c>
      <c r="CA31" s="680">
        <v>0</v>
      </c>
      <c r="CB31" s="680">
        <v>0</v>
      </c>
      <c r="CC31" s="680">
        <v>0</v>
      </c>
      <c r="CD31" s="680">
        <v>0</v>
      </c>
      <c r="CE31" s="680">
        <v>0</v>
      </c>
      <c r="CF31" s="680">
        <v>0</v>
      </c>
      <c r="CG31" s="680">
        <v>0</v>
      </c>
      <c r="CH31" s="680">
        <v>0</v>
      </c>
      <c r="CI31" s="680">
        <v>0</v>
      </c>
      <c r="CJ31" s="681">
        <v>0</v>
      </c>
    </row>
    <row r="32" spans="2:88" x14ac:dyDescent="0.35">
      <c r="B32" s="1140"/>
      <c r="C32" s="403" t="s">
        <v>147</v>
      </c>
      <c r="D32" s="358" t="s">
        <v>148</v>
      </c>
      <c r="E32" s="521" t="s">
        <v>149</v>
      </c>
      <c r="F32" s="244" t="s">
        <v>146</v>
      </c>
      <c r="G32" s="245">
        <v>2</v>
      </c>
      <c r="H32" s="682">
        <v>110.35550000000001</v>
      </c>
      <c r="I32" s="682">
        <v>110.35550000000001</v>
      </c>
      <c r="J32" s="682">
        <v>110.35550000000001</v>
      </c>
      <c r="K32" s="682">
        <v>110.35550000000001</v>
      </c>
      <c r="L32" s="682">
        <v>321.56170146520151</v>
      </c>
      <c r="M32" s="682">
        <v>321.56170146520151</v>
      </c>
      <c r="N32" s="682">
        <v>262.72241575091579</v>
      </c>
      <c r="O32" s="682">
        <v>206.29908241758244</v>
      </c>
      <c r="P32" s="682">
        <v>53.091582417582416</v>
      </c>
      <c r="Q32" s="682">
        <v>39.587582417582418</v>
      </c>
      <c r="R32" s="682">
        <v>39.587582417582418</v>
      </c>
      <c r="S32" s="682">
        <v>39.587582417582418</v>
      </c>
      <c r="T32" s="682">
        <v>23.657582417582418</v>
      </c>
      <c r="U32" s="682">
        <v>23.657582417582418</v>
      </c>
      <c r="V32" s="682">
        <v>23.657582417582418</v>
      </c>
      <c r="W32" s="682">
        <v>23.657582417582418</v>
      </c>
      <c r="X32" s="682">
        <v>23.657582417582418</v>
      </c>
      <c r="Y32" s="682">
        <v>1.8014285714285714</v>
      </c>
      <c r="Z32" s="682">
        <v>0</v>
      </c>
      <c r="AA32" s="682">
        <v>0</v>
      </c>
      <c r="AB32" s="682">
        <v>0</v>
      </c>
      <c r="AC32" s="682">
        <v>0</v>
      </c>
      <c r="AD32" s="682">
        <v>0</v>
      </c>
      <c r="AE32" s="682">
        <v>0</v>
      </c>
      <c r="AF32" s="682">
        <v>0</v>
      </c>
      <c r="AG32" s="682">
        <v>0</v>
      </c>
      <c r="AH32" s="682">
        <v>0</v>
      </c>
      <c r="AI32" s="682">
        <v>0</v>
      </c>
      <c r="AJ32" s="682">
        <v>0</v>
      </c>
      <c r="AK32" s="682">
        <v>0</v>
      </c>
      <c r="AL32" s="682">
        <v>0</v>
      </c>
      <c r="AM32" s="682">
        <v>0</v>
      </c>
      <c r="AN32" s="682">
        <v>0</v>
      </c>
      <c r="AO32" s="682">
        <v>0</v>
      </c>
      <c r="AP32" s="682">
        <v>0</v>
      </c>
      <c r="AQ32" s="682">
        <v>0</v>
      </c>
      <c r="AR32" s="682">
        <v>0</v>
      </c>
      <c r="AS32" s="682">
        <v>0</v>
      </c>
      <c r="AT32" s="682">
        <v>0</v>
      </c>
      <c r="AU32" s="682">
        <v>0</v>
      </c>
      <c r="AV32" s="682">
        <v>0</v>
      </c>
      <c r="AW32" s="682">
        <v>0</v>
      </c>
      <c r="AX32" s="682">
        <v>0</v>
      </c>
      <c r="AY32" s="682">
        <v>0</v>
      </c>
      <c r="AZ32" s="682">
        <v>0</v>
      </c>
      <c r="BA32" s="682">
        <v>0</v>
      </c>
      <c r="BB32" s="682">
        <v>0</v>
      </c>
      <c r="BC32" s="682">
        <v>0</v>
      </c>
      <c r="BD32" s="682">
        <v>0</v>
      </c>
      <c r="BE32" s="682">
        <v>0</v>
      </c>
      <c r="BF32" s="682">
        <v>0</v>
      </c>
      <c r="BG32" s="682">
        <v>0</v>
      </c>
      <c r="BH32" s="682">
        <v>0</v>
      </c>
      <c r="BI32" s="682">
        <v>0</v>
      </c>
      <c r="BJ32" s="682">
        <v>0</v>
      </c>
      <c r="BK32" s="682">
        <v>0</v>
      </c>
      <c r="BL32" s="682">
        <v>0</v>
      </c>
      <c r="BM32" s="682">
        <v>0</v>
      </c>
      <c r="BN32" s="682">
        <v>0</v>
      </c>
      <c r="BO32" s="682">
        <v>0</v>
      </c>
      <c r="BP32" s="682">
        <v>0</v>
      </c>
      <c r="BQ32" s="682">
        <v>0</v>
      </c>
      <c r="BR32" s="682">
        <v>0</v>
      </c>
      <c r="BS32" s="682">
        <v>0</v>
      </c>
      <c r="BT32" s="682">
        <v>0</v>
      </c>
      <c r="BU32" s="682">
        <v>0</v>
      </c>
      <c r="BV32" s="682">
        <v>0</v>
      </c>
      <c r="BW32" s="682">
        <v>0</v>
      </c>
      <c r="BX32" s="682">
        <v>0</v>
      </c>
      <c r="BY32" s="682">
        <v>0</v>
      </c>
      <c r="BZ32" s="682">
        <v>0</v>
      </c>
      <c r="CA32" s="682">
        <v>0</v>
      </c>
      <c r="CB32" s="682">
        <v>0</v>
      </c>
      <c r="CC32" s="682">
        <v>0</v>
      </c>
      <c r="CD32" s="682">
        <v>0</v>
      </c>
      <c r="CE32" s="682">
        <v>0</v>
      </c>
      <c r="CF32" s="682">
        <v>0</v>
      </c>
      <c r="CG32" s="682">
        <v>0</v>
      </c>
      <c r="CH32" s="682">
        <v>0</v>
      </c>
      <c r="CI32" s="682">
        <v>0</v>
      </c>
      <c r="CJ32" s="682">
        <v>0</v>
      </c>
    </row>
    <row r="33" spans="2:88" ht="25" x14ac:dyDescent="0.35">
      <c r="B33" s="1140"/>
      <c r="C33" s="404" t="s">
        <v>150</v>
      </c>
      <c r="D33" s="355" t="s">
        <v>151</v>
      </c>
      <c r="E33" s="520" t="s">
        <v>145</v>
      </c>
      <c r="F33" s="241" t="s">
        <v>146</v>
      </c>
      <c r="G33" s="243">
        <v>2</v>
      </c>
      <c r="H33" s="683">
        <v>0</v>
      </c>
      <c r="I33" s="684">
        <v>0</v>
      </c>
      <c r="J33" s="684">
        <v>0</v>
      </c>
      <c r="K33" s="684">
        <v>0</v>
      </c>
      <c r="L33" s="685">
        <v>0</v>
      </c>
      <c r="M33" s="685">
        <v>0</v>
      </c>
      <c r="N33" s="685">
        <v>0</v>
      </c>
      <c r="O33" s="685">
        <v>0</v>
      </c>
      <c r="P33" s="685">
        <v>0</v>
      </c>
      <c r="Q33" s="685">
        <v>0</v>
      </c>
      <c r="R33" s="685">
        <v>0</v>
      </c>
      <c r="S33" s="685">
        <v>0</v>
      </c>
      <c r="T33" s="685">
        <v>0</v>
      </c>
      <c r="U33" s="685">
        <v>0</v>
      </c>
      <c r="V33" s="685">
        <v>0</v>
      </c>
      <c r="W33" s="685">
        <v>0</v>
      </c>
      <c r="X33" s="685">
        <v>0</v>
      </c>
      <c r="Y33" s="685">
        <v>0</v>
      </c>
      <c r="Z33" s="685">
        <v>0</v>
      </c>
      <c r="AA33" s="685">
        <v>0</v>
      </c>
      <c r="AB33" s="685">
        <v>0</v>
      </c>
      <c r="AC33" s="685">
        <v>0</v>
      </c>
      <c r="AD33" s="685">
        <v>0</v>
      </c>
      <c r="AE33" s="685">
        <v>0</v>
      </c>
      <c r="AF33" s="685">
        <v>0</v>
      </c>
      <c r="AG33" s="685">
        <v>0</v>
      </c>
      <c r="AH33" s="685">
        <v>0</v>
      </c>
      <c r="AI33" s="685">
        <v>0</v>
      </c>
      <c r="AJ33" s="685">
        <v>0</v>
      </c>
      <c r="AK33" s="685">
        <v>0</v>
      </c>
      <c r="AL33" s="685">
        <v>0</v>
      </c>
      <c r="AM33" s="685">
        <v>0</v>
      </c>
      <c r="AN33" s="685">
        <v>0</v>
      </c>
      <c r="AO33" s="685">
        <v>0</v>
      </c>
      <c r="AP33" s="685">
        <v>0</v>
      </c>
      <c r="AQ33" s="685">
        <v>0</v>
      </c>
      <c r="AR33" s="685">
        <v>0</v>
      </c>
      <c r="AS33" s="685">
        <v>0</v>
      </c>
      <c r="AT33" s="685">
        <v>0</v>
      </c>
      <c r="AU33" s="685">
        <v>0</v>
      </c>
      <c r="AV33" s="685">
        <v>0</v>
      </c>
      <c r="AW33" s="685">
        <v>0</v>
      </c>
      <c r="AX33" s="685">
        <v>0</v>
      </c>
      <c r="AY33" s="685">
        <v>0</v>
      </c>
      <c r="AZ33" s="685">
        <v>0</v>
      </c>
      <c r="BA33" s="685">
        <v>0</v>
      </c>
      <c r="BB33" s="685">
        <v>0</v>
      </c>
      <c r="BC33" s="685">
        <v>0</v>
      </c>
      <c r="BD33" s="685">
        <v>0</v>
      </c>
      <c r="BE33" s="685">
        <v>0</v>
      </c>
      <c r="BF33" s="685">
        <v>0</v>
      </c>
      <c r="BG33" s="685">
        <v>0</v>
      </c>
      <c r="BH33" s="685">
        <v>0</v>
      </c>
      <c r="BI33" s="685">
        <v>0</v>
      </c>
      <c r="BJ33" s="685">
        <v>0</v>
      </c>
      <c r="BK33" s="685">
        <v>0</v>
      </c>
      <c r="BL33" s="685">
        <v>0</v>
      </c>
      <c r="BM33" s="685">
        <v>0</v>
      </c>
      <c r="BN33" s="685">
        <v>0</v>
      </c>
      <c r="BO33" s="685">
        <v>0</v>
      </c>
      <c r="BP33" s="685">
        <v>0</v>
      </c>
      <c r="BQ33" s="685">
        <v>0</v>
      </c>
      <c r="BR33" s="685">
        <v>0</v>
      </c>
      <c r="BS33" s="685">
        <v>0</v>
      </c>
      <c r="BT33" s="685">
        <v>0</v>
      </c>
      <c r="BU33" s="685">
        <v>0</v>
      </c>
      <c r="BV33" s="685">
        <v>0</v>
      </c>
      <c r="BW33" s="685">
        <v>0</v>
      </c>
      <c r="BX33" s="685">
        <v>0</v>
      </c>
      <c r="BY33" s="685">
        <v>0</v>
      </c>
      <c r="BZ33" s="685">
        <v>0</v>
      </c>
      <c r="CA33" s="685">
        <v>0</v>
      </c>
      <c r="CB33" s="685">
        <v>0</v>
      </c>
      <c r="CC33" s="685">
        <v>0</v>
      </c>
      <c r="CD33" s="685">
        <v>0</v>
      </c>
      <c r="CE33" s="685">
        <v>0</v>
      </c>
      <c r="CF33" s="685">
        <v>0</v>
      </c>
      <c r="CG33" s="685">
        <v>0</v>
      </c>
      <c r="CH33" s="685">
        <v>0</v>
      </c>
      <c r="CI33" s="685">
        <v>0</v>
      </c>
      <c r="CJ33" s="686">
        <v>0</v>
      </c>
    </row>
    <row r="34" spans="2:88" ht="25" x14ac:dyDescent="0.35">
      <c r="B34" s="1140"/>
      <c r="C34" s="404" t="s">
        <v>152</v>
      </c>
      <c r="D34" s="355" t="s">
        <v>153</v>
      </c>
      <c r="E34" s="520" t="s">
        <v>145</v>
      </c>
      <c r="F34" s="241" t="s">
        <v>146</v>
      </c>
      <c r="G34" s="243">
        <v>2</v>
      </c>
      <c r="H34" s="683">
        <v>110.35550000000001</v>
      </c>
      <c r="I34" s="684">
        <v>110.35550000000001</v>
      </c>
      <c r="J34" s="684">
        <v>110.35550000000001</v>
      </c>
      <c r="K34" s="684">
        <v>110.35550000000001</v>
      </c>
      <c r="L34" s="685">
        <v>321.56170146520151</v>
      </c>
      <c r="M34" s="685">
        <v>321.56170146520151</v>
      </c>
      <c r="N34" s="685">
        <v>262.72241575091579</v>
      </c>
      <c r="O34" s="685">
        <v>206.29908241758244</v>
      </c>
      <c r="P34" s="685">
        <v>53.091582417582416</v>
      </c>
      <c r="Q34" s="685">
        <v>39.587582417582418</v>
      </c>
      <c r="R34" s="685">
        <v>39.587582417582418</v>
      </c>
      <c r="S34" s="685">
        <v>39.587582417582418</v>
      </c>
      <c r="T34" s="685">
        <v>23.657582417582418</v>
      </c>
      <c r="U34" s="685">
        <v>23.657582417582418</v>
      </c>
      <c r="V34" s="685">
        <v>23.657582417582418</v>
      </c>
      <c r="W34" s="685">
        <v>23.657582417582418</v>
      </c>
      <c r="X34" s="685">
        <v>23.657582417582418</v>
      </c>
      <c r="Y34" s="685">
        <v>1.8014285714285714</v>
      </c>
      <c r="Z34" s="685">
        <v>0</v>
      </c>
      <c r="AA34" s="685">
        <v>0</v>
      </c>
      <c r="AB34" s="685">
        <v>0</v>
      </c>
      <c r="AC34" s="685">
        <v>0</v>
      </c>
      <c r="AD34" s="685">
        <v>0</v>
      </c>
      <c r="AE34" s="685">
        <v>0</v>
      </c>
      <c r="AF34" s="685">
        <v>0</v>
      </c>
      <c r="AG34" s="685">
        <v>0</v>
      </c>
      <c r="AH34" s="685">
        <v>0</v>
      </c>
      <c r="AI34" s="685">
        <v>0</v>
      </c>
      <c r="AJ34" s="685">
        <v>0</v>
      </c>
      <c r="AK34" s="685">
        <v>0</v>
      </c>
      <c r="AL34" s="685">
        <v>0</v>
      </c>
      <c r="AM34" s="685">
        <v>0</v>
      </c>
      <c r="AN34" s="685">
        <v>0</v>
      </c>
      <c r="AO34" s="685">
        <v>0</v>
      </c>
      <c r="AP34" s="685">
        <v>0</v>
      </c>
      <c r="AQ34" s="685">
        <v>0</v>
      </c>
      <c r="AR34" s="685">
        <v>0</v>
      </c>
      <c r="AS34" s="685">
        <v>0</v>
      </c>
      <c r="AT34" s="685">
        <v>0</v>
      </c>
      <c r="AU34" s="685">
        <v>0</v>
      </c>
      <c r="AV34" s="685">
        <v>0</v>
      </c>
      <c r="AW34" s="685">
        <v>0</v>
      </c>
      <c r="AX34" s="685">
        <v>0</v>
      </c>
      <c r="AY34" s="685">
        <v>0</v>
      </c>
      <c r="AZ34" s="685">
        <v>0</v>
      </c>
      <c r="BA34" s="685">
        <v>0</v>
      </c>
      <c r="BB34" s="685">
        <v>0</v>
      </c>
      <c r="BC34" s="685">
        <v>0</v>
      </c>
      <c r="BD34" s="685">
        <v>0</v>
      </c>
      <c r="BE34" s="685">
        <v>0</v>
      </c>
      <c r="BF34" s="685">
        <v>0</v>
      </c>
      <c r="BG34" s="685">
        <v>0</v>
      </c>
      <c r="BH34" s="685">
        <v>0</v>
      </c>
      <c r="BI34" s="685">
        <v>0</v>
      </c>
      <c r="BJ34" s="685">
        <v>0</v>
      </c>
      <c r="BK34" s="685">
        <v>0</v>
      </c>
      <c r="BL34" s="685">
        <v>0</v>
      </c>
      <c r="BM34" s="685">
        <v>0</v>
      </c>
      <c r="BN34" s="685">
        <v>0</v>
      </c>
      <c r="BO34" s="685">
        <v>0</v>
      </c>
      <c r="BP34" s="685">
        <v>0</v>
      </c>
      <c r="BQ34" s="685">
        <v>0</v>
      </c>
      <c r="BR34" s="685">
        <v>0</v>
      </c>
      <c r="BS34" s="685">
        <v>0</v>
      </c>
      <c r="BT34" s="685">
        <v>0</v>
      </c>
      <c r="BU34" s="685">
        <v>0</v>
      </c>
      <c r="BV34" s="685">
        <v>0</v>
      </c>
      <c r="BW34" s="685">
        <v>0</v>
      </c>
      <c r="BX34" s="685">
        <v>0</v>
      </c>
      <c r="BY34" s="685">
        <v>0</v>
      </c>
      <c r="BZ34" s="685">
        <v>0</v>
      </c>
      <c r="CA34" s="685">
        <v>0</v>
      </c>
      <c r="CB34" s="685">
        <v>0</v>
      </c>
      <c r="CC34" s="685">
        <v>0</v>
      </c>
      <c r="CD34" s="685">
        <v>0</v>
      </c>
      <c r="CE34" s="685">
        <v>0</v>
      </c>
      <c r="CF34" s="685">
        <v>0</v>
      </c>
      <c r="CG34" s="685">
        <v>0</v>
      </c>
      <c r="CH34" s="685">
        <v>0</v>
      </c>
      <c r="CI34" s="685">
        <v>0</v>
      </c>
      <c r="CJ34" s="686">
        <v>0</v>
      </c>
    </row>
    <row r="35" spans="2:88" ht="25" x14ac:dyDescent="0.35">
      <c r="B35" s="1140"/>
      <c r="C35" s="404" t="s">
        <v>154</v>
      </c>
      <c r="D35" s="355" t="s">
        <v>155</v>
      </c>
      <c r="E35" s="520" t="s">
        <v>145</v>
      </c>
      <c r="F35" s="241" t="s">
        <v>146</v>
      </c>
      <c r="G35" s="243">
        <v>2</v>
      </c>
      <c r="H35" s="683">
        <v>0</v>
      </c>
      <c r="I35" s="684">
        <v>0</v>
      </c>
      <c r="J35" s="684">
        <v>0</v>
      </c>
      <c r="K35" s="684">
        <v>0</v>
      </c>
      <c r="L35" s="685">
        <v>0</v>
      </c>
      <c r="M35" s="685">
        <v>0</v>
      </c>
      <c r="N35" s="685">
        <v>0</v>
      </c>
      <c r="O35" s="685">
        <v>0</v>
      </c>
      <c r="P35" s="685">
        <v>0</v>
      </c>
      <c r="Q35" s="685">
        <v>0</v>
      </c>
      <c r="R35" s="685">
        <v>0</v>
      </c>
      <c r="S35" s="685">
        <v>0</v>
      </c>
      <c r="T35" s="685">
        <v>0</v>
      </c>
      <c r="U35" s="685">
        <v>0</v>
      </c>
      <c r="V35" s="685">
        <v>0</v>
      </c>
      <c r="W35" s="685">
        <v>0</v>
      </c>
      <c r="X35" s="685">
        <v>0</v>
      </c>
      <c r="Y35" s="685">
        <v>0</v>
      </c>
      <c r="Z35" s="685">
        <v>0</v>
      </c>
      <c r="AA35" s="685">
        <v>0</v>
      </c>
      <c r="AB35" s="685">
        <v>0</v>
      </c>
      <c r="AC35" s="685">
        <v>0</v>
      </c>
      <c r="AD35" s="685">
        <v>0</v>
      </c>
      <c r="AE35" s="685">
        <v>0</v>
      </c>
      <c r="AF35" s="685">
        <v>0</v>
      </c>
      <c r="AG35" s="685">
        <v>0</v>
      </c>
      <c r="AH35" s="685">
        <v>0</v>
      </c>
      <c r="AI35" s="685">
        <v>0</v>
      </c>
      <c r="AJ35" s="685">
        <v>0</v>
      </c>
      <c r="AK35" s="685">
        <v>0</v>
      </c>
      <c r="AL35" s="685">
        <v>0</v>
      </c>
      <c r="AM35" s="685">
        <v>0</v>
      </c>
      <c r="AN35" s="685">
        <v>0</v>
      </c>
      <c r="AO35" s="685">
        <v>0</v>
      </c>
      <c r="AP35" s="685">
        <v>0</v>
      </c>
      <c r="AQ35" s="685">
        <v>0</v>
      </c>
      <c r="AR35" s="685">
        <v>0</v>
      </c>
      <c r="AS35" s="685">
        <v>0</v>
      </c>
      <c r="AT35" s="685">
        <v>0</v>
      </c>
      <c r="AU35" s="685">
        <v>0</v>
      </c>
      <c r="AV35" s="685">
        <v>0</v>
      </c>
      <c r="AW35" s="685">
        <v>0</v>
      </c>
      <c r="AX35" s="685">
        <v>0</v>
      </c>
      <c r="AY35" s="685">
        <v>0</v>
      </c>
      <c r="AZ35" s="685">
        <v>0</v>
      </c>
      <c r="BA35" s="685">
        <v>0</v>
      </c>
      <c r="BB35" s="685">
        <v>0</v>
      </c>
      <c r="BC35" s="685">
        <v>0</v>
      </c>
      <c r="BD35" s="685">
        <v>0</v>
      </c>
      <c r="BE35" s="685">
        <v>0</v>
      </c>
      <c r="BF35" s="685">
        <v>0</v>
      </c>
      <c r="BG35" s="685">
        <v>0</v>
      </c>
      <c r="BH35" s="685">
        <v>0</v>
      </c>
      <c r="BI35" s="685">
        <v>0</v>
      </c>
      <c r="BJ35" s="685">
        <v>0</v>
      </c>
      <c r="BK35" s="685">
        <v>0</v>
      </c>
      <c r="BL35" s="685">
        <v>0</v>
      </c>
      <c r="BM35" s="685">
        <v>0</v>
      </c>
      <c r="BN35" s="685">
        <v>0</v>
      </c>
      <c r="BO35" s="685">
        <v>0</v>
      </c>
      <c r="BP35" s="685">
        <v>0</v>
      </c>
      <c r="BQ35" s="685">
        <v>0</v>
      </c>
      <c r="BR35" s="685">
        <v>0</v>
      </c>
      <c r="BS35" s="685">
        <v>0</v>
      </c>
      <c r="BT35" s="685">
        <v>0</v>
      </c>
      <c r="BU35" s="685">
        <v>0</v>
      </c>
      <c r="BV35" s="685">
        <v>0</v>
      </c>
      <c r="BW35" s="685">
        <v>0</v>
      </c>
      <c r="BX35" s="685">
        <v>0</v>
      </c>
      <c r="BY35" s="685">
        <v>0</v>
      </c>
      <c r="BZ35" s="685">
        <v>0</v>
      </c>
      <c r="CA35" s="685">
        <v>0</v>
      </c>
      <c r="CB35" s="685">
        <v>0</v>
      </c>
      <c r="CC35" s="685">
        <v>0</v>
      </c>
      <c r="CD35" s="685">
        <v>0</v>
      </c>
      <c r="CE35" s="685">
        <v>0</v>
      </c>
      <c r="CF35" s="685">
        <v>0</v>
      </c>
      <c r="CG35" s="685">
        <v>0</v>
      </c>
      <c r="CH35" s="685">
        <v>0</v>
      </c>
      <c r="CI35" s="685">
        <v>0</v>
      </c>
      <c r="CJ35" s="686">
        <v>0</v>
      </c>
    </row>
    <row r="36" spans="2:88" ht="25" x14ac:dyDescent="0.35">
      <c r="B36" s="1140"/>
      <c r="C36" s="405" t="s">
        <v>156</v>
      </c>
      <c r="D36" s="356" t="s">
        <v>157</v>
      </c>
      <c r="E36" s="520" t="s">
        <v>145</v>
      </c>
      <c r="F36" s="241" t="s">
        <v>146</v>
      </c>
      <c r="G36" s="243">
        <v>2</v>
      </c>
      <c r="H36" s="687">
        <v>0</v>
      </c>
      <c r="I36" s="688">
        <v>0</v>
      </c>
      <c r="J36" s="688">
        <v>0</v>
      </c>
      <c r="K36" s="688">
        <v>0</v>
      </c>
      <c r="L36" s="689">
        <v>0</v>
      </c>
      <c r="M36" s="689">
        <v>0</v>
      </c>
      <c r="N36" s="689">
        <v>0</v>
      </c>
      <c r="O36" s="689">
        <v>0</v>
      </c>
      <c r="P36" s="689">
        <v>0</v>
      </c>
      <c r="Q36" s="689">
        <v>0</v>
      </c>
      <c r="R36" s="689">
        <v>0</v>
      </c>
      <c r="S36" s="689">
        <v>0</v>
      </c>
      <c r="T36" s="689">
        <v>0</v>
      </c>
      <c r="U36" s="689">
        <v>0</v>
      </c>
      <c r="V36" s="689">
        <v>0</v>
      </c>
      <c r="W36" s="689">
        <v>0</v>
      </c>
      <c r="X36" s="689">
        <v>0</v>
      </c>
      <c r="Y36" s="689">
        <v>0</v>
      </c>
      <c r="Z36" s="689">
        <v>0</v>
      </c>
      <c r="AA36" s="689">
        <v>0</v>
      </c>
      <c r="AB36" s="689">
        <v>0</v>
      </c>
      <c r="AC36" s="689">
        <v>0</v>
      </c>
      <c r="AD36" s="689">
        <v>0</v>
      </c>
      <c r="AE36" s="689">
        <v>0</v>
      </c>
      <c r="AF36" s="689">
        <v>0</v>
      </c>
      <c r="AG36" s="689">
        <v>0</v>
      </c>
      <c r="AH36" s="689">
        <v>0</v>
      </c>
      <c r="AI36" s="689">
        <v>0</v>
      </c>
      <c r="AJ36" s="689">
        <v>0</v>
      </c>
      <c r="AK36" s="689">
        <v>0</v>
      </c>
      <c r="AL36" s="689">
        <v>0</v>
      </c>
      <c r="AM36" s="689">
        <v>0</v>
      </c>
      <c r="AN36" s="689">
        <v>0</v>
      </c>
      <c r="AO36" s="689">
        <v>0</v>
      </c>
      <c r="AP36" s="689">
        <v>0</v>
      </c>
      <c r="AQ36" s="689">
        <v>0</v>
      </c>
      <c r="AR36" s="689">
        <v>0</v>
      </c>
      <c r="AS36" s="689">
        <v>0</v>
      </c>
      <c r="AT36" s="689">
        <v>0</v>
      </c>
      <c r="AU36" s="689">
        <v>0</v>
      </c>
      <c r="AV36" s="689">
        <v>0</v>
      </c>
      <c r="AW36" s="689">
        <v>0</v>
      </c>
      <c r="AX36" s="689">
        <v>0</v>
      </c>
      <c r="AY36" s="689">
        <v>0</v>
      </c>
      <c r="AZ36" s="689">
        <v>0</v>
      </c>
      <c r="BA36" s="689">
        <v>0</v>
      </c>
      <c r="BB36" s="689">
        <v>0</v>
      </c>
      <c r="BC36" s="689">
        <v>0</v>
      </c>
      <c r="BD36" s="689">
        <v>0</v>
      </c>
      <c r="BE36" s="689">
        <v>0</v>
      </c>
      <c r="BF36" s="689">
        <v>0</v>
      </c>
      <c r="BG36" s="689">
        <v>0</v>
      </c>
      <c r="BH36" s="689">
        <v>0</v>
      </c>
      <c r="BI36" s="689">
        <v>0</v>
      </c>
      <c r="BJ36" s="689">
        <v>0</v>
      </c>
      <c r="BK36" s="689">
        <v>0</v>
      </c>
      <c r="BL36" s="689">
        <v>0</v>
      </c>
      <c r="BM36" s="689">
        <v>0</v>
      </c>
      <c r="BN36" s="689">
        <v>0</v>
      </c>
      <c r="BO36" s="689">
        <v>0</v>
      </c>
      <c r="BP36" s="689">
        <v>0</v>
      </c>
      <c r="BQ36" s="689">
        <v>0</v>
      </c>
      <c r="BR36" s="689">
        <v>0</v>
      </c>
      <c r="BS36" s="689">
        <v>0</v>
      </c>
      <c r="BT36" s="689">
        <v>0</v>
      </c>
      <c r="BU36" s="689">
        <v>0</v>
      </c>
      <c r="BV36" s="689">
        <v>0</v>
      </c>
      <c r="BW36" s="689">
        <v>0</v>
      </c>
      <c r="BX36" s="689">
        <v>0</v>
      </c>
      <c r="BY36" s="689">
        <v>0</v>
      </c>
      <c r="BZ36" s="689">
        <v>0</v>
      </c>
      <c r="CA36" s="689">
        <v>0</v>
      </c>
      <c r="CB36" s="689">
        <v>0</v>
      </c>
      <c r="CC36" s="689">
        <v>0</v>
      </c>
      <c r="CD36" s="689">
        <v>0</v>
      </c>
      <c r="CE36" s="689">
        <v>0</v>
      </c>
      <c r="CF36" s="689">
        <v>0</v>
      </c>
      <c r="CG36" s="689">
        <v>0</v>
      </c>
      <c r="CH36" s="689">
        <v>0</v>
      </c>
      <c r="CI36" s="689">
        <v>0</v>
      </c>
      <c r="CJ36" s="690">
        <v>0</v>
      </c>
    </row>
    <row r="37" spans="2:88" ht="25" x14ac:dyDescent="0.35">
      <c r="B37" s="1140"/>
      <c r="C37" s="404" t="s">
        <v>158</v>
      </c>
      <c r="D37" s="355" t="s">
        <v>159</v>
      </c>
      <c r="E37" s="520" t="s">
        <v>145</v>
      </c>
      <c r="F37" s="241" t="s">
        <v>146</v>
      </c>
      <c r="G37" s="243">
        <v>2</v>
      </c>
      <c r="H37" s="683">
        <v>0</v>
      </c>
      <c r="I37" s="684">
        <v>0</v>
      </c>
      <c r="J37" s="684">
        <v>0</v>
      </c>
      <c r="K37" s="684">
        <v>0</v>
      </c>
      <c r="L37" s="685">
        <v>0</v>
      </c>
      <c r="M37" s="685">
        <v>0</v>
      </c>
      <c r="N37" s="685">
        <v>0</v>
      </c>
      <c r="O37" s="685">
        <v>0</v>
      </c>
      <c r="P37" s="685">
        <v>0</v>
      </c>
      <c r="Q37" s="685">
        <v>0</v>
      </c>
      <c r="R37" s="685">
        <v>0</v>
      </c>
      <c r="S37" s="685">
        <v>0</v>
      </c>
      <c r="T37" s="685">
        <v>0</v>
      </c>
      <c r="U37" s="685">
        <v>0</v>
      </c>
      <c r="V37" s="685">
        <v>0</v>
      </c>
      <c r="W37" s="685">
        <v>0</v>
      </c>
      <c r="X37" s="685">
        <v>0</v>
      </c>
      <c r="Y37" s="685">
        <v>0</v>
      </c>
      <c r="Z37" s="685">
        <v>0</v>
      </c>
      <c r="AA37" s="685">
        <v>0</v>
      </c>
      <c r="AB37" s="685">
        <v>0</v>
      </c>
      <c r="AC37" s="685">
        <v>0</v>
      </c>
      <c r="AD37" s="685">
        <v>0</v>
      </c>
      <c r="AE37" s="685">
        <v>0</v>
      </c>
      <c r="AF37" s="685">
        <v>0</v>
      </c>
      <c r="AG37" s="685">
        <v>0</v>
      </c>
      <c r="AH37" s="685">
        <v>0</v>
      </c>
      <c r="AI37" s="685">
        <v>0</v>
      </c>
      <c r="AJ37" s="685">
        <v>0</v>
      </c>
      <c r="AK37" s="685">
        <v>0</v>
      </c>
      <c r="AL37" s="685">
        <v>0</v>
      </c>
      <c r="AM37" s="685">
        <v>0</v>
      </c>
      <c r="AN37" s="685">
        <v>0</v>
      </c>
      <c r="AO37" s="685">
        <v>0</v>
      </c>
      <c r="AP37" s="685">
        <v>0</v>
      </c>
      <c r="AQ37" s="685">
        <v>0</v>
      </c>
      <c r="AR37" s="685">
        <v>0</v>
      </c>
      <c r="AS37" s="685">
        <v>0</v>
      </c>
      <c r="AT37" s="685">
        <v>0</v>
      </c>
      <c r="AU37" s="685">
        <v>0</v>
      </c>
      <c r="AV37" s="685">
        <v>0</v>
      </c>
      <c r="AW37" s="685">
        <v>0</v>
      </c>
      <c r="AX37" s="685">
        <v>0</v>
      </c>
      <c r="AY37" s="685">
        <v>0</v>
      </c>
      <c r="AZ37" s="685">
        <v>0</v>
      </c>
      <c r="BA37" s="685">
        <v>0</v>
      </c>
      <c r="BB37" s="685">
        <v>0</v>
      </c>
      <c r="BC37" s="685">
        <v>0</v>
      </c>
      <c r="BD37" s="685">
        <v>0</v>
      </c>
      <c r="BE37" s="685">
        <v>0</v>
      </c>
      <c r="BF37" s="685">
        <v>0</v>
      </c>
      <c r="BG37" s="685">
        <v>0</v>
      </c>
      <c r="BH37" s="685">
        <v>0</v>
      </c>
      <c r="BI37" s="685">
        <v>0</v>
      </c>
      <c r="BJ37" s="685">
        <v>0</v>
      </c>
      <c r="BK37" s="685">
        <v>0</v>
      </c>
      <c r="BL37" s="685">
        <v>0</v>
      </c>
      <c r="BM37" s="685">
        <v>0</v>
      </c>
      <c r="BN37" s="685">
        <v>0</v>
      </c>
      <c r="BO37" s="685">
        <v>0</v>
      </c>
      <c r="BP37" s="685">
        <v>0</v>
      </c>
      <c r="BQ37" s="685">
        <v>0</v>
      </c>
      <c r="BR37" s="685">
        <v>0</v>
      </c>
      <c r="BS37" s="685">
        <v>0</v>
      </c>
      <c r="BT37" s="685">
        <v>0</v>
      </c>
      <c r="BU37" s="685">
        <v>0</v>
      </c>
      <c r="BV37" s="685">
        <v>0</v>
      </c>
      <c r="BW37" s="685">
        <v>0</v>
      </c>
      <c r="BX37" s="685">
        <v>0</v>
      </c>
      <c r="BY37" s="685">
        <v>0</v>
      </c>
      <c r="BZ37" s="685">
        <v>0</v>
      </c>
      <c r="CA37" s="685">
        <v>0</v>
      </c>
      <c r="CB37" s="685">
        <v>0</v>
      </c>
      <c r="CC37" s="685">
        <v>0</v>
      </c>
      <c r="CD37" s="685">
        <v>0</v>
      </c>
      <c r="CE37" s="685">
        <v>0</v>
      </c>
      <c r="CF37" s="685">
        <v>0</v>
      </c>
      <c r="CG37" s="685">
        <v>0</v>
      </c>
      <c r="CH37" s="685">
        <v>0</v>
      </c>
      <c r="CI37" s="685">
        <v>0</v>
      </c>
      <c r="CJ37" s="686">
        <v>0</v>
      </c>
    </row>
    <row r="38" spans="2:88" ht="25" x14ac:dyDescent="0.35">
      <c r="B38" s="1140"/>
      <c r="C38" s="404" t="s">
        <v>160</v>
      </c>
      <c r="D38" s="355" t="s">
        <v>161</v>
      </c>
      <c r="E38" s="520" t="s">
        <v>145</v>
      </c>
      <c r="F38" s="241" t="s">
        <v>146</v>
      </c>
      <c r="G38" s="243">
        <v>2</v>
      </c>
      <c r="H38" s="683">
        <v>1.6830000000000001</v>
      </c>
      <c r="I38" s="684">
        <v>1.6830000000000001</v>
      </c>
      <c r="J38" s="684">
        <v>1.6830000000000001</v>
      </c>
      <c r="K38" s="684">
        <v>1.6830000000000001</v>
      </c>
      <c r="L38" s="685">
        <v>0</v>
      </c>
      <c r="M38" s="685">
        <v>0</v>
      </c>
      <c r="N38" s="685">
        <v>0</v>
      </c>
      <c r="O38" s="685">
        <v>0</v>
      </c>
      <c r="P38" s="685">
        <v>0</v>
      </c>
      <c r="Q38" s="685">
        <v>0</v>
      </c>
      <c r="R38" s="685">
        <v>0</v>
      </c>
      <c r="S38" s="685">
        <v>0</v>
      </c>
      <c r="T38" s="685">
        <v>0</v>
      </c>
      <c r="U38" s="685">
        <v>0</v>
      </c>
      <c r="V38" s="685">
        <v>0</v>
      </c>
      <c r="W38" s="685">
        <v>0</v>
      </c>
      <c r="X38" s="685">
        <v>0</v>
      </c>
      <c r="Y38" s="685">
        <v>0</v>
      </c>
      <c r="Z38" s="685">
        <v>0</v>
      </c>
      <c r="AA38" s="685">
        <v>0</v>
      </c>
      <c r="AB38" s="685">
        <v>0</v>
      </c>
      <c r="AC38" s="685">
        <v>0</v>
      </c>
      <c r="AD38" s="685">
        <v>0</v>
      </c>
      <c r="AE38" s="685">
        <v>0</v>
      </c>
      <c r="AF38" s="685">
        <v>0</v>
      </c>
      <c r="AG38" s="685">
        <v>0</v>
      </c>
      <c r="AH38" s="685">
        <v>0</v>
      </c>
      <c r="AI38" s="685">
        <v>0</v>
      </c>
      <c r="AJ38" s="685">
        <v>0</v>
      </c>
      <c r="AK38" s="685">
        <v>0</v>
      </c>
      <c r="AL38" s="685">
        <v>0</v>
      </c>
      <c r="AM38" s="685">
        <v>0</v>
      </c>
      <c r="AN38" s="685">
        <v>0</v>
      </c>
      <c r="AO38" s="685">
        <v>0</v>
      </c>
      <c r="AP38" s="685">
        <v>0</v>
      </c>
      <c r="AQ38" s="685">
        <v>0</v>
      </c>
      <c r="AR38" s="685">
        <v>0</v>
      </c>
      <c r="AS38" s="685">
        <v>0</v>
      </c>
      <c r="AT38" s="685">
        <v>0</v>
      </c>
      <c r="AU38" s="685">
        <v>0</v>
      </c>
      <c r="AV38" s="685">
        <v>0</v>
      </c>
      <c r="AW38" s="685">
        <v>0</v>
      </c>
      <c r="AX38" s="685">
        <v>0</v>
      </c>
      <c r="AY38" s="685">
        <v>0</v>
      </c>
      <c r="AZ38" s="685">
        <v>0</v>
      </c>
      <c r="BA38" s="685">
        <v>0</v>
      </c>
      <c r="BB38" s="685">
        <v>0</v>
      </c>
      <c r="BC38" s="685">
        <v>0</v>
      </c>
      <c r="BD38" s="685">
        <v>0</v>
      </c>
      <c r="BE38" s="685">
        <v>0</v>
      </c>
      <c r="BF38" s="685">
        <v>0</v>
      </c>
      <c r="BG38" s="685">
        <v>0</v>
      </c>
      <c r="BH38" s="685">
        <v>0</v>
      </c>
      <c r="BI38" s="685">
        <v>0</v>
      </c>
      <c r="BJ38" s="685">
        <v>0</v>
      </c>
      <c r="BK38" s="685">
        <v>0</v>
      </c>
      <c r="BL38" s="685">
        <v>0</v>
      </c>
      <c r="BM38" s="685">
        <v>0</v>
      </c>
      <c r="BN38" s="685">
        <v>0</v>
      </c>
      <c r="BO38" s="685">
        <v>0</v>
      </c>
      <c r="BP38" s="685">
        <v>0</v>
      </c>
      <c r="BQ38" s="685">
        <v>0</v>
      </c>
      <c r="BR38" s="685">
        <v>0</v>
      </c>
      <c r="BS38" s="685">
        <v>0</v>
      </c>
      <c r="BT38" s="685">
        <v>0</v>
      </c>
      <c r="BU38" s="685">
        <v>0</v>
      </c>
      <c r="BV38" s="685">
        <v>0</v>
      </c>
      <c r="BW38" s="685">
        <v>0</v>
      </c>
      <c r="BX38" s="685">
        <v>0</v>
      </c>
      <c r="BY38" s="685">
        <v>0</v>
      </c>
      <c r="BZ38" s="685">
        <v>0</v>
      </c>
      <c r="CA38" s="685">
        <v>0</v>
      </c>
      <c r="CB38" s="685">
        <v>0</v>
      </c>
      <c r="CC38" s="685">
        <v>0</v>
      </c>
      <c r="CD38" s="685">
        <v>0</v>
      </c>
      <c r="CE38" s="685">
        <v>0</v>
      </c>
      <c r="CF38" s="685">
        <v>0</v>
      </c>
      <c r="CG38" s="685">
        <v>0</v>
      </c>
      <c r="CH38" s="685">
        <v>0</v>
      </c>
      <c r="CI38" s="685">
        <v>0</v>
      </c>
      <c r="CJ38" s="686">
        <v>0</v>
      </c>
    </row>
    <row r="39" spans="2:88" ht="25" x14ac:dyDescent="0.35">
      <c r="B39" s="1140"/>
      <c r="C39" s="404" t="s">
        <v>162</v>
      </c>
      <c r="D39" s="355" t="s">
        <v>163</v>
      </c>
      <c r="E39" s="520" t="s">
        <v>145</v>
      </c>
      <c r="F39" s="241" t="s">
        <v>146</v>
      </c>
      <c r="G39" s="243">
        <v>2</v>
      </c>
      <c r="H39" s="683">
        <v>0</v>
      </c>
      <c r="I39" s="684">
        <v>0</v>
      </c>
      <c r="J39" s="684">
        <v>0</v>
      </c>
      <c r="K39" s="684">
        <v>0</v>
      </c>
      <c r="L39" s="685">
        <v>0</v>
      </c>
      <c r="M39" s="685">
        <v>0</v>
      </c>
      <c r="N39" s="685">
        <v>0</v>
      </c>
      <c r="O39" s="685">
        <v>0</v>
      </c>
      <c r="P39" s="685">
        <v>0</v>
      </c>
      <c r="Q39" s="685">
        <v>0</v>
      </c>
      <c r="R39" s="685">
        <v>0</v>
      </c>
      <c r="S39" s="685">
        <v>0</v>
      </c>
      <c r="T39" s="685">
        <v>0</v>
      </c>
      <c r="U39" s="685">
        <v>0</v>
      </c>
      <c r="V39" s="685">
        <v>0</v>
      </c>
      <c r="W39" s="685">
        <v>0</v>
      </c>
      <c r="X39" s="685">
        <v>0</v>
      </c>
      <c r="Y39" s="685">
        <v>0</v>
      </c>
      <c r="Z39" s="685">
        <v>0</v>
      </c>
      <c r="AA39" s="685">
        <v>0</v>
      </c>
      <c r="AB39" s="685">
        <v>0</v>
      </c>
      <c r="AC39" s="685">
        <v>0</v>
      </c>
      <c r="AD39" s="685">
        <v>0</v>
      </c>
      <c r="AE39" s="685">
        <v>0</v>
      </c>
      <c r="AF39" s="685">
        <v>0</v>
      </c>
      <c r="AG39" s="685">
        <v>0</v>
      </c>
      <c r="AH39" s="685">
        <v>0</v>
      </c>
      <c r="AI39" s="685">
        <v>0</v>
      </c>
      <c r="AJ39" s="685">
        <v>0</v>
      </c>
      <c r="AK39" s="685">
        <v>0</v>
      </c>
      <c r="AL39" s="685">
        <v>0</v>
      </c>
      <c r="AM39" s="685">
        <v>0</v>
      </c>
      <c r="AN39" s="685">
        <v>0</v>
      </c>
      <c r="AO39" s="685">
        <v>0</v>
      </c>
      <c r="AP39" s="685">
        <v>0</v>
      </c>
      <c r="AQ39" s="685">
        <v>0</v>
      </c>
      <c r="AR39" s="685">
        <v>0</v>
      </c>
      <c r="AS39" s="685">
        <v>0</v>
      </c>
      <c r="AT39" s="685">
        <v>0</v>
      </c>
      <c r="AU39" s="685">
        <v>0</v>
      </c>
      <c r="AV39" s="685">
        <v>0</v>
      </c>
      <c r="AW39" s="685">
        <v>0</v>
      </c>
      <c r="AX39" s="685">
        <v>0</v>
      </c>
      <c r="AY39" s="685">
        <v>0</v>
      </c>
      <c r="AZ39" s="685">
        <v>0</v>
      </c>
      <c r="BA39" s="685">
        <v>0</v>
      </c>
      <c r="BB39" s="685">
        <v>0</v>
      </c>
      <c r="BC39" s="685">
        <v>0</v>
      </c>
      <c r="BD39" s="685">
        <v>0</v>
      </c>
      <c r="BE39" s="685">
        <v>0</v>
      </c>
      <c r="BF39" s="685">
        <v>0</v>
      </c>
      <c r="BG39" s="685">
        <v>0</v>
      </c>
      <c r="BH39" s="685">
        <v>0</v>
      </c>
      <c r="BI39" s="685">
        <v>0</v>
      </c>
      <c r="BJ39" s="685">
        <v>0</v>
      </c>
      <c r="BK39" s="685">
        <v>0</v>
      </c>
      <c r="BL39" s="685">
        <v>0</v>
      </c>
      <c r="BM39" s="685">
        <v>0</v>
      </c>
      <c r="BN39" s="685">
        <v>0</v>
      </c>
      <c r="BO39" s="685">
        <v>0</v>
      </c>
      <c r="BP39" s="685">
        <v>0</v>
      </c>
      <c r="BQ39" s="685">
        <v>0</v>
      </c>
      <c r="BR39" s="685">
        <v>0</v>
      </c>
      <c r="BS39" s="685">
        <v>0</v>
      </c>
      <c r="BT39" s="685">
        <v>0</v>
      </c>
      <c r="BU39" s="685">
        <v>0</v>
      </c>
      <c r="BV39" s="685">
        <v>0</v>
      </c>
      <c r="BW39" s="685">
        <v>0</v>
      </c>
      <c r="BX39" s="685">
        <v>0</v>
      </c>
      <c r="BY39" s="685">
        <v>0</v>
      </c>
      <c r="BZ39" s="685">
        <v>0</v>
      </c>
      <c r="CA39" s="685">
        <v>0</v>
      </c>
      <c r="CB39" s="685">
        <v>0</v>
      </c>
      <c r="CC39" s="685">
        <v>0</v>
      </c>
      <c r="CD39" s="685">
        <v>0</v>
      </c>
      <c r="CE39" s="685">
        <v>0</v>
      </c>
      <c r="CF39" s="685">
        <v>0</v>
      </c>
      <c r="CG39" s="685">
        <v>0</v>
      </c>
      <c r="CH39" s="685">
        <v>0</v>
      </c>
      <c r="CI39" s="685">
        <v>0</v>
      </c>
      <c r="CJ39" s="686">
        <v>0</v>
      </c>
    </row>
    <row r="40" spans="2:88" ht="25" x14ac:dyDescent="0.35">
      <c r="B40" s="1140"/>
      <c r="C40" s="404" t="s">
        <v>164</v>
      </c>
      <c r="D40" s="355" t="s">
        <v>165</v>
      </c>
      <c r="E40" s="520" t="s">
        <v>145</v>
      </c>
      <c r="F40" s="241" t="s">
        <v>146</v>
      </c>
      <c r="G40" s="243">
        <v>2</v>
      </c>
      <c r="H40" s="683">
        <v>1.6830000000000001</v>
      </c>
      <c r="I40" s="684">
        <v>1.6830000000000001</v>
      </c>
      <c r="J40" s="684">
        <v>1.6830000000000001</v>
      </c>
      <c r="K40" s="684">
        <v>1.6830000000000001</v>
      </c>
      <c r="L40" s="685">
        <v>0</v>
      </c>
      <c r="M40" s="685">
        <v>0</v>
      </c>
      <c r="N40" s="685">
        <v>0</v>
      </c>
      <c r="O40" s="685">
        <v>0</v>
      </c>
      <c r="P40" s="685">
        <v>0</v>
      </c>
      <c r="Q40" s="685">
        <v>0</v>
      </c>
      <c r="R40" s="685">
        <v>0</v>
      </c>
      <c r="S40" s="685">
        <v>0</v>
      </c>
      <c r="T40" s="685">
        <v>0</v>
      </c>
      <c r="U40" s="685">
        <v>0</v>
      </c>
      <c r="V40" s="685">
        <v>0</v>
      </c>
      <c r="W40" s="685">
        <v>0</v>
      </c>
      <c r="X40" s="685">
        <v>0</v>
      </c>
      <c r="Y40" s="685">
        <v>0</v>
      </c>
      <c r="Z40" s="685">
        <v>0</v>
      </c>
      <c r="AA40" s="685">
        <v>0</v>
      </c>
      <c r="AB40" s="685">
        <v>0</v>
      </c>
      <c r="AC40" s="685">
        <v>0</v>
      </c>
      <c r="AD40" s="685">
        <v>0</v>
      </c>
      <c r="AE40" s="685">
        <v>0</v>
      </c>
      <c r="AF40" s="685">
        <v>0</v>
      </c>
      <c r="AG40" s="685">
        <v>0</v>
      </c>
      <c r="AH40" s="685">
        <v>0</v>
      </c>
      <c r="AI40" s="685">
        <v>0</v>
      </c>
      <c r="AJ40" s="685">
        <v>0</v>
      </c>
      <c r="AK40" s="685">
        <v>0</v>
      </c>
      <c r="AL40" s="685">
        <v>0</v>
      </c>
      <c r="AM40" s="685">
        <v>0</v>
      </c>
      <c r="AN40" s="685">
        <v>0</v>
      </c>
      <c r="AO40" s="685">
        <v>0</v>
      </c>
      <c r="AP40" s="685">
        <v>0</v>
      </c>
      <c r="AQ40" s="685">
        <v>0</v>
      </c>
      <c r="AR40" s="685">
        <v>0</v>
      </c>
      <c r="AS40" s="685">
        <v>0</v>
      </c>
      <c r="AT40" s="685">
        <v>0</v>
      </c>
      <c r="AU40" s="685">
        <v>0</v>
      </c>
      <c r="AV40" s="685">
        <v>0</v>
      </c>
      <c r="AW40" s="685">
        <v>0</v>
      </c>
      <c r="AX40" s="685">
        <v>0</v>
      </c>
      <c r="AY40" s="685">
        <v>0</v>
      </c>
      <c r="AZ40" s="685">
        <v>0</v>
      </c>
      <c r="BA40" s="685">
        <v>0</v>
      </c>
      <c r="BB40" s="685">
        <v>0</v>
      </c>
      <c r="BC40" s="685">
        <v>0</v>
      </c>
      <c r="BD40" s="685">
        <v>0</v>
      </c>
      <c r="BE40" s="685">
        <v>0</v>
      </c>
      <c r="BF40" s="685">
        <v>0</v>
      </c>
      <c r="BG40" s="685">
        <v>0</v>
      </c>
      <c r="BH40" s="685">
        <v>0</v>
      </c>
      <c r="BI40" s="685">
        <v>0</v>
      </c>
      <c r="BJ40" s="685">
        <v>0</v>
      </c>
      <c r="BK40" s="685">
        <v>0</v>
      </c>
      <c r="BL40" s="685">
        <v>0</v>
      </c>
      <c r="BM40" s="685">
        <v>0</v>
      </c>
      <c r="BN40" s="685">
        <v>0</v>
      </c>
      <c r="BO40" s="685">
        <v>0</v>
      </c>
      <c r="BP40" s="685">
        <v>0</v>
      </c>
      <c r="BQ40" s="685">
        <v>0</v>
      </c>
      <c r="BR40" s="685">
        <v>0</v>
      </c>
      <c r="BS40" s="685">
        <v>0</v>
      </c>
      <c r="BT40" s="685">
        <v>0</v>
      </c>
      <c r="BU40" s="685">
        <v>0</v>
      </c>
      <c r="BV40" s="685">
        <v>0</v>
      </c>
      <c r="BW40" s="685">
        <v>0</v>
      </c>
      <c r="BX40" s="685">
        <v>0</v>
      </c>
      <c r="BY40" s="685">
        <v>0</v>
      </c>
      <c r="BZ40" s="685">
        <v>0</v>
      </c>
      <c r="CA40" s="685">
        <v>0</v>
      </c>
      <c r="CB40" s="685">
        <v>0</v>
      </c>
      <c r="CC40" s="685">
        <v>0</v>
      </c>
      <c r="CD40" s="685">
        <v>0</v>
      </c>
      <c r="CE40" s="685">
        <v>0</v>
      </c>
      <c r="CF40" s="685">
        <v>0</v>
      </c>
      <c r="CG40" s="685">
        <v>0</v>
      </c>
      <c r="CH40" s="685">
        <v>0</v>
      </c>
      <c r="CI40" s="685">
        <v>0</v>
      </c>
      <c r="CJ40" s="686">
        <v>0</v>
      </c>
    </row>
    <row r="41" spans="2:88" ht="25.5" thickBot="1" x14ac:dyDescent="0.4">
      <c r="B41" s="1141"/>
      <c r="C41" s="406" t="s">
        <v>166</v>
      </c>
      <c r="D41" s="357" t="s">
        <v>167</v>
      </c>
      <c r="E41" s="676" t="s">
        <v>145</v>
      </c>
      <c r="F41" s="360" t="s">
        <v>146</v>
      </c>
      <c r="G41" s="677">
        <v>2</v>
      </c>
      <c r="H41" s="691">
        <v>0</v>
      </c>
      <c r="I41" s="692">
        <v>0</v>
      </c>
      <c r="J41" s="692">
        <v>0</v>
      </c>
      <c r="K41" s="692">
        <v>0</v>
      </c>
      <c r="L41" s="693">
        <v>0</v>
      </c>
      <c r="M41" s="693">
        <v>0</v>
      </c>
      <c r="N41" s="693">
        <v>0</v>
      </c>
      <c r="O41" s="693">
        <v>0</v>
      </c>
      <c r="P41" s="693">
        <v>0</v>
      </c>
      <c r="Q41" s="693">
        <v>0</v>
      </c>
      <c r="R41" s="693">
        <v>0</v>
      </c>
      <c r="S41" s="693">
        <v>0</v>
      </c>
      <c r="T41" s="693">
        <v>0</v>
      </c>
      <c r="U41" s="693">
        <v>0</v>
      </c>
      <c r="V41" s="693">
        <v>0</v>
      </c>
      <c r="W41" s="693">
        <v>0</v>
      </c>
      <c r="X41" s="693">
        <v>0</v>
      </c>
      <c r="Y41" s="693">
        <v>0</v>
      </c>
      <c r="Z41" s="693">
        <v>0</v>
      </c>
      <c r="AA41" s="693">
        <v>0</v>
      </c>
      <c r="AB41" s="693">
        <v>0</v>
      </c>
      <c r="AC41" s="693">
        <v>0</v>
      </c>
      <c r="AD41" s="693">
        <v>0</v>
      </c>
      <c r="AE41" s="693">
        <v>0</v>
      </c>
      <c r="AF41" s="693">
        <v>0</v>
      </c>
      <c r="AG41" s="693">
        <v>0</v>
      </c>
      <c r="AH41" s="693">
        <v>0</v>
      </c>
      <c r="AI41" s="693">
        <v>0</v>
      </c>
      <c r="AJ41" s="693">
        <v>0</v>
      </c>
      <c r="AK41" s="693">
        <v>0</v>
      </c>
      <c r="AL41" s="693">
        <v>0</v>
      </c>
      <c r="AM41" s="693">
        <v>0</v>
      </c>
      <c r="AN41" s="693">
        <v>0</v>
      </c>
      <c r="AO41" s="693">
        <v>0</v>
      </c>
      <c r="AP41" s="693">
        <v>0</v>
      </c>
      <c r="AQ41" s="693">
        <v>0</v>
      </c>
      <c r="AR41" s="693">
        <v>0</v>
      </c>
      <c r="AS41" s="693">
        <v>0</v>
      </c>
      <c r="AT41" s="693">
        <v>0</v>
      </c>
      <c r="AU41" s="693">
        <v>0</v>
      </c>
      <c r="AV41" s="693">
        <v>0</v>
      </c>
      <c r="AW41" s="693">
        <v>0</v>
      </c>
      <c r="AX41" s="693">
        <v>0</v>
      </c>
      <c r="AY41" s="693">
        <v>0</v>
      </c>
      <c r="AZ41" s="693">
        <v>0</v>
      </c>
      <c r="BA41" s="693">
        <v>0</v>
      </c>
      <c r="BB41" s="693">
        <v>0</v>
      </c>
      <c r="BC41" s="693">
        <v>0</v>
      </c>
      <c r="BD41" s="693">
        <v>0</v>
      </c>
      <c r="BE41" s="693">
        <v>0</v>
      </c>
      <c r="BF41" s="693">
        <v>0</v>
      </c>
      <c r="BG41" s="693">
        <v>0</v>
      </c>
      <c r="BH41" s="693">
        <v>0</v>
      </c>
      <c r="BI41" s="693">
        <v>0</v>
      </c>
      <c r="BJ41" s="693">
        <v>0</v>
      </c>
      <c r="BK41" s="693">
        <v>0</v>
      </c>
      <c r="BL41" s="693">
        <v>0</v>
      </c>
      <c r="BM41" s="693">
        <v>0</v>
      </c>
      <c r="BN41" s="693">
        <v>0</v>
      </c>
      <c r="BO41" s="693">
        <v>0</v>
      </c>
      <c r="BP41" s="693">
        <v>0</v>
      </c>
      <c r="BQ41" s="693">
        <v>0</v>
      </c>
      <c r="BR41" s="693">
        <v>0</v>
      </c>
      <c r="BS41" s="693">
        <v>0</v>
      </c>
      <c r="BT41" s="693">
        <v>0</v>
      </c>
      <c r="BU41" s="693">
        <v>0</v>
      </c>
      <c r="BV41" s="693">
        <v>0</v>
      </c>
      <c r="BW41" s="693">
        <v>0</v>
      </c>
      <c r="BX41" s="693">
        <v>0</v>
      </c>
      <c r="BY41" s="693">
        <v>0</v>
      </c>
      <c r="BZ41" s="693">
        <v>0</v>
      </c>
      <c r="CA41" s="693">
        <v>0</v>
      </c>
      <c r="CB41" s="693">
        <v>0</v>
      </c>
      <c r="CC41" s="693">
        <v>0</v>
      </c>
      <c r="CD41" s="693">
        <v>0</v>
      </c>
      <c r="CE41" s="693">
        <v>0</v>
      </c>
      <c r="CF41" s="693">
        <v>0</v>
      </c>
      <c r="CG41" s="693">
        <v>0</v>
      </c>
      <c r="CH41" s="693">
        <v>0</v>
      </c>
      <c r="CI41" s="693">
        <v>0</v>
      </c>
      <c r="CJ41" s="694">
        <v>0</v>
      </c>
    </row>
    <row r="42" spans="2:88" ht="18" x14ac:dyDescent="0.4">
      <c r="C42" s="145"/>
      <c r="D42" s="55"/>
      <c r="E42" s="675"/>
      <c r="F42" s="359"/>
      <c r="G42" s="359"/>
      <c r="H42" s="432"/>
      <c r="I42" s="56"/>
      <c r="J42" s="56"/>
      <c r="K42" s="56"/>
      <c r="L42" s="144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1"/>
      <c r="AH42" s="1"/>
      <c r="AI42" s="1"/>
      <c r="AJ42" s="1"/>
      <c r="AK42" s="1"/>
      <c r="AL42" s="1"/>
      <c r="AM42" s="1"/>
      <c r="AN42" s="1"/>
    </row>
    <row r="43" spans="2:88" ht="18.5" thickBot="1" x14ac:dyDescent="0.45">
      <c r="C43" s="248" t="s">
        <v>168</v>
      </c>
      <c r="D43" s="2"/>
      <c r="E43" s="2"/>
      <c r="F43" s="249"/>
      <c r="G43" s="249"/>
      <c r="H43" s="401"/>
      <c r="I43" s="249"/>
      <c r="J43" s="249"/>
      <c r="K43" s="249"/>
      <c r="L43" s="250"/>
      <c r="M43" s="249"/>
      <c r="N43" s="249"/>
      <c r="O43" s="249"/>
      <c r="P43" s="249"/>
      <c r="Q43" s="249"/>
      <c r="R43" s="249"/>
      <c r="S43" s="249"/>
      <c r="T43" s="249"/>
      <c r="U43" s="249"/>
      <c r="V43" s="249"/>
      <c r="W43" s="249"/>
      <c r="X43" s="249"/>
      <c r="Y43" s="249"/>
      <c r="Z43" s="249"/>
      <c r="AA43" s="249"/>
      <c r="AB43" s="249"/>
      <c r="AC43" s="249"/>
      <c r="AD43" s="249"/>
      <c r="AE43" s="249"/>
      <c r="AF43" s="249"/>
      <c r="AG43" s="1"/>
      <c r="AH43" s="1"/>
      <c r="AI43" s="1"/>
      <c r="AJ43" s="1"/>
      <c r="AK43" s="1"/>
      <c r="AL43" s="1"/>
      <c r="AM43" s="1"/>
      <c r="AN43" s="1"/>
    </row>
    <row r="44" spans="2:88" s="147" customFormat="1" ht="26.5" thickBot="1" x14ac:dyDescent="0.4">
      <c r="C44" s="361" t="s">
        <v>56</v>
      </c>
      <c r="D44" s="376" t="s">
        <v>57</v>
      </c>
      <c r="E44" s="377" t="s">
        <v>58</v>
      </c>
      <c r="F44" s="375" t="s">
        <v>169</v>
      </c>
      <c r="G44" s="707" t="s">
        <v>170</v>
      </c>
      <c r="H44" s="362" t="s">
        <v>61</v>
      </c>
      <c r="I44" s="363" t="s">
        <v>62</v>
      </c>
      <c r="J44" s="363" t="s">
        <v>63</v>
      </c>
      <c r="K44" s="363" t="s">
        <v>64</v>
      </c>
      <c r="L44" s="364" t="s">
        <v>65</v>
      </c>
      <c r="M44" s="364" t="s">
        <v>66</v>
      </c>
      <c r="N44" s="364" t="s">
        <v>67</v>
      </c>
      <c r="O44" s="364" t="s">
        <v>68</v>
      </c>
      <c r="P44" s="364" t="s">
        <v>69</v>
      </c>
      <c r="Q44" s="364" t="s">
        <v>70</v>
      </c>
      <c r="R44" s="364" t="s">
        <v>71</v>
      </c>
      <c r="S44" s="364" t="s">
        <v>72</v>
      </c>
      <c r="T44" s="364" t="s">
        <v>73</v>
      </c>
      <c r="U44" s="364" t="s">
        <v>74</v>
      </c>
      <c r="V44" s="364" t="s">
        <v>75</v>
      </c>
      <c r="W44" s="364" t="s">
        <v>76</v>
      </c>
      <c r="X44" s="364" t="s">
        <v>77</v>
      </c>
      <c r="Y44" s="364" t="s">
        <v>78</v>
      </c>
      <c r="Z44" s="364" t="s">
        <v>79</v>
      </c>
      <c r="AA44" s="364" t="s">
        <v>80</v>
      </c>
      <c r="AB44" s="364" t="s">
        <v>81</v>
      </c>
      <c r="AC44" s="364" t="s">
        <v>82</v>
      </c>
      <c r="AD44" s="364" t="s">
        <v>83</v>
      </c>
      <c r="AE44" s="364" t="s">
        <v>84</v>
      </c>
      <c r="AF44" s="364" t="s">
        <v>85</v>
      </c>
      <c r="AG44" s="364" t="s">
        <v>86</v>
      </c>
      <c r="AH44" s="364" t="s">
        <v>87</v>
      </c>
      <c r="AI44" s="364" t="s">
        <v>88</v>
      </c>
      <c r="AJ44" s="364" t="s">
        <v>89</v>
      </c>
      <c r="AK44" s="364" t="s">
        <v>90</v>
      </c>
      <c r="AL44" s="364" t="s">
        <v>91</v>
      </c>
      <c r="AM44" s="364" t="s">
        <v>92</v>
      </c>
      <c r="AN44" s="364" t="s">
        <v>93</v>
      </c>
      <c r="AO44" s="364" t="s">
        <v>94</v>
      </c>
      <c r="AP44" s="364" t="s">
        <v>95</v>
      </c>
      <c r="AQ44" s="364" t="s">
        <v>96</v>
      </c>
      <c r="AR44" s="364" t="s">
        <v>97</v>
      </c>
      <c r="AS44" s="364" t="s">
        <v>98</v>
      </c>
      <c r="AT44" s="364" t="s">
        <v>99</v>
      </c>
      <c r="AU44" s="364" t="s">
        <v>100</v>
      </c>
      <c r="AV44" s="364" t="s">
        <v>101</v>
      </c>
      <c r="AW44" s="364" t="s">
        <v>102</v>
      </c>
      <c r="AX44" s="364" t="s">
        <v>103</v>
      </c>
      <c r="AY44" s="364" t="s">
        <v>104</v>
      </c>
      <c r="AZ44" s="364" t="s">
        <v>105</v>
      </c>
      <c r="BA44" s="364" t="s">
        <v>106</v>
      </c>
      <c r="BB44" s="364" t="s">
        <v>107</v>
      </c>
      <c r="BC44" s="364" t="s">
        <v>108</v>
      </c>
      <c r="BD44" s="364" t="s">
        <v>109</v>
      </c>
      <c r="BE44" s="364" t="s">
        <v>110</v>
      </c>
      <c r="BF44" s="364" t="s">
        <v>111</v>
      </c>
      <c r="BG44" s="364" t="s">
        <v>112</v>
      </c>
      <c r="BH44" s="364" t="s">
        <v>113</v>
      </c>
      <c r="BI44" s="364" t="s">
        <v>114</v>
      </c>
      <c r="BJ44" s="364" t="s">
        <v>115</v>
      </c>
      <c r="BK44" s="364" t="s">
        <v>116</v>
      </c>
      <c r="BL44" s="364" t="s">
        <v>117</v>
      </c>
      <c r="BM44" s="364" t="s">
        <v>118</v>
      </c>
      <c r="BN44" s="364" t="s">
        <v>119</v>
      </c>
      <c r="BO44" s="364" t="s">
        <v>120</v>
      </c>
      <c r="BP44" s="364" t="s">
        <v>121</v>
      </c>
      <c r="BQ44" s="364" t="s">
        <v>122</v>
      </c>
      <c r="BR44" s="364" t="s">
        <v>123</v>
      </c>
      <c r="BS44" s="364" t="s">
        <v>124</v>
      </c>
      <c r="BT44" s="364" t="s">
        <v>125</v>
      </c>
      <c r="BU44" s="364" t="s">
        <v>126</v>
      </c>
      <c r="BV44" s="364" t="s">
        <v>127</v>
      </c>
      <c r="BW44" s="364" t="s">
        <v>128</v>
      </c>
      <c r="BX44" s="364" t="s">
        <v>129</v>
      </c>
      <c r="BY44" s="364" t="s">
        <v>130</v>
      </c>
      <c r="BZ44" s="364" t="s">
        <v>131</v>
      </c>
      <c r="CA44" s="364" t="s">
        <v>132</v>
      </c>
      <c r="CB44" s="364" t="s">
        <v>133</v>
      </c>
      <c r="CC44" s="364" t="s">
        <v>134</v>
      </c>
      <c r="CD44" s="364" t="s">
        <v>135</v>
      </c>
      <c r="CE44" s="364" t="s">
        <v>136</v>
      </c>
      <c r="CF44" s="364" t="s">
        <v>137</v>
      </c>
      <c r="CG44" s="364" t="s">
        <v>138</v>
      </c>
      <c r="CH44" s="364" t="s">
        <v>139</v>
      </c>
      <c r="CI44" s="364" t="s">
        <v>140</v>
      </c>
      <c r="CJ44" s="365" t="s">
        <v>141</v>
      </c>
    </row>
    <row r="45" spans="2:88" s="147" customFormat="1" ht="15" thickBot="1" x14ac:dyDescent="0.4">
      <c r="B45" s="1135" t="s">
        <v>171</v>
      </c>
      <c r="C45" s="657"/>
      <c r="D45" s="658" t="s">
        <v>172</v>
      </c>
      <c r="E45" s="658"/>
      <c r="F45" s="659"/>
      <c r="G45" s="660"/>
      <c r="H45" s="661"/>
      <c r="I45" s="659"/>
      <c r="J45" s="659"/>
      <c r="K45" s="659"/>
      <c r="L45" s="659"/>
      <c r="M45" s="659"/>
      <c r="N45" s="659"/>
      <c r="O45" s="659"/>
      <c r="P45" s="659"/>
      <c r="Q45" s="659"/>
      <c r="R45" s="659"/>
      <c r="S45" s="659"/>
      <c r="T45" s="659"/>
      <c r="U45" s="659"/>
      <c r="V45" s="659"/>
      <c r="W45" s="659"/>
      <c r="X45" s="659"/>
      <c r="Y45" s="659"/>
      <c r="Z45" s="659"/>
      <c r="AA45" s="659"/>
      <c r="AB45" s="659"/>
      <c r="AC45" s="659"/>
      <c r="AD45" s="659"/>
      <c r="AE45" s="659"/>
      <c r="AF45" s="659"/>
      <c r="AG45" s="659"/>
      <c r="AH45" s="659"/>
      <c r="AI45" s="659"/>
      <c r="AJ45" s="659"/>
      <c r="AK45" s="662"/>
      <c r="AL45" s="663"/>
      <c r="AM45" s="663"/>
      <c r="AN45" s="663"/>
      <c r="AO45" s="667"/>
      <c r="AP45" s="667"/>
      <c r="AQ45" s="667"/>
      <c r="AR45" s="667"/>
      <c r="AS45" s="667"/>
      <c r="AT45" s="667"/>
      <c r="AU45" s="667"/>
      <c r="AV45" s="667"/>
      <c r="AW45" s="667"/>
      <c r="AX45" s="667"/>
      <c r="AY45" s="667"/>
      <c r="AZ45" s="667"/>
      <c r="BA45" s="667"/>
      <c r="BB45" s="667"/>
      <c r="BC45" s="667"/>
      <c r="BD45" s="667"/>
      <c r="BE45" s="667"/>
      <c r="BF45" s="667"/>
      <c r="BG45" s="667"/>
      <c r="BH45" s="667"/>
      <c r="BI45" s="667"/>
      <c r="BJ45" s="667"/>
      <c r="BK45" s="667"/>
      <c r="BL45" s="667"/>
      <c r="BM45" s="667"/>
      <c r="BN45" s="667"/>
      <c r="BO45" s="667"/>
      <c r="BP45" s="667"/>
      <c r="BQ45" s="667"/>
      <c r="BR45" s="667"/>
      <c r="BS45" s="667"/>
      <c r="BT45" s="667"/>
      <c r="BU45" s="667"/>
      <c r="BV45" s="667"/>
      <c r="BW45" s="667"/>
      <c r="BX45" s="667"/>
      <c r="BY45" s="667"/>
      <c r="BZ45" s="667"/>
      <c r="CA45" s="667"/>
      <c r="CB45" s="667"/>
      <c r="CC45" s="667"/>
      <c r="CD45" s="667"/>
      <c r="CE45" s="667"/>
      <c r="CF45" s="667"/>
      <c r="CG45" s="667"/>
      <c r="CH45" s="667"/>
      <c r="CI45" s="667"/>
      <c r="CJ45" s="668"/>
    </row>
    <row r="46" spans="2:88" s="147" customFormat="1" x14ac:dyDescent="0.35">
      <c r="B46" s="1136"/>
      <c r="C46" s="798" t="s">
        <v>173</v>
      </c>
      <c r="D46" s="781" t="s">
        <v>174</v>
      </c>
      <c r="E46" s="771" t="s">
        <v>175</v>
      </c>
      <c r="F46" s="771" t="s">
        <v>176</v>
      </c>
      <c r="G46" s="782">
        <v>2</v>
      </c>
      <c r="H46" s="695">
        <v>82800.590150684948</v>
      </c>
      <c r="I46" s="695">
        <v>82800.590150684948</v>
      </c>
      <c r="J46" s="695">
        <v>82800.590150684948</v>
      </c>
      <c r="K46" s="695">
        <v>82941.659602739746</v>
      </c>
      <c r="L46" s="695">
        <v>104659.39655616437</v>
      </c>
      <c r="M46" s="695">
        <v>104659.39655616437</v>
      </c>
      <c r="N46" s="695">
        <v>104659.39655616437</v>
      </c>
      <c r="O46" s="695">
        <v>104659.39655616437</v>
      </c>
      <c r="P46" s="695">
        <v>104659.39655616437</v>
      </c>
      <c r="Q46" s="695">
        <v>104659.39655616437</v>
      </c>
      <c r="R46" s="695">
        <v>104659.39655616437</v>
      </c>
      <c r="S46" s="695">
        <v>104659.39655616437</v>
      </c>
      <c r="T46" s="695">
        <v>104659.39655616437</v>
      </c>
      <c r="U46" s="695">
        <v>104659.39655616437</v>
      </c>
      <c r="V46" s="695">
        <v>104659.39655616437</v>
      </c>
      <c r="W46" s="695">
        <v>104659.39655616437</v>
      </c>
      <c r="X46" s="695">
        <v>104659.39655616437</v>
      </c>
      <c r="Y46" s="695">
        <v>104659.39655616437</v>
      </c>
      <c r="Z46" s="695">
        <v>104659.39655616437</v>
      </c>
      <c r="AA46" s="695">
        <v>104659.39655616437</v>
      </c>
      <c r="AB46" s="695">
        <v>104659.39655616437</v>
      </c>
      <c r="AC46" s="695">
        <v>104659.39655616437</v>
      </c>
      <c r="AD46" s="695">
        <v>104659.39655616437</v>
      </c>
      <c r="AE46" s="695">
        <v>104659.39655616437</v>
      </c>
      <c r="AF46" s="695">
        <v>104659.39655616437</v>
      </c>
      <c r="AG46" s="695">
        <v>104659.39655616437</v>
      </c>
      <c r="AH46" s="695">
        <v>104659.39655616437</v>
      </c>
      <c r="AI46" s="695">
        <v>104659.39655616437</v>
      </c>
      <c r="AJ46" s="695">
        <v>104659.39655616437</v>
      </c>
      <c r="AK46" s="695">
        <v>104659.39655616437</v>
      </c>
      <c r="AL46" s="695">
        <v>104659.39655616437</v>
      </c>
      <c r="AM46" s="695">
        <v>104659.39655616437</v>
      </c>
      <c r="AN46" s="695">
        <v>104659.39655616437</v>
      </c>
      <c r="AO46" s="695">
        <v>104659.39655616437</v>
      </c>
      <c r="AP46" s="695">
        <v>104659.39655616437</v>
      </c>
      <c r="AQ46" s="695">
        <v>104659.39655616437</v>
      </c>
      <c r="AR46" s="695">
        <v>104659.39655616437</v>
      </c>
      <c r="AS46" s="695">
        <v>104659.39655616437</v>
      </c>
      <c r="AT46" s="695">
        <v>104659.39655616437</v>
      </c>
      <c r="AU46" s="695">
        <v>104659.39655616437</v>
      </c>
      <c r="AV46" s="695">
        <v>104659.39655616437</v>
      </c>
      <c r="AW46" s="695">
        <v>104659.39655616437</v>
      </c>
      <c r="AX46" s="695">
        <v>104659.39655616437</v>
      </c>
      <c r="AY46" s="695">
        <v>104659.39655616437</v>
      </c>
      <c r="AZ46" s="695">
        <v>104659.39655616437</v>
      </c>
      <c r="BA46" s="695">
        <v>104659.39655616437</v>
      </c>
      <c r="BB46" s="695">
        <v>104659.39655616437</v>
      </c>
      <c r="BC46" s="695">
        <v>104659.39655616437</v>
      </c>
      <c r="BD46" s="695">
        <v>104659.39655616437</v>
      </c>
      <c r="BE46" s="695">
        <v>104659.39655616437</v>
      </c>
      <c r="BF46" s="695">
        <v>104659.39655616437</v>
      </c>
      <c r="BG46" s="695">
        <v>104659.39655616437</v>
      </c>
      <c r="BH46" s="695">
        <v>104659.39655616437</v>
      </c>
      <c r="BI46" s="695">
        <v>104659.39655616437</v>
      </c>
      <c r="BJ46" s="695">
        <v>104659.39655616437</v>
      </c>
      <c r="BK46" s="695">
        <v>104659.39655616437</v>
      </c>
      <c r="BL46" s="695">
        <v>104659.39655616437</v>
      </c>
      <c r="BM46" s="695">
        <v>104659.39655616437</v>
      </c>
      <c r="BN46" s="695">
        <v>104659.39655616437</v>
      </c>
      <c r="BO46" s="695">
        <v>104659.39655616437</v>
      </c>
      <c r="BP46" s="695">
        <v>104659.39655616437</v>
      </c>
      <c r="BQ46" s="695">
        <v>104659.39655616437</v>
      </c>
      <c r="BR46" s="695">
        <v>104659.39655616437</v>
      </c>
      <c r="BS46" s="695">
        <v>104659.39655616437</v>
      </c>
      <c r="BT46" s="695">
        <v>104659.39655616437</v>
      </c>
      <c r="BU46" s="695">
        <v>104659.39655616437</v>
      </c>
      <c r="BV46" s="695">
        <v>104659.39655616437</v>
      </c>
      <c r="BW46" s="695">
        <v>104659.39655616437</v>
      </c>
      <c r="BX46" s="695">
        <v>104659.39655616437</v>
      </c>
      <c r="BY46" s="695">
        <v>104659.39655616437</v>
      </c>
      <c r="BZ46" s="695">
        <v>104659.39655616437</v>
      </c>
      <c r="CA46" s="695">
        <v>104659.39655616437</v>
      </c>
      <c r="CB46" s="695">
        <v>104659.39655616437</v>
      </c>
      <c r="CC46" s="695">
        <v>104659.39655616437</v>
      </c>
      <c r="CD46" s="695">
        <v>104659.39655616437</v>
      </c>
      <c r="CE46" s="695">
        <v>104659.39655616437</v>
      </c>
      <c r="CF46" s="695">
        <v>104659.39655616437</v>
      </c>
      <c r="CG46" s="695">
        <v>104659.39655616437</v>
      </c>
      <c r="CH46" s="695">
        <v>104659.39655616437</v>
      </c>
      <c r="CI46" s="695">
        <v>104659.39655616437</v>
      </c>
      <c r="CJ46" s="966">
        <v>104659.39655616437</v>
      </c>
    </row>
    <row r="47" spans="2:88" s="147" customFormat="1" x14ac:dyDescent="0.35">
      <c r="B47" s="1136"/>
      <c r="C47" s="787" t="s">
        <v>177</v>
      </c>
      <c r="D47" s="781" t="s">
        <v>178</v>
      </c>
      <c r="E47" s="771" t="s">
        <v>179</v>
      </c>
      <c r="F47" s="771" t="s">
        <v>176</v>
      </c>
      <c r="G47" s="782">
        <v>2</v>
      </c>
      <c r="H47" s="695">
        <v>0</v>
      </c>
      <c r="I47" s="695">
        <v>0</v>
      </c>
      <c r="J47" s="695">
        <v>0</v>
      </c>
      <c r="K47" s="695">
        <v>0</v>
      </c>
      <c r="L47" s="695">
        <v>0</v>
      </c>
      <c r="M47" s="695">
        <v>0</v>
      </c>
      <c r="N47" s="695">
        <v>0</v>
      </c>
      <c r="O47" s="695">
        <v>0</v>
      </c>
      <c r="P47" s="695">
        <v>0</v>
      </c>
      <c r="Q47" s="695">
        <v>0</v>
      </c>
      <c r="R47" s="695">
        <v>0</v>
      </c>
      <c r="S47" s="695">
        <v>0</v>
      </c>
      <c r="T47" s="695">
        <v>0</v>
      </c>
      <c r="U47" s="695">
        <v>0</v>
      </c>
      <c r="V47" s="695">
        <v>0</v>
      </c>
      <c r="W47" s="695">
        <v>0</v>
      </c>
      <c r="X47" s="695">
        <v>0</v>
      </c>
      <c r="Y47" s="695">
        <v>0</v>
      </c>
      <c r="Z47" s="695">
        <v>0</v>
      </c>
      <c r="AA47" s="695">
        <v>0</v>
      </c>
      <c r="AB47" s="695">
        <v>0</v>
      </c>
      <c r="AC47" s="695">
        <v>0</v>
      </c>
      <c r="AD47" s="695">
        <v>0</v>
      </c>
      <c r="AE47" s="695">
        <v>0</v>
      </c>
      <c r="AF47" s="695">
        <v>0</v>
      </c>
      <c r="AG47" s="695">
        <v>0</v>
      </c>
      <c r="AH47" s="695">
        <v>0</v>
      </c>
      <c r="AI47" s="695">
        <v>0</v>
      </c>
      <c r="AJ47" s="695">
        <v>0</v>
      </c>
      <c r="AK47" s="695">
        <v>0</v>
      </c>
      <c r="AL47" s="695">
        <v>0</v>
      </c>
      <c r="AM47" s="695">
        <v>0</v>
      </c>
      <c r="AN47" s="695">
        <v>0</v>
      </c>
      <c r="AO47" s="695">
        <v>0</v>
      </c>
      <c r="AP47" s="695">
        <v>0</v>
      </c>
      <c r="AQ47" s="695">
        <v>0</v>
      </c>
      <c r="AR47" s="695">
        <v>0</v>
      </c>
      <c r="AS47" s="695">
        <v>0</v>
      </c>
      <c r="AT47" s="695">
        <v>0</v>
      </c>
      <c r="AU47" s="695">
        <v>0</v>
      </c>
      <c r="AV47" s="695">
        <v>0</v>
      </c>
      <c r="AW47" s="695">
        <v>0</v>
      </c>
      <c r="AX47" s="695">
        <v>0</v>
      </c>
      <c r="AY47" s="695">
        <v>0</v>
      </c>
      <c r="AZ47" s="695">
        <v>0</v>
      </c>
      <c r="BA47" s="695">
        <v>0</v>
      </c>
      <c r="BB47" s="695">
        <v>0</v>
      </c>
      <c r="BC47" s="695">
        <v>0</v>
      </c>
      <c r="BD47" s="695">
        <v>0</v>
      </c>
      <c r="BE47" s="695">
        <v>0</v>
      </c>
      <c r="BF47" s="695">
        <v>0</v>
      </c>
      <c r="BG47" s="695">
        <v>0</v>
      </c>
      <c r="BH47" s="695">
        <v>0</v>
      </c>
      <c r="BI47" s="695">
        <v>0</v>
      </c>
      <c r="BJ47" s="695">
        <v>0</v>
      </c>
      <c r="BK47" s="695">
        <v>0</v>
      </c>
      <c r="BL47" s="695">
        <v>0</v>
      </c>
      <c r="BM47" s="695">
        <v>0</v>
      </c>
      <c r="BN47" s="695">
        <v>0</v>
      </c>
      <c r="BO47" s="695">
        <v>0</v>
      </c>
      <c r="BP47" s="695">
        <v>0</v>
      </c>
      <c r="BQ47" s="695">
        <v>0</v>
      </c>
      <c r="BR47" s="695">
        <v>0</v>
      </c>
      <c r="BS47" s="695">
        <v>0</v>
      </c>
      <c r="BT47" s="695">
        <v>0</v>
      </c>
      <c r="BU47" s="695">
        <v>0</v>
      </c>
      <c r="BV47" s="695">
        <v>0</v>
      </c>
      <c r="BW47" s="695">
        <v>0</v>
      </c>
      <c r="BX47" s="695">
        <v>0</v>
      </c>
      <c r="BY47" s="695">
        <v>0</v>
      </c>
      <c r="BZ47" s="695">
        <v>0</v>
      </c>
      <c r="CA47" s="695">
        <v>0</v>
      </c>
      <c r="CB47" s="695">
        <v>0</v>
      </c>
      <c r="CC47" s="695">
        <v>0</v>
      </c>
      <c r="CD47" s="695">
        <v>0</v>
      </c>
      <c r="CE47" s="695">
        <v>0</v>
      </c>
      <c r="CF47" s="695">
        <v>0</v>
      </c>
      <c r="CG47" s="695">
        <v>0</v>
      </c>
      <c r="CH47" s="695">
        <v>0</v>
      </c>
      <c r="CI47" s="695">
        <v>0</v>
      </c>
      <c r="CJ47" s="966">
        <v>0</v>
      </c>
    </row>
    <row r="48" spans="2:88" s="147" customFormat="1" x14ac:dyDescent="0.35">
      <c r="B48" s="1136"/>
      <c r="C48" s="799" t="s">
        <v>180</v>
      </c>
      <c r="D48" s="767" t="s">
        <v>181</v>
      </c>
      <c r="E48" s="773" t="s">
        <v>182</v>
      </c>
      <c r="F48" s="773" t="s">
        <v>176</v>
      </c>
      <c r="G48" s="783">
        <v>2</v>
      </c>
      <c r="H48" s="696">
        <v>0</v>
      </c>
      <c r="I48" s="696">
        <v>0</v>
      </c>
      <c r="J48" s="696">
        <v>0</v>
      </c>
      <c r="K48" s="696">
        <v>0</v>
      </c>
      <c r="L48" s="696">
        <v>0</v>
      </c>
      <c r="M48" s="696">
        <v>0</v>
      </c>
      <c r="N48" s="696">
        <v>0</v>
      </c>
      <c r="O48" s="696">
        <v>0</v>
      </c>
      <c r="P48" s="696">
        <v>0</v>
      </c>
      <c r="Q48" s="696">
        <v>0</v>
      </c>
      <c r="R48" s="696">
        <v>0</v>
      </c>
      <c r="S48" s="696">
        <v>0</v>
      </c>
      <c r="T48" s="696">
        <v>0</v>
      </c>
      <c r="U48" s="696">
        <v>0</v>
      </c>
      <c r="V48" s="696">
        <v>0</v>
      </c>
      <c r="W48" s="696">
        <v>0</v>
      </c>
      <c r="X48" s="696">
        <v>0</v>
      </c>
      <c r="Y48" s="696">
        <v>0</v>
      </c>
      <c r="Z48" s="696">
        <v>0</v>
      </c>
      <c r="AA48" s="696">
        <v>0</v>
      </c>
      <c r="AB48" s="696">
        <v>0</v>
      </c>
      <c r="AC48" s="696">
        <v>0</v>
      </c>
      <c r="AD48" s="696">
        <v>0</v>
      </c>
      <c r="AE48" s="696">
        <v>0</v>
      </c>
      <c r="AF48" s="696">
        <v>0</v>
      </c>
      <c r="AG48" s="696">
        <v>0</v>
      </c>
      <c r="AH48" s="696">
        <v>0</v>
      </c>
      <c r="AI48" s="696">
        <v>0</v>
      </c>
      <c r="AJ48" s="696">
        <v>0</v>
      </c>
      <c r="AK48" s="696">
        <v>0</v>
      </c>
      <c r="AL48" s="696">
        <v>0</v>
      </c>
      <c r="AM48" s="696">
        <v>0</v>
      </c>
      <c r="AN48" s="696">
        <v>0</v>
      </c>
      <c r="AO48" s="696">
        <v>0</v>
      </c>
      <c r="AP48" s="696">
        <v>0</v>
      </c>
      <c r="AQ48" s="696">
        <v>0</v>
      </c>
      <c r="AR48" s="696">
        <v>0</v>
      </c>
      <c r="AS48" s="696">
        <v>0</v>
      </c>
      <c r="AT48" s="696">
        <v>0</v>
      </c>
      <c r="AU48" s="696">
        <v>0</v>
      </c>
      <c r="AV48" s="696">
        <v>0</v>
      </c>
      <c r="AW48" s="696">
        <v>0</v>
      </c>
      <c r="AX48" s="696">
        <v>0</v>
      </c>
      <c r="AY48" s="696">
        <v>0</v>
      </c>
      <c r="AZ48" s="696">
        <v>0</v>
      </c>
      <c r="BA48" s="696">
        <v>0</v>
      </c>
      <c r="BB48" s="696">
        <v>0</v>
      </c>
      <c r="BC48" s="696">
        <v>0</v>
      </c>
      <c r="BD48" s="696">
        <v>0</v>
      </c>
      <c r="BE48" s="696">
        <v>0</v>
      </c>
      <c r="BF48" s="696">
        <v>0</v>
      </c>
      <c r="BG48" s="696">
        <v>0</v>
      </c>
      <c r="BH48" s="696">
        <v>0</v>
      </c>
      <c r="BI48" s="696">
        <v>0</v>
      </c>
      <c r="BJ48" s="696">
        <v>0</v>
      </c>
      <c r="BK48" s="696">
        <v>0</v>
      </c>
      <c r="BL48" s="696">
        <v>0</v>
      </c>
      <c r="BM48" s="696">
        <v>0</v>
      </c>
      <c r="BN48" s="696">
        <v>0</v>
      </c>
      <c r="BO48" s="696">
        <v>0</v>
      </c>
      <c r="BP48" s="696">
        <v>0</v>
      </c>
      <c r="BQ48" s="696">
        <v>0</v>
      </c>
      <c r="BR48" s="696">
        <v>0</v>
      </c>
      <c r="BS48" s="696">
        <v>0</v>
      </c>
      <c r="BT48" s="696">
        <v>0</v>
      </c>
      <c r="BU48" s="696">
        <v>0</v>
      </c>
      <c r="BV48" s="696">
        <v>0</v>
      </c>
      <c r="BW48" s="696">
        <v>0</v>
      </c>
      <c r="BX48" s="696">
        <v>0</v>
      </c>
      <c r="BY48" s="696">
        <v>0</v>
      </c>
      <c r="BZ48" s="696">
        <v>0</v>
      </c>
      <c r="CA48" s="696">
        <v>0</v>
      </c>
      <c r="CB48" s="696">
        <v>0</v>
      </c>
      <c r="CC48" s="696">
        <v>0</v>
      </c>
      <c r="CD48" s="696">
        <v>0</v>
      </c>
      <c r="CE48" s="696">
        <v>0</v>
      </c>
      <c r="CF48" s="696">
        <v>0</v>
      </c>
      <c r="CG48" s="696">
        <v>0</v>
      </c>
      <c r="CH48" s="696">
        <v>0</v>
      </c>
      <c r="CI48" s="696">
        <v>0</v>
      </c>
      <c r="CJ48" s="967">
        <v>0</v>
      </c>
    </row>
    <row r="49" spans="2:88" s="147" customFormat="1" ht="15" thickBot="1" x14ac:dyDescent="0.4">
      <c r="B49" s="1136"/>
      <c r="C49" s="800" t="s">
        <v>183</v>
      </c>
      <c r="D49" s="775" t="s">
        <v>184</v>
      </c>
      <c r="E49" s="776" t="s">
        <v>185</v>
      </c>
      <c r="F49" s="776" t="s">
        <v>176</v>
      </c>
      <c r="G49" s="801">
        <v>2</v>
      </c>
      <c r="H49" s="697">
        <v>0</v>
      </c>
      <c r="I49" s="697">
        <v>0</v>
      </c>
      <c r="J49" s="697">
        <v>0</v>
      </c>
      <c r="K49" s="697">
        <v>0</v>
      </c>
      <c r="L49" s="697">
        <v>0</v>
      </c>
      <c r="M49" s="697">
        <v>0</v>
      </c>
      <c r="N49" s="697">
        <v>0</v>
      </c>
      <c r="O49" s="697">
        <v>0</v>
      </c>
      <c r="P49" s="697">
        <v>0</v>
      </c>
      <c r="Q49" s="697">
        <v>0</v>
      </c>
      <c r="R49" s="697">
        <v>0</v>
      </c>
      <c r="S49" s="697">
        <v>0</v>
      </c>
      <c r="T49" s="697">
        <v>0</v>
      </c>
      <c r="U49" s="697">
        <v>0</v>
      </c>
      <c r="V49" s="697">
        <v>0</v>
      </c>
      <c r="W49" s="697">
        <v>0</v>
      </c>
      <c r="X49" s="697">
        <v>0</v>
      </c>
      <c r="Y49" s="697">
        <v>0</v>
      </c>
      <c r="Z49" s="697">
        <v>0</v>
      </c>
      <c r="AA49" s="697">
        <v>0</v>
      </c>
      <c r="AB49" s="697">
        <v>0</v>
      </c>
      <c r="AC49" s="697">
        <v>0</v>
      </c>
      <c r="AD49" s="697">
        <v>0</v>
      </c>
      <c r="AE49" s="697">
        <v>0</v>
      </c>
      <c r="AF49" s="697">
        <v>0</v>
      </c>
      <c r="AG49" s="697">
        <v>0</v>
      </c>
      <c r="AH49" s="697">
        <v>0</v>
      </c>
      <c r="AI49" s="697">
        <v>0</v>
      </c>
      <c r="AJ49" s="697">
        <v>0</v>
      </c>
      <c r="AK49" s="697">
        <v>0</v>
      </c>
      <c r="AL49" s="697">
        <v>0</v>
      </c>
      <c r="AM49" s="697">
        <v>0</v>
      </c>
      <c r="AN49" s="697">
        <v>0</v>
      </c>
      <c r="AO49" s="697">
        <v>0</v>
      </c>
      <c r="AP49" s="697">
        <v>0</v>
      </c>
      <c r="AQ49" s="697">
        <v>0</v>
      </c>
      <c r="AR49" s="697">
        <v>0</v>
      </c>
      <c r="AS49" s="697">
        <v>0</v>
      </c>
      <c r="AT49" s="697">
        <v>0</v>
      </c>
      <c r="AU49" s="697">
        <v>0</v>
      </c>
      <c r="AV49" s="697">
        <v>0</v>
      </c>
      <c r="AW49" s="697">
        <v>0</v>
      </c>
      <c r="AX49" s="697">
        <v>0</v>
      </c>
      <c r="AY49" s="697">
        <v>0</v>
      </c>
      <c r="AZ49" s="697">
        <v>0</v>
      </c>
      <c r="BA49" s="697">
        <v>0</v>
      </c>
      <c r="BB49" s="697">
        <v>0</v>
      </c>
      <c r="BC49" s="697">
        <v>0</v>
      </c>
      <c r="BD49" s="697">
        <v>0</v>
      </c>
      <c r="BE49" s="697">
        <v>0</v>
      </c>
      <c r="BF49" s="697">
        <v>0</v>
      </c>
      <c r="BG49" s="697">
        <v>0</v>
      </c>
      <c r="BH49" s="697">
        <v>0</v>
      </c>
      <c r="BI49" s="697">
        <v>0</v>
      </c>
      <c r="BJ49" s="697">
        <v>0</v>
      </c>
      <c r="BK49" s="697">
        <v>0</v>
      </c>
      <c r="BL49" s="697">
        <v>0</v>
      </c>
      <c r="BM49" s="697">
        <v>0</v>
      </c>
      <c r="BN49" s="697">
        <v>0</v>
      </c>
      <c r="BO49" s="697">
        <v>0</v>
      </c>
      <c r="BP49" s="697">
        <v>0</v>
      </c>
      <c r="BQ49" s="697">
        <v>0</v>
      </c>
      <c r="BR49" s="697">
        <v>0</v>
      </c>
      <c r="BS49" s="697">
        <v>0</v>
      </c>
      <c r="BT49" s="697">
        <v>0</v>
      </c>
      <c r="BU49" s="697">
        <v>0</v>
      </c>
      <c r="BV49" s="697">
        <v>0</v>
      </c>
      <c r="BW49" s="697">
        <v>0</v>
      </c>
      <c r="BX49" s="697">
        <v>0</v>
      </c>
      <c r="BY49" s="697">
        <v>0</v>
      </c>
      <c r="BZ49" s="697">
        <v>0</v>
      </c>
      <c r="CA49" s="697">
        <v>0</v>
      </c>
      <c r="CB49" s="697">
        <v>0</v>
      </c>
      <c r="CC49" s="697">
        <v>0</v>
      </c>
      <c r="CD49" s="697">
        <v>0</v>
      </c>
      <c r="CE49" s="697">
        <v>0</v>
      </c>
      <c r="CF49" s="697">
        <v>0</v>
      </c>
      <c r="CG49" s="697">
        <v>0</v>
      </c>
      <c r="CH49" s="697">
        <v>0</v>
      </c>
      <c r="CI49" s="697">
        <v>0</v>
      </c>
      <c r="CJ49" s="968">
        <v>0</v>
      </c>
    </row>
    <row r="50" spans="2:88" s="147" customFormat="1" ht="15" thickBot="1" x14ac:dyDescent="0.4">
      <c r="B50" s="1136"/>
      <c r="C50" s="802"/>
      <c r="D50" s="803" t="s">
        <v>186</v>
      </c>
      <c r="E50" s="804"/>
      <c r="F50" s="804"/>
      <c r="G50" s="805"/>
      <c r="H50" s="964"/>
      <c r="I50" s="698"/>
      <c r="J50" s="698"/>
      <c r="K50" s="698"/>
      <c r="L50" s="698"/>
      <c r="M50" s="698"/>
      <c r="N50" s="698"/>
      <c r="O50" s="698"/>
      <c r="P50" s="698"/>
      <c r="Q50" s="698"/>
      <c r="R50" s="698"/>
      <c r="S50" s="698"/>
      <c r="T50" s="698"/>
      <c r="U50" s="698"/>
      <c r="V50" s="698"/>
      <c r="W50" s="698"/>
      <c r="X50" s="698"/>
      <c r="Y50" s="698"/>
      <c r="Z50" s="698"/>
      <c r="AA50" s="698"/>
      <c r="AB50" s="698"/>
      <c r="AC50" s="698"/>
      <c r="AD50" s="698"/>
      <c r="AE50" s="698"/>
      <c r="AF50" s="698"/>
      <c r="AG50" s="698"/>
      <c r="AH50" s="698"/>
      <c r="AI50" s="698"/>
      <c r="AJ50" s="698"/>
      <c r="AK50" s="699"/>
      <c r="AL50" s="700"/>
      <c r="AM50" s="700"/>
      <c r="AN50" s="700"/>
      <c r="AO50" s="701"/>
      <c r="AP50" s="701"/>
      <c r="AQ50" s="701"/>
      <c r="AR50" s="701"/>
      <c r="AS50" s="701"/>
      <c r="AT50" s="701"/>
      <c r="AU50" s="701"/>
      <c r="AV50" s="701"/>
      <c r="AW50" s="701"/>
      <c r="AX50" s="701"/>
      <c r="AY50" s="701"/>
      <c r="AZ50" s="701"/>
      <c r="BA50" s="701"/>
      <c r="BB50" s="701"/>
      <c r="BC50" s="701"/>
      <c r="BD50" s="701"/>
      <c r="BE50" s="701"/>
      <c r="BF50" s="701"/>
      <c r="BG50" s="701"/>
      <c r="BH50" s="701"/>
      <c r="BI50" s="701"/>
      <c r="BJ50" s="701"/>
      <c r="BK50" s="701"/>
      <c r="BL50" s="701"/>
      <c r="BM50" s="701"/>
      <c r="BN50" s="701"/>
      <c r="BO50" s="701"/>
      <c r="BP50" s="701"/>
      <c r="BQ50" s="701"/>
      <c r="BR50" s="701"/>
      <c r="BS50" s="701"/>
      <c r="BT50" s="701"/>
      <c r="BU50" s="701"/>
      <c r="BV50" s="701"/>
      <c r="BW50" s="701"/>
      <c r="BX50" s="701"/>
      <c r="BY50" s="701"/>
      <c r="BZ50" s="701"/>
      <c r="CA50" s="701"/>
      <c r="CB50" s="701"/>
      <c r="CC50" s="701"/>
      <c r="CD50" s="701"/>
      <c r="CE50" s="701"/>
      <c r="CF50" s="701"/>
      <c r="CG50" s="701"/>
      <c r="CH50" s="701"/>
      <c r="CI50" s="701"/>
      <c r="CJ50" s="702"/>
    </row>
    <row r="51" spans="2:88" s="147" customFormat="1" x14ac:dyDescent="0.35">
      <c r="B51" s="1136"/>
      <c r="C51" s="1037" t="s">
        <v>187</v>
      </c>
      <c r="D51" s="961" t="s">
        <v>188</v>
      </c>
      <c r="E51" s="1024" t="s">
        <v>189</v>
      </c>
      <c r="F51" s="1038" t="s">
        <v>176</v>
      </c>
      <c r="G51" s="1039">
        <v>2</v>
      </c>
      <c r="H51" s="1072">
        <v>0</v>
      </c>
      <c r="I51" s="1061">
        <v>0</v>
      </c>
      <c r="J51" s="1061">
        <v>0</v>
      </c>
      <c r="K51" s="1061">
        <v>0</v>
      </c>
      <c r="L51" s="1061">
        <v>0</v>
      </c>
      <c r="M51" s="1061">
        <v>0</v>
      </c>
      <c r="N51" s="1061">
        <v>0</v>
      </c>
      <c r="O51" s="1061">
        <v>0</v>
      </c>
      <c r="P51" s="1061">
        <v>0</v>
      </c>
      <c r="Q51" s="1061">
        <v>0</v>
      </c>
      <c r="R51" s="1061">
        <v>0</v>
      </c>
      <c r="S51" s="1061">
        <v>0</v>
      </c>
      <c r="T51" s="1061">
        <v>0</v>
      </c>
      <c r="U51" s="1061">
        <v>0</v>
      </c>
      <c r="V51" s="1061">
        <v>0</v>
      </c>
      <c r="W51" s="1061">
        <v>0</v>
      </c>
      <c r="X51" s="1061">
        <v>0</v>
      </c>
      <c r="Y51" s="1061">
        <v>0</v>
      </c>
      <c r="Z51" s="1061">
        <v>0</v>
      </c>
      <c r="AA51" s="1061">
        <v>0</v>
      </c>
      <c r="AB51" s="1061">
        <v>0</v>
      </c>
      <c r="AC51" s="1061">
        <v>0</v>
      </c>
      <c r="AD51" s="1061">
        <v>0</v>
      </c>
      <c r="AE51" s="1061">
        <v>0</v>
      </c>
      <c r="AF51" s="1061">
        <v>0</v>
      </c>
      <c r="AG51" s="1061">
        <v>0</v>
      </c>
      <c r="AH51" s="1061">
        <v>0</v>
      </c>
      <c r="AI51" s="1061">
        <v>0</v>
      </c>
      <c r="AJ51" s="1061">
        <v>0</v>
      </c>
      <c r="AK51" s="1061">
        <v>0</v>
      </c>
      <c r="AL51" s="1061">
        <v>0</v>
      </c>
      <c r="AM51" s="1061">
        <v>0</v>
      </c>
      <c r="AN51" s="1061">
        <v>0</v>
      </c>
      <c r="AO51" s="1061">
        <v>0</v>
      </c>
      <c r="AP51" s="1061">
        <v>0</v>
      </c>
      <c r="AQ51" s="1061">
        <v>0</v>
      </c>
      <c r="AR51" s="1061">
        <v>0</v>
      </c>
      <c r="AS51" s="1061">
        <v>0</v>
      </c>
      <c r="AT51" s="1061">
        <v>0</v>
      </c>
      <c r="AU51" s="1061">
        <v>0</v>
      </c>
      <c r="AV51" s="1061">
        <v>0</v>
      </c>
      <c r="AW51" s="1061">
        <v>0</v>
      </c>
      <c r="AX51" s="1061">
        <v>0</v>
      </c>
      <c r="AY51" s="1061">
        <v>0</v>
      </c>
      <c r="AZ51" s="1061">
        <v>0</v>
      </c>
      <c r="BA51" s="1061">
        <v>0</v>
      </c>
      <c r="BB51" s="1061">
        <v>0</v>
      </c>
      <c r="BC51" s="1061">
        <v>0</v>
      </c>
      <c r="BD51" s="1061">
        <v>0</v>
      </c>
      <c r="BE51" s="1061">
        <v>0</v>
      </c>
      <c r="BF51" s="1061">
        <v>0</v>
      </c>
      <c r="BG51" s="1061">
        <v>0</v>
      </c>
      <c r="BH51" s="1061">
        <v>0</v>
      </c>
      <c r="BI51" s="1061">
        <v>0</v>
      </c>
      <c r="BJ51" s="1061">
        <v>0</v>
      </c>
      <c r="BK51" s="1061">
        <v>0</v>
      </c>
      <c r="BL51" s="1061">
        <v>0</v>
      </c>
      <c r="BM51" s="1061">
        <v>0</v>
      </c>
      <c r="BN51" s="1061">
        <v>0</v>
      </c>
      <c r="BO51" s="1061">
        <v>0</v>
      </c>
      <c r="BP51" s="1061">
        <v>0</v>
      </c>
      <c r="BQ51" s="1061">
        <v>0</v>
      </c>
      <c r="BR51" s="1061">
        <v>0</v>
      </c>
      <c r="BS51" s="1061">
        <v>0</v>
      </c>
      <c r="BT51" s="1061">
        <v>0</v>
      </c>
      <c r="BU51" s="1061">
        <v>0</v>
      </c>
      <c r="BV51" s="1061">
        <v>0</v>
      </c>
      <c r="BW51" s="1061">
        <v>0</v>
      </c>
      <c r="BX51" s="1061">
        <v>0</v>
      </c>
      <c r="BY51" s="1061">
        <v>0</v>
      </c>
      <c r="BZ51" s="1061">
        <v>0</v>
      </c>
      <c r="CA51" s="1061">
        <v>0</v>
      </c>
      <c r="CB51" s="1061">
        <v>0</v>
      </c>
      <c r="CC51" s="1061">
        <v>0</v>
      </c>
      <c r="CD51" s="1061">
        <v>0</v>
      </c>
      <c r="CE51" s="1061">
        <v>0</v>
      </c>
      <c r="CF51" s="1061">
        <v>0</v>
      </c>
      <c r="CG51" s="1061">
        <v>0</v>
      </c>
      <c r="CH51" s="1061">
        <v>0</v>
      </c>
      <c r="CI51" s="1061">
        <v>0</v>
      </c>
      <c r="CJ51" s="1062">
        <v>0</v>
      </c>
    </row>
    <row r="52" spans="2:88" s="147" customFormat="1" ht="26" x14ac:dyDescent="0.35">
      <c r="B52" s="1136"/>
      <c r="C52" s="806" t="s">
        <v>190</v>
      </c>
      <c r="D52" s="790" t="s">
        <v>191</v>
      </c>
      <c r="E52" s="807" t="s">
        <v>192</v>
      </c>
      <c r="F52" s="808" t="s">
        <v>176</v>
      </c>
      <c r="G52" s="809">
        <v>2</v>
      </c>
      <c r="H52" s="962">
        <v>1319.0800000000002</v>
      </c>
      <c r="I52" s="752">
        <v>2638.1600000000003</v>
      </c>
      <c r="J52" s="752">
        <v>3957.2400000000007</v>
      </c>
      <c r="K52" s="752">
        <v>5276.3200000000006</v>
      </c>
      <c r="L52" s="752">
        <v>6193.5999999999995</v>
      </c>
      <c r="M52" s="752">
        <v>6193.5999999999995</v>
      </c>
      <c r="N52" s="752">
        <v>6193.5999999999995</v>
      </c>
      <c r="O52" s="752">
        <v>6193.5999999999995</v>
      </c>
      <c r="P52" s="752">
        <v>6193.5999999999995</v>
      </c>
      <c r="Q52" s="752">
        <v>6193.5999999999995</v>
      </c>
      <c r="R52" s="752">
        <v>6193.5999999999995</v>
      </c>
      <c r="S52" s="752">
        <v>6193.5999999999995</v>
      </c>
      <c r="T52" s="752">
        <v>6193.5999999999995</v>
      </c>
      <c r="U52" s="752">
        <v>6193.5999999999995</v>
      </c>
      <c r="V52" s="752">
        <v>6193.5999999999995</v>
      </c>
      <c r="W52" s="752">
        <v>6193.5999999999995</v>
      </c>
      <c r="X52" s="752">
        <v>6193.5999999999995</v>
      </c>
      <c r="Y52" s="752">
        <v>6193.5999999999995</v>
      </c>
      <c r="Z52" s="752">
        <v>6193.5999999999995</v>
      </c>
      <c r="AA52" s="752">
        <v>6193.5999999999995</v>
      </c>
      <c r="AB52" s="752">
        <v>6193.5999999999995</v>
      </c>
      <c r="AC52" s="752">
        <v>6193.5999999999995</v>
      </c>
      <c r="AD52" s="752">
        <v>6193.5999999999995</v>
      </c>
      <c r="AE52" s="752">
        <v>6193.5999999999995</v>
      </c>
      <c r="AF52" s="752">
        <v>6193.5999999999995</v>
      </c>
      <c r="AG52" s="752">
        <v>6193.5999999999995</v>
      </c>
      <c r="AH52" s="752">
        <v>6193.5999999999995</v>
      </c>
      <c r="AI52" s="752">
        <v>6193.5999999999995</v>
      </c>
      <c r="AJ52" s="752">
        <v>6193.5999999999995</v>
      </c>
      <c r="AK52" s="752">
        <v>6193.5999999999995</v>
      </c>
      <c r="AL52" s="752">
        <v>6193.5999999999995</v>
      </c>
      <c r="AM52" s="752">
        <v>6193.5999999999995</v>
      </c>
      <c r="AN52" s="752">
        <v>6193.5999999999995</v>
      </c>
      <c r="AO52" s="752">
        <v>6193.5999999999995</v>
      </c>
      <c r="AP52" s="752">
        <v>6193.5999999999995</v>
      </c>
      <c r="AQ52" s="752">
        <v>6193.5999999999995</v>
      </c>
      <c r="AR52" s="752">
        <v>6193.5999999999995</v>
      </c>
      <c r="AS52" s="752">
        <v>6193.5999999999995</v>
      </c>
      <c r="AT52" s="752">
        <v>6193.5999999999995</v>
      </c>
      <c r="AU52" s="752">
        <v>6193.5999999999995</v>
      </c>
      <c r="AV52" s="752">
        <v>6193.5999999999995</v>
      </c>
      <c r="AW52" s="752">
        <v>6193.5999999999995</v>
      </c>
      <c r="AX52" s="752">
        <v>6193.5999999999995</v>
      </c>
      <c r="AY52" s="752">
        <v>6193.5999999999995</v>
      </c>
      <c r="AZ52" s="752">
        <v>6193.5999999999995</v>
      </c>
      <c r="BA52" s="752">
        <v>6193.5999999999995</v>
      </c>
      <c r="BB52" s="752">
        <v>6193.5999999999995</v>
      </c>
      <c r="BC52" s="752">
        <v>6193.5999999999995</v>
      </c>
      <c r="BD52" s="752">
        <v>6193.5999999999995</v>
      </c>
      <c r="BE52" s="752">
        <v>6193.5999999999995</v>
      </c>
      <c r="BF52" s="752">
        <v>6193.5999999999995</v>
      </c>
      <c r="BG52" s="752">
        <v>6193.5999999999995</v>
      </c>
      <c r="BH52" s="752">
        <v>6193.5999999999995</v>
      </c>
      <c r="BI52" s="752">
        <v>6193.5999999999995</v>
      </c>
      <c r="BJ52" s="752">
        <v>6193.5999999999995</v>
      </c>
      <c r="BK52" s="752">
        <v>6193.5999999999995</v>
      </c>
      <c r="BL52" s="752">
        <v>6193.5999999999995</v>
      </c>
      <c r="BM52" s="752">
        <v>6193.5999999999995</v>
      </c>
      <c r="BN52" s="752">
        <v>6193.5999999999995</v>
      </c>
      <c r="BO52" s="752">
        <v>6193.5999999999995</v>
      </c>
      <c r="BP52" s="752">
        <v>6193.5999999999995</v>
      </c>
      <c r="BQ52" s="752">
        <v>6193.5999999999995</v>
      </c>
      <c r="BR52" s="752">
        <v>6193.5999999999995</v>
      </c>
      <c r="BS52" s="752">
        <v>6193.5999999999995</v>
      </c>
      <c r="BT52" s="752">
        <v>6193.5999999999995</v>
      </c>
      <c r="BU52" s="752">
        <v>6193.5999999999995</v>
      </c>
      <c r="BV52" s="752">
        <v>6193.5999999999995</v>
      </c>
      <c r="BW52" s="752">
        <v>6193.5999999999995</v>
      </c>
      <c r="BX52" s="752">
        <v>6193.5999999999995</v>
      </c>
      <c r="BY52" s="752">
        <v>6193.5999999999995</v>
      </c>
      <c r="BZ52" s="752">
        <v>6193.5999999999995</v>
      </c>
      <c r="CA52" s="752">
        <v>6193.5999999999995</v>
      </c>
      <c r="CB52" s="752">
        <v>6193.5999999999995</v>
      </c>
      <c r="CC52" s="752">
        <v>6193.5999999999995</v>
      </c>
      <c r="CD52" s="752">
        <v>6193.5999999999995</v>
      </c>
      <c r="CE52" s="752">
        <v>6193.5999999999995</v>
      </c>
      <c r="CF52" s="752">
        <v>6193.5999999999995</v>
      </c>
      <c r="CG52" s="752">
        <v>6193.5999999999995</v>
      </c>
      <c r="CH52" s="752">
        <v>6193.5999999999995</v>
      </c>
      <c r="CI52" s="752">
        <v>6193.5999999999995</v>
      </c>
      <c r="CJ52" s="969">
        <v>6193.5999999999995</v>
      </c>
    </row>
    <row r="53" spans="2:88" s="147" customFormat="1" x14ac:dyDescent="0.35">
      <c r="B53" s="1136"/>
      <c r="C53" s="524" t="s">
        <v>193</v>
      </c>
      <c r="D53" s="772" t="s">
        <v>194</v>
      </c>
      <c r="E53" s="773" t="s">
        <v>195</v>
      </c>
      <c r="F53" s="788" t="s">
        <v>176</v>
      </c>
      <c r="G53" s="793">
        <v>2</v>
      </c>
      <c r="H53" s="962">
        <v>3259.9574855639762</v>
      </c>
      <c r="I53" s="752">
        <v>6522.7393419566724</v>
      </c>
      <c r="J53" s="752">
        <v>9787.7434912935041</v>
      </c>
      <c r="K53" s="752">
        <v>13069.190618822469</v>
      </c>
      <c r="L53" s="752">
        <v>24063.033253263195</v>
      </c>
      <c r="M53" s="752">
        <v>35325.007020225174</v>
      </c>
      <c r="N53" s="752">
        <v>43844.687473646358</v>
      </c>
      <c r="O53" s="752">
        <v>46039.471224227025</v>
      </c>
      <c r="P53" s="752">
        <v>46637.213070098049</v>
      </c>
      <c r="Q53" s="752">
        <v>47235.441105974765</v>
      </c>
      <c r="R53" s="752">
        <v>47834.155331857153</v>
      </c>
      <c r="S53" s="752">
        <v>48433.355747745234</v>
      </c>
      <c r="T53" s="752">
        <v>49033.042353638979</v>
      </c>
      <c r="U53" s="752">
        <v>49633.215149538446</v>
      </c>
      <c r="V53" s="752">
        <v>50233.874135443562</v>
      </c>
      <c r="W53" s="752">
        <v>50835.019311354379</v>
      </c>
      <c r="X53" s="752">
        <v>51436.650677270874</v>
      </c>
      <c r="Y53" s="752">
        <v>51263.154062853733</v>
      </c>
      <c r="Z53" s="752">
        <v>51030.535458753046</v>
      </c>
      <c r="AA53" s="752">
        <v>50797.916854652336</v>
      </c>
      <c r="AB53" s="752">
        <v>50565.298250551634</v>
      </c>
      <c r="AC53" s="752">
        <v>50332.679646450924</v>
      </c>
      <c r="AD53" s="752">
        <v>50100.061042350222</v>
      </c>
      <c r="AE53" s="752">
        <v>49867.442438249513</v>
      </c>
      <c r="AF53" s="752">
        <v>49634.823834148803</v>
      </c>
      <c r="AG53" s="752">
        <v>49402.205230048101</v>
      </c>
      <c r="AH53" s="752">
        <v>49169.586625947399</v>
      </c>
      <c r="AI53" s="752">
        <v>48936.968021846704</v>
      </c>
      <c r="AJ53" s="752">
        <v>48704.34941774598</v>
      </c>
      <c r="AK53" s="752">
        <v>48471.730813645285</v>
      </c>
      <c r="AL53" s="752">
        <v>48239.112209544575</v>
      </c>
      <c r="AM53" s="752">
        <v>48239.112209544575</v>
      </c>
      <c r="AN53" s="752">
        <v>48239.112209544575</v>
      </c>
      <c r="AO53" s="752">
        <v>48239.112209544575</v>
      </c>
      <c r="AP53" s="752">
        <v>48239.112209544575</v>
      </c>
      <c r="AQ53" s="752">
        <v>48239.112209544575</v>
      </c>
      <c r="AR53" s="752">
        <v>48239.112209544575</v>
      </c>
      <c r="AS53" s="752">
        <v>48239.112209544575</v>
      </c>
      <c r="AT53" s="752">
        <v>48239.112209544575</v>
      </c>
      <c r="AU53" s="752">
        <v>48239.112209544575</v>
      </c>
      <c r="AV53" s="752">
        <v>48239.112209544575</v>
      </c>
      <c r="AW53" s="752">
        <v>48239.112209544575</v>
      </c>
      <c r="AX53" s="752">
        <v>48239.112209544575</v>
      </c>
      <c r="AY53" s="752">
        <v>48239.112209544575</v>
      </c>
      <c r="AZ53" s="752">
        <v>48239.112209544575</v>
      </c>
      <c r="BA53" s="752">
        <v>48239.112209544575</v>
      </c>
      <c r="BB53" s="752">
        <v>48239.112209544575</v>
      </c>
      <c r="BC53" s="752">
        <v>48239.112209544575</v>
      </c>
      <c r="BD53" s="752">
        <v>48239.112209544575</v>
      </c>
      <c r="BE53" s="752">
        <v>48239.112209544575</v>
      </c>
      <c r="BF53" s="752">
        <v>48239.112209544575</v>
      </c>
      <c r="BG53" s="752">
        <v>48239.112209544575</v>
      </c>
      <c r="BH53" s="752">
        <v>48239.112209544575</v>
      </c>
      <c r="BI53" s="752">
        <v>48239.112209544575</v>
      </c>
      <c r="BJ53" s="752">
        <v>48239.112209544575</v>
      </c>
      <c r="BK53" s="752">
        <v>48239.112209544575</v>
      </c>
      <c r="BL53" s="752">
        <v>48239.112209544575</v>
      </c>
      <c r="BM53" s="752">
        <v>48239.112209544575</v>
      </c>
      <c r="BN53" s="752">
        <v>48239.112209544575</v>
      </c>
      <c r="BO53" s="752">
        <v>48239.112209544575</v>
      </c>
      <c r="BP53" s="752">
        <v>48239.112209544575</v>
      </c>
      <c r="BQ53" s="752">
        <v>48239.112209544575</v>
      </c>
      <c r="BR53" s="752">
        <v>48239.112209544575</v>
      </c>
      <c r="BS53" s="752">
        <v>48239.112209544575</v>
      </c>
      <c r="BT53" s="752">
        <v>48239.112209544575</v>
      </c>
      <c r="BU53" s="752">
        <v>48239.112209544575</v>
      </c>
      <c r="BV53" s="752">
        <v>48239.112209544575</v>
      </c>
      <c r="BW53" s="752">
        <v>48239.112209544575</v>
      </c>
      <c r="BX53" s="752">
        <v>48239.112209544575</v>
      </c>
      <c r="BY53" s="752">
        <v>48239.112209544575</v>
      </c>
      <c r="BZ53" s="752">
        <v>48239.112209544575</v>
      </c>
      <c r="CA53" s="752">
        <v>48239.112209544575</v>
      </c>
      <c r="CB53" s="752">
        <v>48239.112209544575</v>
      </c>
      <c r="CC53" s="752">
        <v>48239.112209544575</v>
      </c>
      <c r="CD53" s="752">
        <v>48239.112209544575</v>
      </c>
      <c r="CE53" s="752">
        <v>48239.112209544575</v>
      </c>
      <c r="CF53" s="752">
        <v>48239.112209544575</v>
      </c>
      <c r="CG53" s="752">
        <v>48239.112209544575</v>
      </c>
      <c r="CH53" s="752">
        <v>48239.112209544575</v>
      </c>
      <c r="CI53" s="752">
        <v>48239.112209544575</v>
      </c>
      <c r="CJ53" s="969">
        <v>48239.112209544575</v>
      </c>
    </row>
    <row r="54" spans="2:88" s="147" customFormat="1" x14ac:dyDescent="0.35">
      <c r="B54" s="1136"/>
      <c r="C54" s="524" t="s">
        <v>196</v>
      </c>
      <c r="D54" s="772" t="s">
        <v>197</v>
      </c>
      <c r="E54" s="773" t="s">
        <v>198</v>
      </c>
      <c r="F54" s="788" t="s">
        <v>176</v>
      </c>
      <c r="G54" s="793">
        <v>2</v>
      </c>
      <c r="H54" s="962">
        <v>0</v>
      </c>
      <c r="I54" s="752">
        <v>0</v>
      </c>
      <c r="J54" s="752">
        <v>0</v>
      </c>
      <c r="K54" s="752">
        <v>0</v>
      </c>
      <c r="L54" s="752">
        <v>0</v>
      </c>
      <c r="M54" s="752">
        <v>0</v>
      </c>
      <c r="N54" s="752">
        <v>0</v>
      </c>
      <c r="O54" s="752">
        <v>0</v>
      </c>
      <c r="P54" s="752">
        <v>0</v>
      </c>
      <c r="Q54" s="752">
        <v>0</v>
      </c>
      <c r="R54" s="752">
        <v>0</v>
      </c>
      <c r="S54" s="752">
        <v>0</v>
      </c>
      <c r="T54" s="752">
        <v>0</v>
      </c>
      <c r="U54" s="752">
        <v>0</v>
      </c>
      <c r="V54" s="752">
        <v>0</v>
      </c>
      <c r="W54" s="752">
        <v>0</v>
      </c>
      <c r="X54" s="752">
        <v>0</v>
      </c>
      <c r="Y54" s="752">
        <v>0</v>
      </c>
      <c r="Z54" s="752">
        <v>0</v>
      </c>
      <c r="AA54" s="752">
        <v>0</v>
      </c>
      <c r="AB54" s="752">
        <v>0</v>
      </c>
      <c r="AC54" s="752">
        <v>0</v>
      </c>
      <c r="AD54" s="752">
        <v>0</v>
      </c>
      <c r="AE54" s="752">
        <v>0</v>
      </c>
      <c r="AF54" s="752">
        <v>0</v>
      </c>
      <c r="AG54" s="752">
        <v>0</v>
      </c>
      <c r="AH54" s="752">
        <v>0</v>
      </c>
      <c r="AI54" s="752">
        <v>0</v>
      </c>
      <c r="AJ54" s="752">
        <v>0</v>
      </c>
      <c r="AK54" s="752">
        <v>0</v>
      </c>
      <c r="AL54" s="752">
        <v>0</v>
      </c>
      <c r="AM54" s="752">
        <v>0</v>
      </c>
      <c r="AN54" s="752">
        <v>0</v>
      </c>
      <c r="AO54" s="752">
        <v>0</v>
      </c>
      <c r="AP54" s="752">
        <v>0</v>
      </c>
      <c r="AQ54" s="752">
        <v>0</v>
      </c>
      <c r="AR54" s="752">
        <v>0</v>
      </c>
      <c r="AS54" s="752">
        <v>0</v>
      </c>
      <c r="AT54" s="752">
        <v>0</v>
      </c>
      <c r="AU54" s="752">
        <v>0</v>
      </c>
      <c r="AV54" s="752">
        <v>0</v>
      </c>
      <c r="AW54" s="752">
        <v>0</v>
      </c>
      <c r="AX54" s="752">
        <v>0</v>
      </c>
      <c r="AY54" s="752">
        <v>0</v>
      </c>
      <c r="AZ54" s="752">
        <v>0</v>
      </c>
      <c r="BA54" s="752">
        <v>0</v>
      </c>
      <c r="BB54" s="752">
        <v>0</v>
      </c>
      <c r="BC54" s="752">
        <v>0</v>
      </c>
      <c r="BD54" s="752">
        <v>0</v>
      </c>
      <c r="BE54" s="752">
        <v>0</v>
      </c>
      <c r="BF54" s="752">
        <v>0</v>
      </c>
      <c r="BG54" s="752">
        <v>0</v>
      </c>
      <c r="BH54" s="752">
        <v>0</v>
      </c>
      <c r="BI54" s="752">
        <v>0</v>
      </c>
      <c r="BJ54" s="752">
        <v>0</v>
      </c>
      <c r="BK54" s="752">
        <v>0</v>
      </c>
      <c r="BL54" s="752">
        <v>0</v>
      </c>
      <c r="BM54" s="752">
        <v>0</v>
      </c>
      <c r="BN54" s="752">
        <v>0</v>
      </c>
      <c r="BO54" s="752">
        <v>0</v>
      </c>
      <c r="BP54" s="752">
        <v>0</v>
      </c>
      <c r="BQ54" s="752">
        <v>0</v>
      </c>
      <c r="BR54" s="752">
        <v>0</v>
      </c>
      <c r="BS54" s="752">
        <v>0</v>
      </c>
      <c r="BT54" s="752">
        <v>0</v>
      </c>
      <c r="BU54" s="752">
        <v>0</v>
      </c>
      <c r="BV54" s="752">
        <v>0</v>
      </c>
      <c r="BW54" s="752">
        <v>0</v>
      </c>
      <c r="BX54" s="752">
        <v>0</v>
      </c>
      <c r="BY54" s="752">
        <v>0</v>
      </c>
      <c r="BZ54" s="752">
        <v>0</v>
      </c>
      <c r="CA54" s="752">
        <v>0</v>
      </c>
      <c r="CB54" s="752">
        <v>0</v>
      </c>
      <c r="CC54" s="752">
        <v>0</v>
      </c>
      <c r="CD54" s="752">
        <v>0</v>
      </c>
      <c r="CE54" s="752">
        <v>0</v>
      </c>
      <c r="CF54" s="752">
        <v>0</v>
      </c>
      <c r="CG54" s="752">
        <v>0</v>
      </c>
      <c r="CH54" s="752">
        <v>0</v>
      </c>
      <c r="CI54" s="752">
        <v>0</v>
      </c>
      <c r="CJ54" s="969">
        <v>0</v>
      </c>
    </row>
    <row r="55" spans="2:88" s="147" customFormat="1" ht="38.5" x14ac:dyDescent="0.35">
      <c r="B55" s="1136"/>
      <c r="C55" s="524" t="s">
        <v>199</v>
      </c>
      <c r="D55" s="772" t="s">
        <v>200</v>
      </c>
      <c r="E55" s="774" t="s">
        <v>201</v>
      </c>
      <c r="F55" s="788" t="s">
        <v>202</v>
      </c>
      <c r="G55" s="793">
        <v>2</v>
      </c>
      <c r="H55" s="962">
        <v>122.38952082616169</v>
      </c>
      <c r="I55" s="752">
        <v>122.43150735400491</v>
      </c>
      <c r="J55" s="752">
        <v>122.4733085689205</v>
      </c>
      <c r="K55" s="752">
        <v>122.50228540265786</v>
      </c>
      <c r="L55" s="752">
        <v>119.62761575117445</v>
      </c>
      <c r="M55" s="752">
        <v>119.4939295857635</v>
      </c>
      <c r="N55" s="752">
        <v>119.0850041477441</v>
      </c>
      <c r="O55" s="752">
        <v>119.06347418781034</v>
      </c>
      <c r="P55" s="752">
        <v>118.89850122903458</v>
      </c>
      <c r="Q55" s="752">
        <v>118.73934204557733</v>
      </c>
      <c r="R55" s="752">
        <v>118.58575617453508</v>
      </c>
      <c r="S55" s="752">
        <v>118.43751623344514</v>
      </c>
      <c r="T55" s="752">
        <v>118.29440704279942</v>
      </c>
      <c r="U55" s="752">
        <v>118.15622481826168</v>
      </c>
      <c r="V55" s="752">
        <v>118.02277642621146</v>
      </c>
      <c r="W55" s="752">
        <v>117.89387869689979</v>
      </c>
      <c r="X55" s="752">
        <v>117.76935779007873</v>
      </c>
      <c r="Y55" s="752">
        <v>117.28643754443658</v>
      </c>
      <c r="Z55" s="752">
        <v>116.78446852475014</v>
      </c>
      <c r="AA55" s="752">
        <v>116.28221895829978</v>
      </c>
      <c r="AB55" s="752">
        <v>115.77968891218664</v>
      </c>
      <c r="AC55" s="752">
        <v>115.2768784534903</v>
      </c>
      <c r="AD55" s="752">
        <v>114.77378764926912</v>
      </c>
      <c r="AE55" s="752">
        <v>114.27041656655987</v>
      </c>
      <c r="AF55" s="752">
        <v>113.76676527237814</v>
      </c>
      <c r="AG55" s="752">
        <v>113.26283383371805</v>
      </c>
      <c r="AH55" s="752">
        <v>112.75862231755245</v>
      </c>
      <c r="AI55" s="752">
        <v>112.2541307908327</v>
      </c>
      <c r="AJ55" s="752">
        <v>111.74935932048888</v>
      </c>
      <c r="AK55" s="752">
        <v>111.24430797342994</v>
      </c>
      <c r="AL55" s="752">
        <v>110.73897681654317</v>
      </c>
      <c r="AM55" s="752">
        <v>110.73897681654317</v>
      </c>
      <c r="AN55" s="752">
        <v>110.73897681654317</v>
      </c>
      <c r="AO55" s="752">
        <v>110.73897681654317</v>
      </c>
      <c r="AP55" s="752">
        <v>110.73897681654317</v>
      </c>
      <c r="AQ55" s="752">
        <v>110.73897681654317</v>
      </c>
      <c r="AR55" s="752">
        <v>110.73897681654317</v>
      </c>
      <c r="AS55" s="752">
        <v>110.73897681654317</v>
      </c>
      <c r="AT55" s="752">
        <v>110.73897681654317</v>
      </c>
      <c r="AU55" s="752">
        <v>110.73897681654317</v>
      </c>
      <c r="AV55" s="752">
        <v>110.73897681654317</v>
      </c>
      <c r="AW55" s="752">
        <v>110.73897681654317</v>
      </c>
      <c r="AX55" s="752">
        <v>110.73897681654317</v>
      </c>
      <c r="AY55" s="752">
        <v>110.73897681654317</v>
      </c>
      <c r="AZ55" s="752">
        <v>110.73897681654317</v>
      </c>
      <c r="BA55" s="752">
        <v>110.73897681654317</v>
      </c>
      <c r="BB55" s="752">
        <v>110.73897681654317</v>
      </c>
      <c r="BC55" s="752">
        <v>110.73897681654317</v>
      </c>
      <c r="BD55" s="752">
        <v>110.73897681654317</v>
      </c>
      <c r="BE55" s="752">
        <v>110.73897681654317</v>
      </c>
      <c r="BF55" s="752">
        <v>110.73897681654317</v>
      </c>
      <c r="BG55" s="752">
        <v>110.73897681654317</v>
      </c>
      <c r="BH55" s="752">
        <v>110.73897681654317</v>
      </c>
      <c r="BI55" s="752">
        <v>110.73897681654317</v>
      </c>
      <c r="BJ55" s="752">
        <v>110.73897681654317</v>
      </c>
      <c r="BK55" s="752">
        <v>110.73897681654317</v>
      </c>
      <c r="BL55" s="752">
        <v>110.73897681654317</v>
      </c>
      <c r="BM55" s="752">
        <v>110.73897681654317</v>
      </c>
      <c r="BN55" s="752">
        <v>110.73897681654317</v>
      </c>
      <c r="BO55" s="752">
        <v>110.73897681654317</v>
      </c>
      <c r="BP55" s="752">
        <v>110.73897681654317</v>
      </c>
      <c r="BQ55" s="752">
        <v>110.73897681654317</v>
      </c>
      <c r="BR55" s="752">
        <v>110.73897681654317</v>
      </c>
      <c r="BS55" s="752">
        <v>110.73897681654317</v>
      </c>
      <c r="BT55" s="752">
        <v>110.73897681654317</v>
      </c>
      <c r="BU55" s="752">
        <v>110.73897681654317</v>
      </c>
      <c r="BV55" s="752">
        <v>110.73897681654317</v>
      </c>
      <c r="BW55" s="752">
        <v>110.73897681654317</v>
      </c>
      <c r="BX55" s="752">
        <v>110.73897681654317</v>
      </c>
      <c r="BY55" s="752">
        <v>110.73897681654317</v>
      </c>
      <c r="BZ55" s="752">
        <v>110.73897681654317</v>
      </c>
      <c r="CA55" s="752">
        <v>110.73897681654317</v>
      </c>
      <c r="CB55" s="752">
        <v>110.73897681654317</v>
      </c>
      <c r="CC55" s="752">
        <v>110.73897681654317</v>
      </c>
      <c r="CD55" s="752">
        <v>110.73897681654317</v>
      </c>
      <c r="CE55" s="752">
        <v>110.73897681654317</v>
      </c>
      <c r="CF55" s="752">
        <v>110.73897681654317</v>
      </c>
      <c r="CG55" s="752">
        <v>110.73897681654317</v>
      </c>
      <c r="CH55" s="752">
        <v>110.73897681654317</v>
      </c>
      <c r="CI55" s="752">
        <v>110.73897681654317</v>
      </c>
      <c r="CJ55" s="969">
        <v>110.73897681654317</v>
      </c>
    </row>
    <row r="56" spans="2:88" s="147" customFormat="1" x14ac:dyDescent="0.35">
      <c r="B56" s="1136"/>
      <c r="C56" s="524" t="s">
        <v>203</v>
      </c>
      <c r="D56" s="772" t="s">
        <v>204</v>
      </c>
      <c r="E56" s="773" t="s">
        <v>205</v>
      </c>
      <c r="F56" s="788" t="s">
        <v>176</v>
      </c>
      <c r="G56" s="793">
        <v>2</v>
      </c>
      <c r="H56" s="962">
        <v>240.85737174066514</v>
      </c>
      <c r="I56" s="752">
        <v>481.8633053869209</v>
      </c>
      <c r="J56" s="752">
        <v>722.98613164203834</v>
      </c>
      <c r="K56" s="752">
        <v>964.97385855006212</v>
      </c>
      <c r="L56" s="752">
        <v>1591.4989091216439</v>
      </c>
      <c r="M56" s="752">
        <v>2183.8787292638444</v>
      </c>
      <c r="N56" s="752">
        <v>2632.0139211137989</v>
      </c>
      <c r="O56" s="752">
        <v>2747.4595463943415</v>
      </c>
      <c r="P56" s="752">
        <v>2778.9007674871577</v>
      </c>
      <c r="Q56" s="752">
        <v>2810.3675621742732</v>
      </c>
      <c r="R56" s="752">
        <v>2841.8599304556865</v>
      </c>
      <c r="S56" s="752">
        <v>2873.377872331399</v>
      </c>
      <c r="T56" s="752">
        <v>2904.9213878014111</v>
      </c>
      <c r="U56" s="752">
        <v>2936.490476865722</v>
      </c>
      <c r="V56" s="752">
        <v>2968.0851395243312</v>
      </c>
      <c r="W56" s="752">
        <v>2999.7053757772405</v>
      </c>
      <c r="X56" s="752">
        <v>3031.3511856244486</v>
      </c>
      <c r="Y56" s="752">
        <v>3022.2252637061074</v>
      </c>
      <c r="Z56" s="752">
        <v>3009.9895251304106</v>
      </c>
      <c r="AA56" s="752">
        <v>2997.7537865547129</v>
      </c>
      <c r="AB56" s="752">
        <v>2985.5180479790156</v>
      </c>
      <c r="AC56" s="752">
        <v>2973.2823094033188</v>
      </c>
      <c r="AD56" s="752">
        <v>2961.0465708276215</v>
      </c>
      <c r="AE56" s="752">
        <v>2948.8108322519238</v>
      </c>
      <c r="AF56" s="752">
        <v>2936.5750936762279</v>
      </c>
      <c r="AG56" s="752">
        <v>2924.3393551005311</v>
      </c>
      <c r="AH56" s="752">
        <v>2912.1036165248333</v>
      </c>
      <c r="AI56" s="752">
        <v>2899.8678779491365</v>
      </c>
      <c r="AJ56" s="752">
        <v>2887.6321393734393</v>
      </c>
      <c r="AK56" s="752">
        <v>2875.3964007977424</v>
      </c>
      <c r="AL56" s="752">
        <v>2863.1606622220447</v>
      </c>
      <c r="AM56" s="752">
        <v>2863.1606622220447</v>
      </c>
      <c r="AN56" s="752">
        <v>2863.1606622220447</v>
      </c>
      <c r="AO56" s="752">
        <v>2863.1606622220447</v>
      </c>
      <c r="AP56" s="752">
        <v>2863.1606622220447</v>
      </c>
      <c r="AQ56" s="752">
        <v>2863.1606622220447</v>
      </c>
      <c r="AR56" s="752">
        <v>2863.1606622220447</v>
      </c>
      <c r="AS56" s="752">
        <v>2863.1606622220447</v>
      </c>
      <c r="AT56" s="752">
        <v>2863.1606622220447</v>
      </c>
      <c r="AU56" s="752">
        <v>2863.1606622220447</v>
      </c>
      <c r="AV56" s="752">
        <v>2863.1606622220447</v>
      </c>
      <c r="AW56" s="752">
        <v>2863.1606622220447</v>
      </c>
      <c r="AX56" s="752">
        <v>2863.1606622220447</v>
      </c>
      <c r="AY56" s="752">
        <v>2863.1606622220447</v>
      </c>
      <c r="AZ56" s="752">
        <v>2863.1606622220447</v>
      </c>
      <c r="BA56" s="752">
        <v>2863.1606622220447</v>
      </c>
      <c r="BB56" s="752">
        <v>2863.1606622220447</v>
      </c>
      <c r="BC56" s="752">
        <v>2863.1606622220447</v>
      </c>
      <c r="BD56" s="752">
        <v>2863.1606622220447</v>
      </c>
      <c r="BE56" s="752">
        <v>2863.1606622220447</v>
      </c>
      <c r="BF56" s="752">
        <v>2863.1606622220447</v>
      </c>
      <c r="BG56" s="752">
        <v>2863.1606622220447</v>
      </c>
      <c r="BH56" s="752">
        <v>2863.1606622220447</v>
      </c>
      <c r="BI56" s="752">
        <v>2863.1606622220447</v>
      </c>
      <c r="BJ56" s="752">
        <v>2863.1606622220447</v>
      </c>
      <c r="BK56" s="752">
        <v>2863.1606622220447</v>
      </c>
      <c r="BL56" s="752">
        <v>2863.1606622220447</v>
      </c>
      <c r="BM56" s="752">
        <v>2863.1606622220447</v>
      </c>
      <c r="BN56" s="752">
        <v>2863.1606622220447</v>
      </c>
      <c r="BO56" s="752">
        <v>2863.1606622220447</v>
      </c>
      <c r="BP56" s="752">
        <v>2863.1606622220447</v>
      </c>
      <c r="BQ56" s="752">
        <v>2863.1606622220447</v>
      </c>
      <c r="BR56" s="752">
        <v>2863.1606622220447</v>
      </c>
      <c r="BS56" s="752">
        <v>2863.1606622220447</v>
      </c>
      <c r="BT56" s="752">
        <v>2863.1606622220447</v>
      </c>
      <c r="BU56" s="752">
        <v>2863.1606622220447</v>
      </c>
      <c r="BV56" s="752">
        <v>2863.1606622220447</v>
      </c>
      <c r="BW56" s="752">
        <v>2863.1606622220447</v>
      </c>
      <c r="BX56" s="752">
        <v>2863.1606622220447</v>
      </c>
      <c r="BY56" s="752">
        <v>2863.1606622220447</v>
      </c>
      <c r="BZ56" s="752">
        <v>2863.1606622220447</v>
      </c>
      <c r="CA56" s="752">
        <v>2863.1606622220447</v>
      </c>
      <c r="CB56" s="752">
        <v>2863.1606622220447</v>
      </c>
      <c r="CC56" s="752">
        <v>2863.1606622220447</v>
      </c>
      <c r="CD56" s="752">
        <v>2863.1606622220447</v>
      </c>
      <c r="CE56" s="752">
        <v>2863.1606622220447</v>
      </c>
      <c r="CF56" s="752">
        <v>2863.1606622220447</v>
      </c>
      <c r="CG56" s="752">
        <v>2863.1606622220447</v>
      </c>
      <c r="CH56" s="752">
        <v>2863.1606622220447</v>
      </c>
      <c r="CI56" s="752">
        <v>2863.1606622220447</v>
      </c>
      <c r="CJ56" s="969">
        <v>2863.1606622220447</v>
      </c>
    </row>
    <row r="57" spans="2:88" s="147" customFormat="1" ht="26" x14ac:dyDescent="0.35">
      <c r="B57" s="1136"/>
      <c r="C57" s="524" t="s">
        <v>206</v>
      </c>
      <c r="D57" s="767" t="s">
        <v>207</v>
      </c>
      <c r="E57" s="774" t="s">
        <v>208</v>
      </c>
      <c r="F57" s="788" t="s">
        <v>209</v>
      </c>
      <c r="G57" s="793">
        <v>2</v>
      </c>
      <c r="H57" s="962">
        <v>4.9971499144974361E-2</v>
      </c>
      <c r="I57" s="752">
        <v>4.9971499144974341E-2</v>
      </c>
      <c r="J57" s="752">
        <v>4.9971499144974348E-2</v>
      </c>
      <c r="K57" s="752">
        <v>4.9971499144974361E-2</v>
      </c>
      <c r="L57" s="752">
        <v>4.9971499144974341E-2</v>
      </c>
      <c r="M57" s="752">
        <v>4.9971499144974355E-2</v>
      </c>
      <c r="N57" s="752">
        <v>4.9971499144974361E-2</v>
      </c>
      <c r="O57" s="752">
        <v>4.9971499144974341E-2</v>
      </c>
      <c r="P57" s="752">
        <v>4.9971499144974355E-2</v>
      </c>
      <c r="Q57" s="752">
        <v>4.9971499144974361E-2</v>
      </c>
      <c r="R57" s="752">
        <v>4.9971499144974355E-2</v>
      </c>
      <c r="S57" s="752">
        <v>4.9971499144974341E-2</v>
      </c>
      <c r="T57" s="752">
        <v>4.9971499144974348E-2</v>
      </c>
      <c r="U57" s="752">
        <v>4.9971499144974355E-2</v>
      </c>
      <c r="V57" s="752">
        <v>4.9971499144974348E-2</v>
      </c>
      <c r="W57" s="752">
        <v>4.9971499144974348E-2</v>
      </c>
      <c r="X57" s="752">
        <v>4.9971499144974361E-2</v>
      </c>
      <c r="Y57" s="752">
        <v>4.9971499144974361E-2</v>
      </c>
      <c r="Z57" s="752">
        <v>4.9971499144974355E-2</v>
      </c>
      <c r="AA57" s="752">
        <v>4.9971499144974348E-2</v>
      </c>
      <c r="AB57" s="752">
        <v>4.9971499144974361E-2</v>
      </c>
      <c r="AC57" s="752">
        <v>4.9971499144974355E-2</v>
      </c>
      <c r="AD57" s="752">
        <v>4.9971499144974355E-2</v>
      </c>
      <c r="AE57" s="752">
        <v>4.9971499144974341E-2</v>
      </c>
      <c r="AF57" s="752">
        <v>4.9971499144974361E-2</v>
      </c>
      <c r="AG57" s="752">
        <v>4.9971499144974361E-2</v>
      </c>
      <c r="AH57" s="752">
        <v>4.9971499144974348E-2</v>
      </c>
      <c r="AI57" s="752">
        <v>4.9971499144974355E-2</v>
      </c>
      <c r="AJ57" s="752">
        <v>4.9971499144974355E-2</v>
      </c>
      <c r="AK57" s="752">
        <v>4.9971499144974368E-2</v>
      </c>
      <c r="AL57" s="752">
        <v>4.9971499144974341E-2</v>
      </c>
      <c r="AM57" s="752">
        <v>4.9971499144974341E-2</v>
      </c>
      <c r="AN57" s="752">
        <v>4.9971499144974341E-2</v>
      </c>
      <c r="AO57" s="752">
        <v>4.9971499144974341E-2</v>
      </c>
      <c r="AP57" s="752">
        <v>4.9971499144974341E-2</v>
      </c>
      <c r="AQ57" s="752">
        <v>4.9971499144974341E-2</v>
      </c>
      <c r="AR57" s="752">
        <v>4.9971499144974341E-2</v>
      </c>
      <c r="AS57" s="752">
        <v>4.9971499144974341E-2</v>
      </c>
      <c r="AT57" s="752">
        <v>4.9971499144974341E-2</v>
      </c>
      <c r="AU57" s="752">
        <v>4.9971499144974341E-2</v>
      </c>
      <c r="AV57" s="752">
        <v>4.9971499144974341E-2</v>
      </c>
      <c r="AW57" s="752">
        <v>4.9971499144974341E-2</v>
      </c>
      <c r="AX57" s="752">
        <v>4.9971499144974341E-2</v>
      </c>
      <c r="AY57" s="752">
        <v>4.9971499144974341E-2</v>
      </c>
      <c r="AZ57" s="752">
        <v>4.9971499144974341E-2</v>
      </c>
      <c r="BA57" s="752">
        <v>4.9971499144974341E-2</v>
      </c>
      <c r="BB57" s="752">
        <v>4.9971499144974341E-2</v>
      </c>
      <c r="BC57" s="752">
        <v>4.9971499144974341E-2</v>
      </c>
      <c r="BD57" s="752">
        <v>4.9971499144974341E-2</v>
      </c>
      <c r="BE57" s="752">
        <v>4.9971499144974341E-2</v>
      </c>
      <c r="BF57" s="752">
        <v>4.9971499144974341E-2</v>
      </c>
      <c r="BG57" s="752">
        <v>4.9971499144974341E-2</v>
      </c>
      <c r="BH57" s="752">
        <v>4.9971499144974341E-2</v>
      </c>
      <c r="BI57" s="752">
        <v>4.9971499144974341E-2</v>
      </c>
      <c r="BJ57" s="752">
        <v>4.9971499144974341E-2</v>
      </c>
      <c r="BK57" s="752">
        <v>4.9971499144974341E-2</v>
      </c>
      <c r="BL57" s="752">
        <v>4.9971499144974341E-2</v>
      </c>
      <c r="BM57" s="752">
        <v>4.9971499144974341E-2</v>
      </c>
      <c r="BN57" s="752">
        <v>4.9971499144974341E-2</v>
      </c>
      <c r="BO57" s="752">
        <v>4.9971499144974341E-2</v>
      </c>
      <c r="BP57" s="752">
        <v>4.9971499144974341E-2</v>
      </c>
      <c r="BQ57" s="752">
        <v>4.9971499144974341E-2</v>
      </c>
      <c r="BR57" s="752">
        <v>4.9971499144974341E-2</v>
      </c>
      <c r="BS57" s="752">
        <v>4.9971499144974341E-2</v>
      </c>
      <c r="BT57" s="752">
        <v>4.9971499144974341E-2</v>
      </c>
      <c r="BU57" s="752">
        <v>4.9971499144974341E-2</v>
      </c>
      <c r="BV57" s="752">
        <v>4.9971499144974341E-2</v>
      </c>
      <c r="BW57" s="752">
        <v>4.9971499144974341E-2</v>
      </c>
      <c r="BX57" s="752">
        <v>4.9971499144974341E-2</v>
      </c>
      <c r="BY57" s="752">
        <v>4.9971499144974341E-2</v>
      </c>
      <c r="BZ57" s="752">
        <v>4.9971499144974341E-2</v>
      </c>
      <c r="CA57" s="752">
        <v>4.9971499144974341E-2</v>
      </c>
      <c r="CB57" s="752">
        <v>4.9971499144974341E-2</v>
      </c>
      <c r="CC57" s="752">
        <v>4.9971499144974341E-2</v>
      </c>
      <c r="CD57" s="752">
        <v>4.9971499144974341E-2</v>
      </c>
      <c r="CE57" s="752">
        <v>4.9971499144974341E-2</v>
      </c>
      <c r="CF57" s="752">
        <v>4.9971499144974341E-2</v>
      </c>
      <c r="CG57" s="752">
        <v>4.9971499144974341E-2</v>
      </c>
      <c r="CH57" s="752">
        <v>4.9971499144974341E-2</v>
      </c>
      <c r="CI57" s="752">
        <v>4.9971499144974341E-2</v>
      </c>
      <c r="CJ57" s="969">
        <v>4.9971499144974341E-2</v>
      </c>
    </row>
    <row r="58" spans="2:88" s="147" customFormat="1" x14ac:dyDescent="0.35">
      <c r="B58" s="1136"/>
      <c r="C58" s="524" t="s">
        <v>210</v>
      </c>
      <c r="D58" s="775" t="s">
        <v>211</v>
      </c>
      <c r="E58" s="776" t="s">
        <v>212</v>
      </c>
      <c r="F58" s="810" t="s">
        <v>213</v>
      </c>
      <c r="G58" s="811">
        <v>2</v>
      </c>
      <c r="H58" s="962">
        <v>266.35919999999999</v>
      </c>
      <c r="I58" s="752">
        <v>532.76639999999998</v>
      </c>
      <c r="J58" s="752">
        <v>799.17359999999996</v>
      </c>
      <c r="K58" s="752">
        <v>1066.8528000000001</v>
      </c>
      <c r="L58" s="752">
        <v>2011.4948460825574</v>
      </c>
      <c r="M58" s="752">
        <v>2956.2177043371576</v>
      </c>
      <c r="N58" s="752">
        <v>3681.7975350825841</v>
      </c>
      <c r="O58" s="752">
        <v>3866.8005900453159</v>
      </c>
      <c r="P58" s="752">
        <v>3922.4391046158462</v>
      </c>
      <c r="Q58" s="752">
        <v>3978.0783935827894</v>
      </c>
      <c r="R58" s="752">
        <v>4033.7184561571303</v>
      </c>
      <c r="S58" s="752">
        <v>4089.3592915509244</v>
      </c>
      <c r="T58" s="752">
        <v>4145.0008989772959</v>
      </c>
      <c r="U58" s="752">
        <v>4200.6432776504353</v>
      </c>
      <c r="V58" s="752">
        <v>4256.2864267856021</v>
      </c>
      <c r="W58" s="752">
        <v>4311.9303455991194</v>
      </c>
      <c r="X58" s="752">
        <v>4367.5750333083724</v>
      </c>
      <c r="Y58" s="752">
        <v>4370.7657199010364</v>
      </c>
      <c r="Z58" s="752">
        <v>4369.6337452559574</v>
      </c>
      <c r="AA58" s="752">
        <v>4368.5025371651263</v>
      </c>
      <c r="AB58" s="752">
        <v>4367.3720948501596</v>
      </c>
      <c r="AC58" s="752">
        <v>4366.2424175337283</v>
      </c>
      <c r="AD58" s="752">
        <v>4365.1135044395533</v>
      </c>
      <c r="AE58" s="752">
        <v>4363.9853547924085</v>
      </c>
      <c r="AF58" s="752">
        <v>4362.8579678181131</v>
      </c>
      <c r="AG58" s="752">
        <v>4361.7313427435356</v>
      </c>
      <c r="AH58" s="752">
        <v>4360.6054787965841</v>
      </c>
      <c r="AI58" s="752">
        <v>4359.4803752062162</v>
      </c>
      <c r="AJ58" s="752">
        <v>4358.3560312024265</v>
      </c>
      <c r="AK58" s="752">
        <v>4357.2324460162472</v>
      </c>
      <c r="AL58" s="752">
        <v>4356.1096188797537</v>
      </c>
      <c r="AM58" s="752">
        <v>4356.1096188797537</v>
      </c>
      <c r="AN58" s="752">
        <v>4356.1096188797537</v>
      </c>
      <c r="AO58" s="752">
        <v>4356.1096188797537</v>
      </c>
      <c r="AP58" s="752">
        <v>4356.1096188797537</v>
      </c>
      <c r="AQ58" s="752">
        <v>4356.1096188797537</v>
      </c>
      <c r="AR58" s="752">
        <v>4356.1096188797537</v>
      </c>
      <c r="AS58" s="752">
        <v>4356.1096188797537</v>
      </c>
      <c r="AT58" s="752">
        <v>4356.1096188797537</v>
      </c>
      <c r="AU58" s="752">
        <v>4356.1096188797537</v>
      </c>
      <c r="AV58" s="752">
        <v>4356.1096188797537</v>
      </c>
      <c r="AW58" s="752">
        <v>4356.1096188797537</v>
      </c>
      <c r="AX58" s="752">
        <v>4356.1096188797537</v>
      </c>
      <c r="AY58" s="752">
        <v>4356.1096188797537</v>
      </c>
      <c r="AZ58" s="752">
        <v>4356.1096188797537</v>
      </c>
      <c r="BA58" s="752">
        <v>4356.1096188797537</v>
      </c>
      <c r="BB58" s="752">
        <v>4356.1096188797537</v>
      </c>
      <c r="BC58" s="752">
        <v>4356.1096188797537</v>
      </c>
      <c r="BD58" s="752">
        <v>4356.1096188797537</v>
      </c>
      <c r="BE58" s="752">
        <v>4356.1096188797537</v>
      </c>
      <c r="BF58" s="752">
        <v>4356.1096188797537</v>
      </c>
      <c r="BG58" s="752">
        <v>4356.1096188797537</v>
      </c>
      <c r="BH58" s="752">
        <v>4356.1096188797537</v>
      </c>
      <c r="BI58" s="752">
        <v>4356.1096188797537</v>
      </c>
      <c r="BJ58" s="752">
        <v>4356.1096188797537</v>
      </c>
      <c r="BK58" s="752">
        <v>4356.1096188797537</v>
      </c>
      <c r="BL58" s="752">
        <v>4356.1096188797537</v>
      </c>
      <c r="BM58" s="752">
        <v>4356.1096188797537</v>
      </c>
      <c r="BN58" s="752">
        <v>4356.1096188797537</v>
      </c>
      <c r="BO58" s="752">
        <v>4356.1096188797537</v>
      </c>
      <c r="BP58" s="752">
        <v>4356.1096188797537</v>
      </c>
      <c r="BQ58" s="752">
        <v>4356.1096188797537</v>
      </c>
      <c r="BR58" s="752">
        <v>4356.1096188797537</v>
      </c>
      <c r="BS58" s="752">
        <v>4356.1096188797537</v>
      </c>
      <c r="BT58" s="752">
        <v>4356.1096188797537</v>
      </c>
      <c r="BU58" s="752">
        <v>4356.1096188797537</v>
      </c>
      <c r="BV58" s="752">
        <v>4356.1096188797537</v>
      </c>
      <c r="BW58" s="752">
        <v>4356.1096188797537</v>
      </c>
      <c r="BX58" s="752">
        <v>4356.1096188797537</v>
      </c>
      <c r="BY58" s="752">
        <v>4356.1096188797537</v>
      </c>
      <c r="BZ58" s="752">
        <v>4356.1096188797537</v>
      </c>
      <c r="CA58" s="752">
        <v>4356.1096188797537</v>
      </c>
      <c r="CB58" s="752">
        <v>4356.1096188797537</v>
      </c>
      <c r="CC58" s="752">
        <v>4356.1096188797537</v>
      </c>
      <c r="CD58" s="752">
        <v>4356.1096188797537</v>
      </c>
      <c r="CE58" s="752">
        <v>4356.1096188797537</v>
      </c>
      <c r="CF58" s="752">
        <v>4356.1096188797537</v>
      </c>
      <c r="CG58" s="752">
        <v>4356.1096188797537</v>
      </c>
      <c r="CH58" s="752">
        <v>4356.1096188797537</v>
      </c>
      <c r="CI58" s="752">
        <v>4356.1096188797537</v>
      </c>
      <c r="CJ58" s="969">
        <v>4356.1096188797537</v>
      </c>
    </row>
    <row r="59" spans="2:88" s="147" customFormat="1" ht="37.5" x14ac:dyDescent="0.35">
      <c r="B59" s="1136"/>
      <c r="C59" s="930" t="s">
        <v>214</v>
      </c>
      <c r="D59" s="896" t="s">
        <v>215</v>
      </c>
      <c r="E59" s="897" t="s">
        <v>216</v>
      </c>
      <c r="F59" s="762" t="s">
        <v>209</v>
      </c>
      <c r="G59" s="1032">
        <v>2</v>
      </c>
      <c r="H59" s="1011">
        <v>0</v>
      </c>
      <c r="I59" s="1011">
        <v>0</v>
      </c>
      <c r="J59" s="1011">
        <v>0</v>
      </c>
      <c r="K59" s="1011">
        <v>0</v>
      </c>
      <c r="L59" s="1011">
        <v>0</v>
      </c>
      <c r="M59" s="1011">
        <v>0</v>
      </c>
      <c r="N59" s="1011">
        <v>0</v>
      </c>
      <c r="O59" s="1011">
        <v>0</v>
      </c>
      <c r="P59" s="1011">
        <v>0</v>
      </c>
      <c r="Q59" s="1011">
        <v>0</v>
      </c>
      <c r="R59" s="1011">
        <v>0</v>
      </c>
      <c r="S59" s="1011">
        <v>0</v>
      </c>
      <c r="T59" s="1011">
        <v>0</v>
      </c>
      <c r="U59" s="1011">
        <v>0</v>
      </c>
      <c r="V59" s="1011">
        <v>0</v>
      </c>
      <c r="W59" s="1011">
        <v>0</v>
      </c>
      <c r="X59" s="1011">
        <v>0</v>
      </c>
      <c r="Y59" s="1011">
        <v>0</v>
      </c>
      <c r="Z59" s="1011">
        <v>0</v>
      </c>
      <c r="AA59" s="1011">
        <v>0</v>
      </c>
      <c r="AB59" s="1011">
        <v>0</v>
      </c>
      <c r="AC59" s="1011">
        <v>0</v>
      </c>
      <c r="AD59" s="1011">
        <v>0</v>
      </c>
      <c r="AE59" s="1011">
        <v>0</v>
      </c>
      <c r="AF59" s="1011">
        <v>0</v>
      </c>
      <c r="AG59" s="1011">
        <v>0</v>
      </c>
      <c r="AH59" s="1011">
        <v>0</v>
      </c>
      <c r="AI59" s="1011">
        <v>0</v>
      </c>
      <c r="AJ59" s="1011">
        <v>0</v>
      </c>
      <c r="AK59" s="1011">
        <v>0</v>
      </c>
      <c r="AL59" s="1011">
        <v>0</v>
      </c>
      <c r="AM59" s="1011">
        <v>0</v>
      </c>
      <c r="AN59" s="1011">
        <v>0</v>
      </c>
      <c r="AO59" s="1011">
        <v>0</v>
      </c>
      <c r="AP59" s="1011">
        <v>0</v>
      </c>
      <c r="AQ59" s="1011">
        <v>0</v>
      </c>
      <c r="AR59" s="1011">
        <v>0</v>
      </c>
      <c r="AS59" s="1011">
        <v>0</v>
      </c>
      <c r="AT59" s="1011">
        <v>0</v>
      </c>
      <c r="AU59" s="1011">
        <v>0</v>
      </c>
      <c r="AV59" s="1011">
        <v>0</v>
      </c>
      <c r="AW59" s="1011">
        <v>0</v>
      </c>
      <c r="AX59" s="1011">
        <v>0</v>
      </c>
      <c r="AY59" s="1011">
        <v>0</v>
      </c>
      <c r="AZ59" s="1011">
        <v>0</v>
      </c>
      <c r="BA59" s="1011">
        <v>0</v>
      </c>
      <c r="BB59" s="1011">
        <v>0</v>
      </c>
      <c r="BC59" s="1011">
        <v>0</v>
      </c>
      <c r="BD59" s="1011">
        <v>0</v>
      </c>
      <c r="BE59" s="1011">
        <v>0</v>
      </c>
      <c r="BF59" s="1011">
        <v>0</v>
      </c>
      <c r="BG59" s="1011">
        <v>0</v>
      </c>
      <c r="BH59" s="1011">
        <v>0</v>
      </c>
      <c r="BI59" s="1011">
        <v>0</v>
      </c>
      <c r="BJ59" s="1011">
        <v>0</v>
      </c>
      <c r="BK59" s="1011">
        <v>0</v>
      </c>
      <c r="BL59" s="1011">
        <v>0</v>
      </c>
      <c r="BM59" s="1011">
        <v>0</v>
      </c>
      <c r="BN59" s="1011">
        <v>0</v>
      </c>
      <c r="BO59" s="1011">
        <v>0</v>
      </c>
      <c r="BP59" s="1011">
        <v>0</v>
      </c>
      <c r="BQ59" s="1011">
        <v>0</v>
      </c>
      <c r="BR59" s="1011">
        <v>0</v>
      </c>
      <c r="BS59" s="1011">
        <v>0</v>
      </c>
      <c r="BT59" s="1011">
        <v>0</v>
      </c>
      <c r="BU59" s="1011">
        <v>0</v>
      </c>
      <c r="BV59" s="1011">
        <v>0</v>
      </c>
      <c r="BW59" s="1011">
        <v>0</v>
      </c>
      <c r="BX59" s="1011">
        <v>0</v>
      </c>
      <c r="BY59" s="1011">
        <v>0</v>
      </c>
      <c r="BZ59" s="1011">
        <v>0</v>
      </c>
      <c r="CA59" s="1011">
        <v>0</v>
      </c>
      <c r="CB59" s="1011">
        <v>0</v>
      </c>
      <c r="CC59" s="1011">
        <v>0</v>
      </c>
      <c r="CD59" s="1011">
        <v>0</v>
      </c>
      <c r="CE59" s="1011">
        <v>0</v>
      </c>
      <c r="CF59" s="1011">
        <v>0</v>
      </c>
      <c r="CG59" s="1011">
        <v>0</v>
      </c>
      <c r="CH59" s="1011">
        <v>0</v>
      </c>
      <c r="CI59" s="1011">
        <v>0</v>
      </c>
      <c r="CJ59" s="1065">
        <v>0</v>
      </c>
    </row>
    <row r="60" spans="2:88" s="147" customFormat="1" ht="38.5" x14ac:dyDescent="0.35">
      <c r="B60" s="1136"/>
      <c r="C60" s="789" t="s">
        <v>217</v>
      </c>
      <c r="D60" s="1040" t="s">
        <v>218</v>
      </c>
      <c r="E60" s="1041" t="s">
        <v>219</v>
      </c>
      <c r="F60" s="796" t="s">
        <v>213</v>
      </c>
      <c r="G60" s="963">
        <v>2</v>
      </c>
      <c r="H60" s="962">
        <v>117.71299999999999</v>
      </c>
      <c r="I60" s="752">
        <v>228.71600000000004</v>
      </c>
      <c r="J60" s="752">
        <v>339.71899999999994</v>
      </c>
      <c r="K60" s="752">
        <v>451.25199999999995</v>
      </c>
      <c r="L60" s="752">
        <v>846.29638879422271</v>
      </c>
      <c r="M60" s="752">
        <v>1240.1707775884449</v>
      </c>
      <c r="N60" s="752">
        <v>1542.8579565701621</v>
      </c>
      <c r="O60" s="752">
        <v>1620.3994285167153</v>
      </c>
      <c r="P60" s="752">
        <v>1644.0570109342975</v>
      </c>
      <c r="Q60" s="752">
        <v>1667.7145933518798</v>
      </c>
      <c r="R60" s="752">
        <v>1691.3721757694623</v>
      </c>
      <c r="S60" s="752">
        <v>1715.0297581870445</v>
      </c>
      <c r="T60" s="752">
        <v>1738.6873406046273</v>
      </c>
      <c r="U60" s="752">
        <v>1762.3449230222095</v>
      </c>
      <c r="V60" s="752">
        <v>1786.002505439792</v>
      </c>
      <c r="W60" s="752">
        <v>1809.6600878573745</v>
      </c>
      <c r="X60" s="752">
        <v>1833.317670274957</v>
      </c>
      <c r="Y60" s="752">
        <v>1835.1190988463854</v>
      </c>
      <c r="Z60" s="752">
        <v>1835.1190988463854</v>
      </c>
      <c r="AA60" s="752">
        <v>1835.1190988463854</v>
      </c>
      <c r="AB60" s="752">
        <v>1835.1190988463854</v>
      </c>
      <c r="AC60" s="752">
        <v>1835.1190988463854</v>
      </c>
      <c r="AD60" s="752">
        <v>1835.1190988463854</v>
      </c>
      <c r="AE60" s="752">
        <v>1835.1190988463854</v>
      </c>
      <c r="AF60" s="752">
        <v>1835.1190988463854</v>
      </c>
      <c r="AG60" s="752">
        <v>1835.1190988463854</v>
      </c>
      <c r="AH60" s="752">
        <v>1835.1190988463854</v>
      </c>
      <c r="AI60" s="752">
        <v>1835.1190988463854</v>
      </c>
      <c r="AJ60" s="752">
        <v>1835.1190988463854</v>
      </c>
      <c r="AK60" s="752">
        <v>1835.1190988463854</v>
      </c>
      <c r="AL60" s="752">
        <v>1835.1190988463854</v>
      </c>
      <c r="AM60" s="752">
        <v>1835.1190988463854</v>
      </c>
      <c r="AN60" s="752">
        <v>1835.1190988463854</v>
      </c>
      <c r="AO60" s="752">
        <v>1835.1190988463854</v>
      </c>
      <c r="AP60" s="752">
        <v>1835.1190988463854</v>
      </c>
      <c r="AQ60" s="752">
        <v>1835.1190988463854</v>
      </c>
      <c r="AR60" s="752">
        <v>1835.1190988463854</v>
      </c>
      <c r="AS60" s="752">
        <v>1835.1190988463854</v>
      </c>
      <c r="AT60" s="752">
        <v>1835.1190988463854</v>
      </c>
      <c r="AU60" s="752">
        <v>1835.1190988463854</v>
      </c>
      <c r="AV60" s="752">
        <v>1835.1190988463854</v>
      </c>
      <c r="AW60" s="752">
        <v>1835.1190988463854</v>
      </c>
      <c r="AX60" s="752">
        <v>1835.1190988463854</v>
      </c>
      <c r="AY60" s="752">
        <v>1835.1190988463854</v>
      </c>
      <c r="AZ60" s="752">
        <v>1835.1190988463854</v>
      </c>
      <c r="BA60" s="752">
        <v>1835.1190988463854</v>
      </c>
      <c r="BB60" s="752">
        <v>1835.1190988463854</v>
      </c>
      <c r="BC60" s="752">
        <v>1835.1190988463854</v>
      </c>
      <c r="BD60" s="752">
        <v>1835.1190988463854</v>
      </c>
      <c r="BE60" s="752">
        <v>1835.1190988463854</v>
      </c>
      <c r="BF60" s="752">
        <v>1835.1190988463854</v>
      </c>
      <c r="BG60" s="752">
        <v>1835.1190988463854</v>
      </c>
      <c r="BH60" s="752">
        <v>1835.1190988463854</v>
      </c>
      <c r="BI60" s="752">
        <v>1835.1190988463854</v>
      </c>
      <c r="BJ60" s="752">
        <v>1835.1190988463854</v>
      </c>
      <c r="BK60" s="752">
        <v>1835.1190988463854</v>
      </c>
      <c r="BL60" s="752">
        <v>1835.1190988463854</v>
      </c>
      <c r="BM60" s="752">
        <v>1835.1190988463854</v>
      </c>
      <c r="BN60" s="752">
        <v>1835.1190988463854</v>
      </c>
      <c r="BO60" s="752">
        <v>1835.1190988463854</v>
      </c>
      <c r="BP60" s="752">
        <v>1835.1190988463854</v>
      </c>
      <c r="BQ60" s="752">
        <v>1835.1190988463854</v>
      </c>
      <c r="BR60" s="752">
        <v>1835.1190988463854</v>
      </c>
      <c r="BS60" s="752">
        <v>1835.1190988463854</v>
      </c>
      <c r="BT60" s="752">
        <v>1835.1190988463854</v>
      </c>
      <c r="BU60" s="752">
        <v>1835.1190988463854</v>
      </c>
      <c r="BV60" s="752">
        <v>1835.1190988463854</v>
      </c>
      <c r="BW60" s="752">
        <v>1835.1190988463854</v>
      </c>
      <c r="BX60" s="752">
        <v>1835.1190988463854</v>
      </c>
      <c r="BY60" s="752">
        <v>1835.1190988463854</v>
      </c>
      <c r="BZ60" s="752">
        <v>1835.1190988463854</v>
      </c>
      <c r="CA60" s="752">
        <v>1835.1190988463854</v>
      </c>
      <c r="CB60" s="752">
        <v>1835.1190988463854</v>
      </c>
      <c r="CC60" s="752">
        <v>1835.1190988463854</v>
      </c>
      <c r="CD60" s="752">
        <v>1835.1190988463854</v>
      </c>
      <c r="CE60" s="752">
        <v>1835.1190988463854</v>
      </c>
      <c r="CF60" s="752">
        <v>1835.1190988463854</v>
      </c>
      <c r="CG60" s="752">
        <v>1835.1190988463854</v>
      </c>
      <c r="CH60" s="752">
        <v>1835.1190988463854</v>
      </c>
      <c r="CI60" s="752">
        <v>1835.1190988463854</v>
      </c>
      <c r="CJ60" s="969">
        <v>1835.1190988463854</v>
      </c>
    </row>
    <row r="61" spans="2:88" s="147" customFormat="1" ht="26" x14ac:dyDescent="0.35">
      <c r="B61" s="1136"/>
      <c r="C61" s="789" t="s">
        <v>220</v>
      </c>
      <c r="D61" s="778" t="s">
        <v>221</v>
      </c>
      <c r="E61" s="777" t="s">
        <v>222</v>
      </c>
      <c r="F61" s="796" t="s">
        <v>223</v>
      </c>
      <c r="G61" s="963">
        <v>2</v>
      </c>
      <c r="H61" s="962">
        <v>2.4</v>
      </c>
      <c r="I61" s="752">
        <v>2.4</v>
      </c>
      <c r="J61" s="752">
        <v>2.3999999999999995</v>
      </c>
      <c r="K61" s="752">
        <v>2.4000000000000004</v>
      </c>
      <c r="L61" s="752">
        <v>2.3992169729827664</v>
      </c>
      <c r="M61" s="752">
        <v>2.3990000883754448</v>
      </c>
      <c r="N61" s="752">
        <v>2.3986308675903403</v>
      </c>
      <c r="O61" s="752">
        <v>2.3980167196724262</v>
      </c>
      <c r="P61" s="752">
        <v>2.3973488353516932</v>
      </c>
      <c r="Q61" s="752">
        <v>2.3967004564945635</v>
      </c>
      <c r="R61" s="752">
        <v>2.396070760310276</v>
      </c>
      <c r="S61" s="752">
        <v>2.3954589696179771</v>
      </c>
      <c r="T61" s="752">
        <v>2.3948643497295836</v>
      </c>
      <c r="U61" s="752">
        <v>2.3942862055848413</v>
      </c>
      <c r="V61" s="752">
        <v>2.3937238791150914</v>
      </c>
      <c r="W61" s="752">
        <v>2.393176746814722</v>
      </c>
      <c r="X61" s="752">
        <v>2.3926442175014651</v>
      </c>
      <c r="Y61" s="752">
        <v>2.3920315427200376</v>
      </c>
      <c r="Z61" s="752">
        <v>2.3914120359264661</v>
      </c>
      <c r="AA61" s="752">
        <v>2.3907929486525066</v>
      </c>
      <c r="AB61" s="752">
        <v>2.3901742804721664</v>
      </c>
      <c r="AC61" s="752">
        <v>2.3895560309600281</v>
      </c>
      <c r="AD61" s="752">
        <v>2.3889381996912502</v>
      </c>
      <c r="AE61" s="752">
        <v>2.3883207862415676</v>
      </c>
      <c r="AF61" s="752">
        <v>2.3877037901872864</v>
      </c>
      <c r="AG61" s="752">
        <v>2.3870872111052877</v>
      </c>
      <c r="AH61" s="752">
        <v>2.3864710485730209</v>
      </c>
      <c r="AI61" s="752">
        <v>2.3858553021685101</v>
      </c>
      <c r="AJ61" s="752">
        <v>2.3852399714703472</v>
      </c>
      <c r="AK61" s="752">
        <v>2.3846250560576916</v>
      </c>
      <c r="AL61" s="752">
        <v>2.3840105555102737</v>
      </c>
      <c r="AM61" s="752">
        <v>2.3840105555102737</v>
      </c>
      <c r="AN61" s="752">
        <v>2.3840105555102737</v>
      </c>
      <c r="AO61" s="752">
        <v>2.3840105555102737</v>
      </c>
      <c r="AP61" s="752">
        <v>2.3840105555102737</v>
      </c>
      <c r="AQ61" s="752">
        <v>2.3840105555102737</v>
      </c>
      <c r="AR61" s="752">
        <v>2.3840105555102737</v>
      </c>
      <c r="AS61" s="752">
        <v>2.3840105555102737</v>
      </c>
      <c r="AT61" s="752">
        <v>2.3840105555102737</v>
      </c>
      <c r="AU61" s="752">
        <v>2.3840105555102737</v>
      </c>
      <c r="AV61" s="752">
        <v>2.3840105555102737</v>
      </c>
      <c r="AW61" s="752">
        <v>2.3840105555102737</v>
      </c>
      <c r="AX61" s="752">
        <v>2.3840105555102737</v>
      </c>
      <c r="AY61" s="752">
        <v>2.3840105555102737</v>
      </c>
      <c r="AZ61" s="752">
        <v>2.3840105555102737</v>
      </c>
      <c r="BA61" s="752">
        <v>2.3840105555102737</v>
      </c>
      <c r="BB61" s="752">
        <v>2.3840105555102737</v>
      </c>
      <c r="BC61" s="752">
        <v>2.3840105555102737</v>
      </c>
      <c r="BD61" s="752">
        <v>2.3840105555102737</v>
      </c>
      <c r="BE61" s="752">
        <v>2.3840105555102737</v>
      </c>
      <c r="BF61" s="752">
        <v>2.3840105555102737</v>
      </c>
      <c r="BG61" s="752">
        <v>2.3840105555102737</v>
      </c>
      <c r="BH61" s="752">
        <v>2.3840105555102737</v>
      </c>
      <c r="BI61" s="752">
        <v>2.3840105555102737</v>
      </c>
      <c r="BJ61" s="752">
        <v>2.3840105555102737</v>
      </c>
      <c r="BK61" s="752">
        <v>2.3840105555102737</v>
      </c>
      <c r="BL61" s="752">
        <v>2.3840105555102737</v>
      </c>
      <c r="BM61" s="752">
        <v>2.3840105555102737</v>
      </c>
      <c r="BN61" s="752">
        <v>2.3840105555102737</v>
      </c>
      <c r="BO61" s="752">
        <v>2.3840105555102737</v>
      </c>
      <c r="BP61" s="752">
        <v>2.3840105555102737</v>
      </c>
      <c r="BQ61" s="752">
        <v>2.3840105555102737</v>
      </c>
      <c r="BR61" s="752">
        <v>2.3840105555102737</v>
      </c>
      <c r="BS61" s="752">
        <v>2.3840105555102737</v>
      </c>
      <c r="BT61" s="752">
        <v>2.3840105555102737</v>
      </c>
      <c r="BU61" s="752">
        <v>2.3840105555102737</v>
      </c>
      <c r="BV61" s="752">
        <v>2.3840105555102737</v>
      </c>
      <c r="BW61" s="752">
        <v>2.3840105555102737</v>
      </c>
      <c r="BX61" s="752">
        <v>2.3840105555102737</v>
      </c>
      <c r="BY61" s="752">
        <v>2.3840105555102737</v>
      </c>
      <c r="BZ61" s="752">
        <v>2.3840105555102737</v>
      </c>
      <c r="CA61" s="752">
        <v>2.3840105555102737</v>
      </c>
      <c r="CB61" s="752">
        <v>2.3840105555102737</v>
      </c>
      <c r="CC61" s="752">
        <v>2.3840105555102737</v>
      </c>
      <c r="CD61" s="752">
        <v>2.3840105555102737</v>
      </c>
      <c r="CE61" s="752">
        <v>2.3840105555102737</v>
      </c>
      <c r="CF61" s="752">
        <v>2.3840105555102737</v>
      </c>
      <c r="CG61" s="752">
        <v>2.3840105555102737</v>
      </c>
      <c r="CH61" s="752">
        <v>2.3840105555102737</v>
      </c>
      <c r="CI61" s="752">
        <v>2.3840105555102737</v>
      </c>
      <c r="CJ61" s="969">
        <v>2.3840105555102737</v>
      </c>
    </row>
    <row r="62" spans="2:88" s="147" customFormat="1" ht="26" x14ac:dyDescent="0.35">
      <c r="B62" s="1136"/>
      <c r="C62" s="812" t="s">
        <v>224</v>
      </c>
      <c r="D62" s="778" t="s">
        <v>225</v>
      </c>
      <c r="E62" s="777" t="s">
        <v>226</v>
      </c>
      <c r="F62" s="796" t="s">
        <v>209</v>
      </c>
      <c r="G62" s="963">
        <v>2</v>
      </c>
      <c r="H62" s="1084">
        <v>1</v>
      </c>
      <c r="I62" s="753">
        <v>1</v>
      </c>
      <c r="J62" s="753">
        <v>1</v>
      </c>
      <c r="K62" s="753">
        <v>1</v>
      </c>
      <c r="L62" s="753">
        <v>1</v>
      </c>
      <c r="M62" s="753">
        <v>1</v>
      </c>
      <c r="N62" s="753">
        <v>1</v>
      </c>
      <c r="O62" s="753">
        <v>1</v>
      </c>
      <c r="P62" s="753">
        <v>1</v>
      </c>
      <c r="Q62" s="753">
        <v>1</v>
      </c>
      <c r="R62" s="753">
        <v>1</v>
      </c>
      <c r="S62" s="753">
        <v>1</v>
      </c>
      <c r="T62" s="753">
        <v>1</v>
      </c>
      <c r="U62" s="753">
        <v>1</v>
      </c>
      <c r="V62" s="753">
        <v>1</v>
      </c>
      <c r="W62" s="753">
        <v>1</v>
      </c>
      <c r="X62" s="753">
        <v>1</v>
      </c>
      <c r="Y62" s="753">
        <v>1</v>
      </c>
      <c r="Z62" s="753">
        <v>1</v>
      </c>
      <c r="AA62" s="753">
        <v>1</v>
      </c>
      <c r="AB62" s="753">
        <v>1</v>
      </c>
      <c r="AC62" s="753">
        <v>1</v>
      </c>
      <c r="AD62" s="753">
        <v>1</v>
      </c>
      <c r="AE62" s="753">
        <v>1</v>
      </c>
      <c r="AF62" s="753">
        <v>1</v>
      </c>
      <c r="AG62" s="753">
        <v>1</v>
      </c>
      <c r="AH62" s="753">
        <v>1</v>
      </c>
      <c r="AI62" s="753">
        <v>1</v>
      </c>
      <c r="AJ62" s="753">
        <v>1</v>
      </c>
      <c r="AK62" s="753">
        <v>1</v>
      </c>
      <c r="AL62" s="753">
        <v>1</v>
      </c>
      <c r="AM62" s="753">
        <v>1</v>
      </c>
      <c r="AN62" s="753">
        <v>1</v>
      </c>
      <c r="AO62" s="753">
        <v>1</v>
      </c>
      <c r="AP62" s="753">
        <v>1</v>
      </c>
      <c r="AQ62" s="753">
        <v>1</v>
      </c>
      <c r="AR62" s="753">
        <v>1</v>
      </c>
      <c r="AS62" s="753">
        <v>1</v>
      </c>
      <c r="AT62" s="753">
        <v>1</v>
      </c>
      <c r="AU62" s="753">
        <v>1</v>
      </c>
      <c r="AV62" s="753">
        <v>1</v>
      </c>
      <c r="AW62" s="753">
        <v>1</v>
      </c>
      <c r="AX62" s="753">
        <v>1</v>
      </c>
      <c r="AY62" s="753">
        <v>1</v>
      </c>
      <c r="AZ62" s="753">
        <v>1</v>
      </c>
      <c r="BA62" s="753">
        <v>1</v>
      </c>
      <c r="BB62" s="753">
        <v>1</v>
      </c>
      <c r="BC62" s="753">
        <v>1</v>
      </c>
      <c r="BD62" s="753">
        <v>1</v>
      </c>
      <c r="BE62" s="753">
        <v>1</v>
      </c>
      <c r="BF62" s="753">
        <v>1</v>
      </c>
      <c r="BG62" s="753">
        <v>1</v>
      </c>
      <c r="BH62" s="753">
        <v>1</v>
      </c>
      <c r="BI62" s="753">
        <v>1</v>
      </c>
      <c r="BJ62" s="753">
        <v>1</v>
      </c>
      <c r="BK62" s="753">
        <v>1</v>
      </c>
      <c r="BL62" s="753">
        <v>1</v>
      </c>
      <c r="BM62" s="753">
        <v>1</v>
      </c>
      <c r="BN62" s="753">
        <v>1</v>
      </c>
      <c r="BO62" s="753">
        <v>1</v>
      </c>
      <c r="BP62" s="753">
        <v>1</v>
      </c>
      <c r="BQ62" s="753">
        <v>1</v>
      </c>
      <c r="BR62" s="753">
        <v>1</v>
      </c>
      <c r="BS62" s="753">
        <v>1</v>
      </c>
      <c r="BT62" s="753">
        <v>1</v>
      </c>
      <c r="BU62" s="753">
        <v>1</v>
      </c>
      <c r="BV62" s="753">
        <v>1</v>
      </c>
      <c r="BW62" s="753">
        <v>1</v>
      </c>
      <c r="BX62" s="753">
        <v>1</v>
      </c>
      <c r="BY62" s="753">
        <v>1</v>
      </c>
      <c r="BZ62" s="753">
        <v>1</v>
      </c>
      <c r="CA62" s="753">
        <v>1</v>
      </c>
      <c r="CB62" s="753">
        <v>1</v>
      </c>
      <c r="CC62" s="753">
        <v>1</v>
      </c>
      <c r="CD62" s="753">
        <v>1</v>
      </c>
      <c r="CE62" s="753">
        <v>1</v>
      </c>
      <c r="CF62" s="753">
        <v>1</v>
      </c>
      <c r="CG62" s="753">
        <v>1</v>
      </c>
      <c r="CH62" s="753">
        <v>1</v>
      </c>
      <c r="CI62" s="753">
        <v>1</v>
      </c>
      <c r="CJ62" s="970">
        <v>1</v>
      </c>
    </row>
    <row r="63" spans="2:88" s="147" customFormat="1" ht="26" x14ac:dyDescent="0.35">
      <c r="B63" s="1136"/>
      <c r="C63" s="813" t="s">
        <v>227</v>
      </c>
      <c r="D63" s="1033" t="s">
        <v>228</v>
      </c>
      <c r="E63" s="1034" t="s">
        <v>229</v>
      </c>
      <c r="F63" s="1035" t="s">
        <v>209</v>
      </c>
      <c r="G63" s="1036">
        <v>2</v>
      </c>
      <c r="H63" s="1084">
        <v>1</v>
      </c>
      <c r="I63" s="753">
        <v>1</v>
      </c>
      <c r="J63" s="753">
        <v>1</v>
      </c>
      <c r="K63" s="753">
        <v>1</v>
      </c>
      <c r="L63" s="753">
        <v>1</v>
      </c>
      <c r="M63" s="753">
        <v>1</v>
      </c>
      <c r="N63" s="753">
        <v>1</v>
      </c>
      <c r="O63" s="753">
        <v>1</v>
      </c>
      <c r="P63" s="753">
        <v>1</v>
      </c>
      <c r="Q63" s="753">
        <v>1</v>
      </c>
      <c r="R63" s="753">
        <v>1</v>
      </c>
      <c r="S63" s="753">
        <v>1</v>
      </c>
      <c r="T63" s="753">
        <v>1</v>
      </c>
      <c r="U63" s="753">
        <v>1</v>
      </c>
      <c r="V63" s="753">
        <v>1</v>
      </c>
      <c r="W63" s="753">
        <v>1</v>
      </c>
      <c r="X63" s="753">
        <v>1</v>
      </c>
      <c r="Y63" s="753">
        <v>1</v>
      </c>
      <c r="Z63" s="753">
        <v>1</v>
      </c>
      <c r="AA63" s="753">
        <v>1</v>
      </c>
      <c r="AB63" s="753">
        <v>1</v>
      </c>
      <c r="AC63" s="753">
        <v>1</v>
      </c>
      <c r="AD63" s="753">
        <v>1</v>
      </c>
      <c r="AE63" s="753">
        <v>1</v>
      </c>
      <c r="AF63" s="753">
        <v>1</v>
      </c>
      <c r="AG63" s="753">
        <v>1</v>
      </c>
      <c r="AH63" s="753">
        <v>1</v>
      </c>
      <c r="AI63" s="753">
        <v>1</v>
      </c>
      <c r="AJ63" s="753">
        <v>1</v>
      </c>
      <c r="AK63" s="753">
        <v>1</v>
      </c>
      <c r="AL63" s="753">
        <v>1</v>
      </c>
      <c r="AM63" s="753">
        <v>1</v>
      </c>
      <c r="AN63" s="753">
        <v>1</v>
      </c>
      <c r="AO63" s="753">
        <v>1</v>
      </c>
      <c r="AP63" s="753">
        <v>1</v>
      </c>
      <c r="AQ63" s="753">
        <v>1</v>
      </c>
      <c r="AR63" s="753">
        <v>1</v>
      </c>
      <c r="AS63" s="753">
        <v>1</v>
      </c>
      <c r="AT63" s="753">
        <v>1</v>
      </c>
      <c r="AU63" s="753">
        <v>1</v>
      </c>
      <c r="AV63" s="753">
        <v>1</v>
      </c>
      <c r="AW63" s="753">
        <v>1</v>
      </c>
      <c r="AX63" s="753">
        <v>1</v>
      </c>
      <c r="AY63" s="753">
        <v>1</v>
      </c>
      <c r="AZ63" s="753">
        <v>1</v>
      </c>
      <c r="BA63" s="753">
        <v>1</v>
      </c>
      <c r="BB63" s="753">
        <v>1</v>
      </c>
      <c r="BC63" s="753">
        <v>1</v>
      </c>
      <c r="BD63" s="753">
        <v>1</v>
      </c>
      <c r="BE63" s="753">
        <v>1</v>
      </c>
      <c r="BF63" s="753">
        <v>1</v>
      </c>
      <c r="BG63" s="753">
        <v>1</v>
      </c>
      <c r="BH63" s="753">
        <v>1</v>
      </c>
      <c r="BI63" s="753">
        <v>1</v>
      </c>
      <c r="BJ63" s="753">
        <v>1</v>
      </c>
      <c r="BK63" s="753">
        <v>1</v>
      </c>
      <c r="BL63" s="753">
        <v>1</v>
      </c>
      <c r="BM63" s="753">
        <v>1</v>
      </c>
      <c r="BN63" s="753">
        <v>1</v>
      </c>
      <c r="BO63" s="753">
        <v>1</v>
      </c>
      <c r="BP63" s="753">
        <v>1</v>
      </c>
      <c r="BQ63" s="753">
        <v>1</v>
      </c>
      <c r="BR63" s="753">
        <v>1</v>
      </c>
      <c r="BS63" s="753">
        <v>1</v>
      </c>
      <c r="BT63" s="753">
        <v>1</v>
      </c>
      <c r="BU63" s="753">
        <v>1</v>
      </c>
      <c r="BV63" s="753">
        <v>1</v>
      </c>
      <c r="BW63" s="753">
        <v>1</v>
      </c>
      <c r="BX63" s="753">
        <v>1</v>
      </c>
      <c r="BY63" s="753">
        <v>1</v>
      </c>
      <c r="BZ63" s="753">
        <v>1</v>
      </c>
      <c r="CA63" s="753">
        <v>1</v>
      </c>
      <c r="CB63" s="753">
        <v>1</v>
      </c>
      <c r="CC63" s="753">
        <v>1</v>
      </c>
      <c r="CD63" s="753">
        <v>1</v>
      </c>
      <c r="CE63" s="753">
        <v>1</v>
      </c>
      <c r="CF63" s="753">
        <v>1</v>
      </c>
      <c r="CG63" s="753">
        <v>1</v>
      </c>
      <c r="CH63" s="753">
        <v>1</v>
      </c>
      <c r="CI63" s="753">
        <v>1</v>
      </c>
      <c r="CJ63" s="970">
        <v>1</v>
      </c>
    </row>
    <row r="64" spans="2:88" s="147" customFormat="1" ht="15" thickBot="1" x14ac:dyDescent="0.4">
      <c r="B64" s="1137"/>
      <c r="C64" s="912" t="s">
        <v>230</v>
      </c>
      <c r="D64" s="869" t="s">
        <v>231</v>
      </c>
      <c r="E64" s="1027" t="s">
        <v>299</v>
      </c>
      <c r="F64" s="1028" t="s">
        <v>209</v>
      </c>
      <c r="G64" s="1029">
        <v>2</v>
      </c>
      <c r="H64" s="1085">
        <v>1</v>
      </c>
      <c r="I64" s="1081">
        <v>1</v>
      </c>
      <c r="J64" s="1081">
        <v>1</v>
      </c>
      <c r="K64" s="1081">
        <v>1</v>
      </c>
      <c r="L64" s="1081">
        <v>1</v>
      </c>
      <c r="M64" s="1081">
        <v>1</v>
      </c>
      <c r="N64" s="1081">
        <v>1</v>
      </c>
      <c r="O64" s="1081">
        <v>1</v>
      </c>
      <c r="P64" s="1081">
        <v>1</v>
      </c>
      <c r="Q64" s="1081">
        <v>1</v>
      </c>
      <c r="R64" s="1081">
        <v>1</v>
      </c>
      <c r="S64" s="1081">
        <v>1</v>
      </c>
      <c r="T64" s="1081">
        <v>1</v>
      </c>
      <c r="U64" s="1081">
        <v>1</v>
      </c>
      <c r="V64" s="1081">
        <v>1</v>
      </c>
      <c r="W64" s="1081">
        <v>1</v>
      </c>
      <c r="X64" s="1081">
        <v>1</v>
      </c>
      <c r="Y64" s="1081">
        <v>1</v>
      </c>
      <c r="Z64" s="1081">
        <v>1</v>
      </c>
      <c r="AA64" s="1081">
        <v>1</v>
      </c>
      <c r="AB64" s="1083">
        <v>1</v>
      </c>
      <c r="AC64" s="1081">
        <v>1</v>
      </c>
      <c r="AD64" s="1081">
        <v>1</v>
      </c>
      <c r="AE64" s="1081">
        <v>1</v>
      </c>
      <c r="AF64" s="1081">
        <v>1</v>
      </c>
      <c r="AG64" s="1081">
        <v>1</v>
      </c>
      <c r="AH64" s="1081">
        <v>1</v>
      </c>
      <c r="AI64" s="1081">
        <v>1</v>
      </c>
      <c r="AJ64" s="1081">
        <v>1</v>
      </c>
      <c r="AK64" s="1081">
        <v>1</v>
      </c>
      <c r="AL64" s="1081">
        <v>1</v>
      </c>
      <c r="AM64" s="1081">
        <v>1</v>
      </c>
      <c r="AN64" s="1081">
        <v>1</v>
      </c>
      <c r="AO64" s="1081">
        <v>1</v>
      </c>
      <c r="AP64" s="1081">
        <v>1</v>
      </c>
      <c r="AQ64" s="1081">
        <v>1</v>
      </c>
      <c r="AR64" s="1083">
        <v>1</v>
      </c>
      <c r="AS64" s="1081">
        <v>1</v>
      </c>
      <c r="AT64" s="1081">
        <v>1</v>
      </c>
      <c r="AU64" s="1081">
        <v>1</v>
      </c>
      <c r="AV64" s="1081">
        <v>1</v>
      </c>
      <c r="AW64" s="1081">
        <v>1</v>
      </c>
      <c r="AX64" s="1081">
        <v>1</v>
      </c>
      <c r="AY64" s="1081">
        <v>1</v>
      </c>
      <c r="AZ64" s="1081">
        <v>1</v>
      </c>
      <c r="BA64" s="1081">
        <v>1</v>
      </c>
      <c r="BB64" s="1081">
        <v>1</v>
      </c>
      <c r="BC64" s="1081">
        <v>1</v>
      </c>
      <c r="BD64" s="1081">
        <v>1</v>
      </c>
      <c r="BE64" s="1081">
        <v>1</v>
      </c>
      <c r="BF64" s="1081">
        <v>1</v>
      </c>
      <c r="BG64" s="1081">
        <v>1</v>
      </c>
      <c r="BH64" s="1081">
        <v>1</v>
      </c>
      <c r="BI64" s="1081">
        <v>1</v>
      </c>
      <c r="BJ64" s="1081">
        <v>1</v>
      </c>
      <c r="BK64" s="1081">
        <v>1</v>
      </c>
      <c r="BL64" s="1081">
        <v>1</v>
      </c>
      <c r="BM64" s="1081">
        <v>1</v>
      </c>
      <c r="BN64" s="1081">
        <v>1</v>
      </c>
      <c r="BO64" s="1083">
        <v>1</v>
      </c>
      <c r="BP64" s="1081">
        <v>1</v>
      </c>
      <c r="BQ64" s="1081">
        <v>1</v>
      </c>
      <c r="BR64" s="1081">
        <v>1</v>
      </c>
      <c r="BS64" s="1081">
        <v>1</v>
      </c>
      <c r="BT64" s="1081">
        <v>1</v>
      </c>
      <c r="BU64" s="1081">
        <v>1</v>
      </c>
      <c r="BV64" s="1081">
        <v>1</v>
      </c>
      <c r="BW64" s="1081">
        <v>1</v>
      </c>
      <c r="BX64" s="1081">
        <v>1</v>
      </c>
      <c r="BY64" s="1081">
        <v>1</v>
      </c>
      <c r="BZ64" s="1081">
        <v>1</v>
      </c>
      <c r="CA64" s="1081">
        <v>1</v>
      </c>
      <c r="CB64" s="1081">
        <v>1</v>
      </c>
      <c r="CC64" s="1081">
        <v>1</v>
      </c>
      <c r="CD64" s="1083">
        <v>1</v>
      </c>
      <c r="CE64" s="1081">
        <v>1</v>
      </c>
      <c r="CF64" s="1081">
        <v>1</v>
      </c>
      <c r="CG64" s="1081">
        <v>1</v>
      </c>
      <c r="CH64" s="1081">
        <v>1</v>
      </c>
      <c r="CI64" s="1081">
        <v>1</v>
      </c>
      <c r="CJ64" s="1082">
        <v>1</v>
      </c>
    </row>
    <row r="65" spans="2:88" s="147" customFormat="1" ht="15" thickBot="1" x14ac:dyDescent="0.4">
      <c r="B65" s="1137"/>
      <c r="C65" s="754"/>
      <c r="D65" s="755" t="s">
        <v>232</v>
      </c>
      <c r="E65" s="756"/>
      <c r="F65" s="756"/>
      <c r="G65" s="766"/>
      <c r="H65" s="965"/>
      <c r="I65" s="757"/>
      <c r="J65" s="757"/>
      <c r="K65" s="757"/>
      <c r="L65" s="757"/>
      <c r="M65" s="757"/>
      <c r="N65" s="757"/>
      <c r="O65" s="757"/>
      <c r="P65" s="757"/>
      <c r="Q65" s="757"/>
      <c r="R65" s="757"/>
      <c r="S65" s="757"/>
      <c r="T65" s="757"/>
      <c r="U65" s="757"/>
      <c r="V65" s="757"/>
      <c r="W65" s="757"/>
      <c r="X65" s="757"/>
      <c r="Y65" s="757"/>
      <c r="Z65" s="757"/>
      <c r="AA65" s="757"/>
      <c r="AB65" s="757"/>
      <c r="AC65" s="757"/>
      <c r="AD65" s="757"/>
      <c r="AE65" s="757"/>
      <c r="AF65" s="757"/>
      <c r="AG65" s="757"/>
      <c r="AH65" s="757"/>
      <c r="AI65" s="757"/>
      <c r="AJ65" s="757"/>
      <c r="AK65" s="757"/>
      <c r="AL65" s="701"/>
      <c r="AM65" s="701"/>
      <c r="AN65" s="701"/>
      <c r="AO65" s="701"/>
      <c r="AP65" s="701"/>
      <c r="AQ65" s="701"/>
      <c r="AR65" s="701"/>
      <c r="AS65" s="701"/>
      <c r="AT65" s="701"/>
      <c r="AU65" s="701"/>
      <c r="AV65" s="701"/>
      <c r="AW65" s="701"/>
      <c r="AX65" s="701"/>
      <c r="AY65" s="701"/>
      <c r="AZ65" s="701"/>
      <c r="BA65" s="701"/>
      <c r="BB65" s="701"/>
      <c r="BC65" s="701"/>
      <c r="BD65" s="701"/>
      <c r="BE65" s="701"/>
      <c r="BF65" s="701"/>
      <c r="BG65" s="701"/>
      <c r="BH65" s="701"/>
      <c r="BI65" s="701"/>
      <c r="BJ65" s="701"/>
      <c r="BK65" s="701"/>
      <c r="BL65" s="701"/>
      <c r="BM65" s="701"/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  <c r="CJ65" s="702"/>
    </row>
    <row r="66" spans="2:88" s="147" customFormat="1" x14ac:dyDescent="0.35">
      <c r="B66" s="1136"/>
      <c r="C66" s="991" t="s">
        <v>233</v>
      </c>
      <c r="D66" s="992" t="s">
        <v>234</v>
      </c>
      <c r="E66" s="950" t="s">
        <v>235</v>
      </c>
      <c r="F66" s="950" t="s">
        <v>176</v>
      </c>
      <c r="G66" s="993">
        <v>2</v>
      </c>
      <c r="H66" s="1076">
        <v>4819.89485730464</v>
      </c>
      <c r="I66" s="695">
        <v>9642.7626473435939</v>
      </c>
      <c r="J66" s="695">
        <v>14467.969622935543</v>
      </c>
      <c r="K66" s="695">
        <v>19310.484477372531</v>
      </c>
      <c r="L66" s="695">
        <v>31848.132162384842</v>
      </c>
      <c r="M66" s="695">
        <v>43702.485749489017</v>
      </c>
      <c r="N66" s="695">
        <v>52670.30139476015</v>
      </c>
      <c r="O66" s="695">
        <v>54980.530770621372</v>
      </c>
      <c r="P66" s="695">
        <v>55609.713837585208</v>
      </c>
      <c r="Q66" s="695">
        <v>56239.408668149037</v>
      </c>
      <c r="R66" s="695">
        <v>56869.615262312836</v>
      </c>
      <c r="S66" s="695">
        <v>57500.333620076635</v>
      </c>
      <c r="T66" s="695">
        <v>58131.563741440405</v>
      </c>
      <c r="U66" s="695">
        <v>58763.305626404159</v>
      </c>
      <c r="V66" s="695">
        <v>59395.559274967891</v>
      </c>
      <c r="W66" s="695">
        <v>60028.324687131622</v>
      </c>
      <c r="X66" s="695">
        <v>60661.601862895317</v>
      </c>
      <c r="Y66" s="695">
        <v>60478.979326559849</v>
      </c>
      <c r="Z66" s="695">
        <v>60234.124983883456</v>
      </c>
      <c r="AA66" s="695">
        <v>59989.270641207047</v>
      </c>
      <c r="AB66" s="695">
        <v>59744.416298530632</v>
      </c>
      <c r="AC66" s="695">
        <v>59499.561955854238</v>
      </c>
      <c r="AD66" s="695">
        <v>59254.707613177838</v>
      </c>
      <c r="AE66" s="695">
        <v>59009.853270501437</v>
      </c>
      <c r="AF66" s="695">
        <v>58764.998927825029</v>
      </c>
      <c r="AG66" s="695">
        <v>58520.144585148635</v>
      </c>
      <c r="AH66" s="695">
        <v>58275.290242472234</v>
      </c>
      <c r="AI66" s="695">
        <v>58030.435899795833</v>
      </c>
      <c r="AJ66" s="695">
        <v>57785.581557119425</v>
      </c>
      <c r="AK66" s="695">
        <v>57540.727214443017</v>
      </c>
      <c r="AL66" s="695">
        <v>57295.872871766631</v>
      </c>
      <c r="AM66" s="695">
        <v>57295.872871766631</v>
      </c>
      <c r="AN66" s="695">
        <v>57295.872871766631</v>
      </c>
      <c r="AO66" s="695">
        <v>57295.872871766631</v>
      </c>
      <c r="AP66" s="695">
        <v>57295.872871766631</v>
      </c>
      <c r="AQ66" s="695">
        <v>57295.872871766631</v>
      </c>
      <c r="AR66" s="695">
        <v>57295.872871766631</v>
      </c>
      <c r="AS66" s="695">
        <v>57295.872871766631</v>
      </c>
      <c r="AT66" s="695">
        <v>57295.872871766631</v>
      </c>
      <c r="AU66" s="695">
        <v>57295.872871766631</v>
      </c>
      <c r="AV66" s="695">
        <v>57295.872871766631</v>
      </c>
      <c r="AW66" s="695">
        <v>57295.872871766631</v>
      </c>
      <c r="AX66" s="695">
        <v>57295.872871766631</v>
      </c>
      <c r="AY66" s="695">
        <v>57295.872871766631</v>
      </c>
      <c r="AZ66" s="695">
        <v>57295.872871766631</v>
      </c>
      <c r="BA66" s="695">
        <v>57295.872871766631</v>
      </c>
      <c r="BB66" s="695">
        <v>57295.872871766631</v>
      </c>
      <c r="BC66" s="695">
        <v>57295.872871766631</v>
      </c>
      <c r="BD66" s="695">
        <v>57295.872871766631</v>
      </c>
      <c r="BE66" s="695">
        <v>57295.872871766631</v>
      </c>
      <c r="BF66" s="695">
        <v>57295.872871766631</v>
      </c>
      <c r="BG66" s="695">
        <v>57295.872871766631</v>
      </c>
      <c r="BH66" s="695">
        <v>57295.872871766631</v>
      </c>
      <c r="BI66" s="695">
        <v>57295.872871766631</v>
      </c>
      <c r="BJ66" s="695">
        <v>57295.872871766631</v>
      </c>
      <c r="BK66" s="695">
        <v>57295.872871766631</v>
      </c>
      <c r="BL66" s="695">
        <v>57295.872871766631</v>
      </c>
      <c r="BM66" s="695">
        <v>57295.872871766631</v>
      </c>
      <c r="BN66" s="695">
        <v>57295.872871766631</v>
      </c>
      <c r="BO66" s="695">
        <v>57295.872871766631</v>
      </c>
      <c r="BP66" s="695">
        <v>57295.872871766631</v>
      </c>
      <c r="BQ66" s="695">
        <v>57295.872871766631</v>
      </c>
      <c r="BR66" s="695">
        <v>57295.872871766631</v>
      </c>
      <c r="BS66" s="695">
        <v>57295.872871766631</v>
      </c>
      <c r="BT66" s="695">
        <v>57295.872871766631</v>
      </c>
      <c r="BU66" s="695">
        <v>57295.872871766631</v>
      </c>
      <c r="BV66" s="695">
        <v>57295.872871766631</v>
      </c>
      <c r="BW66" s="695">
        <v>57295.872871766631</v>
      </c>
      <c r="BX66" s="695">
        <v>57295.872871766631</v>
      </c>
      <c r="BY66" s="695">
        <v>57295.872871766631</v>
      </c>
      <c r="BZ66" s="695">
        <v>57295.872871766631</v>
      </c>
      <c r="CA66" s="695">
        <v>57295.872871766631</v>
      </c>
      <c r="CB66" s="695">
        <v>57295.872871766631</v>
      </c>
      <c r="CC66" s="695">
        <v>57295.872871766631</v>
      </c>
      <c r="CD66" s="695">
        <v>57295.872871766631</v>
      </c>
      <c r="CE66" s="695">
        <v>57295.872871766631</v>
      </c>
      <c r="CF66" s="695">
        <v>57295.872871766631</v>
      </c>
      <c r="CG66" s="695">
        <v>57295.872871766631</v>
      </c>
      <c r="CH66" s="695">
        <v>57295.872871766631</v>
      </c>
      <c r="CI66" s="695">
        <v>57295.872871766631</v>
      </c>
      <c r="CJ66" s="966">
        <v>57295.872871766631</v>
      </c>
    </row>
    <row r="67" spans="2:88" s="147" customFormat="1" x14ac:dyDescent="0.35">
      <c r="B67" s="1136"/>
      <c r="C67" s="366" t="s">
        <v>236</v>
      </c>
      <c r="D67" s="150" t="s">
        <v>237</v>
      </c>
      <c r="E67" s="149" t="s">
        <v>182</v>
      </c>
      <c r="F67" s="149" t="s">
        <v>176</v>
      </c>
      <c r="G67" s="370">
        <v>2</v>
      </c>
      <c r="H67" s="1077">
        <v>0</v>
      </c>
      <c r="I67" s="696">
        <v>0</v>
      </c>
      <c r="J67" s="696">
        <v>0</v>
      </c>
      <c r="K67" s="696">
        <v>0</v>
      </c>
      <c r="L67" s="696">
        <v>0</v>
      </c>
      <c r="M67" s="696">
        <v>0</v>
      </c>
      <c r="N67" s="696">
        <v>0</v>
      </c>
      <c r="O67" s="696">
        <v>0</v>
      </c>
      <c r="P67" s="696">
        <v>0</v>
      </c>
      <c r="Q67" s="696">
        <v>0</v>
      </c>
      <c r="R67" s="696">
        <v>0</v>
      </c>
      <c r="S67" s="696">
        <v>0</v>
      </c>
      <c r="T67" s="696">
        <v>0</v>
      </c>
      <c r="U67" s="696">
        <v>0</v>
      </c>
      <c r="V67" s="696">
        <v>0</v>
      </c>
      <c r="W67" s="696">
        <v>0</v>
      </c>
      <c r="X67" s="696">
        <v>0</v>
      </c>
      <c r="Y67" s="696">
        <v>0</v>
      </c>
      <c r="Z67" s="696">
        <v>0</v>
      </c>
      <c r="AA67" s="696">
        <v>0</v>
      </c>
      <c r="AB67" s="696">
        <v>0</v>
      </c>
      <c r="AC67" s="696">
        <v>0</v>
      </c>
      <c r="AD67" s="696">
        <v>0</v>
      </c>
      <c r="AE67" s="696">
        <v>0</v>
      </c>
      <c r="AF67" s="696">
        <v>0</v>
      </c>
      <c r="AG67" s="696">
        <v>0</v>
      </c>
      <c r="AH67" s="696">
        <v>0</v>
      </c>
      <c r="AI67" s="696">
        <v>0</v>
      </c>
      <c r="AJ67" s="696">
        <v>0</v>
      </c>
      <c r="AK67" s="696">
        <v>0</v>
      </c>
      <c r="AL67" s="696">
        <v>0</v>
      </c>
      <c r="AM67" s="696">
        <v>0</v>
      </c>
      <c r="AN67" s="696">
        <v>0</v>
      </c>
      <c r="AO67" s="696">
        <v>0</v>
      </c>
      <c r="AP67" s="696">
        <v>0</v>
      </c>
      <c r="AQ67" s="696">
        <v>0</v>
      </c>
      <c r="AR67" s="696">
        <v>0</v>
      </c>
      <c r="AS67" s="696">
        <v>0</v>
      </c>
      <c r="AT67" s="696">
        <v>0</v>
      </c>
      <c r="AU67" s="696">
        <v>0</v>
      </c>
      <c r="AV67" s="696">
        <v>0</v>
      </c>
      <c r="AW67" s="696">
        <v>0</v>
      </c>
      <c r="AX67" s="696">
        <v>0</v>
      </c>
      <c r="AY67" s="696">
        <v>0</v>
      </c>
      <c r="AZ67" s="696">
        <v>0</v>
      </c>
      <c r="BA67" s="696">
        <v>0</v>
      </c>
      <c r="BB67" s="696">
        <v>0</v>
      </c>
      <c r="BC67" s="696">
        <v>0</v>
      </c>
      <c r="BD67" s="696">
        <v>0</v>
      </c>
      <c r="BE67" s="696">
        <v>0</v>
      </c>
      <c r="BF67" s="696">
        <v>0</v>
      </c>
      <c r="BG67" s="696">
        <v>0</v>
      </c>
      <c r="BH67" s="696">
        <v>0</v>
      </c>
      <c r="BI67" s="696">
        <v>0</v>
      </c>
      <c r="BJ67" s="696">
        <v>0</v>
      </c>
      <c r="BK67" s="696">
        <v>0</v>
      </c>
      <c r="BL67" s="696">
        <v>0</v>
      </c>
      <c r="BM67" s="696">
        <v>0</v>
      </c>
      <c r="BN67" s="696">
        <v>0</v>
      </c>
      <c r="BO67" s="696">
        <v>0</v>
      </c>
      <c r="BP67" s="696">
        <v>0</v>
      </c>
      <c r="BQ67" s="696">
        <v>0</v>
      </c>
      <c r="BR67" s="696">
        <v>0</v>
      </c>
      <c r="BS67" s="696">
        <v>0</v>
      </c>
      <c r="BT67" s="696">
        <v>0</v>
      </c>
      <c r="BU67" s="696">
        <v>0</v>
      </c>
      <c r="BV67" s="696">
        <v>0</v>
      </c>
      <c r="BW67" s="696">
        <v>0</v>
      </c>
      <c r="BX67" s="696">
        <v>0</v>
      </c>
      <c r="BY67" s="696">
        <v>0</v>
      </c>
      <c r="BZ67" s="696">
        <v>0</v>
      </c>
      <c r="CA67" s="696">
        <v>0</v>
      </c>
      <c r="CB67" s="696">
        <v>0</v>
      </c>
      <c r="CC67" s="696">
        <v>0</v>
      </c>
      <c r="CD67" s="696">
        <v>0</v>
      </c>
      <c r="CE67" s="696">
        <v>0</v>
      </c>
      <c r="CF67" s="696">
        <v>0</v>
      </c>
      <c r="CG67" s="696">
        <v>0</v>
      </c>
      <c r="CH67" s="696">
        <v>0</v>
      </c>
      <c r="CI67" s="696">
        <v>0</v>
      </c>
      <c r="CJ67" s="967">
        <v>0</v>
      </c>
    </row>
    <row r="68" spans="2:88" s="147" customFormat="1" ht="38.5" x14ac:dyDescent="0.35">
      <c r="B68" s="1136"/>
      <c r="C68" s="523" t="s">
        <v>238</v>
      </c>
      <c r="D68" s="522" t="s">
        <v>239</v>
      </c>
      <c r="E68" s="774" t="s">
        <v>240</v>
      </c>
      <c r="F68" s="525" t="s">
        <v>176</v>
      </c>
      <c r="G68" s="526">
        <v>2</v>
      </c>
      <c r="H68" s="1078">
        <v>82800.590150684948</v>
      </c>
      <c r="I68" s="751">
        <v>82800.590150684948</v>
      </c>
      <c r="J68" s="751">
        <v>82800.590150684948</v>
      </c>
      <c r="K68" s="751">
        <v>82941.659602739746</v>
      </c>
      <c r="L68" s="751">
        <v>104659.39655616437</v>
      </c>
      <c r="M68" s="751">
        <v>104659.39655616437</v>
      </c>
      <c r="N68" s="751">
        <v>104659.39655616437</v>
      </c>
      <c r="O68" s="751">
        <v>104659.39655616437</v>
      </c>
      <c r="P68" s="751">
        <v>104659.39655616437</v>
      </c>
      <c r="Q68" s="751">
        <v>104659.39655616437</v>
      </c>
      <c r="R68" s="751">
        <v>104659.39655616437</v>
      </c>
      <c r="S68" s="751">
        <v>104659.39655616437</v>
      </c>
      <c r="T68" s="751">
        <v>104659.39655616437</v>
      </c>
      <c r="U68" s="751">
        <v>104659.39655616437</v>
      </c>
      <c r="V68" s="751">
        <v>104659.39655616437</v>
      </c>
      <c r="W68" s="751">
        <v>104659.39655616437</v>
      </c>
      <c r="X68" s="751">
        <v>104659.39655616437</v>
      </c>
      <c r="Y68" s="751">
        <v>104659.39655616437</v>
      </c>
      <c r="Z68" s="751">
        <v>104659.39655616437</v>
      </c>
      <c r="AA68" s="751">
        <v>104659.39655616437</v>
      </c>
      <c r="AB68" s="751">
        <v>104659.39655616437</v>
      </c>
      <c r="AC68" s="751">
        <v>104659.39655616437</v>
      </c>
      <c r="AD68" s="751">
        <v>104659.39655616437</v>
      </c>
      <c r="AE68" s="751">
        <v>104659.39655616437</v>
      </c>
      <c r="AF68" s="751">
        <v>104659.39655616437</v>
      </c>
      <c r="AG68" s="751">
        <v>104659.39655616437</v>
      </c>
      <c r="AH68" s="751">
        <v>104659.39655616437</v>
      </c>
      <c r="AI68" s="751">
        <v>104659.39655616437</v>
      </c>
      <c r="AJ68" s="751">
        <v>104659.39655616437</v>
      </c>
      <c r="AK68" s="751">
        <v>104659.39655616437</v>
      </c>
      <c r="AL68" s="751">
        <v>104659.39655616437</v>
      </c>
      <c r="AM68" s="751">
        <v>104659.39655616437</v>
      </c>
      <c r="AN68" s="751">
        <v>104659.39655616437</v>
      </c>
      <c r="AO68" s="751">
        <v>104659.39655616437</v>
      </c>
      <c r="AP68" s="751">
        <v>104659.39655616437</v>
      </c>
      <c r="AQ68" s="751">
        <v>104659.39655616437</v>
      </c>
      <c r="AR68" s="751">
        <v>104659.39655616437</v>
      </c>
      <c r="AS68" s="751">
        <v>104659.39655616437</v>
      </c>
      <c r="AT68" s="751">
        <v>104659.39655616437</v>
      </c>
      <c r="AU68" s="751">
        <v>104659.39655616437</v>
      </c>
      <c r="AV68" s="751">
        <v>104659.39655616437</v>
      </c>
      <c r="AW68" s="751">
        <v>104659.39655616437</v>
      </c>
      <c r="AX68" s="751">
        <v>104659.39655616437</v>
      </c>
      <c r="AY68" s="751">
        <v>104659.39655616437</v>
      </c>
      <c r="AZ68" s="751">
        <v>104659.39655616437</v>
      </c>
      <c r="BA68" s="751">
        <v>104659.39655616437</v>
      </c>
      <c r="BB68" s="751">
        <v>104659.39655616437</v>
      </c>
      <c r="BC68" s="751">
        <v>104659.39655616437</v>
      </c>
      <c r="BD68" s="751">
        <v>104659.39655616437</v>
      </c>
      <c r="BE68" s="751">
        <v>104659.39655616437</v>
      </c>
      <c r="BF68" s="751">
        <v>104659.39655616437</v>
      </c>
      <c r="BG68" s="751">
        <v>104659.39655616437</v>
      </c>
      <c r="BH68" s="751">
        <v>104659.39655616437</v>
      </c>
      <c r="BI68" s="751">
        <v>104659.39655616437</v>
      </c>
      <c r="BJ68" s="751">
        <v>104659.39655616437</v>
      </c>
      <c r="BK68" s="751">
        <v>104659.39655616437</v>
      </c>
      <c r="BL68" s="751">
        <v>104659.39655616437</v>
      </c>
      <c r="BM68" s="751">
        <v>104659.39655616437</v>
      </c>
      <c r="BN68" s="751">
        <v>104659.39655616437</v>
      </c>
      <c r="BO68" s="751">
        <v>104659.39655616437</v>
      </c>
      <c r="BP68" s="751">
        <v>104659.39655616437</v>
      </c>
      <c r="BQ68" s="751">
        <v>104659.39655616437</v>
      </c>
      <c r="BR68" s="751">
        <v>104659.39655616437</v>
      </c>
      <c r="BS68" s="751">
        <v>104659.39655616437</v>
      </c>
      <c r="BT68" s="751">
        <v>104659.39655616437</v>
      </c>
      <c r="BU68" s="751">
        <v>104659.39655616437</v>
      </c>
      <c r="BV68" s="751">
        <v>104659.39655616437</v>
      </c>
      <c r="BW68" s="751">
        <v>104659.39655616437</v>
      </c>
      <c r="BX68" s="751">
        <v>104659.39655616437</v>
      </c>
      <c r="BY68" s="751">
        <v>104659.39655616437</v>
      </c>
      <c r="BZ68" s="751">
        <v>104659.39655616437</v>
      </c>
      <c r="CA68" s="751">
        <v>104659.39655616437</v>
      </c>
      <c r="CB68" s="751">
        <v>104659.39655616437</v>
      </c>
      <c r="CC68" s="751">
        <v>104659.39655616437</v>
      </c>
      <c r="CD68" s="751">
        <v>104659.39655616437</v>
      </c>
      <c r="CE68" s="751">
        <v>104659.39655616437</v>
      </c>
      <c r="CF68" s="751">
        <v>104659.39655616437</v>
      </c>
      <c r="CG68" s="751">
        <v>104659.39655616437</v>
      </c>
      <c r="CH68" s="751">
        <v>104659.39655616437</v>
      </c>
      <c r="CI68" s="751">
        <v>104659.39655616437</v>
      </c>
      <c r="CJ68" s="971">
        <v>104659.39655616437</v>
      </c>
    </row>
    <row r="69" spans="2:88" s="147" customFormat="1" x14ac:dyDescent="0.35">
      <c r="B69" s="1136"/>
      <c r="C69" s="366" t="s">
        <v>241</v>
      </c>
      <c r="D69" s="151" t="s">
        <v>242</v>
      </c>
      <c r="E69" s="149" t="s">
        <v>243</v>
      </c>
      <c r="F69" s="149" t="s">
        <v>176</v>
      </c>
      <c r="G69" s="370">
        <v>2</v>
      </c>
      <c r="H69" s="1077">
        <v>668.14780830465827</v>
      </c>
      <c r="I69" s="696">
        <v>935.93103326102744</v>
      </c>
      <c r="J69" s="696">
        <v>1207.3891471378686</v>
      </c>
      <c r="K69" s="696">
        <v>1483.9528830058448</v>
      </c>
      <c r="L69" s="696">
        <v>4902.8595226444149</v>
      </c>
      <c r="M69" s="696">
        <v>5164.3585278446189</v>
      </c>
      <c r="N69" s="696">
        <v>5409.4063490981925</v>
      </c>
      <c r="O69" s="696">
        <v>5657.338755062061</v>
      </c>
      <c r="P69" s="696">
        <v>5740.3161719161499</v>
      </c>
      <c r="Q69" s="696">
        <v>5823.9235436181634</v>
      </c>
      <c r="R69" s="696">
        <v>5908.1608207924728</v>
      </c>
      <c r="S69" s="696">
        <v>5993.0286440634454</v>
      </c>
      <c r="T69" s="696">
        <v>6078.5283662776792</v>
      </c>
      <c r="U69" s="696">
        <v>6164.6620747262077</v>
      </c>
      <c r="V69" s="696">
        <v>6251.4268444778472</v>
      </c>
      <c r="W69" s="696">
        <v>6338.8254661569681</v>
      </c>
      <c r="X69" s="696">
        <v>6426.8585937212738</v>
      </c>
      <c r="Y69" s="696">
        <v>6458.5623292846612</v>
      </c>
      <c r="Z69" s="696">
        <v>6485.8064147855785</v>
      </c>
      <c r="AA69" s="696">
        <v>6512.9088135573656</v>
      </c>
      <c r="AB69" s="696">
        <v>6539.8695389333507</v>
      </c>
      <c r="AC69" s="696">
        <v>6566.687099802426</v>
      </c>
      <c r="AD69" s="696">
        <v>6593.362239497922</v>
      </c>
      <c r="AE69" s="696">
        <v>6619.895719130951</v>
      </c>
      <c r="AF69" s="696">
        <v>6646.2852553681805</v>
      </c>
      <c r="AG69" s="696">
        <v>6672.5331315429448</v>
      </c>
      <c r="AH69" s="696">
        <v>6698.6385865441298</v>
      </c>
      <c r="AI69" s="696">
        <v>6724.6023992606242</v>
      </c>
      <c r="AJ69" s="696">
        <v>6750.4230163590983</v>
      </c>
      <c r="AK69" s="696">
        <v>6776.1020000617718</v>
      </c>
      <c r="AL69" s="696">
        <v>6801.636987035311</v>
      </c>
      <c r="AM69" s="696">
        <v>6839.7948382949762</v>
      </c>
      <c r="AN69" s="696">
        <v>6877.9526895546396</v>
      </c>
      <c r="AO69" s="696">
        <v>6916.1105408143048</v>
      </c>
      <c r="AP69" s="696">
        <v>6954.268392073971</v>
      </c>
      <c r="AQ69" s="696">
        <v>6992.4262433336371</v>
      </c>
      <c r="AR69" s="696">
        <v>7030.5840945933014</v>
      </c>
      <c r="AS69" s="696">
        <v>7068.7419458529648</v>
      </c>
      <c r="AT69" s="696">
        <v>7106.8997971126309</v>
      </c>
      <c r="AU69" s="696">
        <v>7145.0576483722962</v>
      </c>
      <c r="AV69" s="696">
        <v>7183.2154996319605</v>
      </c>
      <c r="AW69" s="696">
        <v>7221.3733508916239</v>
      </c>
      <c r="AX69" s="696">
        <v>7259.53120215129</v>
      </c>
      <c r="AY69" s="696">
        <v>7297.6890534109561</v>
      </c>
      <c r="AZ69" s="696">
        <v>7335.8469046706205</v>
      </c>
      <c r="BA69" s="696">
        <v>7374.0047559302866</v>
      </c>
      <c r="BB69" s="696">
        <v>7412.16260718995</v>
      </c>
      <c r="BC69" s="696">
        <v>7450.320458449617</v>
      </c>
      <c r="BD69" s="696">
        <v>7488.4783097092813</v>
      </c>
      <c r="BE69" s="696">
        <v>7526.6361609689457</v>
      </c>
      <c r="BF69" s="696">
        <v>7564.7940122286109</v>
      </c>
      <c r="BG69" s="696">
        <v>7602.9518634882761</v>
      </c>
      <c r="BH69" s="696">
        <v>7641.1097147479413</v>
      </c>
      <c r="BI69" s="696">
        <v>7679.2675660076056</v>
      </c>
      <c r="BJ69" s="696">
        <v>7717.4254172672718</v>
      </c>
      <c r="BK69" s="696">
        <v>7755.5832685269352</v>
      </c>
      <c r="BL69" s="696">
        <v>7793.7411197865995</v>
      </c>
      <c r="BM69" s="696">
        <v>7831.8989710462656</v>
      </c>
      <c r="BN69" s="696">
        <v>7870.0568223059308</v>
      </c>
      <c r="BO69" s="696">
        <v>7908.214673565597</v>
      </c>
      <c r="BP69" s="696">
        <v>7946.3725248252613</v>
      </c>
      <c r="BQ69" s="696">
        <v>7984.5303760849265</v>
      </c>
      <c r="BR69" s="696">
        <v>8022.6882273445917</v>
      </c>
      <c r="BS69" s="696">
        <v>8060.8460786042551</v>
      </c>
      <c r="BT69" s="696">
        <v>8099.0039298639222</v>
      </c>
      <c r="BU69" s="696">
        <v>8137.1617811235847</v>
      </c>
      <c r="BV69" s="696">
        <v>8175.3196323832499</v>
      </c>
      <c r="BW69" s="696">
        <v>8213.4774836429151</v>
      </c>
      <c r="BX69" s="696">
        <v>8251.6353349025812</v>
      </c>
      <c r="BY69" s="696">
        <v>8289.7931861622455</v>
      </c>
      <c r="BZ69" s="696">
        <v>8327.9510374219099</v>
      </c>
      <c r="CA69" s="696">
        <v>8366.1088886815778</v>
      </c>
      <c r="CB69" s="696">
        <v>8404.2667399412421</v>
      </c>
      <c r="CC69" s="696">
        <v>8442.4245912009083</v>
      </c>
      <c r="CD69" s="696">
        <v>8480.5824424605707</v>
      </c>
      <c r="CE69" s="696">
        <v>8518.7402937202369</v>
      </c>
      <c r="CF69" s="696">
        <v>8556.8981449799012</v>
      </c>
      <c r="CG69" s="696">
        <v>8595.0559962395655</v>
      </c>
      <c r="CH69" s="696">
        <v>8633.2138474992316</v>
      </c>
      <c r="CI69" s="696">
        <v>8671.3716987588941</v>
      </c>
      <c r="CJ69" s="967">
        <v>8709.5295500185621</v>
      </c>
    </row>
    <row r="70" spans="2:88" s="147" customFormat="1" ht="26" x14ac:dyDescent="0.35">
      <c r="B70" s="1136"/>
      <c r="C70" s="366" t="s">
        <v>244</v>
      </c>
      <c r="D70" s="150" t="s">
        <v>245</v>
      </c>
      <c r="E70" s="349" t="s">
        <v>246</v>
      </c>
      <c r="F70" s="149" t="s">
        <v>176</v>
      </c>
      <c r="G70" s="370">
        <v>2</v>
      </c>
      <c r="H70" s="1077">
        <v>77980.695293380311</v>
      </c>
      <c r="I70" s="696">
        <v>73157.827503341352</v>
      </c>
      <c r="J70" s="696">
        <v>68332.620527749401</v>
      </c>
      <c r="K70" s="696">
        <v>63631.175125367212</v>
      </c>
      <c r="L70" s="696">
        <v>72811.264393779536</v>
      </c>
      <c r="M70" s="696">
        <v>60956.910806675354</v>
      </c>
      <c r="N70" s="696">
        <v>51989.095161404221</v>
      </c>
      <c r="O70" s="696">
        <v>49678.865785542999</v>
      </c>
      <c r="P70" s="696">
        <v>49049.682718579163</v>
      </c>
      <c r="Q70" s="696">
        <v>48419.987888015334</v>
      </c>
      <c r="R70" s="696">
        <v>47789.781293851534</v>
      </c>
      <c r="S70" s="696">
        <v>47159.062936087736</v>
      </c>
      <c r="T70" s="696">
        <v>46527.832814723966</v>
      </c>
      <c r="U70" s="696">
        <v>45896.090929760212</v>
      </c>
      <c r="V70" s="696">
        <v>45263.83728119648</v>
      </c>
      <c r="W70" s="696">
        <v>44631.071869032749</v>
      </c>
      <c r="X70" s="696">
        <v>43997.794693269054</v>
      </c>
      <c r="Y70" s="696">
        <v>44180.417229604522</v>
      </c>
      <c r="Z70" s="696">
        <v>44425.271572280915</v>
      </c>
      <c r="AA70" s="696">
        <v>44670.125914957323</v>
      </c>
      <c r="AB70" s="696">
        <v>44914.980257633739</v>
      </c>
      <c r="AC70" s="696">
        <v>45159.834600310132</v>
      </c>
      <c r="AD70" s="696">
        <v>45404.688942986533</v>
      </c>
      <c r="AE70" s="696">
        <v>45649.543285662934</v>
      </c>
      <c r="AF70" s="696">
        <v>45894.397628339342</v>
      </c>
      <c r="AG70" s="696">
        <v>46139.251971015736</v>
      </c>
      <c r="AH70" s="696">
        <v>46384.106313692137</v>
      </c>
      <c r="AI70" s="696">
        <v>46628.960656368537</v>
      </c>
      <c r="AJ70" s="696">
        <v>46873.814999044946</v>
      </c>
      <c r="AK70" s="696">
        <v>47118.669341721354</v>
      </c>
      <c r="AL70" s="696">
        <v>47363.52368439774</v>
      </c>
      <c r="AM70" s="696">
        <v>47363.52368439774</v>
      </c>
      <c r="AN70" s="696">
        <v>47363.52368439774</v>
      </c>
      <c r="AO70" s="696">
        <v>47363.52368439774</v>
      </c>
      <c r="AP70" s="696">
        <v>47363.52368439774</v>
      </c>
      <c r="AQ70" s="696">
        <v>47363.52368439774</v>
      </c>
      <c r="AR70" s="696">
        <v>47363.52368439774</v>
      </c>
      <c r="AS70" s="696">
        <v>47363.52368439774</v>
      </c>
      <c r="AT70" s="696">
        <v>47363.52368439774</v>
      </c>
      <c r="AU70" s="696">
        <v>47363.52368439774</v>
      </c>
      <c r="AV70" s="696">
        <v>47363.52368439774</v>
      </c>
      <c r="AW70" s="696">
        <v>47363.52368439774</v>
      </c>
      <c r="AX70" s="696">
        <v>47363.52368439774</v>
      </c>
      <c r="AY70" s="696">
        <v>47363.52368439774</v>
      </c>
      <c r="AZ70" s="696">
        <v>47363.52368439774</v>
      </c>
      <c r="BA70" s="696">
        <v>47363.52368439774</v>
      </c>
      <c r="BB70" s="696">
        <v>47363.52368439774</v>
      </c>
      <c r="BC70" s="696">
        <v>47363.52368439774</v>
      </c>
      <c r="BD70" s="696">
        <v>47363.52368439774</v>
      </c>
      <c r="BE70" s="696">
        <v>47363.52368439774</v>
      </c>
      <c r="BF70" s="696">
        <v>47363.52368439774</v>
      </c>
      <c r="BG70" s="696">
        <v>47363.52368439774</v>
      </c>
      <c r="BH70" s="696">
        <v>47363.52368439774</v>
      </c>
      <c r="BI70" s="696">
        <v>47363.52368439774</v>
      </c>
      <c r="BJ70" s="696">
        <v>47363.52368439774</v>
      </c>
      <c r="BK70" s="696">
        <v>47363.52368439774</v>
      </c>
      <c r="BL70" s="696">
        <v>47363.52368439774</v>
      </c>
      <c r="BM70" s="696">
        <v>47363.52368439774</v>
      </c>
      <c r="BN70" s="696">
        <v>47363.52368439774</v>
      </c>
      <c r="BO70" s="696">
        <v>47363.52368439774</v>
      </c>
      <c r="BP70" s="696">
        <v>47363.52368439774</v>
      </c>
      <c r="BQ70" s="696">
        <v>47363.52368439774</v>
      </c>
      <c r="BR70" s="696">
        <v>47363.52368439774</v>
      </c>
      <c r="BS70" s="696">
        <v>47363.52368439774</v>
      </c>
      <c r="BT70" s="696">
        <v>47363.52368439774</v>
      </c>
      <c r="BU70" s="696">
        <v>47363.52368439774</v>
      </c>
      <c r="BV70" s="696">
        <v>47363.52368439774</v>
      </c>
      <c r="BW70" s="696">
        <v>47363.52368439774</v>
      </c>
      <c r="BX70" s="696">
        <v>47363.52368439774</v>
      </c>
      <c r="BY70" s="696">
        <v>47363.52368439774</v>
      </c>
      <c r="BZ70" s="696">
        <v>47363.52368439774</v>
      </c>
      <c r="CA70" s="696">
        <v>47363.52368439774</v>
      </c>
      <c r="CB70" s="696">
        <v>47363.52368439774</v>
      </c>
      <c r="CC70" s="696">
        <v>47363.52368439774</v>
      </c>
      <c r="CD70" s="696">
        <v>47363.52368439774</v>
      </c>
      <c r="CE70" s="696">
        <v>47363.52368439774</v>
      </c>
      <c r="CF70" s="696">
        <v>47363.52368439774</v>
      </c>
      <c r="CG70" s="696">
        <v>47363.52368439774</v>
      </c>
      <c r="CH70" s="696">
        <v>47363.52368439774</v>
      </c>
      <c r="CI70" s="696">
        <v>47363.52368439774</v>
      </c>
      <c r="CJ70" s="967">
        <v>47363.52368439774</v>
      </c>
    </row>
    <row r="71" spans="2:88" s="147" customFormat="1" ht="25" x14ac:dyDescent="0.35">
      <c r="B71" s="1136"/>
      <c r="C71" s="817" t="s">
        <v>247</v>
      </c>
      <c r="D71" s="819" t="s">
        <v>248</v>
      </c>
      <c r="E71" s="1030" t="s">
        <v>249</v>
      </c>
      <c r="F71" s="710" t="s">
        <v>176</v>
      </c>
      <c r="G71" s="1031">
        <v>2</v>
      </c>
      <c r="H71" s="1079">
        <v>0</v>
      </c>
      <c r="I71" s="697">
        <v>0</v>
      </c>
      <c r="J71" s="697">
        <v>0</v>
      </c>
      <c r="K71" s="697">
        <v>0</v>
      </c>
      <c r="L71" s="697">
        <v>0</v>
      </c>
      <c r="M71" s="697">
        <v>0</v>
      </c>
      <c r="N71" s="697">
        <v>0</v>
      </c>
      <c r="O71" s="697">
        <v>0</v>
      </c>
      <c r="P71" s="697">
        <v>0</v>
      </c>
      <c r="Q71" s="697">
        <v>0</v>
      </c>
      <c r="R71" s="697">
        <v>0</v>
      </c>
      <c r="S71" s="697">
        <v>0</v>
      </c>
      <c r="T71" s="697">
        <v>0</v>
      </c>
      <c r="U71" s="697">
        <v>0</v>
      </c>
      <c r="V71" s="697">
        <v>0</v>
      </c>
      <c r="W71" s="697">
        <v>0</v>
      </c>
      <c r="X71" s="697">
        <v>0</v>
      </c>
      <c r="Y71" s="697">
        <v>0</v>
      </c>
      <c r="Z71" s="697">
        <v>0</v>
      </c>
      <c r="AA71" s="697">
        <v>0</v>
      </c>
      <c r="AB71" s="697">
        <v>0</v>
      </c>
      <c r="AC71" s="697">
        <v>0</v>
      </c>
      <c r="AD71" s="697">
        <v>0</v>
      </c>
      <c r="AE71" s="697">
        <v>0</v>
      </c>
      <c r="AF71" s="697">
        <v>0</v>
      </c>
      <c r="AG71" s="697">
        <v>0</v>
      </c>
      <c r="AH71" s="697">
        <v>0</v>
      </c>
      <c r="AI71" s="697">
        <v>0</v>
      </c>
      <c r="AJ71" s="697">
        <v>0</v>
      </c>
      <c r="AK71" s="697">
        <v>0</v>
      </c>
      <c r="AL71" s="697">
        <v>0</v>
      </c>
      <c r="AM71" s="697">
        <v>0</v>
      </c>
      <c r="AN71" s="697">
        <v>0</v>
      </c>
      <c r="AO71" s="697">
        <v>0</v>
      </c>
      <c r="AP71" s="697">
        <v>0</v>
      </c>
      <c r="AQ71" s="697">
        <v>0</v>
      </c>
      <c r="AR71" s="697">
        <v>0</v>
      </c>
      <c r="AS71" s="697">
        <v>0</v>
      </c>
      <c r="AT71" s="697">
        <v>0</v>
      </c>
      <c r="AU71" s="697">
        <v>0</v>
      </c>
      <c r="AV71" s="697">
        <v>0</v>
      </c>
      <c r="AW71" s="697">
        <v>0</v>
      </c>
      <c r="AX71" s="697">
        <v>0</v>
      </c>
      <c r="AY71" s="697">
        <v>0</v>
      </c>
      <c r="AZ71" s="697">
        <v>0</v>
      </c>
      <c r="BA71" s="697">
        <v>0</v>
      </c>
      <c r="BB71" s="697">
        <v>0</v>
      </c>
      <c r="BC71" s="697">
        <v>0</v>
      </c>
      <c r="BD71" s="697">
        <v>0</v>
      </c>
      <c r="BE71" s="697">
        <v>0</v>
      </c>
      <c r="BF71" s="697">
        <v>0</v>
      </c>
      <c r="BG71" s="697">
        <v>0</v>
      </c>
      <c r="BH71" s="697">
        <v>0</v>
      </c>
      <c r="BI71" s="697">
        <v>0</v>
      </c>
      <c r="BJ71" s="697">
        <v>0</v>
      </c>
      <c r="BK71" s="697">
        <v>0</v>
      </c>
      <c r="BL71" s="697">
        <v>0</v>
      </c>
      <c r="BM71" s="697">
        <v>0</v>
      </c>
      <c r="BN71" s="697">
        <v>0</v>
      </c>
      <c r="BO71" s="697">
        <v>0</v>
      </c>
      <c r="BP71" s="697">
        <v>0</v>
      </c>
      <c r="BQ71" s="697">
        <v>0</v>
      </c>
      <c r="BR71" s="697">
        <v>0</v>
      </c>
      <c r="BS71" s="697">
        <v>0</v>
      </c>
      <c r="BT71" s="697">
        <v>0</v>
      </c>
      <c r="BU71" s="697">
        <v>0</v>
      </c>
      <c r="BV71" s="697">
        <v>0</v>
      </c>
      <c r="BW71" s="697">
        <v>0</v>
      </c>
      <c r="BX71" s="697">
        <v>0</v>
      </c>
      <c r="BY71" s="697">
        <v>0</v>
      </c>
      <c r="BZ71" s="697">
        <v>0</v>
      </c>
      <c r="CA71" s="697">
        <v>0</v>
      </c>
      <c r="CB71" s="697">
        <v>0</v>
      </c>
      <c r="CC71" s="697">
        <v>0</v>
      </c>
      <c r="CD71" s="697">
        <v>0</v>
      </c>
      <c r="CE71" s="697">
        <v>0</v>
      </c>
      <c r="CF71" s="697">
        <v>0</v>
      </c>
      <c r="CG71" s="697">
        <v>0</v>
      </c>
      <c r="CH71" s="697">
        <v>0</v>
      </c>
      <c r="CI71" s="697">
        <v>0</v>
      </c>
      <c r="CJ71" s="968">
        <v>0</v>
      </c>
    </row>
    <row r="72" spans="2:88" s="147" customFormat="1" ht="26.5" thickBot="1" x14ac:dyDescent="0.4">
      <c r="B72" s="1138"/>
      <c r="C72" s="367" t="s">
        <v>250</v>
      </c>
      <c r="D72" s="368" t="s">
        <v>251</v>
      </c>
      <c r="E72" s="972" t="s">
        <v>252</v>
      </c>
      <c r="F72" s="369" t="s">
        <v>176</v>
      </c>
      <c r="G72" s="371">
        <v>2</v>
      </c>
      <c r="H72" s="1080">
        <v>77312.547485075644</v>
      </c>
      <c r="I72" s="703">
        <v>72221.896470080304</v>
      </c>
      <c r="J72" s="703">
        <v>67125.231380611513</v>
      </c>
      <c r="K72" s="703">
        <v>62147.222242361349</v>
      </c>
      <c r="L72" s="703">
        <v>67908.404871135121</v>
      </c>
      <c r="M72" s="703">
        <v>55792.552278830735</v>
      </c>
      <c r="N72" s="703">
        <v>46579.688812306027</v>
      </c>
      <c r="O72" s="703">
        <v>44021.527030480946</v>
      </c>
      <c r="P72" s="703">
        <v>43309.366546663005</v>
      </c>
      <c r="Q72" s="703">
        <v>42596.064344397171</v>
      </c>
      <c r="R72" s="703">
        <v>41881.620473059054</v>
      </c>
      <c r="S72" s="703">
        <v>41166.034292024298</v>
      </c>
      <c r="T72" s="703">
        <v>40449.304448446288</v>
      </c>
      <c r="U72" s="703">
        <v>39731.428855033999</v>
      </c>
      <c r="V72" s="703">
        <v>39012.41043671863</v>
      </c>
      <c r="W72" s="703">
        <v>38292.246402875782</v>
      </c>
      <c r="X72" s="703">
        <v>37570.936099547776</v>
      </c>
      <c r="Y72" s="703">
        <v>37721.854900319857</v>
      </c>
      <c r="Z72" s="703">
        <v>37939.465157495353</v>
      </c>
      <c r="AA72" s="703">
        <v>38157.217101399961</v>
      </c>
      <c r="AB72" s="703">
        <v>38375.110718700365</v>
      </c>
      <c r="AC72" s="703">
        <v>38593.147500507701</v>
      </c>
      <c r="AD72" s="703">
        <v>38811.326703488594</v>
      </c>
      <c r="AE72" s="703">
        <v>39029.647566531981</v>
      </c>
      <c r="AF72" s="703">
        <v>39248.112372971162</v>
      </c>
      <c r="AG72" s="703">
        <v>39466.718839472793</v>
      </c>
      <c r="AH72" s="703">
        <v>39685.467727148018</v>
      </c>
      <c r="AI72" s="703">
        <v>39904.358257107902</v>
      </c>
      <c r="AJ72" s="703">
        <v>40123.39198268584</v>
      </c>
      <c r="AK72" s="703">
        <v>40342.567341659567</v>
      </c>
      <c r="AL72" s="703">
        <v>40561.886697362439</v>
      </c>
      <c r="AM72" s="703">
        <v>40523.728846102771</v>
      </c>
      <c r="AN72" s="703">
        <v>40485.57099484311</v>
      </c>
      <c r="AO72" s="703">
        <v>40447.413143583442</v>
      </c>
      <c r="AP72" s="703">
        <v>40409.255292323774</v>
      </c>
      <c r="AQ72" s="703">
        <v>40371.097441064107</v>
      </c>
      <c r="AR72" s="703">
        <v>40332.939589804446</v>
      </c>
      <c r="AS72" s="703">
        <v>40294.781738544785</v>
      </c>
      <c r="AT72" s="703">
        <v>40256.623887285117</v>
      </c>
      <c r="AU72" s="703">
        <v>40218.466036025449</v>
      </c>
      <c r="AV72" s="703">
        <v>40180.308184765789</v>
      </c>
      <c r="AW72" s="703">
        <v>40142.150333506121</v>
      </c>
      <c r="AX72" s="703">
        <v>40103.99248224646</v>
      </c>
      <c r="AY72" s="703">
        <v>40065.834630986792</v>
      </c>
      <c r="AZ72" s="703">
        <v>40027.676779727124</v>
      </c>
      <c r="BA72" s="703">
        <v>39989.518928467463</v>
      </c>
      <c r="BB72" s="703">
        <v>39951.361077207795</v>
      </c>
      <c r="BC72" s="703">
        <v>39913.203225948128</v>
      </c>
      <c r="BD72" s="703">
        <v>39875.045374688467</v>
      </c>
      <c r="BE72" s="703">
        <v>39836.887523428799</v>
      </c>
      <c r="BF72" s="703">
        <v>39798.729672169138</v>
      </c>
      <c r="BG72" s="703">
        <v>39760.57182090947</v>
      </c>
      <c r="BH72" s="703">
        <v>39722.413969649802</v>
      </c>
      <c r="BI72" s="703">
        <v>39684.256118390142</v>
      </c>
      <c r="BJ72" s="703">
        <v>39646.098267130474</v>
      </c>
      <c r="BK72" s="703">
        <v>39607.940415870813</v>
      </c>
      <c r="BL72" s="703">
        <v>39569.782564611145</v>
      </c>
      <c r="BM72" s="703">
        <v>39531.624713351484</v>
      </c>
      <c r="BN72" s="703">
        <v>39493.466862091816</v>
      </c>
      <c r="BO72" s="703">
        <v>39455.309010832148</v>
      </c>
      <c r="BP72" s="703">
        <v>39417.151159572488</v>
      </c>
      <c r="BQ72" s="703">
        <v>39378.99330831282</v>
      </c>
      <c r="BR72" s="703">
        <v>39340.835457053152</v>
      </c>
      <c r="BS72" s="703">
        <v>39302.677605793491</v>
      </c>
      <c r="BT72" s="703">
        <v>39264.519754533823</v>
      </c>
      <c r="BU72" s="703">
        <v>39226.361903274163</v>
      </c>
      <c r="BV72" s="703">
        <v>39188.204052014495</v>
      </c>
      <c r="BW72" s="703">
        <v>39150.046200754834</v>
      </c>
      <c r="BX72" s="703">
        <v>39111.888349495166</v>
      </c>
      <c r="BY72" s="703">
        <v>39073.730498235498</v>
      </c>
      <c r="BZ72" s="703">
        <v>39035.572646975837</v>
      </c>
      <c r="CA72" s="703">
        <v>38997.414795716169</v>
      </c>
      <c r="CB72" s="703">
        <v>38959.256944456502</v>
      </c>
      <c r="CC72" s="703">
        <v>38921.099093196841</v>
      </c>
      <c r="CD72" s="703">
        <v>38882.94124193718</v>
      </c>
      <c r="CE72" s="703">
        <v>38844.783390677512</v>
      </c>
      <c r="CF72" s="703">
        <v>38806.625539417844</v>
      </c>
      <c r="CG72" s="703">
        <v>38768.467688158184</v>
      </c>
      <c r="CH72" s="703">
        <v>38730.309836898516</v>
      </c>
      <c r="CI72" s="703">
        <v>38692.151985638855</v>
      </c>
      <c r="CJ72" s="973">
        <v>38653.994134379187</v>
      </c>
    </row>
    <row r="73" spans="2:88" s="147" customFormat="1" x14ac:dyDescent="0.35">
      <c r="C73" s="340"/>
      <c r="D73" s="341"/>
      <c r="E73" s="342"/>
      <c r="F73" s="340"/>
      <c r="G73" s="340"/>
      <c r="H73" s="434"/>
      <c r="I73" s="344"/>
      <c r="J73" s="344"/>
      <c r="K73" s="344"/>
      <c r="L73" s="343"/>
      <c r="M73" s="343"/>
      <c r="N73" s="343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3"/>
      <c r="Z73" s="343"/>
      <c r="AA73" s="343"/>
      <c r="AB73" s="343"/>
      <c r="AC73" s="343"/>
      <c r="AD73" s="343"/>
      <c r="AE73" s="343"/>
      <c r="AF73" s="343"/>
      <c r="AG73" s="343"/>
      <c r="AH73" s="343"/>
      <c r="AI73" s="343"/>
      <c r="AJ73" s="343"/>
      <c r="AK73" s="343"/>
      <c r="AL73" s="345"/>
      <c r="AM73" s="345"/>
      <c r="AN73" s="345"/>
      <c r="AO73" s="345"/>
      <c r="AP73" s="345"/>
      <c r="AQ73" s="345"/>
      <c r="AR73" s="345"/>
      <c r="AS73" s="345"/>
      <c r="AT73" s="345"/>
      <c r="AU73" s="345"/>
      <c r="AV73" s="345"/>
      <c r="AW73" s="345"/>
      <c r="AX73" s="345"/>
      <c r="AY73" s="345"/>
      <c r="AZ73" s="345"/>
      <c r="BA73" s="345"/>
      <c r="BB73" s="345"/>
      <c r="BC73" s="345"/>
      <c r="BD73" s="345"/>
      <c r="BE73" s="345"/>
      <c r="BF73" s="345"/>
      <c r="BG73" s="345"/>
      <c r="BH73" s="345"/>
      <c r="BI73" s="345"/>
      <c r="BJ73" s="345"/>
      <c r="BK73" s="345"/>
      <c r="BL73" s="345"/>
      <c r="BM73" s="345"/>
      <c r="BN73" s="345"/>
      <c r="BO73" s="345"/>
      <c r="BP73" s="345"/>
      <c r="BQ73" s="345"/>
      <c r="BR73" s="345"/>
      <c r="BS73" s="345"/>
      <c r="BT73" s="345"/>
      <c r="BU73" s="345"/>
      <c r="BV73" s="345"/>
      <c r="BW73" s="345"/>
      <c r="BX73" s="345"/>
      <c r="BY73" s="345"/>
      <c r="BZ73" s="345"/>
      <c r="CA73" s="345"/>
      <c r="CB73" s="345"/>
      <c r="CC73" s="345"/>
      <c r="CD73" s="345"/>
      <c r="CE73" s="345"/>
      <c r="CF73" s="345"/>
      <c r="CG73" s="345"/>
      <c r="CH73" s="345"/>
      <c r="CI73" s="345"/>
      <c r="CJ73" s="345"/>
    </row>
    <row r="74" spans="2:88" s="147" customFormat="1" ht="18.5" thickBot="1" x14ac:dyDescent="0.4">
      <c r="B74" s="97"/>
      <c r="C74" s="1144" t="s">
        <v>253</v>
      </c>
      <c r="D74" s="1144"/>
      <c r="E74" s="99"/>
      <c r="F74" s="98"/>
      <c r="G74" s="98"/>
      <c r="H74" s="435"/>
      <c r="I74" s="98"/>
      <c r="J74" s="100"/>
      <c r="K74" s="138"/>
      <c r="L74" s="138"/>
      <c r="M74" s="138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76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</row>
    <row r="75" spans="2:88" s="147" customFormat="1" ht="26.5" thickBot="1" x14ac:dyDescent="0.4">
      <c r="B75" s="346"/>
      <c r="C75" s="373" t="s">
        <v>254</v>
      </c>
      <c r="D75" s="374" t="s">
        <v>255</v>
      </c>
      <c r="E75" s="347" t="s">
        <v>58</v>
      </c>
      <c r="F75" s="348" t="s">
        <v>59</v>
      </c>
      <c r="G75" s="372" t="s">
        <v>60</v>
      </c>
      <c r="H75" s="975" t="s">
        <v>61</v>
      </c>
      <c r="I75" s="976" t="s">
        <v>62</v>
      </c>
      <c r="J75" s="977" t="s">
        <v>63</v>
      </c>
      <c r="K75" s="978" t="s">
        <v>64</v>
      </c>
      <c r="L75" s="978" t="s">
        <v>65</v>
      </c>
      <c r="M75" s="978" t="s">
        <v>66</v>
      </c>
      <c r="N75" s="977" t="s">
        <v>67</v>
      </c>
      <c r="O75" s="977" t="s">
        <v>68</v>
      </c>
      <c r="P75" s="977" t="s">
        <v>69</v>
      </c>
      <c r="Q75" s="977" t="s">
        <v>70</v>
      </c>
      <c r="R75" s="977" t="s">
        <v>71</v>
      </c>
      <c r="S75" s="977" t="s">
        <v>72</v>
      </c>
      <c r="T75" s="977" t="s">
        <v>73</v>
      </c>
      <c r="U75" s="977" t="s">
        <v>74</v>
      </c>
      <c r="V75" s="977" t="s">
        <v>75</v>
      </c>
      <c r="W75" s="977" t="s">
        <v>76</v>
      </c>
      <c r="X75" s="977" t="s">
        <v>77</v>
      </c>
      <c r="Y75" s="977" t="s">
        <v>78</v>
      </c>
      <c r="Z75" s="977" t="s">
        <v>79</v>
      </c>
      <c r="AA75" s="977" t="s">
        <v>80</v>
      </c>
      <c r="AB75" s="977" t="s">
        <v>81</v>
      </c>
      <c r="AC75" s="977" t="s">
        <v>82</v>
      </c>
      <c r="AD75" s="977" t="s">
        <v>83</v>
      </c>
      <c r="AE75" s="977" t="s">
        <v>84</v>
      </c>
      <c r="AF75" s="977" t="s">
        <v>85</v>
      </c>
      <c r="AG75" s="977" t="s">
        <v>86</v>
      </c>
      <c r="AH75" s="977" t="s">
        <v>87</v>
      </c>
      <c r="AI75" s="977" t="s">
        <v>88</v>
      </c>
      <c r="AJ75" s="977" t="s">
        <v>89</v>
      </c>
      <c r="AK75" s="977" t="s">
        <v>90</v>
      </c>
      <c r="AL75" s="979" t="s">
        <v>91</v>
      </c>
      <c r="AM75" s="977" t="s">
        <v>92</v>
      </c>
      <c r="AN75" s="977" t="s">
        <v>93</v>
      </c>
      <c r="AO75" s="980" t="s">
        <v>94</v>
      </c>
      <c r="AP75" s="977" t="s">
        <v>95</v>
      </c>
      <c r="AQ75" s="977" t="s">
        <v>96</v>
      </c>
      <c r="AR75" s="977" t="s">
        <v>97</v>
      </c>
      <c r="AS75" s="980" t="s">
        <v>98</v>
      </c>
      <c r="AT75" s="977" t="s">
        <v>99</v>
      </c>
      <c r="AU75" s="980" t="s">
        <v>100</v>
      </c>
      <c r="AV75" s="979" t="s">
        <v>101</v>
      </c>
      <c r="AW75" s="979" t="s">
        <v>102</v>
      </c>
      <c r="AX75" s="979" t="s">
        <v>103</v>
      </c>
      <c r="AY75" s="979" t="s">
        <v>104</v>
      </c>
      <c r="AZ75" s="977" t="s">
        <v>105</v>
      </c>
      <c r="BA75" s="980" t="s">
        <v>106</v>
      </c>
      <c r="BB75" s="981" t="s">
        <v>107</v>
      </c>
      <c r="BC75" s="981" t="s">
        <v>108</v>
      </c>
      <c r="BD75" s="981" t="s">
        <v>109</v>
      </c>
      <c r="BE75" s="981" t="s">
        <v>110</v>
      </c>
      <c r="BF75" s="981" t="s">
        <v>111</v>
      </c>
      <c r="BG75" s="981" t="s">
        <v>112</v>
      </c>
      <c r="BH75" s="981" t="s">
        <v>113</v>
      </c>
      <c r="BI75" s="981" t="s">
        <v>114</v>
      </c>
      <c r="BJ75" s="981" t="s">
        <v>115</v>
      </c>
      <c r="BK75" s="981" t="s">
        <v>116</v>
      </c>
      <c r="BL75" s="981" t="s">
        <v>117</v>
      </c>
      <c r="BM75" s="981" t="s">
        <v>118</v>
      </c>
      <c r="BN75" s="981" t="s">
        <v>119</v>
      </c>
      <c r="BO75" s="981" t="s">
        <v>120</v>
      </c>
      <c r="BP75" s="981" t="s">
        <v>121</v>
      </c>
      <c r="BQ75" s="981" t="s">
        <v>122</v>
      </c>
      <c r="BR75" s="981" t="s">
        <v>123</v>
      </c>
      <c r="BS75" s="981" t="s">
        <v>124</v>
      </c>
      <c r="BT75" s="981" t="s">
        <v>125</v>
      </c>
      <c r="BU75" s="981" t="s">
        <v>126</v>
      </c>
      <c r="BV75" s="981" t="s">
        <v>127</v>
      </c>
      <c r="BW75" s="981" t="s">
        <v>128</v>
      </c>
      <c r="BX75" s="981" t="s">
        <v>129</v>
      </c>
      <c r="BY75" s="981" t="s">
        <v>130</v>
      </c>
      <c r="BZ75" s="981" t="s">
        <v>131</v>
      </c>
      <c r="CA75" s="981" t="s">
        <v>132</v>
      </c>
      <c r="CB75" s="981" t="s">
        <v>133</v>
      </c>
      <c r="CC75" s="981" t="s">
        <v>134</v>
      </c>
      <c r="CD75" s="981" t="s">
        <v>135</v>
      </c>
      <c r="CE75" s="981" t="s">
        <v>136</v>
      </c>
      <c r="CF75" s="981" t="s">
        <v>137</v>
      </c>
      <c r="CG75" s="981" t="s">
        <v>138</v>
      </c>
      <c r="CH75" s="981" t="s">
        <v>139</v>
      </c>
      <c r="CI75" s="981" t="s">
        <v>140</v>
      </c>
      <c r="CJ75" s="982" t="s">
        <v>141</v>
      </c>
    </row>
    <row r="76" spans="2:88" s="147" customFormat="1" x14ac:dyDescent="0.35">
      <c r="B76" s="1145" t="s">
        <v>256</v>
      </c>
      <c r="C76" s="515" t="s">
        <v>257</v>
      </c>
      <c r="D76" s="448" t="s">
        <v>258</v>
      </c>
      <c r="E76" s="321" t="s">
        <v>259</v>
      </c>
      <c r="F76" s="321" t="s">
        <v>176</v>
      </c>
      <c r="G76" s="974">
        <v>2</v>
      </c>
      <c r="H76" s="704">
        <v>25.055336179698553</v>
      </c>
      <c r="I76" s="985">
        <v>50.126127202187384</v>
      </c>
      <c r="J76" s="985">
        <v>75.209077582123697</v>
      </c>
      <c r="K76" s="985">
        <v>100.38202452462606</v>
      </c>
      <c r="L76" s="985">
        <v>155.51796655935669</v>
      </c>
      <c r="M76" s="985">
        <v>210.74262824369663</v>
      </c>
      <c r="N76" s="985">
        <v>257.84058456795492</v>
      </c>
      <c r="O76" s="985">
        <v>275.45477803262156</v>
      </c>
      <c r="P76" s="985">
        <v>287.38736346363629</v>
      </c>
      <c r="Q76" s="985">
        <v>294.54254159276547</v>
      </c>
      <c r="R76" s="985">
        <v>301.70302688567892</v>
      </c>
      <c r="S76" s="985">
        <v>307.76592320022411</v>
      </c>
      <c r="T76" s="985">
        <v>310.71594403213663</v>
      </c>
      <c r="U76" s="985">
        <v>313.66862603476909</v>
      </c>
      <c r="V76" s="985">
        <v>316.62396920812148</v>
      </c>
      <c r="W76" s="985">
        <v>319.5819735521938</v>
      </c>
      <c r="X76" s="985">
        <v>322.54263906698594</v>
      </c>
      <c r="Y76" s="985">
        <v>321.26062607886246</v>
      </c>
      <c r="Z76" s="985">
        <v>319.65500769776611</v>
      </c>
      <c r="AA76" s="985">
        <v>318.0493893166697</v>
      </c>
      <c r="AB76" s="985">
        <v>316.44377093557341</v>
      </c>
      <c r="AC76" s="985">
        <v>314.83815255447701</v>
      </c>
      <c r="AD76" s="985">
        <v>313.23253417338066</v>
      </c>
      <c r="AE76" s="985">
        <v>311.62691579228425</v>
      </c>
      <c r="AF76" s="985">
        <v>310.0212974111879</v>
      </c>
      <c r="AG76" s="985">
        <v>308.41567903009155</v>
      </c>
      <c r="AH76" s="985">
        <v>306.81006064899515</v>
      </c>
      <c r="AI76" s="985">
        <v>305.2044422678988</v>
      </c>
      <c r="AJ76" s="985">
        <v>303.59882388680245</v>
      </c>
      <c r="AK76" s="985">
        <v>301.99320550570604</v>
      </c>
      <c r="AL76" s="985">
        <v>300.38758712460969</v>
      </c>
      <c r="AM76" s="985">
        <v>300.38758712460969</v>
      </c>
      <c r="AN76" s="985">
        <v>300.38758712460969</v>
      </c>
      <c r="AO76" s="985">
        <v>300.38758712460969</v>
      </c>
      <c r="AP76" s="985">
        <v>300.38758712460969</v>
      </c>
      <c r="AQ76" s="985">
        <v>300.38758712460969</v>
      </c>
      <c r="AR76" s="985">
        <v>300.38758712460969</v>
      </c>
      <c r="AS76" s="985">
        <v>300.38758712460969</v>
      </c>
      <c r="AT76" s="985">
        <v>300.38758712460969</v>
      </c>
      <c r="AU76" s="985">
        <v>300.38758712460969</v>
      </c>
      <c r="AV76" s="985">
        <v>300.38758712460969</v>
      </c>
      <c r="AW76" s="985">
        <v>300.38758712460969</v>
      </c>
      <c r="AX76" s="985">
        <v>300.38758712460969</v>
      </c>
      <c r="AY76" s="985">
        <v>300.38758712460969</v>
      </c>
      <c r="AZ76" s="985">
        <v>300.38758712460969</v>
      </c>
      <c r="BA76" s="985">
        <v>300.38758712460969</v>
      </c>
      <c r="BB76" s="985">
        <v>300.38758712460969</v>
      </c>
      <c r="BC76" s="985">
        <v>300.38758712460969</v>
      </c>
      <c r="BD76" s="985">
        <v>300.38758712460969</v>
      </c>
      <c r="BE76" s="985">
        <v>300.38758712460969</v>
      </c>
      <c r="BF76" s="985">
        <v>300.38758712460969</v>
      </c>
      <c r="BG76" s="985">
        <v>300.38758712460969</v>
      </c>
      <c r="BH76" s="985">
        <v>300.38758712460969</v>
      </c>
      <c r="BI76" s="985">
        <v>300.38758712460969</v>
      </c>
      <c r="BJ76" s="985">
        <v>300.38758712460969</v>
      </c>
      <c r="BK76" s="985">
        <v>300.38758712460969</v>
      </c>
      <c r="BL76" s="985">
        <v>300.38758712460969</v>
      </c>
      <c r="BM76" s="985">
        <v>300.38758712460969</v>
      </c>
      <c r="BN76" s="985">
        <v>300.38758712460969</v>
      </c>
      <c r="BO76" s="985">
        <v>300.38758712460969</v>
      </c>
      <c r="BP76" s="985">
        <v>300.38758712460969</v>
      </c>
      <c r="BQ76" s="985">
        <v>300.38758712460969</v>
      </c>
      <c r="BR76" s="985">
        <v>300.38758712460969</v>
      </c>
      <c r="BS76" s="985">
        <v>300.38758712460969</v>
      </c>
      <c r="BT76" s="985">
        <v>300.38758712460969</v>
      </c>
      <c r="BU76" s="985">
        <v>300.38758712460969</v>
      </c>
      <c r="BV76" s="985">
        <v>300.38758712460969</v>
      </c>
      <c r="BW76" s="985">
        <v>300.38758712460969</v>
      </c>
      <c r="BX76" s="985">
        <v>300.38758712460969</v>
      </c>
      <c r="BY76" s="985">
        <v>300.38758712460969</v>
      </c>
      <c r="BZ76" s="985">
        <v>300.38758712460969</v>
      </c>
      <c r="CA76" s="985">
        <v>300.38758712460969</v>
      </c>
      <c r="CB76" s="985">
        <v>300.38758712460969</v>
      </c>
      <c r="CC76" s="985">
        <v>300.38758712460969</v>
      </c>
      <c r="CD76" s="985">
        <v>300.38758712460969</v>
      </c>
      <c r="CE76" s="985">
        <v>300.38758712460969</v>
      </c>
      <c r="CF76" s="985">
        <v>300.38758712460969</v>
      </c>
      <c r="CG76" s="985">
        <v>300.38758712460969</v>
      </c>
      <c r="CH76" s="985">
        <v>300.38758712460969</v>
      </c>
      <c r="CI76" s="985">
        <v>300.38758712460969</v>
      </c>
      <c r="CJ76" s="986">
        <v>300.38758712460969</v>
      </c>
    </row>
    <row r="77" spans="2:88" s="147" customFormat="1" ht="25" x14ac:dyDescent="0.35">
      <c r="B77" s="1146"/>
      <c r="C77" s="516" t="s">
        <v>260</v>
      </c>
      <c r="D77" s="517" t="s">
        <v>261</v>
      </c>
      <c r="E77" s="319" t="s">
        <v>262</v>
      </c>
      <c r="F77" s="319" t="s">
        <v>176</v>
      </c>
      <c r="G77" s="983">
        <v>2</v>
      </c>
      <c r="H77" s="987">
        <v>0</v>
      </c>
      <c r="I77" s="705">
        <v>0</v>
      </c>
      <c r="J77" s="705">
        <v>0</v>
      </c>
      <c r="K77" s="705">
        <v>0</v>
      </c>
      <c r="L77" s="705">
        <v>0</v>
      </c>
      <c r="M77" s="705">
        <v>0</v>
      </c>
      <c r="N77" s="705">
        <v>0</v>
      </c>
      <c r="O77" s="705">
        <v>0</v>
      </c>
      <c r="P77" s="705">
        <v>0</v>
      </c>
      <c r="Q77" s="705">
        <v>0</v>
      </c>
      <c r="R77" s="705">
        <v>0</v>
      </c>
      <c r="S77" s="705">
        <v>0</v>
      </c>
      <c r="T77" s="705">
        <v>0</v>
      </c>
      <c r="U77" s="705">
        <v>0</v>
      </c>
      <c r="V77" s="705">
        <v>0</v>
      </c>
      <c r="W77" s="705">
        <v>0</v>
      </c>
      <c r="X77" s="705">
        <v>0</v>
      </c>
      <c r="Y77" s="705">
        <v>0</v>
      </c>
      <c r="Z77" s="705">
        <v>0</v>
      </c>
      <c r="AA77" s="705">
        <v>0</v>
      </c>
      <c r="AB77" s="705">
        <v>0</v>
      </c>
      <c r="AC77" s="705">
        <v>0</v>
      </c>
      <c r="AD77" s="705">
        <v>0</v>
      </c>
      <c r="AE77" s="705">
        <v>0</v>
      </c>
      <c r="AF77" s="705">
        <v>0</v>
      </c>
      <c r="AG77" s="705">
        <v>0</v>
      </c>
      <c r="AH77" s="705">
        <v>0</v>
      </c>
      <c r="AI77" s="705">
        <v>0</v>
      </c>
      <c r="AJ77" s="705">
        <v>0</v>
      </c>
      <c r="AK77" s="705">
        <v>0</v>
      </c>
      <c r="AL77" s="705">
        <v>0</v>
      </c>
      <c r="AM77" s="705">
        <v>0</v>
      </c>
      <c r="AN77" s="705">
        <v>0</v>
      </c>
      <c r="AO77" s="705">
        <v>0</v>
      </c>
      <c r="AP77" s="705">
        <v>0</v>
      </c>
      <c r="AQ77" s="705">
        <v>0</v>
      </c>
      <c r="AR77" s="705">
        <v>0</v>
      </c>
      <c r="AS77" s="705">
        <v>0</v>
      </c>
      <c r="AT77" s="705">
        <v>0</v>
      </c>
      <c r="AU77" s="705">
        <v>0</v>
      </c>
      <c r="AV77" s="705">
        <v>0</v>
      </c>
      <c r="AW77" s="705">
        <v>0</v>
      </c>
      <c r="AX77" s="705">
        <v>0</v>
      </c>
      <c r="AY77" s="705">
        <v>0</v>
      </c>
      <c r="AZ77" s="705">
        <v>0</v>
      </c>
      <c r="BA77" s="705">
        <v>0</v>
      </c>
      <c r="BB77" s="705">
        <v>0</v>
      </c>
      <c r="BC77" s="705">
        <v>0</v>
      </c>
      <c r="BD77" s="705">
        <v>0</v>
      </c>
      <c r="BE77" s="705">
        <v>0</v>
      </c>
      <c r="BF77" s="705">
        <v>0</v>
      </c>
      <c r="BG77" s="705">
        <v>0</v>
      </c>
      <c r="BH77" s="705">
        <v>0</v>
      </c>
      <c r="BI77" s="705">
        <v>0</v>
      </c>
      <c r="BJ77" s="705">
        <v>0</v>
      </c>
      <c r="BK77" s="705">
        <v>0</v>
      </c>
      <c r="BL77" s="705">
        <v>0</v>
      </c>
      <c r="BM77" s="705">
        <v>0</v>
      </c>
      <c r="BN77" s="705">
        <v>0</v>
      </c>
      <c r="BO77" s="705">
        <v>0</v>
      </c>
      <c r="BP77" s="705">
        <v>0</v>
      </c>
      <c r="BQ77" s="705">
        <v>0</v>
      </c>
      <c r="BR77" s="705">
        <v>0</v>
      </c>
      <c r="BS77" s="705">
        <v>0</v>
      </c>
      <c r="BT77" s="705">
        <v>0</v>
      </c>
      <c r="BU77" s="705">
        <v>0</v>
      </c>
      <c r="BV77" s="705">
        <v>0</v>
      </c>
      <c r="BW77" s="705">
        <v>0</v>
      </c>
      <c r="BX77" s="705">
        <v>0</v>
      </c>
      <c r="BY77" s="705">
        <v>0</v>
      </c>
      <c r="BZ77" s="705">
        <v>0</v>
      </c>
      <c r="CA77" s="705">
        <v>0</v>
      </c>
      <c r="CB77" s="705">
        <v>0</v>
      </c>
      <c r="CC77" s="705">
        <v>0</v>
      </c>
      <c r="CD77" s="705">
        <v>0</v>
      </c>
      <c r="CE77" s="705">
        <v>0</v>
      </c>
      <c r="CF77" s="705">
        <v>0</v>
      </c>
      <c r="CG77" s="705">
        <v>0</v>
      </c>
      <c r="CH77" s="705">
        <v>0</v>
      </c>
      <c r="CI77" s="705">
        <v>0</v>
      </c>
      <c r="CJ77" s="988">
        <v>0</v>
      </c>
    </row>
    <row r="78" spans="2:88" s="147" customFormat="1" ht="25" x14ac:dyDescent="0.35">
      <c r="B78" s="1146"/>
      <c r="C78" s="516" t="s">
        <v>263</v>
      </c>
      <c r="D78" s="517" t="s">
        <v>264</v>
      </c>
      <c r="E78" s="446" t="s">
        <v>265</v>
      </c>
      <c r="F78" s="446" t="s">
        <v>176</v>
      </c>
      <c r="G78" s="983">
        <v>2</v>
      </c>
      <c r="H78" s="987">
        <v>0</v>
      </c>
      <c r="I78" s="705">
        <v>0</v>
      </c>
      <c r="J78" s="705">
        <v>0</v>
      </c>
      <c r="K78" s="705">
        <v>0</v>
      </c>
      <c r="L78" s="705">
        <v>0</v>
      </c>
      <c r="M78" s="705">
        <v>0</v>
      </c>
      <c r="N78" s="705">
        <v>0</v>
      </c>
      <c r="O78" s="705">
        <v>0</v>
      </c>
      <c r="P78" s="705">
        <v>0</v>
      </c>
      <c r="Q78" s="705">
        <v>0</v>
      </c>
      <c r="R78" s="705">
        <v>0</v>
      </c>
      <c r="S78" s="705">
        <v>0</v>
      </c>
      <c r="T78" s="705">
        <v>0</v>
      </c>
      <c r="U78" s="705">
        <v>0</v>
      </c>
      <c r="V78" s="705">
        <v>0</v>
      </c>
      <c r="W78" s="705">
        <v>0</v>
      </c>
      <c r="X78" s="705">
        <v>0</v>
      </c>
      <c r="Y78" s="705">
        <v>0</v>
      </c>
      <c r="Z78" s="705">
        <v>0</v>
      </c>
      <c r="AA78" s="705">
        <v>0</v>
      </c>
      <c r="AB78" s="705">
        <v>0</v>
      </c>
      <c r="AC78" s="705">
        <v>0</v>
      </c>
      <c r="AD78" s="705">
        <v>0</v>
      </c>
      <c r="AE78" s="705">
        <v>0</v>
      </c>
      <c r="AF78" s="705">
        <v>0</v>
      </c>
      <c r="AG78" s="705">
        <v>0</v>
      </c>
      <c r="AH78" s="705">
        <v>0</v>
      </c>
      <c r="AI78" s="705">
        <v>0</v>
      </c>
      <c r="AJ78" s="705">
        <v>0</v>
      </c>
      <c r="AK78" s="705">
        <v>0</v>
      </c>
      <c r="AL78" s="705">
        <v>0</v>
      </c>
      <c r="AM78" s="705">
        <v>0</v>
      </c>
      <c r="AN78" s="705">
        <v>0</v>
      </c>
      <c r="AO78" s="705">
        <v>0</v>
      </c>
      <c r="AP78" s="705">
        <v>0</v>
      </c>
      <c r="AQ78" s="705">
        <v>0</v>
      </c>
      <c r="AR78" s="705">
        <v>0</v>
      </c>
      <c r="AS78" s="705">
        <v>0</v>
      </c>
      <c r="AT78" s="705">
        <v>0</v>
      </c>
      <c r="AU78" s="705">
        <v>0</v>
      </c>
      <c r="AV78" s="705">
        <v>0</v>
      </c>
      <c r="AW78" s="705">
        <v>0</v>
      </c>
      <c r="AX78" s="705">
        <v>0</v>
      </c>
      <c r="AY78" s="705">
        <v>0</v>
      </c>
      <c r="AZ78" s="705">
        <v>0</v>
      </c>
      <c r="BA78" s="705">
        <v>0</v>
      </c>
      <c r="BB78" s="705">
        <v>0</v>
      </c>
      <c r="BC78" s="705">
        <v>0</v>
      </c>
      <c r="BD78" s="705">
        <v>0</v>
      </c>
      <c r="BE78" s="705">
        <v>0</v>
      </c>
      <c r="BF78" s="705">
        <v>0</v>
      </c>
      <c r="BG78" s="705">
        <v>0</v>
      </c>
      <c r="BH78" s="705">
        <v>0</v>
      </c>
      <c r="BI78" s="705">
        <v>0</v>
      </c>
      <c r="BJ78" s="705">
        <v>0</v>
      </c>
      <c r="BK78" s="705">
        <v>0</v>
      </c>
      <c r="BL78" s="705">
        <v>0</v>
      </c>
      <c r="BM78" s="705">
        <v>0</v>
      </c>
      <c r="BN78" s="705">
        <v>0</v>
      </c>
      <c r="BO78" s="705">
        <v>0</v>
      </c>
      <c r="BP78" s="705">
        <v>0</v>
      </c>
      <c r="BQ78" s="705">
        <v>0</v>
      </c>
      <c r="BR78" s="705">
        <v>0</v>
      </c>
      <c r="BS78" s="705">
        <v>0</v>
      </c>
      <c r="BT78" s="705">
        <v>0</v>
      </c>
      <c r="BU78" s="705">
        <v>0</v>
      </c>
      <c r="BV78" s="705">
        <v>0</v>
      </c>
      <c r="BW78" s="705">
        <v>0</v>
      </c>
      <c r="BX78" s="705">
        <v>0</v>
      </c>
      <c r="BY78" s="705">
        <v>0</v>
      </c>
      <c r="BZ78" s="705">
        <v>0</v>
      </c>
      <c r="CA78" s="705">
        <v>0</v>
      </c>
      <c r="CB78" s="705">
        <v>0</v>
      </c>
      <c r="CC78" s="705">
        <v>0</v>
      </c>
      <c r="CD78" s="705">
        <v>0</v>
      </c>
      <c r="CE78" s="705">
        <v>0</v>
      </c>
      <c r="CF78" s="705">
        <v>0</v>
      </c>
      <c r="CG78" s="705">
        <v>0</v>
      </c>
      <c r="CH78" s="705">
        <v>0</v>
      </c>
      <c r="CI78" s="705">
        <v>0</v>
      </c>
      <c r="CJ78" s="988">
        <v>0</v>
      </c>
    </row>
    <row r="79" spans="2:88" s="147" customFormat="1" ht="33" customHeight="1" x14ac:dyDescent="0.35">
      <c r="B79" s="1146"/>
      <c r="C79" s="516" t="s">
        <v>266</v>
      </c>
      <c r="D79" s="517" t="s">
        <v>267</v>
      </c>
      <c r="E79" s="319" t="s">
        <v>268</v>
      </c>
      <c r="F79" s="319" t="s">
        <v>176</v>
      </c>
      <c r="G79" s="983">
        <v>2</v>
      </c>
      <c r="H79" s="987">
        <v>0</v>
      </c>
      <c r="I79" s="705">
        <v>0</v>
      </c>
      <c r="J79" s="705">
        <v>0</v>
      </c>
      <c r="K79" s="705">
        <v>0</v>
      </c>
      <c r="L79" s="705">
        <v>0</v>
      </c>
      <c r="M79" s="705">
        <v>0</v>
      </c>
      <c r="N79" s="705">
        <v>0</v>
      </c>
      <c r="O79" s="705">
        <v>0</v>
      </c>
      <c r="P79" s="705">
        <v>0</v>
      </c>
      <c r="Q79" s="705">
        <v>0</v>
      </c>
      <c r="R79" s="705">
        <v>0</v>
      </c>
      <c r="S79" s="705">
        <v>0</v>
      </c>
      <c r="T79" s="705">
        <v>0</v>
      </c>
      <c r="U79" s="705">
        <v>0</v>
      </c>
      <c r="V79" s="705">
        <v>0</v>
      </c>
      <c r="W79" s="705">
        <v>0</v>
      </c>
      <c r="X79" s="705">
        <v>0</v>
      </c>
      <c r="Y79" s="705">
        <v>0</v>
      </c>
      <c r="Z79" s="705">
        <v>0</v>
      </c>
      <c r="AA79" s="705">
        <v>0</v>
      </c>
      <c r="AB79" s="705">
        <v>0</v>
      </c>
      <c r="AC79" s="705">
        <v>0</v>
      </c>
      <c r="AD79" s="705">
        <v>0</v>
      </c>
      <c r="AE79" s="705">
        <v>0</v>
      </c>
      <c r="AF79" s="705">
        <v>0</v>
      </c>
      <c r="AG79" s="705">
        <v>0</v>
      </c>
      <c r="AH79" s="705">
        <v>0</v>
      </c>
      <c r="AI79" s="705">
        <v>0</v>
      </c>
      <c r="AJ79" s="705">
        <v>0</v>
      </c>
      <c r="AK79" s="705">
        <v>0</v>
      </c>
      <c r="AL79" s="705">
        <v>0</v>
      </c>
      <c r="AM79" s="705">
        <v>0</v>
      </c>
      <c r="AN79" s="705">
        <v>0</v>
      </c>
      <c r="AO79" s="705">
        <v>0</v>
      </c>
      <c r="AP79" s="705">
        <v>0</v>
      </c>
      <c r="AQ79" s="705">
        <v>0</v>
      </c>
      <c r="AR79" s="705">
        <v>0</v>
      </c>
      <c r="AS79" s="705">
        <v>0</v>
      </c>
      <c r="AT79" s="705">
        <v>0</v>
      </c>
      <c r="AU79" s="705">
        <v>0</v>
      </c>
      <c r="AV79" s="705">
        <v>0</v>
      </c>
      <c r="AW79" s="705">
        <v>0</v>
      </c>
      <c r="AX79" s="705">
        <v>0</v>
      </c>
      <c r="AY79" s="705">
        <v>0</v>
      </c>
      <c r="AZ79" s="705">
        <v>0</v>
      </c>
      <c r="BA79" s="705">
        <v>0</v>
      </c>
      <c r="BB79" s="705">
        <v>0</v>
      </c>
      <c r="BC79" s="705">
        <v>0</v>
      </c>
      <c r="BD79" s="705">
        <v>0</v>
      </c>
      <c r="BE79" s="705">
        <v>0</v>
      </c>
      <c r="BF79" s="705">
        <v>0</v>
      </c>
      <c r="BG79" s="705">
        <v>0</v>
      </c>
      <c r="BH79" s="705">
        <v>0</v>
      </c>
      <c r="BI79" s="705">
        <v>0</v>
      </c>
      <c r="BJ79" s="705">
        <v>0</v>
      </c>
      <c r="BK79" s="705">
        <v>0</v>
      </c>
      <c r="BL79" s="705">
        <v>0</v>
      </c>
      <c r="BM79" s="705">
        <v>0</v>
      </c>
      <c r="BN79" s="705">
        <v>0</v>
      </c>
      <c r="BO79" s="705">
        <v>0</v>
      </c>
      <c r="BP79" s="705">
        <v>0</v>
      </c>
      <c r="BQ79" s="705">
        <v>0</v>
      </c>
      <c r="BR79" s="705">
        <v>0</v>
      </c>
      <c r="BS79" s="705">
        <v>0</v>
      </c>
      <c r="BT79" s="705">
        <v>0</v>
      </c>
      <c r="BU79" s="705">
        <v>0</v>
      </c>
      <c r="BV79" s="705">
        <v>0</v>
      </c>
      <c r="BW79" s="705">
        <v>0</v>
      </c>
      <c r="BX79" s="705">
        <v>0</v>
      </c>
      <c r="BY79" s="705">
        <v>0</v>
      </c>
      <c r="BZ79" s="705">
        <v>0</v>
      </c>
      <c r="CA79" s="705">
        <v>0</v>
      </c>
      <c r="CB79" s="705">
        <v>0</v>
      </c>
      <c r="CC79" s="705">
        <v>0</v>
      </c>
      <c r="CD79" s="705">
        <v>0</v>
      </c>
      <c r="CE79" s="705">
        <v>0</v>
      </c>
      <c r="CF79" s="705">
        <v>0</v>
      </c>
      <c r="CG79" s="705">
        <v>0</v>
      </c>
      <c r="CH79" s="705">
        <v>0</v>
      </c>
      <c r="CI79" s="705">
        <v>0</v>
      </c>
      <c r="CJ79" s="988">
        <v>0</v>
      </c>
    </row>
    <row r="80" spans="2:88" s="147" customFormat="1" ht="25.5" thickBot="1" x14ac:dyDescent="0.4">
      <c r="B80" s="1147"/>
      <c r="C80" s="518" t="s">
        <v>269</v>
      </c>
      <c r="D80" s="519" t="s">
        <v>270</v>
      </c>
      <c r="E80" s="323" t="s">
        <v>271</v>
      </c>
      <c r="F80" s="323" t="s">
        <v>176</v>
      </c>
      <c r="G80" s="984">
        <v>2</v>
      </c>
      <c r="H80" s="989">
        <v>0</v>
      </c>
      <c r="I80" s="706">
        <v>0</v>
      </c>
      <c r="J80" s="706">
        <v>0</v>
      </c>
      <c r="K80" s="706">
        <v>0</v>
      </c>
      <c r="L80" s="706">
        <v>0</v>
      </c>
      <c r="M80" s="706">
        <v>0</v>
      </c>
      <c r="N80" s="706">
        <v>0</v>
      </c>
      <c r="O80" s="706">
        <v>0</v>
      </c>
      <c r="P80" s="706">
        <v>0</v>
      </c>
      <c r="Q80" s="706">
        <v>0</v>
      </c>
      <c r="R80" s="706">
        <v>0</v>
      </c>
      <c r="S80" s="706">
        <v>0</v>
      </c>
      <c r="T80" s="706">
        <v>0</v>
      </c>
      <c r="U80" s="706">
        <v>0</v>
      </c>
      <c r="V80" s="706">
        <v>0</v>
      </c>
      <c r="W80" s="706">
        <v>0</v>
      </c>
      <c r="X80" s="706">
        <v>0</v>
      </c>
      <c r="Y80" s="706">
        <v>0</v>
      </c>
      <c r="Z80" s="706">
        <v>0</v>
      </c>
      <c r="AA80" s="706">
        <v>0</v>
      </c>
      <c r="AB80" s="706">
        <v>0</v>
      </c>
      <c r="AC80" s="706">
        <v>0</v>
      </c>
      <c r="AD80" s="706">
        <v>0</v>
      </c>
      <c r="AE80" s="706">
        <v>0</v>
      </c>
      <c r="AF80" s="706">
        <v>0</v>
      </c>
      <c r="AG80" s="706">
        <v>0</v>
      </c>
      <c r="AH80" s="706">
        <v>0</v>
      </c>
      <c r="AI80" s="706">
        <v>0</v>
      </c>
      <c r="AJ80" s="706">
        <v>0</v>
      </c>
      <c r="AK80" s="706">
        <v>0</v>
      </c>
      <c r="AL80" s="706">
        <v>0</v>
      </c>
      <c r="AM80" s="706">
        <v>0</v>
      </c>
      <c r="AN80" s="706">
        <v>0</v>
      </c>
      <c r="AO80" s="706">
        <v>0</v>
      </c>
      <c r="AP80" s="706">
        <v>0</v>
      </c>
      <c r="AQ80" s="706">
        <v>0</v>
      </c>
      <c r="AR80" s="706">
        <v>0</v>
      </c>
      <c r="AS80" s="706">
        <v>0</v>
      </c>
      <c r="AT80" s="706">
        <v>0</v>
      </c>
      <c r="AU80" s="706">
        <v>0</v>
      </c>
      <c r="AV80" s="706">
        <v>0</v>
      </c>
      <c r="AW80" s="706">
        <v>0</v>
      </c>
      <c r="AX80" s="706">
        <v>0</v>
      </c>
      <c r="AY80" s="706">
        <v>0</v>
      </c>
      <c r="AZ80" s="706">
        <v>0</v>
      </c>
      <c r="BA80" s="706">
        <v>0</v>
      </c>
      <c r="BB80" s="706">
        <v>0</v>
      </c>
      <c r="BC80" s="706">
        <v>0</v>
      </c>
      <c r="BD80" s="706">
        <v>0</v>
      </c>
      <c r="BE80" s="706">
        <v>0</v>
      </c>
      <c r="BF80" s="706">
        <v>0</v>
      </c>
      <c r="BG80" s="706">
        <v>0</v>
      </c>
      <c r="BH80" s="706">
        <v>0</v>
      </c>
      <c r="BI80" s="706">
        <v>0</v>
      </c>
      <c r="BJ80" s="706">
        <v>0</v>
      </c>
      <c r="BK80" s="706">
        <v>0</v>
      </c>
      <c r="BL80" s="706">
        <v>0</v>
      </c>
      <c r="BM80" s="706">
        <v>0</v>
      </c>
      <c r="BN80" s="706">
        <v>0</v>
      </c>
      <c r="BO80" s="706">
        <v>0</v>
      </c>
      <c r="BP80" s="706">
        <v>0</v>
      </c>
      <c r="BQ80" s="706">
        <v>0</v>
      </c>
      <c r="BR80" s="706">
        <v>0</v>
      </c>
      <c r="BS80" s="706">
        <v>0</v>
      </c>
      <c r="BT80" s="706">
        <v>0</v>
      </c>
      <c r="BU80" s="706">
        <v>0</v>
      </c>
      <c r="BV80" s="706">
        <v>0</v>
      </c>
      <c r="BW80" s="706">
        <v>0</v>
      </c>
      <c r="BX80" s="706">
        <v>0</v>
      </c>
      <c r="BY80" s="706">
        <v>0</v>
      </c>
      <c r="BZ80" s="706">
        <v>0</v>
      </c>
      <c r="CA80" s="706">
        <v>0</v>
      </c>
      <c r="CB80" s="706">
        <v>0</v>
      </c>
      <c r="CC80" s="706">
        <v>0</v>
      </c>
      <c r="CD80" s="706">
        <v>0</v>
      </c>
      <c r="CE80" s="706">
        <v>0</v>
      </c>
      <c r="CF80" s="706">
        <v>0</v>
      </c>
      <c r="CG80" s="706">
        <v>0</v>
      </c>
      <c r="CH80" s="706">
        <v>0</v>
      </c>
      <c r="CI80" s="706">
        <v>0</v>
      </c>
      <c r="CJ80" s="990">
        <v>0</v>
      </c>
    </row>
    <row r="81" spans="2:88" s="147" customFormat="1" x14ac:dyDescent="0.35">
      <c r="C81" s="340"/>
      <c r="D81" s="341"/>
      <c r="E81" s="342"/>
      <c r="F81" s="340"/>
      <c r="G81" s="340"/>
      <c r="H81" s="434"/>
      <c r="I81" s="344"/>
      <c r="J81" s="344"/>
      <c r="K81" s="344"/>
      <c r="L81" s="343"/>
      <c r="M81" s="343"/>
      <c r="N81" s="343"/>
      <c r="O81" s="343"/>
      <c r="P81" s="343"/>
      <c r="Q81" s="343"/>
      <c r="R81" s="343"/>
      <c r="S81" s="343"/>
      <c r="T81" s="343"/>
      <c r="U81" s="343"/>
      <c r="V81" s="343"/>
      <c r="W81" s="343"/>
      <c r="X81" s="343"/>
      <c r="Y81" s="343"/>
      <c r="Z81" s="343"/>
      <c r="AA81" s="343"/>
      <c r="AB81" s="343"/>
      <c r="AC81" s="343"/>
      <c r="AD81" s="343"/>
      <c r="AE81" s="343"/>
      <c r="AF81" s="343"/>
      <c r="AG81" s="343"/>
      <c r="AH81" s="343"/>
      <c r="AI81" s="343"/>
      <c r="AJ81" s="343"/>
      <c r="AK81" s="343"/>
      <c r="AL81" s="345"/>
      <c r="AM81" s="345"/>
      <c r="AN81" s="345"/>
      <c r="AO81" s="345"/>
      <c r="AP81" s="345"/>
      <c r="AQ81" s="345"/>
      <c r="AR81" s="345"/>
      <c r="AS81" s="345"/>
      <c r="AT81" s="345"/>
      <c r="AU81" s="345"/>
      <c r="AV81" s="345"/>
      <c r="AW81" s="345"/>
      <c r="AX81" s="345"/>
      <c r="AY81" s="345"/>
      <c r="AZ81" s="345"/>
      <c r="BA81" s="345"/>
      <c r="BB81" s="345"/>
      <c r="BC81" s="345"/>
      <c r="BD81" s="345"/>
      <c r="BE81" s="345"/>
      <c r="BF81" s="345"/>
      <c r="BG81" s="345"/>
      <c r="BH81" s="345"/>
      <c r="BI81" s="345"/>
      <c r="BJ81" s="345"/>
      <c r="BK81" s="345"/>
      <c r="BL81" s="345"/>
      <c r="BM81" s="345"/>
      <c r="BN81" s="345"/>
      <c r="BO81" s="345"/>
      <c r="BP81" s="345"/>
      <c r="BQ81" s="345"/>
      <c r="BR81" s="345"/>
      <c r="BS81" s="345"/>
      <c r="BT81" s="345"/>
      <c r="BU81" s="345"/>
      <c r="BV81" s="345"/>
      <c r="BW81" s="345"/>
      <c r="BX81" s="345"/>
      <c r="BY81" s="345"/>
      <c r="BZ81" s="345"/>
      <c r="CA81" s="345"/>
      <c r="CB81" s="345"/>
      <c r="CC81" s="345"/>
      <c r="CD81" s="345"/>
      <c r="CE81" s="345"/>
      <c r="CF81" s="345"/>
      <c r="CG81" s="345"/>
      <c r="CH81" s="345"/>
      <c r="CI81" s="345"/>
      <c r="CJ81" s="345"/>
    </row>
    <row r="82" spans="2:88" s="147" customFormat="1" ht="18.5" thickBot="1" x14ac:dyDescent="0.45">
      <c r="C82" s="669" t="s">
        <v>272</v>
      </c>
      <c r="D82" s="670"/>
      <c r="E82" s="31"/>
      <c r="F82" s="671"/>
      <c r="G82" s="671"/>
      <c r="H82" s="672"/>
      <c r="I82" s="671"/>
      <c r="J82" s="249"/>
      <c r="K82" s="249"/>
      <c r="L82" s="250"/>
      <c r="M82" s="249"/>
      <c r="N82" s="249"/>
      <c r="O82" s="249"/>
      <c r="P82" s="249"/>
      <c r="Q82" s="249"/>
      <c r="R82" s="249"/>
      <c r="S82" s="249"/>
      <c r="T82" s="249"/>
      <c r="U82" s="249"/>
      <c r="V82" s="249"/>
      <c r="W82" s="249"/>
      <c r="X82" s="249"/>
      <c r="Y82" s="249"/>
      <c r="Z82" s="249"/>
      <c r="AA82" s="249"/>
      <c r="AB82" s="249"/>
      <c r="AC82" s="249"/>
      <c r="AD82" s="249"/>
      <c r="AE82" s="249"/>
      <c r="AF82" s="249"/>
      <c r="AG82" s="1"/>
      <c r="AH82" s="1"/>
      <c r="AI82" s="1"/>
      <c r="AJ82" s="1"/>
      <c r="AK82" s="1"/>
      <c r="AL82" s="1"/>
      <c r="AM82" s="1"/>
      <c r="AN82" s="1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</row>
    <row r="83" spans="2:88" s="147" customFormat="1" ht="26.5" thickBot="1" x14ac:dyDescent="0.4">
      <c r="C83" s="361" t="s">
        <v>56</v>
      </c>
      <c r="D83" s="376" t="s">
        <v>57</v>
      </c>
      <c r="E83" s="377" t="s">
        <v>58</v>
      </c>
      <c r="F83" s="375" t="s">
        <v>169</v>
      </c>
      <c r="G83" s="707" t="s">
        <v>170</v>
      </c>
      <c r="H83" s="362" t="s">
        <v>61</v>
      </c>
      <c r="I83" s="363" t="s">
        <v>62</v>
      </c>
      <c r="J83" s="363" t="s">
        <v>63</v>
      </c>
      <c r="K83" s="363" t="s">
        <v>64</v>
      </c>
      <c r="L83" s="364" t="s">
        <v>65</v>
      </c>
      <c r="M83" s="364" t="s">
        <v>66</v>
      </c>
      <c r="N83" s="364" t="s">
        <v>67</v>
      </c>
      <c r="O83" s="364" t="s">
        <v>68</v>
      </c>
      <c r="P83" s="364" t="s">
        <v>69</v>
      </c>
      <c r="Q83" s="364" t="s">
        <v>70</v>
      </c>
      <c r="R83" s="364" t="s">
        <v>71</v>
      </c>
      <c r="S83" s="364" t="s">
        <v>72</v>
      </c>
      <c r="T83" s="364" t="s">
        <v>73</v>
      </c>
      <c r="U83" s="364" t="s">
        <v>74</v>
      </c>
      <c r="V83" s="364" t="s">
        <v>75</v>
      </c>
      <c r="W83" s="364" t="s">
        <v>76</v>
      </c>
      <c r="X83" s="364" t="s">
        <v>77</v>
      </c>
      <c r="Y83" s="364" t="s">
        <v>78</v>
      </c>
      <c r="Z83" s="364" t="s">
        <v>79</v>
      </c>
      <c r="AA83" s="364" t="s">
        <v>80</v>
      </c>
      <c r="AB83" s="364" t="s">
        <v>81</v>
      </c>
      <c r="AC83" s="364" t="s">
        <v>82</v>
      </c>
      <c r="AD83" s="364" t="s">
        <v>83</v>
      </c>
      <c r="AE83" s="364" t="s">
        <v>84</v>
      </c>
      <c r="AF83" s="364" t="s">
        <v>85</v>
      </c>
      <c r="AG83" s="364" t="s">
        <v>86</v>
      </c>
      <c r="AH83" s="364" t="s">
        <v>87</v>
      </c>
      <c r="AI83" s="364" t="s">
        <v>88</v>
      </c>
      <c r="AJ83" s="364" t="s">
        <v>89</v>
      </c>
      <c r="AK83" s="364" t="s">
        <v>90</v>
      </c>
      <c r="AL83" s="364" t="s">
        <v>91</v>
      </c>
      <c r="AM83" s="364" t="s">
        <v>92</v>
      </c>
      <c r="AN83" s="364" t="s">
        <v>93</v>
      </c>
      <c r="AO83" s="364" t="s">
        <v>94</v>
      </c>
      <c r="AP83" s="364" t="s">
        <v>95</v>
      </c>
      <c r="AQ83" s="364" t="s">
        <v>96</v>
      </c>
      <c r="AR83" s="364" t="s">
        <v>97</v>
      </c>
      <c r="AS83" s="364" t="s">
        <v>98</v>
      </c>
      <c r="AT83" s="364" t="s">
        <v>99</v>
      </c>
      <c r="AU83" s="364" t="s">
        <v>100</v>
      </c>
      <c r="AV83" s="364" t="s">
        <v>101</v>
      </c>
      <c r="AW83" s="364" t="s">
        <v>102</v>
      </c>
      <c r="AX83" s="364" t="s">
        <v>103</v>
      </c>
      <c r="AY83" s="364" t="s">
        <v>104</v>
      </c>
      <c r="AZ83" s="364" t="s">
        <v>105</v>
      </c>
      <c r="BA83" s="364" t="s">
        <v>106</v>
      </c>
      <c r="BB83" s="364" t="s">
        <v>107</v>
      </c>
      <c r="BC83" s="364" t="s">
        <v>108</v>
      </c>
      <c r="BD83" s="364" t="s">
        <v>109</v>
      </c>
      <c r="BE83" s="364" t="s">
        <v>110</v>
      </c>
      <c r="BF83" s="364" t="s">
        <v>111</v>
      </c>
      <c r="BG83" s="364" t="s">
        <v>112</v>
      </c>
      <c r="BH83" s="364" t="s">
        <v>113</v>
      </c>
      <c r="BI83" s="364" t="s">
        <v>114</v>
      </c>
      <c r="BJ83" s="364" t="s">
        <v>115</v>
      </c>
      <c r="BK83" s="364" t="s">
        <v>116</v>
      </c>
      <c r="BL83" s="364" t="s">
        <v>117</v>
      </c>
      <c r="BM83" s="364" t="s">
        <v>118</v>
      </c>
      <c r="BN83" s="364" t="s">
        <v>119</v>
      </c>
      <c r="BO83" s="364" t="s">
        <v>120</v>
      </c>
      <c r="BP83" s="364" t="s">
        <v>121</v>
      </c>
      <c r="BQ83" s="364" t="s">
        <v>122</v>
      </c>
      <c r="BR83" s="364" t="s">
        <v>123</v>
      </c>
      <c r="BS83" s="364" t="s">
        <v>124</v>
      </c>
      <c r="BT83" s="364" t="s">
        <v>125</v>
      </c>
      <c r="BU83" s="364" t="s">
        <v>126</v>
      </c>
      <c r="BV83" s="364" t="s">
        <v>127</v>
      </c>
      <c r="BW83" s="364" t="s">
        <v>128</v>
      </c>
      <c r="BX83" s="364" t="s">
        <v>129</v>
      </c>
      <c r="BY83" s="364" t="s">
        <v>130</v>
      </c>
      <c r="BZ83" s="364" t="s">
        <v>131</v>
      </c>
      <c r="CA83" s="364" t="s">
        <v>132</v>
      </c>
      <c r="CB83" s="364" t="s">
        <v>133</v>
      </c>
      <c r="CC83" s="364" t="s">
        <v>134</v>
      </c>
      <c r="CD83" s="364" t="s">
        <v>135</v>
      </c>
      <c r="CE83" s="364" t="s">
        <v>136</v>
      </c>
      <c r="CF83" s="364" t="s">
        <v>137</v>
      </c>
      <c r="CG83" s="364" t="s">
        <v>138</v>
      </c>
      <c r="CH83" s="364" t="s">
        <v>139</v>
      </c>
      <c r="CI83" s="364" t="s">
        <v>140</v>
      </c>
      <c r="CJ83" s="365" t="s">
        <v>141</v>
      </c>
    </row>
    <row r="84" spans="2:88" s="147" customFormat="1" ht="15" thickBot="1" x14ac:dyDescent="0.4">
      <c r="B84" s="1135" t="s">
        <v>273</v>
      </c>
      <c r="C84" s="657"/>
      <c r="D84" s="658" t="s">
        <v>172</v>
      </c>
      <c r="E84" s="658"/>
      <c r="F84" s="659"/>
      <c r="G84" s="660"/>
      <c r="H84" s="661"/>
      <c r="I84" s="659"/>
      <c r="J84" s="659"/>
      <c r="K84" s="659"/>
      <c r="L84" s="65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59"/>
      <c r="AA84" s="659"/>
      <c r="AB84" s="659"/>
      <c r="AC84" s="659"/>
      <c r="AD84" s="659"/>
      <c r="AE84" s="659"/>
      <c r="AF84" s="659"/>
      <c r="AG84" s="659"/>
      <c r="AH84" s="659"/>
      <c r="AI84" s="659"/>
      <c r="AJ84" s="659"/>
      <c r="AK84" s="662"/>
      <c r="AL84" s="663"/>
      <c r="AM84" s="663"/>
      <c r="AN84" s="663"/>
      <c r="AO84" s="664"/>
      <c r="AP84" s="664"/>
      <c r="AQ84" s="664"/>
      <c r="AR84" s="664"/>
      <c r="AS84" s="664"/>
      <c r="AT84" s="664"/>
      <c r="AU84" s="664"/>
      <c r="AV84" s="664"/>
      <c r="AW84" s="664"/>
      <c r="AX84" s="664"/>
      <c r="AY84" s="664"/>
      <c r="AZ84" s="664"/>
      <c r="BA84" s="664"/>
      <c r="BB84" s="664"/>
      <c r="BC84" s="664"/>
      <c r="BD84" s="664"/>
      <c r="BE84" s="664"/>
      <c r="BF84" s="664"/>
      <c r="BG84" s="664"/>
      <c r="BH84" s="664"/>
      <c r="BI84" s="664"/>
      <c r="BJ84" s="664"/>
      <c r="BK84" s="664"/>
      <c r="BL84" s="664"/>
      <c r="BM84" s="664"/>
      <c r="BN84" s="664"/>
      <c r="BO84" s="664"/>
      <c r="BP84" s="664"/>
      <c r="BQ84" s="664"/>
      <c r="BR84" s="664"/>
      <c r="BS84" s="664"/>
      <c r="BT84" s="664"/>
      <c r="BU84" s="664"/>
      <c r="BV84" s="664"/>
      <c r="BW84" s="664"/>
      <c r="BX84" s="664"/>
      <c r="BY84" s="664"/>
      <c r="BZ84" s="664"/>
      <c r="CA84" s="664"/>
      <c r="CB84" s="664"/>
      <c r="CC84" s="664"/>
      <c r="CD84" s="664"/>
      <c r="CE84" s="664"/>
      <c r="CF84" s="664"/>
      <c r="CG84" s="664"/>
      <c r="CH84" s="664"/>
      <c r="CI84" s="664"/>
      <c r="CJ84" s="665"/>
    </row>
    <row r="85" spans="2:88" s="147" customFormat="1" x14ac:dyDescent="0.35">
      <c r="B85" s="1136"/>
      <c r="C85" s="656" t="s">
        <v>274</v>
      </c>
      <c r="D85" s="781" t="s">
        <v>174</v>
      </c>
      <c r="E85" s="771" t="s">
        <v>175</v>
      </c>
      <c r="F85" s="771" t="s">
        <v>176</v>
      </c>
      <c r="G85" s="782">
        <v>2</v>
      </c>
      <c r="H85" s="695">
        <v>82800.590150684948</v>
      </c>
      <c r="I85" s="695">
        <v>82800.590150684948</v>
      </c>
      <c r="J85" s="695">
        <v>82800.590150684948</v>
      </c>
      <c r="K85" s="695">
        <v>82941.659602739746</v>
      </c>
      <c r="L85" s="695">
        <v>104659.39655616437</v>
      </c>
      <c r="M85" s="695">
        <v>104659.39655616437</v>
      </c>
      <c r="N85" s="695">
        <v>104659.39655616437</v>
      </c>
      <c r="O85" s="695">
        <v>104659.39655616437</v>
      </c>
      <c r="P85" s="695">
        <v>104659.39655616437</v>
      </c>
      <c r="Q85" s="695">
        <v>104659.39655616437</v>
      </c>
      <c r="R85" s="695">
        <v>104659.39655616437</v>
      </c>
      <c r="S85" s="695">
        <v>104659.39655616437</v>
      </c>
      <c r="T85" s="695">
        <v>104659.39655616437</v>
      </c>
      <c r="U85" s="695">
        <v>104659.39655616437</v>
      </c>
      <c r="V85" s="695">
        <v>104659.39655616437</v>
      </c>
      <c r="W85" s="695">
        <v>104659.39655616437</v>
      </c>
      <c r="X85" s="695">
        <v>104659.39655616437</v>
      </c>
      <c r="Y85" s="695">
        <v>104659.39655616437</v>
      </c>
      <c r="Z85" s="695">
        <v>104659.39655616437</v>
      </c>
      <c r="AA85" s="695">
        <v>104659.39655616437</v>
      </c>
      <c r="AB85" s="695">
        <v>104659.39655616437</v>
      </c>
      <c r="AC85" s="695">
        <v>104659.39655616437</v>
      </c>
      <c r="AD85" s="695">
        <v>104659.39655616437</v>
      </c>
      <c r="AE85" s="695">
        <v>104659.39655616437</v>
      </c>
      <c r="AF85" s="695">
        <v>104659.39655616437</v>
      </c>
      <c r="AG85" s="695">
        <v>104659.39655616437</v>
      </c>
      <c r="AH85" s="695">
        <v>104659.39655616437</v>
      </c>
      <c r="AI85" s="695">
        <v>104659.39655616437</v>
      </c>
      <c r="AJ85" s="695">
        <v>104659.39655616437</v>
      </c>
      <c r="AK85" s="695">
        <v>104659.39655616437</v>
      </c>
      <c r="AL85" s="695">
        <v>104659.39655616437</v>
      </c>
      <c r="AM85" s="695">
        <v>104659.39655616437</v>
      </c>
      <c r="AN85" s="695">
        <v>104659.39655616437</v>
      </c>
      <c r="AO85" s="695">
        <v>104659.39655616437</v>
      </c>
      <c r="AP85" s="695">
        <v>104659.39655616437</v>
      </c>
      <c r="AQ85" s="695">
        <v>104659.39655616437</v>
      </c>
      <c r="AR85" s="695">
        <v>104659.39655616437</v>
      </c>
      <c r="AS85" s="695">
        <v>104659.39655616437</v>
      </c>
      <c r="AT85" s="695">
        <v>104659.39655616437</v>
      </c>
      <c r="AU85" s="695">
        <v>104659.39655616437</v>
      </c>
      <c r="AV85" s="695">
        <v>104659.39655616437</v>
      </c>
      <c r="AW85" s="695">
        <v>104659.39655616437</v>
      </c>
      <c r="AX85" s="695">
        <v>104659.39655616437</v>
      </c>
      <c r="AY85" s="695">
        <v>104659.39655616437</v>
      </c>
      <c r="AZ85" s="695">
        <v>104659.39655616437</v>
      </c>
      <c r="BA85" s="695">
        <v>104659.39655616437</v>
      </c>
      <c r="BB85" s="695">
        <v>104659.39655616437</v>
      </c>
      <c r="BC85" s="695">
        <v>104659.39655616437</v>
      </c>
      <c r="BD85" s="695">
        <v>104659.39655616437</v>
      </c>
      <c r="BE85" s="695">
        <v>104659.39655616437</v>
      </c>
      <c r="BF85" s="695">
        <v>104659.39655616437</v>
      </c>
      <c r="BG85" s="695">
        <v>104659.39655616437</v>
      </c>
      <c r="BH85" s="695">
        <v>104659.39655616437</v>
      </c>
      <c r="BI85" s="695">
        <v>104659.39655616437</v>
      </c>
      <c r="BJ85" s="695">
        <v>104659.39655616437</v>
      </c>
      <c r="BK85" s="695">
        <v>104659.39655616437</v>
      </c>
      <c r="BL85" s="695">
        <v>104659.39655616437</v>
      </c>
      <c r="BM85" s="695">
        <v>104659.39655616437</v>
      </c>
      <c r="BN85" s="695">
        <v>104659.39655616437</v>
      </c>
      <c r="BO85" s="695">
        <v>104659.39655616437</v>
      </c>
      <c r="BP85" s="695">
        <v>104659.39655616437</v>
      </c>
      <c r="BQ85" s="695">
        <v>104659.39655616437</v>
      </c>
      <c r="BR85" s="695">
        <v>104659.39655616437</v>
      </c>
      <c r="BS85" s="695">
        <v>104659.39655616437</v>
      </c>
      <c r="BT85" s="695">
        <v>104659.39655616437</v>
      </c>
      <c r="BU85" s="695">
        <v>104659.39655616437</v>
      </c>
      <c r="BV85" s="695">
        <v>104659.39655616437</v>
      </c>
      <c r="BW85" s="695">
        <v>104659.39655616437</v>
      </c>
      <c r="BX85" s="695">
        <v>104659.39655616437</v>
      </c>
      <c r="BY85" s="695">
        <v>104659.39655616437</v>
      </c>
      <c r="BZ85" s="695">
        <v>104659.39655616437</v>
      </c>
      <c r="CA85" s="695">
        <v>104659.39655616437</v>
      </c>
      <c r="CB85" s="695">
        <v>104659.39655616437</v>
      </c>
      <c r="CC85" s="695">
        <v>104659.39655616437</v>
      </c>
      <c r="CD85" s="695">
        <v>104659.39655616437</v>
      </c>
      <c r="CE85" s="695">
        <v>104659.39655616437</v>
      </c>
      <c r="CF85" s="695">
        <v>104659.39655616437</v>
      </c>
      <c r="CG85" s="695">
        <v>104659.39655616437</v>
      </c>
      <c r="CH85" s="695">
        <v>104659.39655616437</v>
      </c>
      <c r="CI85" s="695">
        <v>104659.39655616437</v>
      </c>
      <c r="CJ85" s="966">
        <v>104659.39655616437</v>
      </c>
    </row>
    <row r="86" spans="2:88" s="147" customFormat="1" x14ac:dyDescent="0.35">
      <c r="B86" s="1136"/>
      <c r="C86" s="787" t="s">
        <v>275</v>
      </c>
      <c r="D86" s="781" t="s">
        <v>178</v>
      </c>
      <c r="E86" s="771" t="s">
        <v>179</v>
      </c>
      <c r="F86" s="771" t="s">
        <v>176</v>
      </c>
      <c r="G86" s="782">
        <v>2</v>
      </c>
      <c r="H86" s="695">
        <v>0</v>
      </c>
      <c r="I86" s="695">
        <v>0</v>
      </c>
      <c r="J86" s="695">
        <v>0</v>
      </c>
      <c r="K86" s="695">
        <v>0</v>
      </c>
      <c r="L86" s="695">
        <v>0</v>
      </c>
      <c r="M86" s="695">
        <v>0</v>
      </c>
      <c r="N86" s="695">
        <v>0</v>
      </c>
      <c r="O86" s="695">
        <v>0</v>
      </c>
      <c r="P86" s="695">
        <v>0</v>
      </c>
      <c r="Q86" s="695">
        <v>0</v>
      </c>
      <c r="R86" s="695">
        <v>0</v>
      </c>
      <c r="S86" s="695">
        <v>0</v>
      </c>
      <c r="T86" s="695">
        <v>0</v>
      </c>
      <c r="U86" s="695">
        <v>0</v>
      </c>
      <c r="V86" s="695">
        <v>0</v>
      </c>
      <c r="W86" s="695">
        <v>0</v>
      </c>
      <c r="X86" s="695">
        <v>0</v>
      </c>
      <c r="Y86" s="695">
        <v>0</v>
      </c>
      <c r="Z86" s="695">
        <v>0</v>
      </c>
      <c r="AA86" s="695">
        <v>0</v>
      </c>
      <c r="AB86" s="695">
        <v>0</v>
      </c>
      <c r="AC86" s="695">
        <v>0</v>
      </c>
      <c r="AD86" s="695">
        <v>0</v>
      </c>
      <c r="AE86" s="695">
        <v>0</v>
      </c>
      <c r="AF86" s="695">
        <v>0</v>
      </c>
      <c r="AG86" s="695">
        <v>0</v>
      </c>
      <c r="AH86" s="695">
        <v>0</v>
      </c>
      <c r="AI86" s="695">
        <v>0</v>
      </c>
      <c r="AJ86" s="695">
        <v>0</v>
      </c>
      <c r="AK86" s="695">
        <v>0</v>
      </c>
      <c r="AL86" s="695">
        <v>0</v>
      </c>
      <c r="AM86" s="695">
        <v>0</v>
      </c>
      <c r="AN86" s="695">
        <v>0</v>
      </c>
      <c r="AO86" s="695">
        <v>0</v>
      </c>
      <c r="AP86" s="695">
        <v>0</v>
      </c>
      <c r="AQ86" s="695">
        <v>0</v>
      </c>
      <c r="AR86" s="695">
        <v>0</v>
      </c>
      <c r="AS86" s="695">
        <v>0</v>
      </c>
      <c r="AT86" s="695">
        <v>0</v>
      </c>
      <c r="AU86" s="695">
        <v>0</v>
      </c>
      <c r="AV86" s="695">
        <v>0</v>
      </c>
      <c r="AW86" s="695">
        <v>0</v>
      </c>
      <c r="AX86" s="695">
        <v>0</v>
      </c>
      <c r="AY86" s="695">
        <v>0</v>
      </c>
      <c r="AZ86" s="695">
        <v>0</v>
      </c>
      <c r="BA86" s="695">
        <v>0</v>
      </c>
      <c r="BB86" s="695">
        <v>0</v>
      </c>
      <c r="BC86" s="695">
        <v>0</v>
      </c>
      <c r="BD86" s="695">
        <v>0</v>
      </c>
      <c r="BE86" s="695">
        <v>0</v>
      </c>
      <c r="BF86" s="695">
        <v>0</v>
      </c>
      <c r="BG86" s="695">
        <v>0</v>
      </c>
      <c r="BH86" s="695">
        <v>0</v>
      </c>
      <c r="BI86" s="695">
        <v>0</v>
      </c>
      <c r="BJ86" s="695">
        <v>0</v>
      </c>
      <c r="BK86" s="695">
        <v>0</v>
      </c>
      <c r="BL86" s="695">
        <v>0</v>
      </c>
      <c r="BM86" s="695">
        <v>0</v>
      </c>
      <c r="BN86" s="695">
        <v>0</v>
      </c>
      <c r="BO86" s="695">
        <v>0</v>
      </c>
      <c r="BP86" s="695">
        <v>0</v>
      </c>
      <c r="BQ86" s="695">
        <v>0</v>
      </c>
      <c r="BR86" s="695">
        <v>0</v>
      </c>
      <c r="BS86" s="695">
        <v>0</v>
      </c>
      <c r="BT86" s="695">
        <v>0</v>
      </c>
      <c r="BU86" s="695">
        <v>0</v>
      </c>
      <c r="BV86" s="695">
        <v>0</v>
      </c>
      <c r="BW86" s="695">
        <v>0</v>
      </c>
      <c r="BX86" s="695">
        <v>0</v>
      </c>
      <c r="BY86" s="695">
        <v>0</v>
      </c>
      <c r="BZ86" s="695">
        <v>0</v>
      </c>
      <c r="CA86" s="695">
        <v>0</v>
      </c>
      <c r="CB86" s="695">
        <v>0</v>
      </c>
      <c r="CC86" s="695">
        <v>0</v>
      </c>
      <c r="CD86" s="695">
        <v>0</v>
      </c>
      <c r="CE86" s="695">
        <v>0</v>
      </c>
      <c r="CF86" s="695">
        <v>0</v>
      </c>
      <c r="CG86" s="695">
        <v>0</v>
      </c>
      <c r="CH86" s="695">
        <v>0</v>
      </c>
      <c r="CI86" s="695">
        <v>0</v>
      </c>
      <c r="CJ86" s="966">
        <v>0</v>
      </c>
    </row>
    <row r="87" spans="2:88" s="147" customFormat="1" x14ac:dyDescent="0.35">
      <c r="B87" s="1136"/>
      <c r="C87" s="366" t="s">
        <v>276</v>
      </c>
      <c r="D87" s="767" t="s">
        <v>181</v>
      </c>
      <c r="E87" s="773" t="s">
        <v>182</v>
      </c>
      <c r="F87" s="773" t="s">
        <v>176</v>
      </c>
      <c r="G87" s="783">
        <v>2</v>
      </c>
      <c r="H87" s="696">
        <v>0</v>
      </c>
      <c r="I87" s="696">
        <v>0</v>
      </c>
      <c r="J87" s="696">
        <v>0</v>
      </c>
      <c r="K87" s="696">
        <v>0</v>
      </c>
      <c r="L87" s="696">
        <v>0</v>
      </c>
      <c r="M87" s="696">
        <v>0</v>
      </c>
      <c r="N87" s="696">
        <v>0</v>
      </c>
      <c r="O87" s="696">
        <v>0</v>
      </c>
      <c r="P87" s="696">
        <v>0</v>
      </c>
      <c r="Q87" s="696">
        <v>0</v>
      </c>
      <c r="R87" s="696">
        <v>0</v>
      </c>
      <c r="S87" s="696">
        <v>0</v>
      </c>
      <c r="T87" s="696">
        <v>0</v>
      </c>
      <c r="U87" s="696">
        <v>0</v>
      </c>
      <c r="V87" s="696">
        <v>0</v>
      </c>
      <c r="W87" s="696">
        <v>0</v>
      </c>
      <c r="X87" s="696">
        <v>0</v>
      </c>
      <c r="Y87" s="696">
        <v>0</v>
      </c>
      <c r="Z87" s="696">
        <v>0</v>
      </c>
      <c r="AA87" s="696">
        <v>0</v>
      </c>
      <c r="AB87" s="696">
        <v>0</v>
      </c>
      <c r="AC87" s="696">
        <v>0</v>
      </c>
      <c r="AD87" s="696">
        <v>0</v>
      </c>
      <c r="AE87" s="696">
        <v>0</v>
      </c>
      <c r="AF87" s="696">
        <v>0</v>
      </c>
      <c r="AG87" s="696">
        <v>0</v>
      </c>
      <c r="AH87" s="696">
        <v>0</v>
      </c>
      <c r="AI87" s="696">
        <v>0</v>
      </c>
      <c r="AJ87" s="696">
        <v>0</v>
      </c>
      <c r="AK87" s="696">
        <v>0</v>
      </c>
      <c r="AL87" s="696">
        <v>0</v>
      </c>
      <c r="AM87" s="696">
        <v>0</v>
      </c>
      <c r="AN87" s="696">
        <v>0</v>
      </c>
      <c r="AO87" s="696">
        <v>0</v>
      </c>
      <c r="AP87" s="696">
        <v>0</v>
      </c>
      <c r="AQ87" s="696">
        <v>0</v>
      </c>
      <c r="AR87" s="696">
        <v>0</v>
      </c>
      <c r="AS87" s="696">
        <v>0</v>
      </c>
      <c r="AT87" s="696">
        <v>0</v>
      </c>
      <c r="AU87" s="696">
        <v>0</v>
      </c>
      <c r="AV87" s="696">
        <v>0</v>
      </c>
      <c r="AW87" s="696">
        <v>0</v>
      </c>
      <c r="AX87" s="696">
        <v>0</v>
      </c>
      <c r="AY87" s="696">
        <v>0</v>
      </c>
      <c r="AZ87" s="696">
        <v>0</v>
      </c>
      <c r="BA87" s="696">
        <v>0</v>
      </c>
      <c r="BB87" s="696">
        <v>0</v>
      </c>
      <c r="BC87" s="696">
        <v>0</v>
      </c>
      <c r="BD87" s="696">
        <v>0</v>
      </c>
      <c r="BE87" s="696">
        <v>0</v>
      </c>
      <c r="BF87" s="696">
        <v>0</v>
      </c>
      <c r="BG87" s="696">
        <v>0</v>
      </c>
      <c r="BH87" s="696">
        <v>0</v>
      </c>
      <c r="BI87" s="696">
        <v>0</v>
      </c>
      <c r="BJ87" s="696">
        <v>0</v>
      </c>
      <c r="BK87" s="696">
        <v>0</v>
      </c>
      <c r="BL87" s="696">
        <v>0</v>
      </c>
      <c r="BM87" s="696">
        <v>0</v>
      </c>
      <c r="BN87" s="696">
        <v>0</v>
      </c>
      <c r="BO87" s="696">
        <v>0</v>
      </c>
      <c r="BP87" s="696">
        <v>0</v>
      </c>
      <c r="BQ87" s="696">
        <v>0</v>
      </c>
      <c r="BR87" s="696">
        <v>0</v>
      </c>
      <c r="BS87" s="696">
        <v>0</v>
      </c>
      <c r="BT87" s="696">
        <v>0</v>
      </c>
      <c r="BU87" s="696">
        <v>0</v>
      </c>
      <c r="BV87" s="696">
        <v>0</v>
      </c>
      <c r="BW87" s="696">
        <v>0</v>
      </c>
      <c r="BX87" s="696">
        <v>0</v>
      </c>
      <c r="BY87" s="696">
        <v>0</v>
      </c>
      <c r="BZ87" s="696">
        <v>0</v>
      </c>
      <c r="CA87" s="696">
        <v>0</v>
      </c>
      <c r="CB87" s="696">
        <v>0</v>
      </c>
      <c r="CC87" s="696">
        <v>0</v>
      </c>
      <c r="CD87" s="696">
        <v>0</v>
      </c>
      <c r="CE87" s="696">
        <v>0</v>
      </c>
      <c r="CF87" s="696">
        <v>0</v>
      </c>
      <c r="CG87" s="696">
        <v>0</v>
      </c>
      <c r="CH87" s="696">
        <v>0</v>
      </c>
      <c r="CI87" s="696">
        <v>0</v>
      </c>
      <c r="CJ87" s="967">
        <v>0</v>
      </c>
    </row>
    <row r="88" spans="2:88" s="147" customFormat="1" ht="15" thickBot="1" x14ac:dyDescent="0.4">
      <c r="B88" s="1136"/>
      <c r="C88" s="367" t="s">
        <v>277</v>
      </c>
      <c r="D88" s="784" t="s">
        <v>184</v>
      </c>
      <c r="E88" s="785" t="s">
        <v>278</v>
      </c>
      <c r="F88" s="785" t="s">
        <v>176</v>
      </c>
      <c r="G88" s="786">
        <v>2</v>
      </c>
      <c r="H88" s="703">
        <v>0</v>
      </c>
      <c r="I88" s="703">
        <v>0</v>
      </c>
      <c r="J88" s="703">
        <v>0</v>
      </c>
      <c r="K88" s="703">
        <v>0</v>
      </c>
      <c r="L88" s="703">
        <v>0</v>
      </c>
      <c r="M88" s="703">
        <v>0</v>
      </c>
      <c r="N88" s="703">
        <v>0</v>
      </c>
      <c r="O88" s="703">
        <v>0</v>
      </c>
      <c r="P88" s="703">
        <v>0</v>
      </c>
      <c r="Q88" s="703">
        <v>0</v>
      </c>
      <c r="R88" s="703">
        <v>0</v>
      </c>
      <c r="S88" s="703">
        <v>0</v>
      </c>
      <c r="T88" s="703">
        <v>0</v>
      </c>
      <c r="U88" s="703">
        <v>0</v>
      </c>
      <c r="V88" s="703">
        <v>0</v>
      </c>
      <c r="W88" s="703">
        <v>0</v>
      </c>
      <c r="X88" s="703">
        <v>0</v>
      </c>
      <c r="Y88" s="703">
        <v>0</v>
      </c>
      <c r="Z88" s="703">
        <v>0</v>
      </c>
      <c r="AA88" s="703">
        <v>0</v>
      </c>
      <c r="AB88" s="703">
        <v>0</v>
      </c>
      <c r="AC88" s="703">
        <v>0</v>
      </c>
      <c r="AD88" s="703">
        <v>0</v>
      </c>
      <c r="AE88" s="703">
        <v>0</v>
      </c>
      <c r="AF88" s="703">
        <v>0</v>
      </c>
      <c r="AG88" s="703">
        <v>0</v>
      </c>
      <c r="AH88" s="703">
        <v>0</v>
      </c>
      <c r="AI88" s="703">
        <v>0</v>
      </c>
      <c r="AJ88" s="703">
        <v>0</v>
      </c>
      <c r="AK88" s="703">
        <v>0</v>
      </c>
      <c r="AL88" s="703">
        <v>0</v>
      </c>
      <c r="AM88" s="703">
        <v>0</v>
      </c>
      <c r="AN88" s="703">
        <v>0</v>
      </c>
      <c r="AO88" s="703">
        <v>0</v>
      </c>
      <c r="AP88" s="703">
        <v>0</v>
      </c>
      <c r="AQ88" s="703">
        <v>0</v>
      </c>
      <c r="AR88" s="703">
        <v>0</v>
      </c>
      <c r="AS88" s="703">
        <v>0</v>
      </c>
      <c r="AT88" s="703">
        <v>0</v>
      </c>
      <c r="AU88" s="703">
        <v>0</v>
      </c>
      <c r="AV88" s="703">
        <v>0</v>
      </c>
      <c r="AW88" s="703">
        <v>0</v>
      </c>
      <c r="AX88" s="703">
        <v>0</v>
      </c>
      <c r="AY88" s="703">
        <v>0</v>
      </c>
      <c r="AZ88" s="703">
        <v>0</v>
      </c>
      <c r="BA88" s="703">
        <v>0</v>
      </c>
      <c r="BB88" s="703">
        <v>0</v>
      </c>
      <c r="BC88" s="703">
        <v>0</v>
      </c>
      <c r="BD88" s="703">
        <v>0</v>
      </c>
      <c r="BE88" s="703">
        <v>0</v>
      </c>
      <c r="BF88" s="703">
        <v>0</v>
      </c>
      <c r="BG88" s="703">
        <v>0</v>
      </c>
      <c r="BH88" s="703">
        <v>0</v>
      </c>
      <c r="BI88" s="703">
        <v>0</v>
      </c>
      <c r="BJ88" s="703">
        <v>0</v>
      </c>
      <c r="BK88" s="703">
        <v>0</v>
      </c>
      <c r="BL88" s="703">
        <v>0</v>
      </c>
      <c r="BM88" s="703">
        <v>0</v>
      </c>
      <c r="BN88" s="703">
        <v>0</v>
      </c>
      <c r="BO88" s="703">
        <v>0</v>
      </c>
      <c r="BP88" s="703">
        <v>0</v>
      </c>
      <c r="BQ88" s="703">
        <v>0</v>
      </c>
      <c r="BR88" s="703">
        <v>0</v>
      </c>
      <c r="BS88" s="703">
        <v>0</v>
      </c>
      <c r="BT88" s="703">
        <v>0</v>
      </c>
      <c r="BU88" s="703">
        <v>0</v>
      </c>
      <c r="BV88" s="703">
        <v>0</v>
      </c>
      <c r="BW88" s="703">
        <v>0</v>
      </c>
      <c r="BX88" s="703">
        <v>0</v>
      </c>
      <c r="BY88" s="703">
        <v>0</v>
      </c>
      <c r="BZ88" s="703">
        <v>0</v>
      </c>
      <c r="CA88" s="703">
        <v>0</v>
      </c>
      <c r="CB88" s="703">
        <v>0</v>
      </c>
      <c r="CC88" s="703">
        <v>0</v>
      </c>
      <c r="CD88" s="703">
        <v>0</v>
      </c>
      <c r="CE88" s="703">
        <v>0</v>
      </c>
      <c r="CF88" s="703">
        <v>0</v>
      </c>
      <c r="CG88" s="703">
        <v>0</v>
      </c>
      <c r="CH88" s="703">
        <v>0</v>
      </c>
      <c r="CI88" s="703">
        <v>0</v>
      </c>
      <c r="CJ88" s="973">
        <v>0</v>
      </c>
    </row>
    <row r="89" spans="2:88" s="147" customFormat="1" ht="15" thickBot="1" x14ac:dyDescent="0.4">
      <c r="B89" s="1136"/>
      <c r="C89" s="657"/>
      <c r="D89" s="803" t="s">
        <v>186</v>
      </c>
      <c r="E89" s="804"/>
      <c r="F89" s="659"/>
      <c r="G89" s="660"/>
      <c r="H89" s="964"/>
      <c r="I89" s="698"/>
      <c r="J89" s="698"/>
      <c r="K89" s="698"/>
      <c r="L89" s="698"/>
      <c r="M89" s="698"/>
      <c r="N89" s="698"/>
      <c r="O89" s="698"/>
      <c r="P89" s="698"/>
      <c r="Q89" s="698"/>
      <c r="R89" s="698"/>
      <c r="S89" s="698"/>
      <c r="T89" s="698"/>
      <c r="U89" s="698"/>
      <c r="V89" s="698"/>
      <c r="W89" s="698"/>
      <c r="X89" s="698"/>
      <c r="Y89" s="698"/>
      <c r="Z89" s="698"/>
      <c r="AA89" s="698"/>
      <c r="AB89" s="698"/>
      <c r="AC89" s="698"/>
      <c r="AD89" s="698"/>
      <c r="AE89" s="698"/>
      <c r="AF89" s="698"/>
      <c r="AG89" s="698"/>
      <c r="AH89" s="698"/>
      <c r="AI89" s="698"/>
      <c r="AJ89" s="698"/>
      <c r="AK89" s="699"/>
      <c r="AL89" s="700"/>
      <c r="AM89" s="700"/>
      <c r="AN89" s="700"/>
      <c r="AO89" s="701"/>
      <c r="AP89" s="701"/>
      <c r="AQ89" s="701"/>
      <c r="AR89" s="701"/>
      <c r="AS89" s="701"/>
      <c r="AT89" s="701"/>
      <c r="AU89" s="701"/>
      <c r="AV89" s="701"/>
      <c r="AW89" s="701"/>
      <c r="AX89" s="701"/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  <c r="CJ89" s="702"/>
    </row>
    <row r="90" spans="2:88" s="147" customFormat="1" ht="15.5" x14ac:dyDescent="0.35">
      <c r="B90" s="1137"/>
      <c r="C90" s="1014" t="s">
        <v>279</v>
      </c>
      <c r="D90" s="1015" t="s">
        <v>188</v>
      </c>
      <c r="E90" s="1024" t="s">
        <v>280</v>
      </c>
      <c r="F90" s="1025" t="s">
        <v>176</v>
      </c>
      <c r="G90" s="1026">
        <v>2</v>
      </c>
      <c r="H90" s="1060">
        <v>0</v>
      </c>
      <c r="I90" s="1072">
        <v>0</v>
      </c>
      <c r="J90" s="1072">
        <v>0</v>
      </c>
      <c r="K90" s="1072">
        <v>0</v>
      </c>
      <c r="L90" s="1072">
        <v>0</v>
      </c>
      <c r="M90" s="1072">
        <v>0</v>
      </c>
      <c r="N90" s="1072">
        <v>0</v>
      </c>
      <c r="O90" s="1072">
        <v>0</v>
      </c>
      <c r="P90" s="1072">
        <v>0</v>
      </c>
      <c r="Q90" s="1072">
        <v>0</v>
      </c>
      <c r="R90" s="1072">
        <v>0</v>
      </c>
      <c r="S90" s="1072">
        <v>0</v>
      </c>
      <c r="T90" s="1072">
        <v>0</v>
      </c>
      <c r="U90" s="1072">
        <v>0</v>
      </c>
      <c r="V90" s="1072">
        <v>0</v>
      </c>
      <c r="W90" s="1072">
        <v>0</v>
      </c>
      <c r="X90" s="1072">
        <v>0</v>
      </c>
      <c r="Y90" s="1072">
        <v>0</v>
      </c>
      <c r="Z90" s="1072">
        <v>0</v>
      </c>
      <c r="AA90" s="1072">
        <v>0</v>
      </c>
      <c r="AB90" s="1072">
        <v>0</v>
      </c>
      <c r="AC90" s="1072">
        <v>0</v>
      </c>
      <c r="AD90" s="1072">
        <v>0</v>
      </c>
      <c r="AE90" s="1072">
        <v>0</v>
      </c>
      <c r="AF90" s="1072">
        <v>0</v>
      </c>
      <c r="AG90" s="1072">
        <v>0</v>
      </c>
      <c r="AH90" s="1072">
        <v>0</v>
      </c>
      <c r="AI90" s="1072">
        <v>0</v>
      </c>
      <c r="AJ90" s="1072">
        <v>0</v>
      </c>
      <c r="AK90" s="1072">
        <v>0</v>
      </c>
      <c r="AL90" s="1072">
        <v>0</v>
      </c>
      <c r="AM90" s="1072">
        <v>0</v>
      </c>
      <c r="AN90" s="1072">
        <v>0</v>
      </c>
      <c r="AO90" s="1072">
        <v>0</v>
      </c>
      <c r="AP90" s="1072">
        <v>0</v>
      </c>
      <c r="AQ90" s="1072">
        <v>0</v>
      </c>
      <c r="AR90" s="1072">
        <v>0</v>
      </c>
      <c r="AS90" s="1072">
        <v>0</v>
      </c>
      <c r="AT90" s="1072">
        <v>0</v>
      </c>
      <c r="AU90" s="1072">
        <v>0</v>
      </c>
      <c r="AV90" s="1072">
        <v>0</v>
      </c>
      <c r="AW90" s="1072">
        <v>0</v>
      </c>
      <c r="AX90" s="1072">
        <v>0</v>
      </c>
      <c r="AY90" s="1072">
        <v>0</v>
      </c>
      <c r="AZ90" s="1072">
        <v>0</v>
      </c>
      <c r="BA90" s="1072">
        <v>0</v>
      </c>
      <c r="BB90" s="1072">
        <v>0</v>
      </c>
      <c r="BC90" s="1072">
        <v>0</v>
      </c>
      <c r="BD90" s="1072">
        <v>0</v>
      </c>
      <c r="BE90" s="1072">
        <v>0</v>
      </c>
      <c r="BF90" s="1072">
        <v>0</v>
      </c>
      <c r="BG90" s="1072">
        <v>0</v>
      </c>
      <c r="BH90" s="1072">
        <v>0</v>
      </c>
      <c r="BI90" s="1072">
        <v>0</v>
      </c>
      <c r="BJ90" s="1072">
        <v>0</v>
      </c>
      <c r="BK90" s="1072">
        <v>0</v>
      </c>
      <c r="BL90" s="1072">
        <v>0</v>
      </c>
      <c r="BM90" s="1072">
        <v>0</v>
      </c>
      <c r="BN90" s="1072">
        <v>0</v>
      </c>
      <c r="BO90" s="1072">
        <v>0</v>
      </c>
      <c r="BP90" s="1072">
        <v>0</v>
      </c>
      <c r="BQ90" s="1072">
        <v>0</v>
      </c>
      <c r="BR90" s="1072">
        <v>0</v>
      </c>
      <c r="BS90" s="1072">
        <v>0</v>
      </c>
      <c r="BT90" s="1072">
        <v>0</v>
      </c>
      <c r="BU90" s="1072">
        <v>0</v>
      </c>
      <c r="BV90" s="1072">
        <v>0</v>
      </c>
      <c r="BW90" s="1072">
        <v>0</v>
      </c>
      <c r="BX90" s="1072">
        <v>0</v>
      </c>
      <c r="BY90" s="1072">
        <v>0</v>
      </c>
      <c r="BZ90" s="1072">
        <v>0</v>
      </c>
      <c r="CA90" s="1072">
        <v>0</v>
      </c>
      <c r="CB90" s="1072">
        <v>0</v>
      </c>
      <c r="CC90" s="1072">
        <v>0</v>
      </c>
      <c r="CD90" s="1072">
        <v>0</v>
      </c>
      <c r="CE90" s="1072">
        <v>0</v>
      </c>
      <c r="CF90" s="1072">
        <v>0</v>
      </c>
      <c r="CG90" s="1072">
        <v>0</v>
      </c>
      <c r="CH90" s="1072">
        <v>0</v>
      </c>
      <c r="CI90" s="1072">
        <v>0</v>
      </c>
      <c r="CJ90" s="1073">
        <v>0</v>
      </c>
    </row>
    <row r="91" spans="2:88" s="147" customFormat="1" ht="51" x14ac:dyDescent="0.35">
      <c r="B91" s="1137"/>
      <c r="C91" s="1016" t="s">
        <v>281</v>
      </c>
      <c r="D91" s="778" t="s">
        <v>191</v>
      </c>
      <c r="E91" s="777" t="s">
        <v>282</v>
      </c>
      <c r="F91" s="446" t="s">
        <v>176</v>
      </c>
      <c r="G91" s="1017">
        <v>2</v>
      </c>
      <c r="H91" s="1063">
        <v>1319.0800000000002</v>
      </c>
      <c r="I91" s="962">
        <v>2638.1600000000003</v>
      </c>
      <c r="J91" s="962">
        <v>3957.2400000000007</v>
      </c>
      <c r="K91" s="962">
        <v>5276.3200000000006</v>
      </c>
      <c r="L91" s="962">
        <v>6193.5999999999995</v>
      </c>
      <c r="M91" s="962">
        <v>6193.5999999999995</v>
      </c>
      <c r="N91" s="962">
        <v>6193.5999999999995</v>
      </c>
      <c r="O91" s="962">
        <v>6193.5999999999995</v>
      </c>
      <c r="P91" s="962">
        <v>6193.5999999999995</v>
      </c>
      <c r="Q91" s="962">
        <v>6193.5999999999995</v>
      </c>
      <c r="R91" s="962">
        <v>6193.5999999999995</v>
      </c>
      <c r="S91" s="962">
        <v>6193.5999999999995</v>
      </c>
      <c r="T91" s="962">
        <v>6193.5999999999995</v>
      </c>
      <c r="U91" s="962">
        <v>6193.5999999999995</v>
      </c>
      <c r="V91" s="962">
        <v>6193.5999999999995</v>
      </c>
      <c r="W91" s="962">
        <v>6193.5999999999995</v>
      </c>
      <c r="X91" s="962">
        <v>6193.5999999999995</v>
      </c>
      <c r="Y91" s="962">
        <v>6193.5999999999995</v>
      </c>
      <c r="Z91" s="962">
        <v>6193.5999999999995</v>
      </c>
      <c r="AA91" s="962">
        <v>6193.5999999999995</v>
      </c>
      <c r="AB91" s="962">
        <v>6193.5999999999995</v>
      </c>
      <c r="AC91" s="962">
        <v>6193.5999999999995</v>
      </c>
      <c r="AD91" s="962">
        <v>6193.5999999999995</v>
      </c>
      <c r="AE91" s="962">
        <v>6193.5999999999995</v>
      </c>
      <c r="AF91" s="962">
        <v>6193.5999999999995</v>
      </c>
      <c r="AG91" s="962">
        <v>6193.5999999999995</v>
      </c>
      <c r="AH91" s="962">
        <v>6193.5999999999995</v>
      </c>
      <c r="AI91" s="962">
        <v>6193.5999999999995</v>
      </c>
      <c r="AJ91" s="962">
        <v>6193.5999999999995</v>
      </c>
      <c r="AK91" s="962">
        <v>6193.5999999999995</v>
      </c>
      <c r="AL91" s="962">
        <v>6193.5999999999995</v>
      </c>
      <c r="AM91" s="962">
        <v>6193.5999999999995</v>
      </c>
      <c r="AN91" s="962">
        <v>6193.5999999999995</v>
      </c>
      <c r="AO91" s="962">
        <v>6193.5999999999995</v>
      </c>
      <c r="AP91" s="962">
        <v>6193.5999999999995</v>
      </c>
      <c r="AQ91" s="962">
        <v>6193.5999999999995</v>
      </c>
      <c r="AR91" s="962">
        <v>6193.5999999999995</v>
      </c>
      <c r="AS91" s="962">
        <v>6193.5999999999995</v>
      </c>
      <c r="AT91" s="962">
        <v>6193.5999999999995</v>
      </c>
      <c r="AU91" s="962">
        <v>6193.5999999999995</v>
      </c>
      <c r="AV91" s="962">
        <v>6193.5999999999995</v>
      </c>
      <c r="AW91" s="962">
        <v>6193.5999999999995</v>
      </c>
      <c r="AX91" s="962">
        <v>6193.5999999999995</v>
      </c>
      <c r="AY91" s="962">
        <v>6193.5999999999995</v>
      </c>
      <c r="AZ91" s="962">
        <v>6193.5999999999995</v>
      </c>
      <c r="BA91" s="962">
        <v>6193.5999999999995</v>
      </c>
      <c r="BB91" s="962">
        <v>6193.5999999999995</v>
      </c>
      <c r="BC91" s="962">
        <v>6193.5999999999995</v>
      </c>
      <c r="BD91" s="962">
        <v>6193.5999999999995</v>
      </c>
      <c r="BE91" s="962">
        <v>6193.5999999999995</v>
      </c>
      <c r="BF91" s="962">
        <v>6193.5999999999995</v>
      </c>
      <c r="BG91" s="962">
        <v>6193.5999999999995</v>
      </c>
      <c r="BH91" s="962">
        <v>6193.5999999999995</v>
      </c>
      <c r="BI91" s="962">
        <v>6193.5999999999995</v>
      </c>
      <c r="BJ91" s="962">
        <v>6193.5999999999995</v>
      </c>
      <c r="BK91" s="962">
        <v>6193.5999999999995</v>
      </c>
      <c r="BL91" s="962">
        <v>6193.5999999999995</v>
      </c>
      <c r="BM91" s="962">
        <v>6193.5999999999995</v>
      </c>
      <c r="BN91" s="962">
        <v>6193.5999999999995</v>
      </c>
      <c r="BO91" s="962">
        <v>6193.5999999999995</v>
      </c>
      <c r="BP91" s="962">
        <v>6193.5999999999995</v>
      </c>
      <c r="BQ91" s="962">
        <v>6193.5999999999995</v>
      </c>
      <c r="BR91" s="962">
        <v>6193.5999999999995</v>
      </c>
      <c r="BS91" s="962">
        <v>6193.5999999999995</v>
      </c>
      <c r="BT91" s="962">
        <v>6193.5999999999995</v>
      </c>
      <c r="BU91" s="962">
        <v>6193.5999999999995</v>
      </c>
      <c r="BV91" s="962">
        <v>6193.5999999999995</v>
      </c>
      <c r="BW91" s="962">
        <v>6193.5999999999995</v>
      </c>
      <c r="BX91" s="962">
        <v>6193.5999999999995</v>
      </c>
      <c r="BY91" s="962">
        <v>6193.5999999999995</v>
      </c>
      <c r="BZ91" s="962">
        <v>6193.5999999999995</v>
      </c>
      <c r="CA91" s="962">
        <v>6193.5999999999995</v>
      </c>
      <c r="CB91" s="962">
        <v>6193.5999999999995</v>
      </c>
      <c r="CC91" s="962">
        <v>6193.5999999999995</v>
      </c>
      <c r="CD91" s="962">
        <v>6193.5999999999995</v>
      </c>
      <c r="CE91" s="962">
        <v>6193.5999999999995</v>
      </c>
      <c r="CF91" s="962">
        <v>6193.5999999999995</v>
      </c>
      <c r="CG91" s="962">
        <v>6193.5999999999995</v>
      </c>
      <c r="CH91" s="962">
        <v>6193.5999999999995</v>
      </c>
      <c r="CI91" s="962">
        <v>6193.5999999999995</v>
      </c>
      <c r="CJ91" s="1049">
        <v>6193.5999999999995</v>
      </c>
    </row>
    <row r="92" spans="2:88" s="147" customFormat="1" ht="26" x14ac:dyDescent="0.35">
      <c r="B92" s="1137"/>
      <c r="C92" s="666" t="s">
        <v>283</v>
      </c>
      <c r="D92" s="1010" t="s">
        <v>194</v>
      </c>
      <c r="E92" s="1002" t="s">
        <v>284</v>
      </c>
      <c r="F92" s="446" t="s">
        <v>176</v>
      </c>
      <c r="G92" s="1017">
        <v>2</v>
      </c>
      <c r="H92" s="1063">
        <v>3259.9574855639762</v>
      </c>
      <c r="I92" s="962">
        <v>6522.7393419566724</v>
      </c>
      <c r="J92" s="962">
        <v>9787.7434912935041</v>
      </c>
      <c r="K92" s="962">
        <v>13069.190618822469</v>
      </c>
      <c r="L92" s="962">
        <v>24063.033253263195</v>
      </c>
      <c r="M92" s="962">
        <v>35325.007020225174</v>
      </c>
      <c r="N92" s="962">
        <v>43844.687473646358</v>
      </c>
      <c r="O92" s="962">
        <v>46039.471224227025</v>
      </c>
      <c r="P92" s="962">
        <v>46637.213070098049</v>
      </c>
      <c r="Q92" s="962">
        <v>47235.441105974765</v>
      </c>
      <c r="R92" s="962">
        <v>47834.155331857153</v>
      </c>
      <c r="S92" s="962">
        <v>48433.355747745234</v>
      </c>
      <c r="T92" s="962">
        <v>49033.042353638979</v>
      </c>
      <c r="U92" s="962">
        <v>49633.215149538446</v>
      </c>
      <c r="V92" s="962">
        <v>50233.874135443562</v>
      </c>
      <c r="W92" s="962">
        <v>50835.019311354379</v>
      </c>
      <c r="X92" s="962">
        <v>51436.650677270874</v>
      </c>
      <c r="Y92" s="962">
        <v>51263.154062853733</v>
      </c>
      <c r="Z92" s="962">
        <v>51030.535458753046</v>
      </c>
      <c r="AA92" s="962">
        <v>50797.916854652336</v>
      </c>
      <c r="AB92" s="962">
        <v>50565.298250551634</v>
      </c>
      <c r="AC92" s="962">
        <v>50332.679646450924</v>
      </c>
      <c r="AD92" s="962">
        <v>50100.061042350222</v>
      </c>
      <c r="AE92" s="962">
        <v>49867.442438249513</v>
      </c>
      <c r="AF92" s="962">
        <v>49634.823834148803</v>
      </c>
      <c r="AG92" s="962">
        <v>49402.205230048101</v>
      </c>
      <c r="AH92" s="962">
        <v>49169.586625947399</v>
      </c>
      <c r="AI92" s="962">
        <v>48936.968021846704</v>
      </c>
      <c r="AJ92" s="962">
        <v>48704.34941774598</v>
      </c>
      <c r="AK92" s="962">
        <v>48471.730813645285</v>
      </c>
      <c r="AL92" s="962">
        <v>48239.112209544575</v>
      </c>
      <c r="AM92" s="962">
        <v>48239.112209544575</v>
      </c>
      <c r="AN92" s="962">
        <v>48239.112209544575</v>
      </c>
      <c r="AO92" s="962">
        <v>48239.112209544575</v>
      </c>
      <c r="AP92" s="962">
        <v>48239.112209544575</v>
      </c>
      <c r="AQ92" s="962">
        <v>48239.112209544575</v>
      </c>
      <c r="AR92" s="962">
        <v>48239.112209544575</v>
      </c>
      <c r="AS92" s="962">
        <v>48239.112209544575</v>
      </c>
      <c r="AT92" s="962">
        <v>48239.112209544575</v>
      </c>
      <c r="AU92" s="962">
        <v>48239.112209544575</v>
      </c>
      <c r="AV92" s="962">
        <v>48239.112209544575</v>
      </c>
      <c r="AW92" s="962">
        <v>48239.112209544575</v>
      </c>
      <c r="AX92" s="962">
        <v>48239.112209544575</v>
      </c>
      <c r="AY92" s="962">
        <v>48239.112209544575</v>
      </c>
      <c r="AZ92" s="962">
        <v>48239.112209544575</v>
      </c>
      <c r="BA92" s="962">
        <v>48239.112209544575</v>
      </c>
      <c r="BB92" s="962">
        <v>48239.112209544575</v>
      </c>
      <c r="BC92" s="962">
        <v>48239.112209544575</v>
      </c>
      <c r="BD92" s="962">
        <v>48239.112209544575</v>
      </c>
      <c r="BE92" s="962">
        <v>48239.112209544575</v>
      </c>
      <c r="BF92" s="962">
        <v>48239.112209544575</v>
      </c>
      <c r="BG92" s="962">
        <v>48239.112209544575</v>
      </c>
      <c r="BH92" s="962">
        <v>48239.112209544575</v>
      </c>
      <c r="BI92" s="962">
        <v>48239.112209544575</v>
      </c>
      <c r="BJ92" s="962">
        <v>48239.112209544575</v>
      </c>
      <c r="BK92" s="962">
        <v>48239.112209544575</v>
      </c>
      <c r="BL92" s="962">
        <v>48239.112209544575</v>
      </c>
      <c r="BM92" s="962">
        <v>48239.112209544575</v>
      </c>
      <c r="BN92" s="962">
        <v>48239.112209544575</v>
      </c>
      <c r="BO92" s="962">
        <v>48239.112209544575</v>
      </c>
      <c r="BP92" s="962">
        <v>48239.112209544575</v>
      </c>
      <c r="BQ92" s="962">
        <v>48239.112209544575</v>
      </c>
      <c r="BR92" s="962">
        <v>48239.112209544575</v>
      </c>
      <c r="BS92" s="962">
        <v>48239.112209544575</v>
      </c>
      <c r="BT92" s="962">
        <v>48239.112209544575</v>
      </c>
      <c r="BU92" s="962">
        <v>48239.112209544575</v>
      </c>
      <c r="BV92" s="962">
        <v>48239.112209544575</v>
      </c>
      <c r="BW92" s="962">
        <v>48239.112209544575</v>
      </c>
      <c r="BX92" s="962">
        <v>48239.112209544575</v>
      </c>
      <c r="BY92" s="962">
        <v>48239.112209544575</v>
      </c>
      <c r="BZ92" s="962">
        <v>48239.112209544575</v>
      </c>
      <c r="CA92" s="962">
        <v>48239.112209544575</v>
      </c>
      <c r="CB92" s="962">
        <v>48239.112209544575</v>
      </c>
      <c r="CC92" s="962">
        <v>48239.112209544575</v>
      </c>
      <c r="CD92" s="962">
        <v>48239.112209544575</v>
      </c>
      <c r="CE92" s="962">
        <v>48239.112209544575</v>
      </c>
      <c r="CF92" s="962">
        <v>48239.112209544575</v>
      </c>
      <c r="CG92" s="962">
        <v>48239.112209544575</v>
      </c>
      <c r="CH92" s="962">
        <v>48239.112209544575</v>
      </c>
      <c r="CI92" s="962">
        <v>48239.112209544575</v>
      </c>
      <c r="CJ92" s="1049">
        <v>48239.112209544575</v>
      </c>
    </row>
    <row r="93" spans="2:88" s="147" customFormat="1" ht="26" x14ac:dyDescent="0.35">
      <c r="B93" s="1137"/>
      <c r="C93" s="523" t="s">
        <v>285</v>
      </c>
      <c r="D93" s="995" t="s">
        <v>197</v>
      </c>
      <c r="E93" s="1002" t="s">
        <v>286</v>
      </c>
      <c r="F93" s="446" t="s">
        <v>176</v>
      </c>
      <c r="G93" s="1017">
        <v>2</v>
      </c>
      <c r="H93" s="1063">
        <v>0</v>
      </c>
      <c r="I93" s="962">
        <v>0</v>
      </c>
      <c r="J93" s="962">
        <v>0</v>
      </c>
      <c r="K93" s="962">
        <v>0</v>
      </c>
      <c r="L93" s="962">
        <v>0</v>
      </c>
      <c r="M93" s="962">
        <v>0</v>
      </c>
      <c r="N93" s="962">
        <v>0</v>
      </c>
      <c r="O93" s="962">
        <v>0</v>
      </c>
      <c r="P93" s="962">
        <v>0</v>
      </c>
      <c r="Q93" s="962">
        <v>0</v>
      </c>
      <c r="R93" s="962">
        <v>0</v>
      </c>
      <c r="S93" s="962">
        <v>0</v>
      </c>
      <c r="T93" s="962">
        <v>0</v>
      </c>
      <c r="U93" s="962">
        <v>0</v>
      </c>
      <c r="V93" s="962">
        <v>0</v>
      </c>
      <c r="W93" s="962">
        <v>0</v>
      </c>
      <c r="X93" s="962">
        <v>0</v>
      </c>
      <c r="Y93" s="962">
        <v>0</v>
      </c>
      <c r="Z93" s="962">
        <v>0</v>
      </c>
      <c r="AA93" s="962">
        <v>0</v>
      </c>
      <c r="AB93" s="962">
        <v>0</v>
      </c>
      <c r="AC93" s="962">
        <v>0</v>
      </c>
      <c r="AD93" s="962">
        <v>0</v>
      </c>
      <c r="AE93" s="962">
        <v>0</v>
      </c>
      <c r="AF93" s="962">
        <v>0</v>
      </c>
      <c r="AG93" s="962">
        <v>0</v>
      </c>
      <c r="AH93" s="962">
        <v>0</v>
      </c>
      <c r="AI93" s="962">
        <v>0</v>
      </c>
      <c r="AJ93" s="962">
        <v>0</v>
      </c>
      <c r="AK93" s="962">
        <v>0</v>
      </c>
      <c r="AL93" s="962">
        <v>0</v>
      </c>
      <c r="AM93" s="962">
        <v>0</v>
      </c>
      <c r="AN93" s="962">
        <v>0</v>
      </c>
      <c r="AO93" s="962">
        <v>0</v>
      </c>
      <c r="AP93" s="962">
        <v>0</v>
      </c>
      <c r="AQ93" s="962">
        <v>0</v>
      </c>
      <c r="AR93" s="962">
        <v>0</v>
      </c>
      <c r="AS93" s="962">
        <v>0</v>
      </c>
      <c r="AT93" s="962">
        <v>0</v>
      </c>
      <c r="AU93" s="962">
        <v>0</v>
      </c>
      <c r="AV93" s="962">
        <v>0</v>
      </c>
      <c r="AW93" s="962">
        <v>0</v>
      </c>
      <c r="AX93" s="962">
        <v>0</v>
      </c>
      <c r="AY93" s="962">
        <v>0</v>
      </c>
      <c r="AZ93" s="962">
        <v>0</v>
      </c>
      <c r="BA93" s="962">
        <v>0</v>
      </c>
      <c r="BB93" s="962">
        <v>0</v>
      </c>
      <c r="BC93" s="962">
        <v>0</v>
      </c>
      <c r="BD93" s="962">
        <v>0</v>
      </c>
      <c r="BE93" s="962">
        <v>0</v>
      </c>
      <c r="BF93" s="962">
        <v>0</v>
      </c>
      <c r="BG93" s="962">
        <v>0</v>
      </c>
      <c r="BH93" s="962">
        <v>0</v>
      </c>
      <c r="BI93" s="962">
        <v>0</v>
      </c>
      <c r="BJ93" s="962">
        <v>0</v>
      </c>
      <c r="BK93" s="962">
        <v>0</v>
      </c>
      <c r="BL93" s="962">
        <v>0</v>
      </c>
      <c r="BM93" s="962">
        <v>0</v>
      </c>
      <c r="BN93" s="962">
        <v>0</v>
      </c>
      <c r="BO93" s="962">
        <v>0</v>
      </c>
      <c r="BP93" s="962">
        <v>0</v>
      </c>
      <c r="BQ93" s="962">
        <v>0</v>
      </c>
      <c r="BR93" s="962">
        <v>0</v>
      </c>
      <c r="BS93" s="962">
        <v>0</v>
      </c>
      <c r="BT93" s="962">
        <v>0</v>
      </c>
      <c r="BU93" s="962">
        <v>0</v>
      </c>
      <c r="BV93" s="962">
        <v>0</v>
      </c>
      <c r="BW93" s="962">
        <v>0</v>
      </c>
      <c r="BX93" s="962">
        <v>0</v>
      </c>
      <c r="BY93" s="962">
        <v>0</v>
      </c>
      <c r="BZ93" s="962">
        <v>0</v>
      </c>
      <c r="CA93" s="962">
        <v>0</v>
      </c>
      <c r="CB93" s="962">
        <v>0</v>
      </c>
      <c r="CC93" s="962">
        <v>0</v>
      </c>
      <c r="CD93" s="962">
        <v>0</v>
      </c>
      <c r="CE93" s="962">
        <v>0</v>
      </c>
      <c r="CF93" s="962">
        <v>0</v>
      </c>
      <c r="CG93" s="962">
        <v>0</v>
      </c>
      <c r="CH93" s="962">
        <v>0</v>
      </c>
      <c r="CI93" s="962">
        <v>0</v>
      </c>
      <c r="CJ93" s="1049">
        <v>0</v>
      </c>
    </row>
    <row r="94" spans="2:88" s="147" customFormat="1" ht="25" x14ac:dyDescent="0.35">
      <c r="B94" s="1137"/>
      <c r="C94" s="524" t="s">
        <v>287</v>
      </c>
      <c r="D94" s="995" t="s">
        <v>200</v>
      </c>
      <c r="E94" s="1003" t="s">
        <v>288</v>
      </c>
      <c r="F94" s="446" t="s">
        <v>202</v>
      </c>
      <c r="G94" s="1017">
        <v>2</v>
      </c>
      <c r="H94" s="1063">
        <v>122.38952082616169</v>
      </c>
      <c r="I94" s="962">
        <v>122.43150735400491</v>
      </c>
      <c r="J94" s="962">
        <v>122.4733085689205</v>
      </c>
      <c r="K94" s="962">
        <v>122.50228540265786</v>
      </c>
      <c r="L94" s="962">
        <v>119.62761575117445</v>
      </c>
      <c r="M94" s="962">
        <v>119.4939295857635</v>
      </c>
      <c r="N94" s="962">
        <v>119.0850041477441</v>
      </c>
      <c r="O94" s="962">
        <v>119.06347418781034</v>
      </c>
      <c r="P94" s="962">
        <v>118.89850122903458</v>
      </c>
      <c r="Q94" s="962">
        <v>118.73934204557733</v>
      </c>
      <c r="R94" s="962">
        <v>118.58575617453508</v>
      </c>
      <c r="S94" s="962">
        <v>118.43751623344514</v>
      </c>
      <c r="T94" s="962">
        <v>118.29440704279942</v>
      </c>
      <c r="U94" s="962">
        <v>118.15622481826168</v>
      </c>
      <c r="V94" s="962">
        <v>118.02277642621146</v>
      </c>
      <c r="W94" s="962">
        <v>117.89387869689979</v>
      </c>
      <c r="X94" s="962">
        <v>117.76935779007873</v>
      </c>
      <c r="Y94" s="962">
        <v>117.28643754443658</v>
      </c>
      <c r="Z94" s="962">
        <v>116.78446852475014</v>
      </c>
      <c r="AA94" s="962">
        <v>116.28221895829978</v>
      </c>
      <c r="AB94" s="962">
        <v>115.77968891218664</v>
      </c>
      <c r="AC94" s="962">
        <v>115.2768784534903</v>
      </c>
      <c r="AD94" s="962">
        <v>114.77378764926912</v>
      </c>
      <c r="AE94" s="962">
        <v>114.27041656655987</v>
      </c>
      <c r="AF94" s="962">
        <v>113.76676527237814</v>
      </c>
      <c r="AG94" s="962">
        <v>113.26283383371805</v>
      </c>
      <c r="AH94" s="962">
        <v>112.75862231755245</v>
      </c>
      <c r="AI94" s="962">
        <v>112.2541307908327</v>
      </c>
      <c r="AJ94" s="962">
        <v>111.74935932048888</v>
      </c>
      <c r="AK94" s="962">
        <v>111.24430797342994</v>
      </c>
      <c r="AL94" s="962">
        <v>110.73897681654317</v>
      </c>
      <c r="AM94" s="962">
        <v>110.73897681654317</v>
      </c>
      <c r="AN94" s="962">
        <v>110.73897681654317</v>
      </c>
      <c r="AO94" s="962">
        <v>110.73897681654317</v>
      </c>
      <c r="AP94" s="962">
        <v>110.73897681654317</v>
      </c>
      <c r="AQ94" s="962">
        <v>110.73897681654317</v>
      </c>
      <c r="AR94" s="962">
        <v>110.73897681654317</v>
      </c>
      <c r="AS94" s="962">
        <v>110.73897681654317</v>
      </c>
      <c r="AT94" s="962">
        <v>110.73897681654317</v>
      </c>
      <c r="AU94" s="962">
        <v>110.73897681654317</v>
      </c>
      <c r="AV94" s="962">
        <v>110.73897681654317</v>
      </c>
      <c r="AW94" s="962">
        <v>110.73897681654317</v>
      </c>
      <c r="AX94" s="962">
        <v>110.73897681654317</v>
      </c>
      <c r="AY94" s="962">
        <v>110.73897681654317</v>
      </c>
      <c r="AZ94" s="962">
        <v>110.73897681654317</v>
      </c>
      <c r="BA94" s="962">
        <v>110.73897681654317</v>
      </c>
      <c r="BB94" s="962">
        <v>110.73897681654317</v>
      </c>
      <c r="BC94" s="962">
        <v>110.73897681654317</v>
      </c>
      <c r="BD94" s="962">
        <v>110.73897681654317</v>
      </c>
      <c r="BE94" s="962">
        <v>110.73897681654317</v>
      </c>
      <c r="BF94" s="962">
        <v>110.73897681654317</v>
      </c>
      <c r="BG94" s="962">
        <v>110.73897681654317</v>
      </c>
      <c r="BH94" s="962">
        <v>110.73897681654317</v>
      </c>
      <c r="BI94" s="962">
        <v>110.73897681654317</v>
      </c>
      <c r="BJ94" s="962">
        <v>110.73897681654317</v>
      </c>
      <c r="BK94" s="962">
        <v>110.73897681654317</v>
      </c>
      <c r="BL94" s="962">
        <v>110.73897681654317</v>
      </c>
      <c r="BM94" s="962">
        <v>110.73897681654317</v>
      </c>
      <c r="BN94" s="962">
        <v>110.73897681654317</v>
      </c>
      <c r="BO94" s="962">
        <v>110.73897681654317</v>
      </c>
      <c r="BP94" s="962">
        <v>110.73897681654317</v>
      </c>
      <c r="BQ94" s="962">
        <v>110.73897681654317</v>
      </c>
      <c r="BR94" s="962">
        <v>110.73897681654317</v>
      </c>
      <c r="BS94" s="962">
        <v>110.73897681654317</v>
      </c>
      <c r="BT94" s="962">
        <v>110.73897681654317</v>
      </c>
      <c r="BU94" s="962">
        <v>110.73897681654317</v>
      </c>
      <c r="BV94" s="962">
        <v>110.73897681654317</v>
      </c>
      <c r="BW94" s="962">
        <v>110.73897681654317</v>
      </c>
      <c r="BX94" s="962">
        <v>110.73897681654317</v>
      </c>
      <c r="BY94" s="962">
        <v>110.73897681654317</v>
      </c>
      <c r="BZ94" s="962">
        <v>110.73897681654317</v>
      </c>
      <c r="CA94" s="962">
        <v>110.73897681654317</v>
      </c>
      <c r="CB94" s="962">
        <v>110.73897681654317</v>
      </c>
      <c r="CC94" s="962">
        <v>110.73897681654317</v>
      </c>
      <c r="CD94" s="962">
        <v>110.73897681654317</v>
      </c>
      <c r="CE94" s="962">
        <v>110.73897681654317</v>
      </c>
      <c r="CF94" s="962">
        <v>110.73897681654317</v>
      </c>
      <c r="CG94" s="962">
        <v>110.73897681654317</v>
      </c>
      <c r="CH94" s="962">
        <v>110.73897681654317</v>
      </c>
      <c r="CI94" s="962">
        <v>110.73897681654317</v>
      </c>
      <c r="CJ94" s="1049">
        <v>110.73897681654317</v>
      </c>
    </row>
    <row r="95" spans="2:88" s="147" customFormat="1" x14ac:dyDescent="0.35">
      <c r="B95" s="1137"/>
      <c r="C95" s="523" t="s">
        <v>289</v>
      </c>
      <c r="D95" s="996" t="s">
        <v>204</v>
      </c>
      <c r="E95" s="319" t="s">
        <v>290</v>
      </c>
      <c r="F95" s="446" t="s">
        <v>176</v>
      </c>
      <c r="G95" s="1017">
        <v>2</v>
      </c>
      <c r="H95" s="1063">
        <v>215.8020355609666</v>
      </c>
      <c r="I95" s="962">
        <v>431.73717818473352</v>
      </c>
      <c r="J95" s="962">
        <v>647.77705405991469</v>
      </c>
      <c r="K95" s="962">
        <v>864.59183402543601</v>
      </c>
      <c r="L95" s="962">
        <v>1435.9809425622877</v>
      </c>
      <c r="M95" s="962">
        <v>1973.1361010201476</v>
      </c>
      <c r="N95" s="962">
        <v>2374.1733365458431</v>
      </c>
      <c r="O95" s="962">
        <v>2472.0047683617204</v>
      </c>
      <c r="P95" s="962">
        <v>2491.5134040235216</v>
      </c>
      <c r="Q95" s="962">
        <v>2515.8250205815075</v>
      </c>
      <c r="R95" s="962">
        <v>2540.1569035700077</v>
      </c>
      <c r="S95" s="962">
        <v>2565.6119491311752</v>
      </c>
      <c r="T95" s="962">
        <v>2594.205443769275</v>
      </c>
      <c r="U95" s="962">
        <v>2622.8218508309528</v>
      </c>
      <c r="V95" s="962">
        <v>2651.4611703162095</v>
      </c>
      <c r="W95" s="962">
        <v>2680.1234022250464</v>
      </c>
      <c r="X95" s="962">
        <v>2708.8085465574623</v>
      </c>
      <c r="Y95" s="962">
        <v>2700.9646376272453</v>
      </c>
      <c r="Z95" s="962">
        <v>2690.3345174326441</v>
      </c>
      <c r="AA95" s="962">
        <v>2679.7043972380438</v>
      </c>
      <c r="AB95" s="962">
        <v>2669.0742770434422</v>
      </c>
      <c r="AC95" s="962">
        <v>2658.4441568488423</v>
      </c>
      <c r="AD95" s="962">
        <v>2647.8140366542416</v>
      </c>
      <c r="AE95" s="962">
        <v>2637.1839164596404</v>
      </c>
      <c r="AF95" s="962">
        <v>2626.5537962650401</v>
      </c>
      <c r="AG95" s="962">
        <v>2615.9236760704389</v>
      </c>
      <c r="AH95" s="962">
        <v>2605.2935558758381</v>
      </c>
      <c r="AI95" s="962">
        <v>2594.6634356812378</v>
      </c>
      <c r="AJ95" s="962">
        <v>2584.0333154866366</v>
      </c>
      <c r="AK95" s="962">
        <v>2573.4031952920359</v>
      </c>
      <c r="AL95" s="962">
        <v>2562.7730750974356</v>
      </c>
      <c r="AM95" s="962">
        <v>2562.7730750974356</v>
      </c>
      <c r="AN95" s="962">
        <v>2562.7730750974356</v>
      </c>
      <c r="AO95" s="962">
        <v>2562.7730750974356</v>
      </c>
      <c r="AP95" s="962">
        <v>2562.7730750974356</v>
      </c>
      <c r="AQ95" s="962">
        <v>2562.7730750974356</v>
      </c>
      <c r="AR95" s="962">
        <v>2562.7730750974356</v>
      </c>
      <c r="AS95" s="962">
        <v>2562.7730750974356</v>
      </c>
      <c r="AT95" s="962">
        <v>2562.7730750974356</v>
      </c>
      <c r="AU95" s="962">
        <v>2562.7730750974356</v>
      </c>
      <c r="AV95" s="962">
        <v>2562.7730750974356</v>
      </c>
      <c r="AW95" s="962">
        <v>2562.7730750974356</v>
      </c>
      <c r="AX95" s="962">
        <v>2562.7730750974356</v>
      </c>
      <c r="AY95" s="962">
        <v>2562.7730750974356</v>
      </c>
      <c r="AZ95" s="962">
        <v>2562.7730750974356</v>
      </c>
      <c r="BA95" s="962">
        <v>2562.7730750974356</v>
      </c>
      <c r="BB95" s="962">
        <v>2562.7730750974356</v>
      </c>
      <c r="BC95" s="962">
        <v>2562.7730750974356</v>
      </c>
      <c r="BD95" s="962">
        <v>2562.7730750974356</v>
      </c>
      <c r="BE95" s="962">
        <v>2562.7730750974356</v>
      </c>
      <c r="BF95" s="962">
        <v>2562.7730750974356</v>
      </c>
      <c r="BG95" s="962">
        <v>2562.7730750974356</v>
      </c>
      <c r="BH95" s="962">
        <v>2562.7730750974356</v>
      </c>
      <c r="BI95" s="962">
        <v>2562.7730750974356</v>
      </c>
      <c r="BJ95" s="962">
        <v>2562.7730750974356</v>
      </c>
      <c r="BK95" s="962">
        <v>2562.7730750974356</v>
      </c>
      <c r="BL95" s="962">
        <v>2562.7730750974356</v>
      </c>
      <c r="BM95" s="962">
        <v>2562.7730750974356</v>
      </c>
      <c r="BN95" s="962">
        <v>2562.7730750974356</v>
      </c>
      <c r="BO95" s="962">
        <v>2562.7730750974356</v>
      </c>
      <c r="BP95" s="962">
        <v>2562.7730750974356</v>
      </c>
      <c r="BQ95" s="962">
        <v>2562.7730750974356</v>
      </c>
      <c r="BR95" s="962">
        <v>2562.7730750974356</v>
      </c>
      <c r="BS95" s="962">
        <v>2562.7730750974356</v>
      </c>
      <c r="BT95" s="962">
        <v>2562.7730750974356</v>
      </c>
      <c r="BU95" s="962">
        <v>2562.7730750974356</v>
      </c>
      <c r="BV95" s="962">
        <v>2562.7730750974356</v>
      </c>
      <c r="BW95" s="962">
        <v>2562.7730750974356</v>
      </c>
      <c r="BX95" s="962">
        <v>2562.7730750974356</v>
      </c>
      <c r="BY95" s="962">
        <v>2562.7730750974356</v>
      </c>
      <c r="BZ95" s="962">
        <v>2562.7730750974356</v>
      </c>
      <c r="CA95" s="962">
        <v>2562.7730750974356</v>
      </c>
      <c r="CB95" s="962">
        <v>2562.7730750974356</v>
      </c>
      <c r="CC95" s="962">
        <v>2562.7730750974356</v>
      </c>
      <c r="CD95" s="962">
        <v>2562.7730750974356</v>
      </c>
      <c r="CE95" s="962">
        <v>2562.7730750974356</v>
      </c>
      <c r="CF95" s="962">
        <v>2562.7730750974356</v>
      </c>
      <c r="CG95" s="962">
        <v>2562.7730750974356</v>
      </c>
      <c r="CH95" s="962">
        <v>2562.7730750974356</v>
      </c>
      <c r="CI95" s="962">
        <v>2562.7730750974356</v>
      </c>
      <c r="CJ95" s="1049">
        <v>2562.7730750974356</v>
      </c>
    </row>
    <row r="96" spans="2:88" s="147" customFormat="1" ht="26" x14ac:dyDescent="0.35">
      <c r="B96" s="1137"/>
      <c r="C96" s="524" t="s">
        <v>291</v>
      </c>
      <c r="D96" s="997" t="s">
        <v>207</v>
      </c>
      <c r="E96" s="777" t="s">
        <v>292</v>
      </c>
      <c r="F96" s="796" t="s">
        <v>209</v>
      </c>
      <c r="G96" s="963">
        <v>2</v>
      </c>
      <c r="H96" s="1064">
        <v>4.5005239869624722E-2</v>
      </c>
      <c r="I96" s="1011">
        <v>4.5005239880252138E-2</v>
      </c>
      <c r="J96" s="1011">
        <v>4.5005239878258219E-2</v>
      </c>
      <c r="K96" s="1011">
        <v>4.5005240096361317E-2</v>
      </c>
      <c r="L96" s="1011">
        <v>4.530698488356423E-2</v>
      </c>
      <c r="M96" s="1011">
        <v>4.536503400724793E-2</v>
      </c>
      <c r="N96" s="1011">
        <v>4.5294466502746079E-2</v>
      </c>
      <c r="O96" s="1011">
        <v>4.5183723136497524E-2</v>
      </c>
      <c r="P96" s="1011">
        <v>4.503138929616831E-2</v>
      </c>
      <c r="Q96" s="1011">
        <v>4.496402033613317E-2</v>
      </c>
      <c r="R96" s="1011">
        <v>4.4898092220307412E-2</v>
      </c>
      <c r="S96" s="1011">
        <v>4.4852840720459787E-2</v>
      </c>
      <c r="T96" s="1011">
        <v>4.486002955718512E-2</v>
      </c>
      <c r="U96" s="1011">
        <v>4.4867065085734979E-2</v>
      </c>
      <c r="V96" s="1011">
        <v>4.4873952018253234E-2</v>
      </c>
      <c r="W96" s="1011">
        <v>4.4880694875953989E-2</v>
      </c>
      <c r="X96" s="1011">
        <v>4.4887297998694481E-2</v>
      </c>
      <c r="Y96" s="1011">
        <v>4.4892256888720457E-2</v>
      </c>
      <c r="Z96" s="1011">
        <v>4.4897133899437842E-2</v>
      </c>
      <c r="AA96" s="1011">
        <v>4.4902050675805917E-2</v>
      </c>
      <c r="AB96" s="1011">
        <v>4.4907007706171002E-2</v>
      </c>
      <c r="AC96" s="1011">
        <v>4.4912005486908532E-2</v>
      </c>
      <c r="AD96" s="1011">
        <v>4.4917044522588725E-2</v>
      </c>
      <c r="AE96" s="1011">
        <v>4.492212532614645E-2</v>
      </c>
      <c r="AF96" s="1011">
        <v>4.4927248419055266E-2</v>
      </c>
      <c r="AG96" s="1011">
        <v>4.4932414331505813E-2</v>
      </c>
      <c r="AH96" s="1011">
        <v>4.4937623602588746E-2</v>
      </c>
      <c r="AI96" s="1011">
        <v>4.494287678048229E-2</v>
      </c>
      <c r="AJ96" s="1011">
        <v>4.4948174422644482E-2</v>
      </c>
      <c r="AK96" s="1011">
        <v>4.4953517096010427E-2</v>
      </c>
      <c r="AL96" s="1011">
        <v>4.4958905377194561E-2</v>
      </c>
      <c r="AM96" s="1011">
        <v>4.4958905377194561E-2</v>
      </c>
      <c r="AN96" s="1011">
        <v>4.4958905377194561E-2</v>
      </c>
      <c r="AO96" s="1011">
        <v>4.4958905377194561E-2</v>
      </c>
      <c r="AP96" s="1011">
        <v>4.4958905377194561E-2</v>
      </c>
      <c r="AQ96" s="1011">
        <v>4.4958905377194561E-2</v>
      </c>
      <c r="AR96" s="1011">
        <v>4.4958905377194561E-2</v>
      </c>
      <c r="AS96" s="1011">
        <v>4.4958905377194561E-2</v>
      </c>
      <c r="AT96" s="1011">
        <v>4.4958905377194561E-2</v>
      </c>
      <c r="AU96" s="1011">
        <v>4.4958905377194561E-2</v>
      </c>
      <c r="AV96" s="1011">
        <v>4.4958905377194561E-2</v>
      </c>
      <c r="AW96" s="1011">
        <v>4.4958905377194561E-2</v>
      </c>
      <c r="AX96" s="1011">
        <v>4.4958905377194561E-2</v>
      </c>
      <c r="AY96" s="1011">
        <v>4.4958905377194561E-2</v>
      </c>
      <c r="AZ96" s="1011">
        <v>4.4958905377194561E-2</v>
      </c>
      <c r="BA96" s="1011">
        <v>4.4958905377194561E-2</v>
      </c>
      <c r="BB96" s="1011">
        <v>4.4958905377194561E-2</v>
      </c>
      <c r="BC96" s="1011">
        <v>4.4958905377194561E-2</v>
      </c>
      <c r="BD96" s="1011">
        <v>4.4958905377194561E-2</v>
      </c>
      <c r="BE96" s="1011">
        <v>4.4958905377194561E-2</v>
      </c>
      <c r="BF96" s="1011">
        <v>4.4958905377194561E-2</v>
      </c>
      <c r="BG96" s="1011">
        <v>4.4958905377194561E-2</v>
      </c>
      <c r="BH96" s="1011">
        <v>4.4958905377194561E-2</v>
      </c>
      <c r="BI96" s="1011">
        <v>4.4958905377194561E-2</v>
      </c>
      <c r="BJ96" s="1011">
        <v>4.4958905377194561E-2</v>
      </c>
      <c r="BK96" s="1011">
        <v>4.4958905377194561E-2</v>
      </c>
      <c r="BL96" s="1011">
        <v>4.4958905377194561E-2</v>
      </c>
      <c r="BM96" s="1011">
        <v>4.4958905377194561E-2</v>
      </c>
      <c r="BN96" s="1011">
        <v>4.4958905377194561E-2</v>
      </c>
      <c r="BO96" s="1011">
        <v>4.4958905377194561E-2</v>
      </c>
      <c r="BP96" s="1011">
        <v>4.4958905377194561E-2</v>
      </c>
      <c r="BQ96" s="1011">
        <v>4.4958905377194561E-2</v>
      </c>
      <c r="BR96" s="1011">
        <v>4.4958905377194561E-2</v>
      </c>
      <c r="BS96" s="1011">
        <v>4.4958905377194561E-2</v>
      </c>
      <c r="BT96" s="1011">
        <v>4.4958905377194561E-2</v>
      </c>
      <c r="BU96" s="1011">
        <v>4.4958905377194561E-2</v>
      </c>
      <c r="BV96" s="1011">
        <v>4.4958905377194561E-2</v>
      </c>
      <c r="BW96" s="1011">
        <v>4.4958905377194561E-2</v>
      </c>
      <c r="BX96" s="1011">
        <v>4.4958905377194561E-2</v>
      </c>
      <c r="BY96" s="1011">
        <v>4.4958905377194561E-2</v>
      </c>
      <c r="BZ96" s="1011">
        <v>4.4958905377194561E-2</v>
      </c>
      <c r="CA96" s="1011">
        <v>4.4958905377194561E-2</v>
      </c>
      <c r="CB96" s="1011">
        <v>4.4958905377194561E-2</v>
      </c>
      <c r="CC96" s="1011">
        <v>4.4958905377194561E-2</v>
      </c>
      <c r="CD96" s="1011">
        <v>4.4958905377194561E-2</v>
      </c>
      <c r="CE96" s="1011">
        <v>4.4958905377194561E-2</v>
      </c>
      <c r="CF96" s="1011">
        <v>4.4958905377194561E-2</v>
      </c>
      <c r="CG96" s="1011">
        <v>4.4958905377194561E-2</v>
      </c>
      <c r="CH96" s="1011">
        <v>4.4958905377194561E-2</v>
      </c>
      <c r="CI96" s="1011">
        <v>4.4958905377194561E-2</v>
      </c>
      <c r="CJ96" s="1065">
        <v>4.4958905377194561E-2</v>
      </c>
    </row>
    <row r="97" spans="2:88" s="147" customFormat="1" x14ac:dyDescent="0.35">
      <c r="B97" s="1137"/>
      <c r="C97" s="1054" t="s">
        <v>293</v>
      </c>
      <c r="D97" s="998" t="s">
        <v>211</v>
      </c>
      <c r="E97" s="1055" t="s">
        <v>212</v>
      </c>
      <c r="F97" s="796" t="s">
        <v>213</v>
      </c>
      <c r="G97" s="963">
        <v>2</v>
      </c>
      <c r="H97" s="1063">
        <v>266.35919999999999</v>
      </c>
      <c r="I97" s="962">
        <v>532.76639999999998</v>
      </c>
      <c r="J97" s="962">
        <v>799.17359999999996</v>
      </c>
      <c r="K97" s="962">
        <v>1066.8528000000001</v>
      </c>
      <c r="L97" s="962">
        <v>2011.4948460825574</v>
      </c>
      <c r="M97" s="962">
        <v>2956.2177043371576</v>
      </c>
      <c r="N97" s="962">
        <v>3681.7975350825841</v>
      </c>
      <c r="O97" s="962">
        <v>3866.8005900453159</v>
      </c>
      <c r="P97" s="962">
        <v>3922.4391046158462</v>
      </c>
      <c r="Q97" s="962">
        <v>3978.0783935827894</v>
      </c>
      <c r="R97" s="962">
        <v>4033.7184561571303</v>
      </c>
      <c r="S97" s="962">
        <v>4089.3592915509244</v>
      </c>
      <c r="T97" s="962">
        <v>4145.0008989772959</v>
      </c>
      <c r="U97" s="962">
        <v>4200.6432776504353</v>
      </c>
      <c r="V97" s="962">
        <v>4256.2864267856021</v>
      </c>
      <c r="W97" s="962">
        <v>4311.9303455991194</v>
      </c>
      <c r="X97" s="962">
        <v>4367.5750333083724</v>
      </c>
      <c r="Y97" s="962">
        <v>4370.7657199010364</v>
      </c>
      <c r="Z97" s="962">
        <v>4369.6337452559574</v>
      </c>
      <c r="AA97" s="962">
        <v>4368.5025371651263</v>
      </c>
      <c r="AB97" s="962">
        <v>4367.3720948501596</v>
      </c>
      <c r="AC97" s="962">
        <v>4366.2424175337283</v>
      </c>
      <c r="AD97" s="962">
        <v>4365.1135044395533</v>
      </c>
      <c r="AE97" s="962">
        <v>4363.9853547924085</v>
      </c>
      <c r="AF97" s="962">
        <v>4362.8579678181131</v>
      </c>
      <c r="AG97" s="962">
        <v>4361.7313427435356</v>
      </c>
      <c r="AH97" s="962">
        <v>4360.6054787965841</v>
      </c>
      <c r="AI97" s="962">
        <v>4359.4803752062162</v>
      </c>
      <c r="AJ97" s="962">
        <v>4358.3560312024265</v>
      </c>
      <c r="AK97" s="962">
        <v>4357.2324460162472</v>
      </c>
      <c r="AL97" s="962">
        <v>4356.1096188797537</v>
      </c>
      <c r="AM97" s="962">
        <v>4356.1096188797537</v>
      </c>
      <c r="AN97" s="962">
        <v>4356.1096188797537</v>
      </c>
      <c r="AO97" s="962">
        <v>4356.1096188797537</v>
      </c>
      <c r="AP97" s="962">
        <v>4356.1096188797537</v>
      </c>
      <c r="AQ97" s="962">
        <v>4356.1096188797537</v>
      </c>
      <c r="AR97" s="962">
        <v>4356.1096188797537</v>
      </c>
      <c r="AS97" s="962">
        <v>4356.1096188797537</v>
      </c>
      <c r="AT97" s="962">
        <v>4356.1096188797537</v>
      </c>
      <c r="AU97" s="962">
        <v>4356.1096188797537</v>
      </c>
      <c r="AV97" s="962">
        <v>4356.1096188797537</v>
      </c>
      <c r="AW97" s="962">
        <v>4356.1096188797537</v>
      </c>
      <c r="AX97" s="962">
        <v>4356.1096188797537</v>
      </c>
      <c r="AY97" s="962">
        <v>4356.1096188797537</v>
      </c>
      <c r="AZ97" s="962">
        <v>4356.1096188797537</v>
      </c>
      <c r="BA97" s="962">
        <v>4356.1096188797537</v>
      </c>
      <c r="BB97" s="962">
        <v>4356.1096188797537</v>
      </c>
      <c r="BC97" s="962">
        <v>4356.1096188797537</v>
      </c>
      <c r="BD97" s="962">
        <v>4356.1096188797537</v>
      </c>
      <c r="BE97" s="962">
        <v>4356.1096188797537</v>
      </c>
      <c r="BF97" s="962">
        <v>4356.1096188797537</v>
      </c>
      <c r="BG97" s="962">
        <v>4356.1096188797537</v>
      </c>
      <c r="BH97" s="962">
        <v>4356.1096188797537</v>
      </c>
      <c r="BI97" s="962">
        <v>4356.1096188797537</v>
      </c>
      <c r="BJ97" s="962">
        <v>4356.1096188797537</v>
      </c>
      <c r="BK97" s="962">
        <v>4356.1096188797537</v>
      </c>
      <c r="BL97" s="962">
        <v>4356.1096188797537</v>
      </c>
      <c r="BM97" s="962">
        <v>4356.1096188797537</v>
      </c>
      <c r="BN97" s="962">
        <v>4356.1096188797537</v>
      </c>
      <c r="BO97" s="962">
        <v>4356.1096188797537</v>
      </c>
      <c r="BP97" s="962">
        <v>4356.1096188797537</v>
      </c>
      <c r="BQ97" s="962">
        <v>4356.1096188797537</v>
      </c>
      <c r="BR97" s="962">
        <v>4356.1096188797537</v>
      </c>
      <c r="BS97" s="962">
        <v>4356.1096188797537</v>
      </c>
      <c r="BT97" s="962">
        <v>4356.1096188797537</v>
      </c>
      <c r="BU97" s="962">
        <v>4356.1096188797537</v>
      </c>
      <c r="BV97" s="962">
        <v>4356.1096188797537</v>
      </c>
      <c r="BW97" s="962">
        <v>4356.1096188797537</v>
      </c>
      <c r="BX97" s="962">
        <v>4356.1096188797537</v>
      </c>
      <c r="BY97" s="962">
        <v>4356.1096188797537</v>
      </c>
      <c r="BZ97" s="962">
        <v>4356.1096188797537</v>
      </c>
      <c r="CA97" s="962">
        <v>4356.1096188797537</v>
      </c>
      <c r="CB97" s="962">
        <v>4356.1096188797537</v>
      </c>
      <c r="CC97" s="962">
        <v>4356.1096188797537</v>
      </c>
      <c r="CD97" s="962">
        <v>4356.1096188797537</v>
      </c>
      <c r="CE97" s="962">
        <v>4356.1096188797537</v>
      </c>
      <c r="CF97" s="962">
        <v>4356.1096188797537</v>
      </c>
      <c r="CG97" s="962">
        <v>4356.1096188797537</v>
      </c>
      <c r="CH97" s="962">
        <v>4356.1096188797537</v>
      </c>
      <c r="CI97" s="962">
        <v>4356.1096188797537</v>
      </c>
      <c r="CJ97" s="1049">
        <v>4356.1096188797537</v>
      </c>
    </row>
    <row r="98" spans="2:88" s="147" customFormat="1" ht="37.5" x14ac:dyDescent="0.35">
      <c r="B98" s="1137"/>
      <c r="C98" s="930" t="s">
        <v>294</v>
      </c>
      <c r="D98" s="896" t="s">
        <v>215</v>
      </c>
      <c r="E98" s="897" t="s">
        <v>216</v>
      </c>
      <c r="F98" s="762" t="s">
        <v>209</v>
      </c>
      <c r="G98" s="1032">
        <v>2</v>
      </c>
      <c r="H98" s="1063">
        <v>0</v>
      </c>
      <c r="I98" s="962">
        <v>0</v>
      </c>
      <c r="J98" s="962">
        <v>0</v>
      </c>
      <c r="K98" s="962">
        <v>0</v>
      </c>
      <c r="L98" s="962">
        <v>0</v>
      </c>
      <c r="M98" s="962">
        <v>0</v>
      </c>
      <c r="N98" s="962">
        <v>0</v>
      </c>
      <c r="O98" s="962">
        <v>0</v>
      </c>
      <c r="P98" s="962">
        <v>0</v>
      </c>
      <c r="Q98" s="962">
        <v>0</v>
      </c>
      <c r="R98" s="962">
        <v>0</v>
      </c>
      <c r="S98" s="962">
        <v>0</v>
      </c>
      <c r="T98" s="962">
        <v>0</v>
      </c>
      <c r="U98" s="962">
        <v>0</v>
      </c>
      <c r="V98" s="962">
        <v>0</v>
      </c>
      <c r="W98" s="962">
        <v>0</v>
      </c>
      <c r="X98" s="962">
        <v>0</v>
      </c>
      <c r="Y98" s="962">
        <v>0</v>
      </c>
      <c r="Z98" s="962">
        <v>0</v>
      </c>
      <c r="AA98" s="962">
        <v>0</v>
      </c>
      <c r="AB98" s="962">
        <v>0</v>
      </c>
      <c r="AC98" s="962">
        <v>0</v>
      </c>
      <c r="AD98" s="962">
        <v>0</v>
      </c>
      <c r="AE98" s="962">
        <v>0</v>
      </c>
      <c r="AF98" s="962">
        <v>0</v>
      </c>
      <c r="AG98" s="962">
        <v>0</v>
      </c>
      <c r="AH98" s="962">
        <v>0</v>
      </c>
      <c r="AI98" s="962">
        <v>0</v>
      </c>
      <c r="AJ98" s="962">
        <v>0</v>
      </c>
      <c r="AK98" s="962">
        <v>0</v>
      </c>
      <c r="AL98" s="962">
        <v>0</v>
      </c>
      <c r="AM98" s="962">
        <v>0</v>
      </c>
      <c r="AN98" s="962">
        <v>0</v>
      </c>
      <c r="AO98" s="962">
        <v>0</v>
      </c>
      <c r="AP98" s="962">
        <v>0</v>
      </c>
      <c r="AQ98" s="962">
        <v>0</v>
      </c>
      <c r="AR98" s="962">
        <v>0</v>
      </c>
      <c r="AS98" s="962">
        <v>0</v>
      </c>
      <c r="AT98" s="962">
        <v>0</v>
      </c>
      <c r="AU98" s="962">
        <v>0</v>
      </c>
      <c r="AV98" s="962">
        <v>0</v>
      </c>
      <c r="AW98" s="962">
        <v>0</v>
      </c>
      <c r="AX98" s="962">
        <v>0</v>
      </c>
      <c r="AY98" s="962">
        <v>0</v>
      </c>
      <c r="AZ98" s="962">
        <v>0</v>
      </c>
      <c r="BA98" s="962">
        <v>0</v>
      </c>
      <c r="BB98" s="962">
        <v>0</v>
      </c>
      <c r="BC98" s="962">
        <v>0</v>
      </c>
      <c r="BD98" s="962">
        <v>0</v>
      </c>
      <c r="BE98" s="962">
        <v>0</v>
      </c>
      <c r="BF98" s="962">
        <v>0</v>
      </c>
      <c r="BG98" s="962">
        <v>0</v>
      </c>
      <c r="BH98" s="962">
        <v>0</v>
      </c>
      <c r="BI98" s="962">
        <v>0</v>
      </c>
      <c r="BJ98" s="962">
        <v>0</v>
      </c>
      <c r="BK98" s="962">
        <v>0</v>
      </c>
      <c r="BL98" s="962">
        <v>0</v>
      </c>
      <c r="BM98" s="962">
        <v>0</v>
      </c>
      <c r="BN98" s="962">
        <v>0</v>
      </c>
      <c r="BO98" s="962">
        <v>0</v>
      </c>
      <c r="BP98" s="962">
        <v>0</v>
      </c>
      <c r="BQ98" s="962">
        <v>0</v>
      </c>
      <c r="BR98" s="962">
        <v>0</v>
      </c>
      <c r="BS98" s="962">
        <v>0</v>
      </c>
      <c r="BT98" s="962">
        <v>0</v>
      </c>
      <c r="BU98" s="962">
        <v>0</v>
      </c>
      <c r="BV98" s="962">
        <v>0</v>
      </c>
      <c r="BW98" s="962">
        <v>0</v>
      </c>
      <c r="BX98" s="962">
        <v>0</v>
      </c>
      <c r="BY98" s="962">
        <v>0</v>
      </c>
      <c r="BZ98" s="962">
        <v>0</v>
      </c>
      <c r="CA98" s="962">
        <v>0</v>
      </c>
      <c r="CB98" s="962">
        <v>0</v>
      </c>
      <c r="CC98" s="962">
        <v>0</v>
      </c>
      <c r="CD98" s="962">
        <v>0</v>
      </c>
      <c r="CE98" s="962">
        <v>0</v>
      </c>
      <c r="CF98" s="962">
        <v>0</v>
      </c>
      <c r="CG98" s="962">
        <v>0</v>
      </c>
      <c r="CH98" s="962">
        <v>0</v>
      </c>
      <c r="CI98" s="962">
        <v>0</v>
      </c>
      <c r="CJ98" s="1049">
        <v>0</v>
      </c>
    </row>
    <row r="99" spans="2:88" s="147" customFormat="1" ht="38.5" x14ac:dyDescent="0.35">
      <c r="B99" s="1137"/>
      <c r="C99" s="789" t="s">
        <v>295</v>
      </c>
      <c r="D99" s="999" t="s">
        <v>218</v>
      </c>
      <c r="E99" s="777" t="s">
        <v>219</v>
      </c>
      <c r="F99" s="796" t="s">
        <v>213</v>
      </c>
      <c r="G99" s="963">
        <v>2</v>
      </c>
      <c r="H99" s="1063">
        <v>117.71299999999999</v>
      </c>
      <c r="I99" s="962">
        <v>228.71600000000004</v>
      </c>
      <c r="J99" s="962">
        <v>339.71899999999994</v>
      </c>
      <c r="K99" s="962">
        <v>451.25199999999995</v>
      </c>
      <c r="L99" s="962">
        <v>846.29638879422271</v>
      </c>
      <c r="M99" s="962">
        <v>1240.1707775884449</v>
      </c>
      <c r="N99" s="962">
        <v>1542.8579565701621</v>
      </c>
      <c r="O99" s="962">
        <v>1620.3994285167153</v>
      </c>
      <c r="P99" s="962">
        <v>1644.0570109342975</v>
      </c>
      <c r="Q99" s="962">
        <v>1667.7145933518798</v>
      </c>
      <c r="R99" s="962">
        <v>1691.3721757694623</v>
      </c>
      <c r="S99" s="962">
        <v>1715.0297581870445</v>
      </c>
      <c r="T99" s="962">
        <v>1738.6873406046273</v>
      </c>
      <c r="U99" s="962">
        <v>1762.3449230222095</v>
      </c>
      <c r="V99" s="962">
        <v>1786.002505439792</v>
      </c>
      <c r="W99" s="962">
        <v>1809.6600878573745</v>
      </c>
      <c r="X99" s="962">
        <v>1833.317670274957</v>
      </c>
      <c r="Y99" s="962">
        <v>1835.1190988463854</v>
      </c>
      <c r="Z99" s="962">
        <v>1835.1190988463854</v>
      </c>
      <c r="AA99" s="962">
        <v>1835.1190988463854</v>
      </c>
      <c r="AB99" s="962">
        <v>1835.1190988463854</v>
      </c>
      <c r="AC99" s="962">
        <v>1835.1190988463854</v>
      </c>
      <c r="AD99" s="962">
        <v>1835.1190988463854</v>
      </c>
      <c r="AE99" s="962">
        <v>1835.1190988463854</v>
      </c>
      <c r="AF99" s="962">
        <v>1835.1190988463854</v>
      </c>
      <c r="AG99" s="962">
        <v>1835.1190988463854</v>
      </c>
      <c r="AH99" s="962">
        <v>1835.1190988463854</v>
      </c>
      <c r="AI99" s="962">
        <v>1835.1190988463854</v>
      </c>
      <c r="AJ99" s="962">
        <v>1835.1190988463854</v>
      </c>
      <c r="AK99" s="962">
        <v>1835.1190988463854</v>
      </c>
      <c r="AL99" s="962">
        <v>1835.1190988463854</v>
      </c>
      <c r="AM99" s="962">
        <v>1835.1190988463854</v>
      </c>
      <c r="AN99" s="962">
        <v>1835.1190988463854</v>
      </c>
      <c r="AO99" s="962">
        <v>1835.1190988463854</v>
      </c>
      <c r="AP99" s="962">
        <v>1835.1190988463854</v>
      </c>
      <c r="AQ99" s="962">
        <v>1835.1190988463854</v>
      </c>
      <c r="AR99" s="962">
        <v>1835.1190988463854</v>
      </c>
      <c r="AS99" s="962">
        <v>1835.1190988463854</v>
      </c>
      <c r="AT99" s="962">
        <v>1835.1190988463854</v>
      </c>
      <c r="AU99" s="962">
        <v>1835.1190988463854</v>
      </c>
      <c r="AV99" s="962">
        <v>1835.1190988463854</v>
      </c>
      <c r="AW99" s="962">
        <v>1835.1190988463854</v>
      </c>
      <c r="AX99" s="962">
        <v>1835.1190988463854</v>
      </c>
      <c r="AY99" s="962">
        <v>1835.1190988463854</v>
      </c>
      <c r="AZ99" s="962">
        <v>1835.1190988463854</v>
      </c>
      <c r="BA99" s="962">
        <v>1835.1190988463854</v>
      </c>
      <c r="BB99" s="962">
        <v>1835.1190988463854</v>
      </c>
      <c r="BC99" s="962">
        <v>1835.1190988463854</v>
      </c>
      <c r="BD99" s="962">
        <v>1835.1190988463854</v>
      </c>
      <c r="BE99" s="962">
        <v>1835.1190988463854</v>
      </c>
      <c r="BF99" s="962">
        <v>1835.1190988463854</v>
      </c>
      <c r="BG99" s="962">
        <v>1835.1190988463854</v>
      </c>
      <c r="BH99" s="962">
        <v>1835.1190988463854</v>
      </c>
      <c r="BI99" s="962">
        <v>1835.1190988463854</v>
      </c>
      <c r="BJ99" s="962">
        <v>1835.1190988463854</v>
      </c>
      <c r="BK99" s="962">
        <v>1835.1190988463854</v>
      </c>
      <c r="BL99" s="962">
        <v>1835.1190988463854</v>
      </c>
      <c r="BM99" s="962">
        <v>1835.1190988463854</v>
      </c>
      <c r="BN99" s="962">
        <v>1835.1190988463854</v>
      </c>
      <c r="BO99" s="962">
        <v>1835.1190988463854</v>
      </c>
      <c r="BP99" s="962">
        <v>1835.1190988463854</v>
      </c>
      <c r="BQ99" s="962">
        <v>1835.1190988463854</v>
      </c>
      <c r="BR99" s="962">
        <v>1835.1190988463854</v>
      </c>
      <c r="BS99" s="962">
        <v>1835.1190988463854</v>
      </c>
      <c r="BT99" s="962">
        <v>1835.1190988463854</v>
      </c>
      <c r="BU99" s="962">
        <v>1835.1190988463854</v>
      </c>
      <c r="BV99" s="962">
        <v>1835.1190988463854</v>
      </c>
      <c r="BW99" s="962">
        <v>1835.1190988463854</v>
      </c>
      <c r="BX99" s="962">
        <v>1835.1190988463854</v>
      </c>
      <c r="BY99" s="962">
        <v>1835.1190988463854</v>
      </c>
      <c r="BZ99" s="962">
        <v>1835.1190988463854</v>
      </c>
      <c r="CA99" s="962">
        <v>1835.1190988463854</v>
      </c>
      <c r="CB99" s="962">
        <v>1835.1190988463854</v>
      </c>
      <c r="CC99" s="962">
        <v>1835.1190988463854</v>
      </c>
      <c r="CD99" s="962">
        <v>1835.1190988463854</v>
      </c>
      <c r="CE99" s="962">
        <v>1835.1190988463854</v>
      </c>
      <c r="CF99" s="962">
        <v>1835.1190988463854</v>
      </c>
      <c r="CG99" s="962">
        <v>1835.1190988463854</v>
      </c>
      <c r="CH99" s="962">
        <v>1835.1190988463854</v>
      </c>
      <c r="CI99" s="962">
        <v>1835.1190988463854</v>
      </c>
      <c r="CJ99" s="1049">
        <v>1835.1190988463854</v>
      </c>
    </row>
    <row r="100" spans="2:88" s="147" customFormat="1" ht="26" x14ac:dyDescent="0.35">
      <c r="B100" s="1137"/>
      <c r="C100" s="524" t="s">
        <v>296</v>
      </c>
      <c r="D100" s="994" t="s">
        <v>221</v>
      </c>
      <c r="E100" s="777" t="s">
        <v>297</v>
      </c>
      <c r="F100" s="796" t="s">
        <v>223</v>
      </c>
      <c r="G100" s="1017">
        <v>2</v>
      </c>
      <c r="H100" s="1063">
        <v>2.4</v>
      </c>
      <c r="I100" s="962">
        <v>2.4</v>
      </c>
      <c r="J100" s="962">
        <v>2.3999999999999995</v>
      </c>
      <c r="K100" s="962">
        <v>2.4000000000000004</v>
      </c>
      <c r="L100" s="962">
        <v>2.3992169729827664</v>
      </c>
      <c r="M100" s="962">
        <v>2.3990000883754448</v>
      </c>
      <c r="N100" s="962">
        <v>2.3986308675903403</v>
      </c>
      <c r="O100" s="962">
        <v>2.3980167196724262</v>
      </c>
      <c r="P100" s="962">
        <v>2.3973488353516932</v>
      </c>
      <c r="Q100" s="962">
        <v>2.3967004564945635</v>
      </c>
      <c r="R100" s="962">
        <v>2.396070760310276</v>
      </c>
      <c r="S100" s="962">
        <v>2.3954589696179771</v>
      </c>
      <c r="T100" s="962">
        <v>2.3948643497295836</v>
      </c>
      <c r="U100" s="962">
        <v>2.3942862055848413</v>
      </c>
      <c r="V100" s="962">
        <v>2.3937238791150914</v>
      </c>
      <c r="W100" s="962">
        <v>2.393176746814722</v>
      </c>
      <c r="X100" s="962">
        <v>2.3926442175014651</v>
      </c>
      <c r="Y100" s="962">
        <v>2.3920315427200376</v>
      </c>
      <c r="Z100" s="962">
        <v>2.3914120359264661</v>
      </c>
      <c r="AA100" s="962">
        <v>2.3907929486525066</v>
      </c>
      <c r="AB100" s="962">
        <v>2.3901742804721664</v>
      </c>
      <c r="AC100" s="962">
        <v>2.3895560309600281</v>
      </c>
      <c r="AD100" s="962">
        <v>2.3889381996912502</v>
      </c>
      <c r="AE100" s="962">
        <v>2.3883207862415676</v>
      </c>
      <c r="AF100" s="962">
        <v>2.3877037901872864</v>
      </c>
      <c r="AG100" s="962">
        <v>2.3870872111052877</v>
      </c>
      <c r="AH100" s="962">
        <v>2.3864710485730209</v>
      </c>
      <c r="AI100" s="962">
        <v>2.3858553021685101</v>
      </c>
      <c r="AJ100" s="962">
        <v>2.3852399714703472</v>
      </c>
      <c r="AK100" s="962">
        <v>2.3846250560576916</v>
      </c>
      <c r="AL100" s="962">
        <v>2.3840105555102737</v>
      </c>
      <c r="AM100" s="962">
        <v>2.3840105555102737</v>
      </c>
      <c r="AN100" s="962">
        <v>2.3840105555102737</v>
      </c>
      <c r="AO100" s="962">
        <v>2.3840105555102737</v>
      </c>
      <c r="AP100" s="962">
        <v>2.3840105555102737</v>
      </c>
      <c r="AQ100" s="962">
        <v>2.3840105555102737</v>
      </c>
      <c r="AR100" s="962">
        <v>2.3840105555102737</v>
      </c>
      <c r="AS100" s="962">
        <v>2.3840105555102737</v>
      </c>
      <c r="AT100" s="962">
        <v>2.3840105555102737</v>
      </c>
      <c r="AU100" s="962">
        <v>2.3840105555102737</v>
      </c>
      <c r="AV100" s="962">
        <v>2.3840105555102737</v>
      </c>
      <c r="AW100" s="962">
        <v>2.3840105555102737</v>
      </c>
      <c r="AX100" s="962">
        <v>2.3840105555102737</v>
      </c>
      <c r="AY100" s="962">
        <v>2.3840105555102737</v>
      </c>
      <c r="AZ100" s="962">
        <v>2.3840105555102737</v>
      </c>
      <c r="BA100" s="962">
        <v>2.3840105555102737</v>
      </c>
      <c r="BB100" s="962">
        <v>2.3840105555102737</v>
      </c>
      <c r="BC100" s="962">
        <v>2.3840105555102737</v>
      </c>
      <c r="BD100" s="962">
        <v>2.3840105555102737</v>
      </c>
      <c r="BE100" s="962">
        <v>2.3840105555102737</v>
      </c>
      <c r="BF100" s="962">
        <v>2.3840105555102737</v>
      </c>
      <c r="BG100" s="962">
        <v>2.3840105555102737</v>
      </c>
      <c r="BH100" s="962">
        <v>2.3840105555102737</v>
      </c>
      <c r="BI100" s="962">
        <v>2.3840105555102737</v>
      </c>
      <c r="BJ100" s="962">
        <v>2.3840105555102737</v>
      </c>
      <c r="BK100" s="962">
        <v>2.3840105555102737</v>
      </c>
      <c r="BL100" s="962">
        <v>2.3840105555102737</v>
      </c>
      <c r="BM100" s="962">
        <v>2.3840105555102737</v>
      </c>
      <c r="BN100" s="962">
        <v>2.3840105555102737</v>
      </c>
      <c r="BO100" s="962">
        <v>2.3840105555102737</v>
      </c>
      <c r="BP100" s="962">
        <v>2.3840105555102737</v>
      </c>
      <c r="BQ100" s="962">
        <v>2.3840105555102737</v>
      </c>
      <c r="BR100" s="962">
        <v>2.3840105555102737</v>
      </c>
      <c r="BS100" s="962">
        <v>2.3840105555102737</v>
      </c>
      <c r="BT100" s="962">
        <v>2.3840105555102737</v>
      </c>
      <c r="BU100" s="962">
        <v>2.3840105555102737</v>
      </c>
      <c r="BV100" s="962">
        <v>2.3840105555102737</v>
      </c>
      <c r="BW100" s="962">
        <v>2.3840105555102737</v>
      </c>
      <c r="BX100" s="962">
        <v>2.3840105555102737</v>
      </c>
      <c r="BY100" s="962">
        <v>2.3840105555102737</v>
      </c>
      <c r="BZ100" s="962">
        <v>2.3840105555102737</v>
      </c>
      <c r="CA100" s="962">
        <v>2.3840105555102737</v>
      </c>
      <c r="CB100" s="962">
        <v>2.3840105555102737</v>
      </c>
      <c r="CC100" s="962">
        <v>2.3840105555102737</v>
      </c>
      <c r="CD100" s="962">
        <v>2.3840105555102737</v>
      </c>
      <c r="CE100" s="962">
        <v>2.3840105555102737</v>
      </c>
      <c r="CF100" s="962">
        <v>2.3840105555102737</v>
      </c>
      <c r="CG100" s="962">
        <v>2.3840105555102737</v>
      </c>
      <c r="CH100" s="962">
        <v>2.3840105555102737</v>
      </c>
      <c r="CI100" s="962">
        <v>2.3840105555102737</v>
      </c>
      <c r="CJ100" s="1049">
        <v>2.3840105555102737</v>
      </c>
    </row>
    <row r="101" spans="2:88" s="147" customFormat="1" ht="26" x14ac:dyDescent="0.35">
      <c r="B101" s="1137"/>
      <c r="C101" s="791" t="s">
        <v>298</v>
      </c>
      <c r="D101" s="792" t="s">
        <v>225</v>
      </c>
      <c r="E101" s="1000" t="s">
        <v>226</v>
      </c>
      <c r="F101" s="1001" t="s">
        <v>209</v>
      </c>
      <c r="G101" s="1018">
        <v>2</v>
      </c>
      <c r="H101" s="1074">
        <v>1</v>
      </c>
      <c r="I101" s="1012">
        <v>1</v>
      </c>
      <c r="J101" s="1012">
        <v>1</v>
      </c>
      <c r="K101" s="1012">
        <v>1</v>
      </c>
      <c r="L101" s="1012">
        <v>1</v>
      </c>
      <c r="M101" s="1012">
        <v>1</v>
      </c>
      <c r="N101" s="1012">
        <v>1</v>
      </c>
      <c r="O101" s="1012">
        <v>1</v>
      </c>
      <c r="P101" s="1012">
        <v>1</v>
      </c>
      <c r="Q101" s="1012">
        <v>1</v>
      </c>
      <c r="R101" s="1012">
        <v>1</v>
      </c>
      <c r="S101" s="1012">
        <v>1</v>
      </c>
      <c r="T101" s="1012">
        <v>1</v>
      </c>
      <c r="U101" s="1012">
        <v>1</v>
      </c>
      <c r="V101" s="1012">
        <v>1</v>
      </c>
      <c r="W101" s="1012">
        <v>1</v>
      </c>
      <c r="X101" s="1012">
        <v>1</v>
      </c>
      <c r="Y101" s="1012">
        <v>1</v>
      </c>
      <c r="Z101" s="1012">
        <v>1</v>
      </c>
      <c r="AA101" s="1012">
        <v>1</v>
      </c>
      <c r="AB101" s="1012">
        <v>1</v>
      </c>
      <c r="AC101" s="1012">
        <v>1</v>
      </c>
      <c r="AD101" s="1012">
        <v>1</v>
      </c>
      <c r="AE101" s="1012">
        <v>1</v>
      </c>
      <c r="AF101" s="1012">
        <v>1</v>
      </c>
      <c r="AG101" s="1012">
        <v>1</v>
      </c>
      <c r="AH101" s="1012">
        <v>1</v>
      </c>
      <c r="AI101" s="1012">
        <v>1</v>
      </c>
      <c r="AJ101" s="1012">
        <v>1</v>
      </c>
      <c r="AK101" s="1012">
        <v>1</v>
      </c>
      <c r="AL101" s="1012">
        <v>1</v>
      </c>
      <c r="AM101" s="1012">
        <v>1</v>
      </c>
      <c r="AN101" s="1012">
        <v>1</v>
      </c>
      <c r="AO101" s="1012">
        <v>1</v>
      </c>
      <c r="AP101" s="1012">
        <v>1</v>
      </c>
      <c r="AQ101" s="1012">
        <v>1</v>
      </c>
      <c r="AR101" s="1012">
        <v>1</v>
      </c>
      <c r="AS101" s="1012">
        <v>1</v>
      </c>
      <c r="AT101" s="1012">
        <v>1</v>
      </c>
      <c r="AU101" s="1012">
        <v>1</v>
      </c>
      <c r="AV101" s="1012">
        <v>1</v>
      </c>
      <c r="AW101" s="1012">
        <v>1</v>
      </c>
      <c r="AX101" s="1012">
        <v>1</v>
      </c>
      <c r="AY101" s="1012">
        <v>1</v>
      </c>
      <c r="AZ101" s="1012">
        <v>1</v>
      </c>
      <c r="BA101" s="1012">
        <v>1</v>
      </c>
      <c r="BB101" s="1012">
        <v>1</v>
      </c>
      <c r="BC101" s="1012">
        <v>1</v>
      </c>
      <c r="BD101" s="1012">
        <v>1</v>
      </c>
      <c r="BE101" s="1012">
        <v>1</v>
      </c>
      <c r="BF101" s="1012">
        <v>1</v>
      </c>
      <c r="BG101" s="1012">
        <v>1</v>
      </c>
      <c r="BH101" s="1012">
        <v>1</v>
      </c>
      <c r="BI101" s="1012">
        <v>1</v>
      </c>
      <c r="BJ101" s="1012">
        <v>1</v>
      </c>
      <c r="BK101" s="1012">
        <v>1</v>
      </c>
      <c r="BL101" s="1012">
        <v>1</v>
      </c>
      <c r="BM101" s="1012">
        <v>1</v>
      </c>
      <c r="BN101" s="1012">
        <v>1</v>
      </c>
      <c r="BO101" s="1012">
        <v>1</v>
      </c>
      <c r="BP101" s="1012">
        <v>1</v>
      </c>
      <c r="BQ101" s="1012">
        <v>1</v>
      </c>
      <c r="BR101" s="1012">
        <v>1</v>
      </c>
      <c r="BS101" s="1012">
        <v>1</v>
      </c>
      <c r="BT101" s="1012">
        <v>1</v>
      </c>
      <c r="BU101" s="1012">
        <v>1</v>
      </c>
      <c r="BV101" s="1012">
        <v>1</v>
      </c>
      <c r="BW101" s="1012">
        <v>1</v>
      </c>
      <c r="BX101" s="1012">
        <v>1</v>
      </c>
      <c r="BY101" s="1012">
        <v>1</v>
      </c>
      <c r="BZ101" s="1012">
        <v>1</v>
      </c>
      <c r="CA101" s="1012">
        <v>1</v>
      </c>
      <c r="CB101" s="1012">
        <v>1</v>
      </c>
      <c r="CC101" s="1012">
        <v>1</v>
      </c>
      <c r="CD101" s="1012">
        <v>1</v>
      </c>
      <c r="CE101" s="1012">
        <v>1</v>
      </c>
      <c r="CF101" s="1012">
        <v>1</v>
      </c>
      <c r="CG101" s="1012">
        <v>1</v>
      </c>
      <c r="CH101" s="1012">
        <v>1</v>
      </c>
      <c r="CI101" s="1012">
        <v>1</v>
      </c>
      <c r="CJ101" s="1050">
        <v>1</v>
      </c>
    </row>
    <row r="102" spans="2:88" s="147" customFormat="1" ht="26" x14ac:dyDescent="0.35">
      <c r="B102" s="1137"/>
      <c r="C102" s="813" t="s">
        <v>227</v>
      </c>
      <c r="D102" s="779" t="s">
        <v>228</v>
      </c>
      <c r="E102" s="780" t="s">
        <v>229</v>
      </c>
      <c r="F102" s="1052" t="s">
        <v>209</v>
      </c>
      <c r="G102" s="1053">
        <v>2</v>
      </c>
      <c r="H102" s="1075">
        <v>1</v>
      </c>
      <c r="I102" s="1013">
        <v>1</v>
      </c>
      <c r="J102" s="1013">
        <v>1</v>
      </c>
      <c r="K102" s="1013">
        <v>1</v>
      </c>
      <c r="L102" s="1013">
        <v>1</v>
      </c>
      <c r="M102" s="1013">
        <v>1</v>
      </c>
      <c r="N102" s="1013">
        <v>1</v>
      </c>
      <c r="O102" s="1013">
        <v>1</v>
      </c>
      <c r="P102" s="1013">
        <v>1</v>
      </c>
      <c r="Q102" s="1013">
        <v>1</v>
      </c>
      <c r="R102" s="1013">
        <v>1</v>
      </c>
      <c r="S102" s="1013">
        <v>1</v>
      </c>
      <c r="T102" s="1013">
        <v>1</v>
      </c>
      <c r="U102" s="1013">
        <v>1</v>
      </c>
      <c r="V102" s="1013">
        <v>1</v>
      </c>
      <c r="W102" s="1013">
        <v>1</v>
      </c>
      <c r="X102" s="1013">
        <v>1</v>
      </c>
      <c r="Y102" s="1013">
        <v>1</v>
      </c>
      <c r="Z102" s="1013">
        <v>1</v>
      </c>
      <c r="AA102" s="1013">
        <v>1</v>
      </c>
      <c r="AB102" s="1013">
        <v>1</v>
      </c>
      <c r="AC102" s="1013">
        <v>1</v>
      </c>
      <c r="AD102" s="1013">
        <v>1</v>
      </c>
      <c r="AE102" s="1013">
        <v>1</v>
      </c>
      <c r="AF102" s="1013">
        <v>1</v>
      </c>
      <c r="AG102" s="1013">
        <v>1</v>
      </c>
      <c r="AH102" s="1013">
        <v>1</v>
      </c>
      <c r="AI102" s="1013">
        <v>1</v>
      </c>
      <c r="AJ102" s="1013">
        <v>1</v>
      </c>
      <c r="AK102" s="1013">
        <v>1</v>
      </c>
      <c r="AL102" s="1013">
        <v>1</v>
      </c>
      <c r="AM102" s="1013">
        <v>1</v>
      </c>
      <c r="AN102" s="1013">
        <v>1</v>
      </c>
      <c r="AO102" s="1013">
        <v>1</v>
      </c>
      <c r="AP102" s="1013">
        <v>1</v>
      </c>
      <c r="AQ102" s="1013">
        <v>1</v>
      </c>
      <c r="AR102" s="1013">
        <v>1</v>
      </c>
      <c r="AS102" s="1013">
        <v>1</v>
      </c>
      <c r="AT102" s="1013">
        <v>1</v>
      </c>
      <c r="AU102" s="1013">
        <v>1</v>
      </c>
      <c r="AV102" s="1013">
        <v>1</v>
      </c>
      <c r="AW102" s="1013">
        <v>1</v>
      </c>
      <c r="AX102" s="1013">
        <v>1</v>
      </c>
      <c r="AY102" s="1013">
        <v>1</v>
      </c>
      <c r="AZ102" s="1013">
        <v>1</v>
      </c>
      <c r="BA102" s="1013">
        <v>1</v>
      </c>
      <c r="BB102" s="1013">
        <v>1</v>
      </c>
      <c r="BC102" s="1013">
        <v>1</v>
      </c>
      <c r="BD102" s="1013">
        <v>1</v>
      </c>
      <c r="BE102" s="1013">
        <v>1</v>
      </c>
      <c r="BF102" s="1013">
        <v>1</v>
      </c>
      <c r="BG102" s="1013">
        <v>1</v>
      </c>
      <c r="BH102" s="1013">
        <v>1</v>
      </c>
      <c r="BI102" s="1013">
        <v>1</v>
      </c>
      <c r="BJ102" s="1013">
        <v>1</v>
      </c>
      <c r="BK102" s="1013">
        <v>1</v>
      </c>
      <c r="BL102" s="1013">
        <v>1</v>
      </c>
      <c r="BM102" s="1013">
        <v>1</v>
      </c>
      <c r="BN102" s="1013">
        <v>1</v>
      </c>
      <c r="BO102" s="1013">
        <v>1</v>
      </c>
      <c r="BP102" s="1013">
        <v>1</v>
      </c>
      <c r="BQ102" s="1013">
        <v>1</v>
      </c>
      <c r="BR102" s="1013">
        <v>1</v>
      </c>
      <c r="BS102" s="1013">
        <v>1</v>
      </c>
      <c r="BT102" s="1013">
        <v>1</v>
      </c>
      <c r="BU102" s="1013">
        <v>1</v>
      </c>
      <c r="BV102" s="1013">
        <v>1</v>
      </c>
      <c r="BW102" s="1013">
        <v>1</v>
      </c>
      <c r="BX102" s="1013">
        <v>1</v>
      </c>
      <c r="BY102" s="1013">
        <v>1</v>
      </c>
      <c r="BZ102" s="1013">
        <v>1</v>
      </c>
      <c r="CA102" s="1013">
        <v>1</v>
      </c>
      <c r="CB102" s="1013">
        <v>1</v>
      </c>
      <c r="CC102" s="1013">
        <v>1</v>
      </c>
      <c r="CD102" s="1013">
        <v>1</v>
      </c>
      <c r="CE102" s="1013">
        <v>1</v>
      </c>
      <c r="CF102" s="1013">
        <v>1</v>
      </c>
      <c r="CG102" s="1013">
        <v>1</v>
      </c>
      <c r="CH102" s="1013">
        <v>1</v>
      </c>
      <c r="CI102" s="1013">
        <v>1</v>
      </c>
      <c r="CJ102" s="1051">
        <v>1</v>
      </c>
    </row>
    <row r="103" spans="2:88" s="147" customFormat="1" ht="15" thickBot="1" x14ac:dyDescent="0.4">
      <c r="B103" s="1137"/>
      <c r="C103" s="912" t="s">
        <v>230</v>
      </c>
      <c r="D103" s="869" t="s">
        <v>231</v>
      </c>
      <c r="E103" s="1027" t="s">
        <v>299</v>
      </c>
      <c r="F103" s="1028" t="s">
        <v>209</v>
      </c>
      <c r="G103" s="1029">
        <v>0</v>
      </c>
      <c r="H103" s="1066">
        <v>1</v>
      </c>
      <c r="I103" s="1067">
        <v>1</v>
      </c>
      <c r="J103" s="1067">
        <v>1</v>
      </c>
      <c r="K103" s="1067">
        <v>1</v>
      </c>
      <c r="L103" s="1067">
        <v>1</v>
      </c>
      <c r="M103" s="1067">
        <v>1</v>
      </c>
      <c r="N103" s="1067">
        <v>1</v>
      </c>
      <c r="O103" s="1067">
        <v>1</v>
      </c>
      <c r="P103" s="1067">
        <v>1</v>
      </c>
      <c r="Q103" s="1067">
        <v>1</v>
      </c>
      <c r="R103" s="1067">
        <v>1</v>
      </c>
      <c r="S103" s="1067">
        <v>1</v>
      </c>
      <c r="T103" s="1067">
        <v>1</v>
      </c>
      <c r="U103" s="1067">
        <v>1</v>
      </c>
      <c r="V103" s="1067">
        <v>1</v>
      </c>
      <c r="W103" s="1067">
        <v>1</v>
      </c>
      <c r="X103" s="1067">
        <v>1</v>
      </c>
      <c r="Y103" s="1067">
        <v>1</v>
      </c>
      <c r="Z103" s="1067">
        <v>1</v>
      </c>
      <c r="AA103" s="1067">
        <v>1</v>
      </c>
      <c r="AB103" s="1067">
        <v>1</v>
      </c>
      <c r="AC103" s="1067">
        <v>1</v>
      </c>
      <c r="AD103" s="1067">
        <v>1</v>
      </c>
      <c r="AE103" s="1067">
        <v>1</v>
      </c>
      <c r="AF103" s="1067">
        <v>1</v>
      </c>
      <c r="AG103" s="1067">
        <v>1</v>
      </c>
      <c r="AH103" s="1067">
        <v>1</v>
      </c>
      <c r="AI103" s="1067">
        <v>1</v>
      </c>
      <c r="AJ103" s="1067">
        <v>1</v>
      </c>
      <c r="AK103" s="1067">
        <v>1</v>
      </c>
      <c r="AL103" s="1067">
        <v>1</v>
      </c>
      <c r="AM103" s="1067">
        <v>1</v>
      </c>
      <c r="AN103" s="1067">
        <v>1</v>
      </c>
      <c r="AO103" s="1067">
        <v>1</v>
      </c>
      <c r="AP103" s="1067">
        <v>1</v>
      </c>
      <c r="AQ103" s="1067">
        <v>1</v>
      </c>
      <c r="AR103" s="1067">
        <v>1</v>
      </c>
      <c r="AS103" s="1067">
        <v>1</v>
      </c>
      <c r="AT103" s="1067">
        <v>1</v>
      </c>
      <c r="AU103" s="1067">
        <v>1</v>
      </c>
      <c r="AV103" s="1067">
        <v>1</v>
      </c>
      <c r="AW103" s="1067">
        <v>1</v>
      </c>
      <c r="AX103" s="1067">
        <v>1</v>
      </c>
      <c r="AY103" s="1067">
        <v>1</v>
      </c>
      <c r="AZ103" s="1067">
        <v>1</v>
      </c>
      <c r="BA103" s="1067">
        <v>1</v>
      </c>
      <c r="BB103" s="1067">
        <v>1</v>
      </c>
      <c r="BC103" s="1067">
        <v>1</v>
      </c>
      <c r="BD103" s="1067">
        <v>1</v>
      </c>
      <c r="BE103" s="1067">
        <v>1</v>
      </c>
      <c r="BF103" s="1067">
        <v>1</v>
      </c>
      <c r="BG103" s="1067">
        <v>1</v>
      </c>
      <c r="BH103" s="1067">
        <v>1</v>
      </c>
      <c r="BI103" s="1067">
        <v>1</v>
      </c>
      <c r="BJ103" s="1067">
        <v>1</v>
      </c>
      <c r="BK103" s="1067">
        <v>1</v>
      </c>
      <c r="BL103" s="1067">
        <v>1</v>
      </c>
      <c r="BM103" s="1067">
        <v>1</v>
      </c>
      <c r="BN103" s="1067">
        <v>1</v>
      </c>
      <c r="BO103" s="1067">
        <v>1</v>
      </c>
      <c r="BP103" s="1067">
        <v>1</v>
      </c>
      <c r="BQ103" s="1067">
        <v>1</v>
      </c>
      <c r="BR103" s="1067">
        <v>1</v>
      </c>
      <c r="BS103" s="1067">
        <v>1</v>
      </c>
      <c r="BT103" s="1067">
        <v>1</v>
      </c>
      <c r="BU103" s="1067">
        <v>1</v>
      </c>
      <c r="BV103" s="1067">
        <v>1</v>
      </c>
      <c r="BW103" s="1067">
        <v>1</v>
      </c>
      <c r="BX103" s="1067">
        <v>1</v>
      </c>
      <c r="BY103" s="1067">
        <v>1</v>
      </c>
      <c r="BZ103" s="1067">
        <v>1</v>
      </c>
      <c r="CA103" s="1067">
        <v>1</v>
      </c>
      <c r="CB103" s="1067">
        <v>1</v>
      </c>
      <c r="CC103" s="1067">
        <v>1</v>
      </c>
      <c r="CD103" s="1067">
        <v>1</v>
      </c>
      <c r="CE103" s="1067">
        <v>1</v>
      </c>
      <c r="CF103" s="1067">
        <v>1</v>
      </c>
      <c r="CG103" s="1067">
        <v>1</v>
      </c>
      <c r="CH103" s="1067">
        <v>1</v>
      </c>
      <c r="CI103" s="1067">
        <v>1</v>
      </c>
      <c r="CJ103" s="1068">
        <v>1</v>
      </c>
    </row>
    <row r="104" spans="2:88" s="147" customFormat="1" ht="15" thickBot="1" x14ac:dyDescent="0.4">
      <c r="B104" s="1136"/>
      <c r="C104" s="802"/>
      <c r="D104" s="803" t="s">
        <v>232</v>
      </c>
      <c r="E104" s="804"/>
      <c r="F104" s="804"/>
      <c r="G104" s="805"/>
      <c r="H104" s="1004"/>
      <c r="I104" s="698"/>
      <c r="J104" s="698"/>
      <c r="K104" s="698"/>
      <c r="L104" s="698"/>
      <c r="M104" s="698"/>
      <c r="N104" s="698"/>
      <c r="O104" s="698"/>
      <c r="P104" s="698"/>
      <c r="Q104" s="698"/>
      <c r="R104" s="698"/>
      <c r="S104" s="698"/>
      <c r="T104" s="698"/>
      <c r="U104" s="698"/>
      <c r="V104" s="698"/>
      <c r="W104" s="698"/>
      <c r="X104" s="698"/>
      <c r="Y104" s="698"/>
      <c r="Z104" s="698"/>
      <c r="AA104" s="698"/>
      <c r="AB104" s="698"/>
      <c r="AC104" s="698"/>
      <c r="AD104" s="698"/>
      <c r="AE104" s="698"/>
      <c r="AF104" s="698"/>
      <c r="AG104" s="698"/>
      <c r="AH104" s="698"/>
      <c r="AI104" s="698"/>
      <c r="AJ104" s="698"/>
      <c r="AK104" s="699"/>
      <c r="AL104" s="701"/>
      <c r="AM104" s="701"/>
      <c r="AN104" s="701"/>
      <c r="AO104" s="701"/>
      <c r="AP104" s="701"/>
      <c r="AQ104" s="701"/>
      <c r="AR104" s="701"/>
      <c r="AS104" s="701"/>
      <c r="AT104" s="701"/>
      <c r="AU104" s="701"/>
      <c r="AV104" s="701"/>
      <c r="AW104" s="701"/>
      <c r="AX104" s="701"/>
      <c r="AY104" s="701"/>
      <c r="AZ104" s="701"/>
      <c r="BA104" s="701"/>
      <c r="BB104" s="701"/>
      <c r="BC104" s="701"/>
      <c r="BD104" s="701"/>
      <c r="BE104" s="701"/>
      <c r="BF104" s="701"/>
      <c r="BG104" s="701"/>
      <c r="BH104" s="701"/>
      <c r="BI104" s="701"/>
      <c r="BJ104" s="701"/>
      <c r="BK104" s="701"/>
      <c r="BL104" s="701"/>
      <c r="BM104" s="701"/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  <c r="CJ104" s="702"/>
    </row>
    <row r="105" spans="2:88" s="147" customFormat="1" x14ac:dyDescent="0.35">
      <c r="B105" s="1136"/>
      <c r="C105" s="1005" t="s">
        <v>300</v>
      </c>
      <c r="D105" s="1006" t="s">
        <v>234</v>
      </c>
      <c r="E105" s="1007" t="s">
        <v>301</v>
      </c>
      <c r="F105" s="1007" t="s">
        <v>176</v>
      </c>
      <c r="G105" s="1008">
        <v>2</v>
      </c>
      <c r="H105" s="695">
        <v>4795.0424480820811</v>
      </c>
      <c r="I105" s="695">
        <v>9593.0424842413868</v>
      </c>
      <c r="J105" s="695">
        <v>14393.369656781946</v>
      </c>
      <c r="K105" s="695">
        <v>19210.914821790684</v>
      </c>
      <c r="L105" s="695">
        <v>31694.471531324758</v>
      </c>
      <c r="M105" s="695">
        <v>43494.646134397284</v>
      </c>
      <c r="N105" s="695">
        <v>52416.410212092982</v>
      </c>
      <c r="O105" s="695">
        <v>54710.072494334541</v>
      </c>
      <c r="P105" s="695">
        <v>55328.37078680854</v>
      </c>
      <c r="Q105" s="695">
        <v>55951.958961280558</v>
      </c>
      <c r="R105" s="695">
        <v>56576.054303284953</v>
      </c>
      <c r="S105" s="695">
        <v>57200.656812821711</v>
      </c>
      <c r="T105" s="695">
        <v>57828.883961441075</v>
      </c>
      <c r="U105" s="695">
        <v>58457.620212489717</v>
      </c>
      <c r="V105" s="695">
        <v>59086.865565967608</v>
      </c>
      <c r="W105" s="695">
        <v>59716.620021874769</v>
      </c>
      <c r="X105" s="695">
        <v>60346.883580211179</v>
      </c>
      <c r="Y105" s="695">
        <v>60165.490104951365</v>
      </c>
      <c r="Z105" s="695">
        <v>59922.188428743553</v>
      </c>
      <c r="AA105" s="695">
        <v>59678.886752535778</v>
      </c>
      <c r="AB105" s="695">
        <v>59435.585076327967</v>
      </c>
      <c r="AC105" s="695">
        <v>59192.283400120177</v>
      </c>
      <c r="AD105" s="695">
        <v>58948.98172391238</v>
      </c>
      <c r="AE105" s="695">
        <v>58705.680047704584</v>
      </c>
      <c r="AF105" s="695">
        <v>58462.378371496794</v>
      </c>
      <c r="AG105" s="695">
        <v>58219.076695288983</v>
      </c>
      <c r="AH105" s="695">
        <v>57975.7750190812</v>
      </c>
      <c r="AI105" s="695">
        <v>57732.473342873403</v>
      </c>
      <c r="AJ105" s="695">
        <v>57489.171666665599</v>
      </c>
      <c r="AK105" s="695">
        <v>57245.869990457817</v>
      </c>
      <c r="AL105" s="695">
        <v>57002.56831425002</v>
      </c>
      <c r="AM105" s="695">
        <v>57002.56831425002</v>
      </c>
      <c r="AN105" s="695">
        <v>57002.56831425002</v>
      </c>
      <c r="AO105" s="695">
        <v>57002.56831425002</v>
      </c>
      <c r="AP105" s="695">
        <v>57002.56831425002</v>
      </c>
      <c r="AQ105" s="695">
        <v>57002.56831425002</v>
      </c>
      <c r="AR105" s="695">
        <v>57002.56831425002</v>
      </c>
      <c r="AS105" s="695">
        <v>57002.56831425002</v>
      </c>
      <c r="AT105" s="695">
        <v>57002.56831425002</v>
      </c>
      <c r="AU105" s="695">
        <v>57002.56831425002</v>
      </c>
      <c r="AV105" s="695">
        <v>57002.56831425002</v>
      </c>
      <c r="AW105" s="695">
        <v>57002.56831425002</v>
      </c>
      <c r="AX105" s="695">
        <v>57002.56831425002</v>
      </c>
      <c r="AY105" s="695">
        <v>57002.56831425002</v>
      </c>
      <c r="AZ105" s="695">
        <v>57002.56831425002</v>
      </c>
      <c r="BA105" s="695">
        <v>57002.56831425002</v>
      </c>
      <c r="BB105" s="695">
        <v>57002.56831425002</v>
      </c>
      <c r="BC105" s="695">
        <v>57002.56831425002</v>
      </c>
      <c r="BD105" s="695">
        <v>57002.56831425002</v>
      </c>
      <c r="BE105" s="695">
        <v>57002.56831425002</v>
      </c>
      <c r="BF105" s="695">
        <v>57002.56831425002</v>
      </c>
      <c r="BG105" s="695">
        <v>57002.56831425002</v>
      </c>
      <c r="BH105" s="695">
        <v>57002.56831425002</v>
      </c>
      <c r="BI105" s="695">
        <v>57002.56831425002</v>
      </c>
      <c r="BJ105" s="695">
        <v>57002.56831425002</v>
      </c>
      <c r="BK105" s="695">
        <v>57002.56831425002</v>
      </c>
      <c r="BL105" s="695">
        <v>57002.56831425002</v>
      </c>
      <c r="BM105" s="695">
        <v>57002.56831425002</v>
      </c>
      <c r="BN105" s="695">
        <v>57002.56831425002</v>
      </c>
      <c r="BO105" s="695">
        <v>57002.56831425002</v>
      </c>
      <c r="BP105" s="695">
        <v>57002.56831425002</v>
      </c>
      <c r="BQ105" s="695">
        <v>57002.56831425002</v>
      </c>
      <c r="BR105" s="695">
        <v>57002.56831425002</v>
      </c>
      <c r="BS105" s="695">
        <v>57002.56831425002</v>
      </c>
      <c r="BT105" s="695">
        <v>57002.56831425002</v>
      </c>
      <c r="BU105" s="695">
        <v>57002.56831425002</v>
      </c>
      <c r="BV105" s="695">
        <v>57002.56831425002</v>
      </c>
      <c r="BW105" s="695">
        <v>57002.56831425002</v>
      </c>
      <c r="BX105" s="695">
        <v>57002.56831425002</v>
      </c>
      <c r="BY105" s="695">
        <v>57002.56831425002</v>
      </c>
      <c r="BZ105" s="695">
        <v>57002.56831425002</v>
      </c>
      <c r="CA105" s="695">
        <v>57002.56831425002</v>
      </c>
      <c r="CB105" s="695">
        <v>57002.56831425002</v>
      </c>
      <c r="CC105" s="695">
        <v>57002.56831425002</v>
      </c>
      <c r="CD105" s="695">
        <v>57002.56831425002</v>
      </c>
      <c r="CE105" s="695">
        <v>57002.56831425002</v>
      </c>
      <c r="CF105" s="695">
        <v>57002.56831425002</v>
      </c>
      <c r="CG105" s="695">
        <v>57002.56831425002</v>
      </c>
      <c r="CH105" s="695">
        <v>57002.56831425002</v>
      </c>
      <c r="CI105" s="695">
        <v>57002.56831425002</v>
      </c>
      <c r="CJ105" s="966">
        <v>57002.56831425002</v>
      </c>
    </row>
    <row r="106" spans="2:88" s="147" customFormat="1" x14ac:dyDescent="0.35">
      <c r="B106" s="1136"/>
      <c r="C106" s="799" t="s">
        <v>302</v>
      </c>
      <c r="D106" s="767" t="s">
        <v>237</v>
      </c>
      <c r="E106" s="773" t="s">
        <v>303</v>
      </c>
      <c r="F106" s="773" t="s">
        <v>176</v>
      </c>
      <c r="G106" s="783">
        <v>2</v>
      </c>
      <c r="H106" s="696">
        <v>0</v>
      </c>
      <c r="I106" s="696">
        <v>0</v>
      </c>
      <c r="J106" s="696">
        <v>0</v>
      </c>
      <c r="K106" s="696">
        <v>0</v>
      </c>
      <c r="L106" s="696">
        <v>0</v>
      </c>
      <c r="M106" s="696">
        <v>0</v>
      </c>
      <c r="N106" s="696">
        <v>0</v>
      </c>
      <c r="O106" s="696">
        <v>0</v>
      </c>
      <c r="P106" s="696">
        <v>0</v>
      </c>
      <c r="Q106" s="696">
        <v>0</v>
      </c>
      <c r="R106" s="696">
        <v>0</v>
      </c>
      <c r="S106" s="696">
        <v>0</v>
      </c>
      <c r="T106" s="696">
        <v>0</v>
      </c>
      <c r="U106" s="696">
        <v>0</v>
      </c>
      <c r="V106" s="696">
        <v>0</v>
      </c>
      <c r="W106" s="696">
        <v>0</v>
      </c>
      <c r="X106" s="696">
        <v>0</v>
      </c>
      <c r="Y106" s="696">
        <v>0</v>
      </c>
      <c r="Z106" s="696">
        <v>0</v>
      </c>
      <c r="AA106" s="696">
        <v>0</v>
      </c>
      <c r="AB106" s="696">
        <v>0</v>
      </c>
      <c r="AC106" s="696">
        <v>0</v>
      </c>
      <c r="AD106" s="696">
        <v>0</v>
      </c>
      <c r="AE106" s="696">
        <v>0</v>
      </c>
      <c r="AF106" s="696">
        <v>0</v>
      </c>
      <c r="AG106" s="696">
        <v>0</v>
      </c>
      <c r="AH106" s="696">
        <v>0</v>
      </c>
      <c r="AI106" s="696">
        <v>0</v>
      </c>
      <c r="AJ106" s="696">
        <v>0</v>
      </c>
      <c r="AK106" s="696">
        <v>0</v>
      </c>
      <c r="AL106" s="696">
        <v>0</v>
      </c>
      <c r="AM106" s="696">
        <v>0</v>
      </c>
      <c r="AN106" s="696">
        <v>0</v>
      </c>
      <c r="AO106" s="696">
        <v>0</v>
      </c>
      <c r="AP106" s="696">
        <v>0</v>
      </c>
      <c r="AQ106" s="696">
        <v>0</v>
      </c>
      <c r="AR106" s="696">
        <v>0</v>
      </c>
      <c r="AS106" s="696">
        <v>0</v>
      </c>
      <c r="AT106" s="696">
        <v>0</v>
      </c>
      <c r="AU106" s="696">
        <v>0</v>
      </c>
      <c r="AV106" s="696">
        <v>0</v>
      </c>
      <c r="AW106" s="696">
        <v>0</v>
      </c>
      <c r="AX106" s="696">
        <v>0</v>
      </c>
      <c r="AY106" s="696">
        <v>0</v>
      </c>
      <c r="AZ106" s="696">
        <v>0</v>
      </c>
      <c r="BA106" s="696">
        <v>0</v>
      </c>
      <c r="BB106" s="696">
        <v>0</v>
      </c>
      <c r="BC106" s="696">
        <v>0</v>
      </c>
      <c r="BD106" s="696">
        <v>0</v>
      </c>
      <c r="BE106" s="696">
        <v>0</v>
      </c>
      <c r="BF106" s="696">
        <v>0</v>
      </c>
      <c r="BG106" s="696">
        <v>0</v>
      </c>
      <c r="BH106" s="696">
        <v>0</v>
      </c>
      <c r="BI106" s="696">
        <v>0</v>
      </c>
      <c r="BJ106" s="696">
        <v>0</v>
      </c>
      <c r="BK106" s="696">
        <v>0</v>
      </c>
      <c r="BL106" s="696">
        <v>0</v>
      </c>
      <c r="BM106" s="696">
        <v>0</v>
      </c>
      <c r="BN106" s="696">
        <v>0</v>
      </c>
      <c r="BO106" s="696">
        <v>0</v>
      </c>
      <c r="BP106" s="696">
        <v>0</v>
      </c>
      <c r="BQ106" s="696">
        <v>0</v>
      </c>
      <c r="BR106" s="696">
        <v>0</v>
      </c>
      <c r="BS106" s="696">
        <v>0</v>
      </c>
      <c r="BT106" s="696">
        <v>0</v>
      </c>
      <c r="BU106" s="696">
        <v>0</v>
      </c>
      <c r="BV106" s="696">
        <v>0</v>
      </c>
      <c r="BW106" s="696">
        <v>0</v>
      </c>
      <c r="BX106" s="696">
        <v>0</v>
      </c>
      <c r="BY106" s="696">
        <v>0</v>
      </c>
      <c r="BZ106" s="696">
        <v>0</v>
      </c>
      <c r="CA106" s="696">
        <v>0</v>
      </c>
      <c r="CB106" s="696">
        <v>0</v>
      </c>
      <c r="CC106" s="696">
        <v>0</v>
      </c>
      <c r="CD106" s="696">
        <v>0</v>
      </c>
      <c r="CE106" s="696">
        <v>0</v>
      </c>
      <c r="CF106" s="696">
        <v>0</v>
      </c>
      <c r="CG106" s="696">
        <v>0</v>
      </c>
      <c r="CH106" s="696">
        <v>0</v>
      </c>
      <c r="CI106" s="696">
        <v>0</v>
      </c>
      <c r="CJ106" s="967">
        <v>0</v>
      </c>
    </row>
    <row r="107" spans="2:88" s="147" customFormat="1" x14ac:dyDescent="0.35">
      <c r="B107" s="1136"/>
      <c r="C107" s="799" t="s">
        <v>304</v>
      </c>
      <c r="D107" s="767" t="s">
        <v>239</v>
      </c>
      <c r="E107" s="773" t="s">
        <v>305</v>
      </c>
      <c r="F107" s="773" t="s">
        <v>176</v>
      </c>
      <c r="G107" s="783">
        <v>2</v>
      </c>
      <c r="H107" s="751">
        <v>82800.590150684948</v>
      </c>
      <c r="I107" s="751">
        <v>82800.590150684948</v>
      </c>
      <c r="J107" s="751">
        <v>82800.590150684948</v>
      </c>
      <c r="K107" s="751">
        <v>82941.659602739746</v>
      </c>
      <c r="L107" s="751">
        <v>104659.39655616437</v>
      </c>
      <c r="M107" s="751">
        <v>104659.39655616437</v>
      </c>
      <c r="N107" s="751">
        <v>104659.39655616437</v>
      </c>
      <c r="O107" s="751">
        <v>104659.39655616437</v>
      </c>
      <c r="P107" s="751">
        <v>104659.39655616437</v>
      </c>
      <c r="Q107" s="751">
        <v>104659.39655616437</v>
      </c>
      <c r="R107" s="751">
        <v>104659.39655616437</v>
      </c>
      <c r="S107" s="751">
        <v>104659.39655616437</v>
      </c>
      <c r="T107" s="751">
        <v>104659.39655616437</v>
      </c>
      <c r="U107" s="751">
        <v>104659.39655616437</v>
      </c>
      <c r="V107" s="751">
        <v>104659.39655616437</v>
      </c>
      <c r="W107" s="751">
        <v>104659.39655616437</v>
      </c>
      <c r="X107" s="751">
        <v>104659.39655616437</v>
      </c>
      <c r="Y107" s="751">
        <v>104659.39655616437</v>
      </c>
      <c r="Z107" s="751">
        <v>104659.39655616437</v>
      </c>
      <c r="AA107" s="751">
        <v>104659.39655616437</v>
      </c>
      <c r="AB107" s="751">
        <v>104659.39655616437</v>
      </c>
      <c r="AC107" s="751">
        <v>104659.39655616437</v>
      </c>
      <c r="AD107" s="751">
        <v>104659.39655616437</v>
      </c>
      <c r="AE107" s="751">
        <v>104659.39655616437</v>
      </c>
      <c r="AF107" s="751">
        <v>104659.39655616437</v>
      </c>
      <c r="AG107" s="751">
        <v>104659.39655616437</v>
      </c>
      <c r="AH107" s="751">
        <v>104659.39655616437</v>
      </c>
      <c r="AI107" s="751">
        <v>104659.39655616437</v>
      </c>
      <c r="AJ107" s="751">
        <v>104659.39655616437</v>
      </c>
      <c r="AK107" s="751">
        <v>104659.39655616437</v>
      </c>
      <c r="AL107" s="751">
        <v>104659.39655616437</v>
      </c>
      <c r="AM107" s="751">
        <v>104659.39655616437</v>
      </c>
      <c r="AN107" s="751">
        <v>104659.39655616437</v>
      </c>
      <c r="AO107" s="751">
        <v>104659.39655616437</v>
      </c>
      <c r="AP107" s="751">
        <v>104659.39655616437</v>
      </c>
      <c r="AQ107" s="751">
        <v>104659.39655616437</v>
      </c>
      <c r="AR107" s="751">
        <v>104659.39655616437</v>
      </c>
      <c r="AS107" s="751">
        <v>104659.39655616437</v>
      </c>
      <c r="AT107" s="751">
        <v>104659.39655616437</v>
      </c>
      <c r="AU107" s="751">
        <v>104659.39655616437</v>
      </c>
      <c r="AV107" s="751">
        <v>104659.39655616437</v>
      </c>
      <c r="AW107" s="751">
        <v>104659.39655616437</v>
      </c>
      <c r="AX107" s="751">
        <v>104659.39655616437</v>
      </c>
      <c r="AY107" s="751">
        <v>104659.39655616437</v>
      </c>
      <c r="AZ107" s="751">
        <v>104659.39655616437</v>
      </c>
      <c r="BA107" s="751">
        <v>104659.39655616437</v>
      </c>
      <c r="BB107" s="751">
        <v>104659.39655616437</v>
      </c>
      <c r="BC107" s="751">
        <v>104659.39655616437</v>
      </c>
      <c r="BD107" s="751">
        <v>104659.39655616437</v>
      </c>
      <c r="BE107" s="751">
        <v>104659.39655616437</v>
      </c>
      <c r="BF107" s="751">
        <v>104659.39655616437</v>
      </c>
      <c r="BG107" s="751">
        <v>104659.39655616437</v>
      </c>
      <c r="BH107" s="751">
        <v>104659.39655616437</v>
      </c>
      <c r="BI107" s="751">
        <v>104659.39655616437</v>
      </c>
      <c r="BJ107" s="751">
        <v>104659.39655616437</v>
      </c>
      <c r="BK107" s="751">
        <v>104659.39655616437</v>
      </c>
      <c r="BL107" s="751">
        <v>104659.39655616437</v>
      </c>
      <c r="BM107" s="751">
        <v>104659.39655616437</v>
      </c>
      <c r="BN107" s="751">
        <v>104659.39655616437</v>
      </c>
      <c r="BO107" s="751">
        <v>104659.39655616437</v>
      </c>
      <c r="BP107" s="751">
        <v>104659.39655616437</v>
      </c>
      <c r="BQ107" s="751">
        <v>104659.39655616437</v>
      </c>
      <c r="BR107" s="751">
        <v>104659.39655616437</v>
      </c>
      <c r="BS107" s="751">
        <v>104659.39655616437</v>
      </c>
      <c r="BT107" s="751">
        <v>104659.39655616437</v>
      </c>
      <c r="BU107" s="751">
        <v>104659.39655616437</v>
      </c>
      <c r="BV107" s="751">
        <v>104659.39655616437</v>
      </c>
      <c r="BW107" s="751">
        <v>104659.39655616437</v>
      </c>
      <c r="BX107" s="751">
        <v>104659.39655616437</v>
      </c>
      <c r="BY107" s="751">
        <v>104659.39655616437</v>
      </c>
      <c r="BZ107" s="751">
        <v>104659.39655616437</v>
      </c>
      <c r="CA107" s="751">
        <v>104659.39655616437</v>
      </c>
      <c r="CB107" s="751">
        <v>104659.39655616437</v>
      </c>
      <c r="CC107" s="751">
        <v>104659.39655616437</v>
      </c>
      <c r="CD107" s="751">
        <v>104659.39655616437</v>
      </c>
      <c r="CE107" s="751">
        <v>104659.39655616437</v>
      </c>
      <c r="CF107" s="751">
        <v>104659.39655616437</v>
      </c>
      <c r="CG107" s="751">
        <v>104659.39655616437</v>
      </c>
      <c r="CH107" s="751">
        <v>104659.39655616437</v>
      </c>
      <c r="CI107" s="751">
        <v>104659.39655616437</v>
      </c>
      <c r="CJ107" s="971">
        <v>104659.39655616437</v>
      </c>
    </row>
    <row r="108" spans="2:88" s="147" customFormat="1" x14ac:dyDescent="0.35">
      <c r="B108" s="1136"/>
      <c r="C108" s="799" t="s">
        <v>306</v>
      </c>
      <c r="D108" s="814" t="s">
        <v>242</v>
      </c>
      <c r="E108" s="773" t="s">
        <v>307</v>
      </c>
      <c r="F108" s="773" t="s">
        <v>176</v>
      </c>
      <c r="G108" s="783">
        <v>2</v>
      </c>
      <c r="H108" s="696">
        <v>668.14780830465827</v>
      </c>
      <c r="I108" s="696">
        <v>935.93103326102744</v>
      </c>
      <c r="J108" s="696">
        <v>1207.3891471378686</v>
      </c>
      <c r="K108" s="696">
        <v>1483.9528830058448</v>
      </c>
      <c r="L108" s="696">
        <v>4902.8595226444149</v>
      </c>
      <c r="M108" s="696">
        <v>5164.3585278446189</v>
      </c>
      <c r="N108" s="696">
        <v>5409.4063490981925</v>
      </c>
      <c r="O108" s="696">
        <v>5657.338755062061</v>
      </c>
      <c r="P108" s="696">
        <v>5740.3161719161499</v>
      </c>
      <c r="Q108" s="696">
        <v>5823.9235436181634</v>
      </c>
      <c r="R108" s="696">
        <v>5908.1608207924728</v>
      </c>
      <c r="S108" s="696">
        <v>5993.0286440634454</v>
      </c>
      <c r="T108" s="696">
        <v>6078.5283662776792</v>
      </c>
      <c r="U108" s="696">
        <v>6164.6620747262077</v>
      </c>
      <c r="V108" s="696">
        <v>6251.4268444778472</v>
      </c>
      <c r="W108" s="696">
        <v>6338.8254661569681</v>
      </c>
      <c r="X108" s="696">
        <v>6426.8585937212738</v>
      </c>
      <c r="Y108" s="696">
        <v>6458.5623292846612</v>
      </c>
      <c r="Z108" s="696">
        <v>6485.8064147855785</v>
      </c>
      <c r="AA108" s="696">
        <v>6512.9088135573656</v>
      </c>
      <c r="AB108" s="696">
        <v>6539.8695389333507</v>
      </c>
      <c r="AC108" s="696">
        <v>6566.687099802426</v>
      </c>
      <c r="AD108" s="696">
        <v>6593.362239497922</v>
      </c>
      <c r="AE108" s="696">
        <v>6619.895719130951</v>
      </c>
      <c r="AF108" s="696">
        <v>6646.2852553681805</v>
      </c>
      <c r="AG108" s="696">
        <v>6672.5331315429448</v>
      </c>
      <c r="AH108" s="696">
        <v>6698.6385865441298</v>
      </c>
      <c r="AI108" s="696">
        <v>6724.6023992606242</v>
      </c>
      <c r="AJ108" s="696">
        <v>6750.4230163590983</v>
      </c>
      <c r="AK108" s="696">
        <v>6776.1020000617718</v>
      </c>
      <c r="AL108" s="696">
        <v>6801.636987035311</v>
      </c>
      <c r="AM108" s="696">
        <v>6839.7948382949762</v>
      </c>
      <c r="AN108" s="696">
        <v>6877.9526895546396</v>
      </c>
      <c r="AO108" s="696">
        <v>6916.1105408143048</v>
      </c>
      <c r="AP108" s="696">
        <v>6954.268392073971</v>
      </c>
      <c r="AQ108" s="696">
        <v>6992.4262433336371</v>
      </c>
      <c r="AR108" s="696">
        <v>7030.5840945933014</v>
      </c>
      <c r="AS108" s="696">
        <v>7068.7419458529648</v>
      </c>
      <c r="AT108" s="696">
        <v>7106.8997971126309</v>
      </c>
      <c r="AU108" s="696">
        <v>7145.0576483722962</v>
      </c>
      <c r="AV108" s="696">
        <v>7183.2154996319605</v>
      </c>
      <c r="AW108" s="696">
        <v>7221.3733508916239</v>
      </c>
      <c r="AX108" s="696">
        <v>7259.53120215129</v>
      </c>
      <c r="AY108" s="696">
        <v>7297.6890534109561</v>
      </c>
      <c r="AZ108" s="696">
        <v>7335.8469046706205</v>
      </c>
      <c r="BA108" s="696">
        <v>7374.0047559302866</v>
      </c>
      <c r="BB108" s="696">
        <v>7412.16260718995</v>
      </c>
      <c r="BC108" s="696">
        <v>7450.320458449617</v>
      </c>
      <c r="BD108" s="696">
        <v>7488.4783097092813</v>
      </c>
      <c r="BE108" s="696">
        <v>7526.6361609689457</v>
      </c>
      <c r="BF108" s="696">
        <v>7564.7940122286109</v>
      </c>
      <c r="BG108" s="696">
        <v>7602.9518634882761</v>
      </c>
      <c r="BH108" s="696">
        <v>7641.1097147479413</v>
      </c>
      <c r="BI108" s="696">
        <v>7679.2675660076056</v>
      </c>
      <c r="BJ108" s="696">
        <v>7717.4254172672718</v>
      </c>
      <c r="BK108" s="696">
        <v>7755.5832685269352</v>
      </c>
      <c r="BL108" s="696">
        <v>7793.7411197865995</v>
      </c>
      <c r="BM108" s="696">
        <v>7831.8989710462656</v>
      </c>
      <c r="BN108" s="696">
        <v>7870.0568223059308</v>
      </c>
      <c r="BO108" s="696">
        <v>7908.214673565597</v>
      </c>
      <c r="BP108" s="696">
        <v>7946.3725248252613</v>
      </c>
      <c r="BQ108" s="696">
        <v>7984.5303760849265</v>
      </c>
      <c r="BR108" s="696">
        <v>8022.6882273445917</v>
      </c>
      <c r="BS108" s="696">
        <v>8060.8460786042551</v>
      </c>
      <c r="BT108" s="696">
        <v>8099.0039298639222</v>
      </c>
      <c r="BU108" s="696">
        <v>8137.1617811235847</v>
      </c>
      <c r="BV108" s="696">
        <v>8175.3196323832499</v>
      </c>
      <c r="BW108" s="696">
        <v>8213.4774836429151</v>
      </c>
      <c r="BX108" s="696">
        <v>8251.6353349025812</v>
      </c>
      <c r="BY108" s="696">
        <v>8289.7931861622455</v>
      </c>
      <c r="BZ108" s="696">
        <v>8327.9510374219099</v>
      </c>
      <c r="CA108" s="696">
        <v>8366.1088886815778</v>
      </c>
      <c r="CB108" s="696">
        <v>8404.2667399412421</v>
      </c>
      <c r="CC108" s="696">
        <v>8442.4245912009083</v>
      </c>
      <c r="CD108" s="696">
        <v>8480.5824424605707</v>
      </c>
      <c r="CE108" s="696">
        <v>8518.7402937202369</v>
      </c>
      <c r="CF108" s="696">
        <v>8556.8981449799012</v>
      </c>
      <c r="CG108" s="696">
        <v>8595.0559962395655</v>
      </c>
      <c r="CH108" s="696">
        <v>8633.2138474992316</v>
      </c>
      <c r="CI108" s="696">
        <v>8671.3716987588941</v>
      </c>
      <c r="CJ108" s="967">
        <v>8709.5295500185621</v>
      </c>
    </row>
    <row r="109" spans="2:88" s="147" customFormat="1" x14ac:dyDescent="0.35">
      <c r="B109" s="1136"/>
      <c r="C109" s="366" t="s">
        <v>308</v>
      </c>
      <c r="D109" s="150" t="s">
        <v>245</v>
      </c>
      <c r="E109" s="149" t="s">
        <v>309</v>
      </c>
      <c r="F109" s="149" t="s">
        <v>176</v>
      </c>
      <c r="G109" s="370">
        <v>2</v>
      </c>
      <c r="H109" s="696">
        <v>78005.547702602838</v>
      </c>
      <c r="I109" s="696">
        <v>73207.547666443541</v>
      </c>
      <c r="J109" s="696">
        <v>68407.220493902976</v>
      </c>
      <c r="K109" s="696">
        <v>63730.744780949048</v>
      </c>
      <c r="L109" s="696">
        <v>72964.925024839598</v>
      </c>
      <c r="M109" s="696">
        <v>61164.750421767087</v>
      </c>
      <c r="N109" s="696">
        <v>52242.986344071389</v>
      </c>
      <c r="O109" s="696">
        <v>49949.324061829822</v>
      </c>
      <c r="P109" s="696">
        <v>49331.025769355831</v>
      </c>
      <c r="Q109" s="696">
        <v>48707.437594883799</v>
      </c>
      <c r="R109" s="696">
        <v>48083.342252879418</v>
      </c>
      <c r="S109" s="696">
        <v>47458.739743342652</v>
      </c>
      <c r="T109" s="696">
        <v>46830.512594723303</v>
      </c>
      <c r="U109" s="696">
        <v>46201.776343674661</v>
      </c>
      <c r="V109" s="696">
        <v>45572.530990196756</v>
      </c>
      <c r="W109" s="696">
        <v>44942.776534289602</v>
      </c>
      <c r="X109" s="696">
        <v>44312.512975953177</v>
      </c>
      <c r="Y109" s="696">
        <v>44493.906451213006</v>
      </c>
      <c r="Z109" s="696">
        <v>44737.20812742081</v>
      </c>
      <c r="AA109" s="696">
        <v>44980.509803628607</v>
      </c>
      <c r="AB109" s="696">
        <v>45223.811479836397</v>
      </c>
      <c r="AC109" s="696">
        <v>45467.113156044194</v>
      </c>
      <c r="AD109" s="696">
        <v>45710.414832251983</v>
      </c>
      <c r="AE109" s="696">
        <v>45953.716508459787</v>
      </c>
      <c r="AF109" s="696">
        <v>46197.018184667591</v>
      </c>
      <c r="AG109" s="696">
        <v>46440.319860875381</v>
      </c>
      <c r="AH109" s="696">
        <v>46683.621537083171</v>
      </c>
      <c r="AI109" s="696">
        <v>46926.92321329096</v>
      </c>
      <c r="AJ109" s="696">
        <v>47170.224889498772</v>
      </c>
      <c r="AK109" s="696">
        <v>47413.526565706554</v>
      </c>
      <c r="AL109" s="696">
        <v>47656.828241914358</v>
      </c>
      <c r="AM109" s="696">
        <v>47656.828241914358</v>
      </c>
      <c r="AN109" s="696">
        <v>47656.828241914358</v>
      </c>
      <c r="AO109" s="696">
        <v>47656.828241914358</v>
      </c>
      <c r="AP109" s="696">
        <v>47656.828241914358</v>
      </c>
      <c r="AQ109" s="696">
        <v>47656.828241914358</v>
      </c>
      <c r="AR109" s="696">
        <v>47656.828241914358</v>
      </c>
      <c r="AS109" s="696">
        <v>47656.828241914358</v>
      </c>
      <c r="AT109" s="696">
        <v>47656.828241914358</v>
      </c>
      <c r="AU109" s="696">
        <v>47656.828241914358</v>
      </c>
      <c r="AV109" s="696">
        <v>47656.828241914358</v>
      </c>
      <c r="AW109" s="696">
        <v>47656.828241914358</v>
      </c>
      <c r="AX109" s="696">
        <v>47656.828241914358</v>
      </c>
      <c r="AY109" s="696">
        <v>47656.828241914358</v>
      </c>
      <c r="AZ109" s="696">
        <v>47656.828241914358</v>
      </c>
      <c r="BA109" s="696">
        <v>47656.828241914358</v>
      </c>
      <c r="BB109" s="696">
        <v>47656.828241914358</v>
      </c>
      <c r="BC109" s="696">
        <v>47656.828241914358</v>
      </c>
      <c r="BD109" s="696">
        <v>47656.828241914358</v>
      </c>
      <c r="BE109" s="696">
        <v>47656.828241914358</v>
      </c>
      <c r="BF109" s="696">
        <v>47656.828241914358</v>
      </c>
      <c r="BG109" s="696">
        <v>47656.828241914358</v>
      </c>
      <c r="BH109" s="696">
        <v>47656.828241914358</v>
      </c>
      <c r="BI109" s="696">
        <v>47656.828241914358</v>
      </c>
      <c r="BJ109" s="696">
        <v>47656.828241914358</v>
      </c>
      <c r="BK109" s="696">
        <v>47656.828241914358</v>
      </c>
      <c r="BL109" s="696">
        <v>47656.828241914358</v>
      </c>
      <c r="BM109" s="696">
        <v>47656.828241914358</v>
      </c>
      <c r="BN109" s="696">
        <v>47656.828241914358</v>
      </c>
      <c r="BO109" s="696">
        <v>47656.828241914358</v>
      </c>
      <c r="BP109" s="696">
        <v>47656.828241914358</v>
      </c>
      <c r="BQ109" s="696">
        <v>47656.828241914358</v>
      </c>
      <c r="BR109" s="696">
        <v>47656.828241914358</v>
      </c>
      <c r="BS109" s="696">
        <v>47656.828241914358</v>
      </c>
      <c r="BT109" s="696">
        <v>47656.828241914358</v>
      </c>
      <c r="BU109" s="696">
        <v>47656.828241914358</v>
      </c>
      <c r="BV109" s="696">
        <v>47656.828241914358</v>
      </c>
      <c r="BW109" s="696">
        <v>47656.828241914358</v>
      </c>
      <c r="BX109" s="696">
        <v>47656.828241914358</v>
      </c>
      <c r="BY109" s="696">
        <v>47656.828241914358</v>
      </c>
      <c r="BZ109" s="696">
        <v>47656.828241914358</v>
      </c>
      <c r="CA109" s="696">
        <v>47656.828241914358</v>
      </c>
      <c r="CB109" s="696">
        <v>47656.828241914358</v>
      </c>
      <c r="CC109" s="696">
        <v>47656.828241914358</v>
      </c>
      <c r="CD109" s="696">
        <v>47656.828241914358</v>
      </c>
      <c r="CE109" s="696">
        <v>47656.828241914358</v>
      </c>
      <c r="CF109" s="696">
        <v>47656.828241914358</v>
      </c>
      <c r="CG109" s="696">
        <v>47656.828241914358</v>
      </c>
      <c r="CH109" s="696">
        <v>47656.828241914358</v>
      </c>
      <c r="CI109" s="696">
        <v>47656.828241914358</v>
      </c>
      <c r="CJ109" s="967">
        <v>47656.828241914358</v>
      </c>
    </row>
    <row r="110" spans="2:88" s="147" customFormat="1" x14ac:dyDescent="0.35">
      <c r="B110" s="1136"/>
      <c r="C110" s="882" t="s">
        <v>310</v>
      </c>
      <c r="D110" s="819" t="s">
        <v>248</v>
      </c>
      <c r="E110" s="149" t="s">
        <v>311</v>
      </c>
      <c r="F110" s="319" t="s">
        <v>176</v>
      </c>
      <c r="G110" s="1009">
        <v>2</v>
      </c>
      <c r="H110" s="697">
        <v>0</v>
      </c>
      <c r="I110" s="697">
        <v>0</v>
      </c>
      <c r="J110" s="697">
        <v>0</v>
      </c>
      <c r="K110" s="697">
        <v>0</v>
      </c>
      <c r="L110" s="697">
        <v>0</v>
      </c>
      <c r="M110" s="697">
        <v>0</v>
      </c>
      <c r="N110" s="697">
        <v>0</v>
      </c>
      <c r="O110" s="697">
        <v>0</v>
      </c>
      <c r="P110" s="697">
        <v>0</v>
      </c>
      <c r="Q110" s="697">
        <v>0</v>
      </c>
      <c r="R110" s="697">
        <v>0</v>
      </c>
      <c r="S110" s="697">
        <v>0</v>
      </c>
      <c r="T110" s="697">
        <v>0</v>
      </c>
      <c r="U110" s="697">
        <v>0</v>
      </c>
      <c r="V110" s="697">
        <v>0</v>
      </c>
      <c r="W110" s="697">
        <v>0</v>
      </c>
      <c r="X110" s="697">
        <v>0</v>
      </c>
      <c r="Y110" s="697">
        <v>0</v>
      </c>
      <c r="Z110" s="697">
        <v>0</v>
      </c>
      <c r="AA110" s="697">
        <v>0</v>
      </c>
      <c r="AB110" s="697">
        <v>0</v>
      </c>
      <c r="AC110" s="697">
        <v>0</v>
      </c>
      <c r="AD110" s="697">
        <v>0</v>
      </c>
      <c r="AE110" s="697">
        <v>0</v>
      </c>
      <c r="AF110" s="697">
        <v>0</v>
      </c>
      <c r="AG110" s="697">
        <v>0</v>
      </c>
      <c r="AH110" s="697">
        <v>0</v>
      </c>
      <c r="AI110" s="697">
        <v>0</v>
      </c>
      <c r="AJ110" s="697">
        <v>0</v>
      </c>
      <c r="AK110" s="697">
        <v>0</v>
      </c>
      <c r="AL110" s="697">
        <v>0</v>
      </c>
      <c r="AM110" s="697">
        <v>0</v>
      </c>
      <c r="AN110" s="697">
        <v>0</v>
      </c>
      <c r="AO110" s="697">
        <v>0</v>
      </c>
      <c r="AP110" s="697">
        <v>0</v>
      </c>
      <c r="AQ110" s="697">
        <v>0</v>
      </c>
      <c r="AR110" s="697">
        <v>0</v>
      </c>
      <c r="AS110" s="697">
        <v>0</v>
      </c>
      <c r="AT110" s="697">
        <v>0</v>
      </c>
      <c r="AU110" s="697">
        <v>0</v>
      </c>
      <c r="AV110" s="697">
        <v>0</v>
      </c>
      <c r="AW110" s="697">
        <v>0</v>
      </c>
      <c r="AX110" s="697">
        <v>0</v>
      </c>
      <c r="AY110" s="697">
        <v>0</v>
      </c>
      <c r="AZ110" s="697">
        <v>0</v>
      </c>
      <c r="BA110" s="697">
        <v>0</v>
      </c>
      <c r="BB110" s="697">
        <v>0</v>
      </c>
      <c r="BC110" s="697">
        <v>0</v>
      </c>
      <c r="BD110" s="697">
        <v>0</v>
      </c>
      <c r="BE110" s="697">
        <v>0</v>
      </c>
      <c r="BF110" s="697">
        <v>0</v>
      </c>
      <c r="BG110" s="697">
        <v>0</v>
      </c>
      <c r="BH110" s="697">
        <v>0</v>
      </c>
      <c r="BI110" s="697">
        <v>0</v>
      </c>
      <c r="BJ110" s="697">
        <v>0</v>
      </c>
      <c r="BK110" s="697">
        <v>0</v>
      </c>
      <c r="BL110" s="697">
        <v>0</v>
      </c>
      <c r="BM110" s="697">
        <v>0</v>
      </c>
      <c r="BN110" s="697">
        <v>0</v>
      </c>
      <c r="BO110" s="697">
        <v>0</v>
      </c>
      <c r="BP110" s="697">
        <v>0</v>
      </c>
      <c r="BQ110" s="697">
        <v>0</v>
      </c>
      <c r="BR110" s="697">
        <v>0</v>
      </c>
      <c r="BS110" s="697">
        <v>0</v>
      </c>
      <c r="BT110" s="697">
        <v>0</v>
      </c>
      <c r="BU110" s="697">
        <v>0</v>
      </c>
      <c r="BV110" s="697">
        <v>0</v>
      </c>
      <c r="BW110" s="697">
        <v>0</v>
      </c>
      <c r="BX110" s="697">
        <v>0</v>
      </c>
      <c r="BY110" s="697">
        <v>0</v>
      </c>
      <c r="BZ110" s="697">
        <v>0</v>
      </c>
      <c r="CA110" s="697">
        <v>0</v>
      </c>
      <c r="CB110" s="697">
        <v>0</v>
      </c>
      <c r="CC110" s="697">
        <v>0</v>
      </c>
      <c r="CD110" s="697">
        <v>0</v>
      </c>
      <c r="CE110" s="697">
        <v>0</v>
      </c>
      <c r="CF110" s="697">
        <v>0</v>
      </c>
      <c r="CG110" s="697">
        <v>0</v>
      </c>
      <c r="CH110" s="697">
        <v>0</v>
      </c>
      <c r="CI110" s="697">
        <v>0</v>
      </c>
      <c r="CJ110" s="968">
        <v>0</v>
      </c>
    </row>
    <row r="111" spans="2:88" s="147" customFormat="1" ht="15" thickBot="1" x14ac:dyDescent="0.4">
      <c r="B111" s="1138"/>
      <c r="C111" s="367" t="s">
        <v>312</v>
      </c>
      <c r="D111" s="368" t="s">
        <v>251</v>
      </c>
      <c r="E111" s="369" t="s">
        <v>313</v>
      </c>
      <c r="F111" s="369" t="s">
        <v>176</v>
      </c>
      <c r="G111" s="371">
        <v>2</v>
      </c>
      <c r="H111" s="703">
        <v>77337.3998942982</v>
      </c>
      <c r="I111" s="703">
        <v>72271.616633182508</v>
      </c>
      <c r="J111" s="703">
        <v>67199.831346765102</v>
      </c>
      <c r="K111" s="703">
        <v>62246.791897943192</v>
      </c>
      <c r="L111" s="703">
        <v>68062.065502195197</v>
      </c>
      <c r="M111" s="703">
        <v>56000.391893922475</v>
      </c>
      <c r="N111" s="703">
        <v>46833.579994973195</v>
      </c>
      <c r="O111" s="703">
        <v>44291.985306767769</v>
      </c>
      <c r="P111" s="703">
        <v>43590.709597439673</v>
      </c>
      <c r="Q111" s="703">
        <v>42883.514051265644</v>
      </c>
      <c r="R111" s="703">
        <v>42175.181432086945</v>
      </c>
      <c r="S111" s="703">
        <v>41465.711099279215</v>
      </c>
      <c r="T111" s="703">
        <v>40751.984228445617</v>
      </c>
      <c r="U111" s="703">
        <v>40037.114268948448</v>
      </c>
      <c r="V111" s="703">
        <v>39321.104145718913</v>
      </c>
      <c r="W111" s="703">
        <v>38603.951068132636</v>
      </c>
      <c r="X111" s="703">
        <v>37885.654382231893</v>
      </c>
      <c r="Y111" s="703">
        <v>38035.344121928356</v>
      </c>
      <c r="Z111" s="703">
        <v>38251.401712635234</v>
      </c>
      <c r="AA111" s="703">
        <v>38467.600990071231</v>
      </c>
      <c r="AB111" s="703">
        <v>38683.941940903045</v>
      </c>
      <c r="AC111" s="703">
        <v>38900.426056241777</v>
      </c>
      <c r="AD111" s="703">
        <v>39117.052592754058</v>
      </c>
      <c r="AE111" s="703">
        <v>39333.820789328835</v>
      </c>
      <c r="AF111" s="703">
        <v>39550.732929299404</v>
      </c>
      <c r="AG111" s="703">
        <v>39767.786729332423</v>
      </c>
      <c r="AH111" s="703">
        <v>39984.982950539044</v>
      </c>
      <c r="AI111" s="703">
        <v>40202.320814030347</v>
      </c>
      <c r="AJ111" s="703">
        <v>40419.801873139666</v>
      </c>
      <c r="AK111" s="703">
        <v>40637.424565644789</v>
      </c>
      <c r="AL111" s="703">
        <v>40855.191254879042</v>
      </c>
      <c r="AM111" s="703">
        <v>40817.033403619382</v>
      </c>
      <c r="AN111" s="703">
        <v>40778.875552359721</v>
      </c>
      <c r="AO111" s="703">
        <v>40740.717701100046</v>
      </c>
      <c r="AP111" s="703">
        <v>40702.559849840378</v>
      </c>
      <c r="AQ111" s="703">
        <v>40664.401998580724</v>
      </c>
      <c r="AR111" s="703">
        <v>40626.244147321057</v>
      </c>
      <c r="AS111" s="703">
        <v>40588.086296061389</v>
      </c>
      <c r="AT111" s="703">
        <v>40549.928444801721</v>
      </c>
      <c r="AU111" s="703">
        <v>40511.77059354206</v>
      </c>
      <c r="AV111" s="703">
        <v>40473.612742282385</v>
      </c>
      <c r="AW111" s="703">
        <v>40435.454891022724</v>
      </c>
      <c r="AX111" s="703">
        <v>40397.297039763071</v>
      </c>
      <c r="AY111" s="703">
        <v>40359.139188503403</v>
      </c>
      <c r="AZ111" s="703">
        <v>40320.981337243735</v>
      </c>
      <c r="BA111" s="703">
        <v>40282.823485984067</v>
      </c>
      <c r="BB111" s="703">
        <v>40244.665634724406</v>
      </c>
      <c r="BC111" s="703">
        <v>40206.507783464731</v>
      </c>
      <c r="BD111" s="703">
        <v>40168.349932205077</v>
      </c>
      <c r="BE111" s="703">
        <v>40130.19208094541</v>
      </c>
      <c r="BF111" s="703">
        <v>40092.034229685742</v>
      </c>
      <c r="BG111" s="703">
        <v>40053.876378426081</v>
      </c>
      <c r="BH111" s="703">
        <v>40015.718527166413</v>
      </c>
      <c r="BI111" s="703">
        <v>39977.560675906752</v>
      </c>
      <c r="BJ111" s="703">
        <v>39939.402824647084</v>
      </c>
      <c r="BK111" s="703">
        <v>39901.244973387424</v>
      </c>
      <c r="BL111" s="703">
        <v>39863.087122127756</v>
      </c>
      <c r="BM111" s="703">
        <v>39824.929270868088</v>
      </c>
      <c r="BN111" s="703">
        <v>39786.771419608427</v>
      </c>
      <c r="BO111" s="703">
        <v>39748.613568348752</v>
      </c>
      <c r="BP111" s="703">
        <v>39710.455717089091</v>
      </c>
      <c r="BQ111" s="703">
        <v>39672.297865829431</v>
      </c>
      <c r="BR111" s="703">
        <v>39634.14001456977</v>
      </c>
      <c r="BS111" s="703">
        <v>39595.982163310102</v>
      </c>
      <c r="BT111" s="703">
        <v>39557.824312050434</v>
      </c>
      <c r="BU111" s="703">
        <v>39519.666460790773</v>
      </c>
      <c r="BV111" s="703">
        <v>39481.508609531098</v>
      </c>
      <c r="BW111" s="703">
        <v>39443.350758271445</v>
      </c>
      <c r="BX111" s="703">
        <v>39405.192907011769</v>
      </c>
      <c r="BY111" s="703">
        <v>39367.035055752094</v>
      </c>
      <c r="BZ111" s="703">
        <v>39328.877204492441</v>
      </c>
      <c r="CA111" s="703">
        <v>39290.719353232773</v>
      </c>
      <c r="CB111" s="703">
        <v>39252.561501973119</v>
      </c>
      <c r="CC111" s="703">
        <v>39214.403650713444</v>
      </c>
      <c r="CD111" s="703">
        <v>39176.245799453784</v>
      </c>
      <c r="CE111" s="703">
        <v>39138.087948194123</v>
      </c>
      <c r="CF111" s="703">
        <v>39099.930096934455</v>
      </c>
      <c r="CG111" s="703">
        <v>39061.772245674787</v>
      </c>
      <c r="CH111" s="703">
        <v>39023.614394415119</v>
      </c>
      <c r="CI111" s="703">
        <v>38985.456543155458</v>
      </c>
      <c r="CJ111" s="973">
        <v>38947.298691895783</v>
      </c>
    </row>
    <row r="112" spans="2:88" s="147" customFormat="1" ht="15" thickBot="1" x14ac:dyDescent="0.4">
      <c r="C112" s="340"/>
      <c r="D112" s="341"/>
      <c r="E112" s="342"/>
      <c r="F112" s="340"/>
      <c r="G112" s="340"/>
      <c r="H112" s="434"/>
      <c r="I112" s="344"/>
      <c r="J112" s="344"/>
      <c r="K112" s="344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3"/>
      <c r="Z112" s="343"/>
      <c r="AA112" s="343"/>
      <c r="AB112" s="343"/>
      <c r="AC112" s="343"/>
      <c r="AD112" s="343"/>
      <c r="AE112" s="343"/>
      <c r="AF112" s="343"/>
      <c r="AG112" s="343"/>
      <c r="AH112" s="343"/>
      <c r="AI112" s="343"/>
      <c r="AJ112" s="343"/>
      <c r="AK112" s="343"/>
      <c r="AL112" s="345"/>
      <c r="AM112" s="345"/>
      <c r="AN112" s="345"/>
      <c r="AO112" s="345"/>
      <c r="AP112" s="345"/>
      <c r="AQ112" s="345"/>
      <c r="AR112" s="345"/>
      <c r="AS112" s="345"/>
      <c r="AT112" s="345"/>
      <c r="AU112" s="345"/>
      <c r="AV112" s="345"/>
      <c r="AW112" s="345"/>
      <c r="AX112" s="345"/>
      <c r="AY112" s="345"/>
      <c r="AZ112" s="345"/>
      <c r="BA112" s="345"/>
      <c r="BB112" s="345"/>
      <c r="BC112" s="345"/>
      <c r="BD112" s="345"/>
      <c r="BE112" s="345"/>
      <c r="BF112" s="345"/>
      <c r="BG112" s="345"/>
      <c r="BH112" s="345"/>
      <c r="BI112" s="345"/>
      <c r="BJ112" s="345"/>
      <c r="BK112" s="345"/>
      <c r="BL112" s="345"/>
      <c r="BM112" s="345"/>
      <c r="BN112" s="345"/>
      <c r="BO112" s="345"/>
      <c r="BP112" s="345"/>
      <c r="BQ112" s="345"/>
      <c r="BR112" s="345"/>
      <c r="BS112" s="345"/>
      <c r="BT112" s="345"/>
      <c r="BU112" s="345"/>
      <c r="BV112" s="345"/>
      <c r="BW112" s="345"/>
      <c r="BX112" s="345"/>
      <c r="BY112" s="345"/>
      <c r="BZ112" s="345"/>
      <c r="CA112" s="345"/>
      <c r="CB112" s="345"/>
      <c r="CC112" s="345"/>
      <c r="CD112" s="345"/>
      <c r="CE112" s="345"/>
      <c r="CF112" s="345"/>
      <c r="CG112" s="345"/>
      <c r="CH112" s="345"/>
      <c r="CI112" s="345"/>
      <c r="CJ112" s="345"/>
    </row>
    <row r="113" spans="2:90" s="147" customFormat="1" x14ac:dyDescent="0.35">
      <c r="B113" s="1148" t="s">
        <v>314</v>
      </c>
      <c r="C113" s="1149"/>
      <c r="D113" s="1149"/>
      <c r="E113" s="126" t="s">
        <v>315</v>
      </c>
      <c r="F113" s="126" t="s">
        <v>315</v>
      </c>
      <c r="G113" s="126"/>
      <c r="H113" s="436"/>
      <c r="I113" s="126" t="s">
        <v>315</v>
      </c>
      <c r="J113" s="126" t="s">
        <v>315</v>
      </c>
      <c r="K113" s="126" t="s">
        <v>315</v>
      </c>
      <c r="L113" s="126" t="s">
        <v>315</v>
      </c>
      <c r="M113" s="126" t="s">
        <v>315</v>
      </c>
      <c r="N113" s="126" t="s">
        <v>315</v>
      </c>
      <c r="O113" s="126" t="s">
        <v>315</v>
      </c>
      <c r="P113" s="126" t="s">
        <v>315</v>
      </c>
      <c r="Q113" s="126" t="s">
        <v>315</v>
      </c>
      <c r="R113" s="126" t="s">
        <v>315</v>
      </c>
      <c r="S113" s="126" t="s">
        <v>315</v>
      </c>
      <c r="T113" s="126" t="s">
        <v>315</v>
      </c>
      <c r="U113" s="126" t="s">
        <v>315</v>
      </c>
      <c r="V113" s="126" t="s">
        <v>315</v>
      </c>
      <c r="W113" s="126" t="s">
        <v>315</v>
      </c>
      <c r="X113" s="126" t="s">
        <v>315</v>
      </c>
      <c r="Y113" s="126" t="s">
        <v>315</v>
      </c>
      <c r="Z113" s="126" t="s">
        <v>315</v>
      </c>
      <c r="AA113" s="126" t="s">
        <v>315</v>
      </c>
      <c r="AB113" s="126" t="s">
        <v>315</v>
      </c>
      <c r="AC113" s="126" t="s">
        <v>315</v>
      </c>
      <c r="AD113" s="126" t="s">
        <v>315</v>
      </c>
      <c r="AE113" s="126" t="s">
        <v>315</v>
      </c>
      <c r="AF113" s="126" t="s">
        <v>315</v>
      </c>
      <c r="AG113" s="126" t="s">
        <v>315</v>
      </c>
      <c r="AH113" s="126" t="s">
        <v>315</v>
      </c>
      <c r="AI113" s="126" t="s">
        <v>315</v>
      </c>
      <c r="AJ113" s="126" t="s">
        <v>315</v>
      </c>
      <c r="AK113" s="126" t="s">
        <v>315</v>
      </c>
      <c r="AL113" s="126" t="s">
        <v>315</v>
      </c>
      <c r="AM113" s="126" t="s">
        <v>315</v>
      </c>
      <c r="AN113" s="126" t="s">
        <v>315</v>
      </c>
      <c r="AO113" s="334"/>
      <c r="AP113" s="334"/>
      <c r="AQ113" s="334"/>
      <c r="AR113" s="334"/>
      <c r="AS113" s="334"/>
      <c r="AT113" s="334"/>
      <c r="AU113" s="334"/>
      <c r="AV113" s="334"/>
      <c r="AW113" s="334"/>
      <c r="AX113" s="334"/>
      <c r="AY113" s="334"/>
      <c r="AZ113" s="334"/>
      <c r="BA113" s="334"/>
      <c r="BB113" s="334"/>
      <c r="BC113" s="334"/>
      <c r="BD113" s="334"/>
      <c r="BE113" s="334"/>
      <c r="BF113" s="334"/>
      <c r="BG113" s="334"/>
      <c r="BH113" s="334"/>
      <c r="BI113" s="334"/>
      <c r="BJ113" s="334"/>
      <c r="BK113" s="334"/>
      <c r="BL113" s="334"/>
      <c r="BM113" s="334"/>
      <c r="BN113" s="334"/>
      <c r="BO113" s="334"/>
      <c r="BP113" s="334"/>
      <c r="BQ113" s="334"/>
      <c r="BR113" s="334"/>
      <c r="BS113" s="334"/>
      <c r="BT113" s="334"/>
      <c r="BU113" s="334"/>
      <c r="BV113" s="334"/>
      <c r="BW113" s="334"/>
      <c r="BX113" s="334"/>
      <c r="BY113" s="334"/>
      <c r="BZ113" s="334"/>
      <c r="CA113" s="334"/>
      <c r="CB113" s="334"/>
      <c r="CC113" s="334"/>
      <c r="CD113" s="334"/>
      <c r="CE113" s="334"/>
      <c r="CF113" s="334"/>
      <c r="CG113" s="334"/>
      <c r="CH113" s="334"/>
      <c r="CI113" s="334"/>
      <c r="CJ113" s="334"/>
      <c r="CK113" s="289"/>
      <c r="CL113"/>
    </row>
    <row r="114" spans="2:90" s="147" customFormat="1" x14ac:dyDescent="0.35">
      <c r="B114" s="127" t="s">
        <v>315</v>
      </c>
      <c r="C114" s="335" t="s">
        <v>315</v>
      </c>
      <c r="D114" s="335" t="s">
        <v>315</v>
      </c>
      <c r="E114" s="335" t="s">
        <v>315</v>
      </c>
      <c r="F114" s="335" t="s">
        <v>315</v>
      </c>
      <c r="G114" s="335"/>
      <c r="H114" s="429"/>
      <c r="I114" s="335" t="s">
        <v>315</v>
      </c>
      <c r="J114" s="335" t="s">
        <v>315</v>
      </c>
      <c r="K114" s="335" t="s">
        <v>315</v>
      </c>
      <c r="L114" s="335" t="s">
        <v>315</v>
      </c>
      <c r="M114" s="335" t="s">
        <v>315</v>
      </c>
      <c r="N114" s="335" t="s">
        <v>315</v>
      </c>
      <c r="O114" s="335" t="s">
        <v>315</v>
      </c>
      <c r="P114" s="335" t="s">
        <v>315</v>
      </c>
      <c r="Q114" s="335" t="s">
        <v>315</v>
      </c>
      <c r="R114" s="335" t="s">
        <v>315</v>
      </c>
      <c r="S114" s="335" t="s">
        <v>315</v>
      </c>
      <c r="T114" s="335" t="s">
        <v>315</v>
      </c>
      <c r="U114" s="335" t="s">
        <v>315</v>
      </c>
      <c r="V114" s="335" t="s">
        <v>315</v>
      </c>
      <c r="W114" s="335" t="s">
        <v>315</v>
      </c>
      <c r="X114" s="335" t="s">
        <v>315</v>
      </c>
      <c r="Y114" s="335" t="s">
        <v>315</v>
      </c>
      <c r="Z114" s="335" t="s">
        <v>315</v>
      </c>
      <c r="AA114" s="335" t="s">
        <v>315</v>
      </c>
      <c r="AB114" s="335" t="s">
        <v>315</v>
      </c>
      <c r="AC114" s="335" t="s">
        <v>315</v>
      </c>
      <c r="AD114" s="335" t="s">
        <v>315</v>
      </c>
      <c r="AE114" s="335" t="s">
        <v>315</v>
      </c>
      <c r="AF114" s="335" t="s">
        <v>315</v>
      </c>
      <c r="AG114" s="335" t="s">
        <v>315</v>
      </c>
      <c r="AH114" s="335" t="s">
        <v>315</v>
      </c>
      <c r="AI114" s="335" t="s">
        <v>315</v>
      </c>
      <c r="AJ114" s="335" t="s">
        <v>315</v>
      </c>
      <c r="AK114" s="335" t="s">
        <v>315</v>
      </c>
      <c r="AL114" s="335" t="s">
        <v>315</v>
      </c>
      <c r="AM114" s="335" t="s">
        <v>315</v>
      </c>
      <c r="AN114" s="331" t="s">
        <v>315</v>
      </c>
      <c r="AO114" s="332"/>
      <c r="AP114" s="332"/>
      <c r="AQ114" s="332"/>
      <c r="AR114" s="332"/>
      <c r="AS114" s="332"/>
      <c r="AT114" s="332"/>
      <c r="AU114" s="332"/>
      <c r="AV114" s="332"/>
      <c r="AW114" s="332"/>
      <c r="AX114" s="332"/>
      <c r="AY114" s="332"/>
      <c r="AZ114" s="332"/>
      <c r="BA114" s="332"/>
      <c r="BB114" s="332"/>
      <c r="BC114" s="332"/>
      <c r="BD114" s="332"/>
      <c r="BE114" s="332"/>
      <c r="BF114" s="332"/>
      <c r="BG114" s="332"/>
      <c r="BH114" s="332"/>
      <c r="BI114" s="332"/>
      <c r="BJ114" s="332"/>
      <c r="BK114" s="332"/>
      <c r="BL114" s="332"/>
      <c r="BM114" s="332"/>
      <c r="BN114" s="332"/>
      <c r="BO114" s="332"/>
      <c r="BP114" s="332"/>
      <c r="BQ114" s="332"/>
      <c r="BR114" s="332"/>
      <c r="BS114" s="332"/>
      <c r="BT114" s="332"/>
      <c r="BU114" s="332"/>
      <c r="BV114" s="332"/>
      <c r="BW114" s="332"/>
      <c r="BX114" s="332"/>
      <c r="BY114" s="332"/>
      <c r="BZ114" s="332"/>
      <c r="CA114" s="332"/>
      <c r="CB114" s="332"/>
      <c r="CC114" s="332"/>
      <c r="CD114" s="332"/>
      <c r="CE114" s="332"/>
      <c r="CF114" s="332"/>
      <c r="CG114" s="332"/>
      <c r="CH114" s="332"/>
      <c r="CI114" s="332"/>
      <c r="CJ114" s="332"/>
      <c r="CK114" s="290"/>
      <c r="CL114"/>
    </row>
    <row r="115" spans="2:90" s="147" customFormat="1" x14ac:dyDescent="0.35">
      <c r="B115" s="863" t="s">
        <v>316</v>
      </c>
      <c r="C115" s="350"/>
      <c r="D115" s="335" t="s">
        <v>315</v>
      </c>
      <c r="E115" s="335" t="s">
        <v>315</v>
      </c>
      <c r="F115" s="335" t="s">
        <v>315</v>
      </c>
      <c r="G115" s="335"/>
      <c r="H115" s="336" t="s">
        <v>61</v>
      </c>
      <c r="I115" s="336" t="s">
        <v>62</v>
      </c>
      <c r="J115" s="336" t="s">
        <v>63</v>
      </c>
      <c r="K115" s="336" t="s">
        <v>64</v>
      </c>
      <c r="L115" s="336" t="s">
        <v>65</v>
      </c>
      <c r="M115" s="336" t="s">
        <v>66</v>
      </c>
      <c r="N115" s="336" t="s">
        <v>67</v>
      </c>
      <c r="O115" s="336" t="s">
        <v>68</v>
      </c>
      <c r="P115" s="336" t="s">
        <v>69</v>
      </c>
      <c r="Q115" s="336" t="s">
        <v>70</v>
      </c>
      <c r="R115" s="336" t="s">
        <v>71</v>
      </c>
      <c r="S115" s="336" t="s">
        <v>72</v>
      </c>
      <c r="T115" s="336" t="s">
        <v>73</v>
      </c>
      <c r="U115" s="336" t="s">
        <v>74</v>
      </c>
      <c r="V115" s="336" t="s">
        <v>75</v>
      </c>
      <c r="W115" s="336" t="s">
        <v>76</v>
      </c>
      <c r="X115" s="336" t="s">
        <v>77</v>
      </c>
      <c r="Y115" s="336" t="s">
        <v>78</v>
      </c>
      <c r="Z115" s="336" t="s">
        <v>79</v>
      </c>
      <c r="AA115" s="336" t="s">
        <v>80</v>
      </c>
      <c r="AB115" s="336" t="s">
        <v>81</v>
      </c>
      <c r="AC115" s="336" t="s">
        <v>82</v>
      </c>
      <c r="AD115" s="336" t="s">
        <v>83</v>
      </c>
      <c r="AE115" s="336" t="s">
        <v>84</v>
      </c>
      <c r="AF115" s="336" t="s">
        <v>85</v>
      </c>
      <c r="AG115" s="336" t="s">
        <v>86</v>
      </c>
      <c r="AH115" s="336" t="s">
        <v>87</v>
      </c>
      <c r="AI115" s="336" t="s">
        <v>88</v>
      </c>
      <c r="AJ115" s="336" t="s">
        <v>89</v>
      </c>
      <c r="AK115" s="336" t="s">
        <v>90</v>
      </c>
      <c r="AL115" s="336" t="s">
        <v>91</v>
      </c>
      <c r="AM115" s="336" t="s">
        <v>92</v>
      </c>
      <c r="AN115" s="336" t="s">
        <v>93</v>
      </c>
      <c r="AO115" s="336" t="s">
        <v>94</v>
      </c>
      <c r="AP115" s="336" t="s">
        <v>95</v>
      </c>
      <c r="AQ115" s="336" t="s">
        <v>96</v>
      </c>
      <c r="AR115" s="336" t="s">
        <v>97</v>
      </c>
      <c r="AS115" s="336" t="s">
        <v>98</v>
      </c>
      <c r="AT115" s="336" t="s">
        <v>99</v>
      </c>
      <c r="AU115" s="336" t="s">
        <v>100</v>
      </c>
      <c r="AV115" s="336" t="s">
        <v>101</v>
      </c>
      <c r="AW115" s="336" t="s">
        <v>102</v>
      </c>
      <c r="AX115" s="336" t="s">
        <v>103</v>
      </c>
      <c r="AY115" s="336" t="s">
        <v>104</v>
      </c>
      <c r="AZ115" s="336" t="s">
        <v>105</v>
      </c>
      <c r="BA115" s="336" t="s">
        <v>106</v>
      </c>
      <c r="BB115" s="336" t="s">
        <v>107</v>
      </c>
      <c r="BC115" s="336" t="s">
        <v>108</v>
      </c>
      <c r="BD115" s="336" t="s">
        <v>109</v>
      </c>
      <c r="BE115" s="336" t="s">
        <v>110</v>
      </c>
      <c r="BF115" s="336" t="s">
        <v>111</v>
      </c>
      <c r="BG115" s="336" t="s">
        <v>112</v>
      </c>
      <c r="BH115" s="336" t="s">
        <v>113</v>
      </c>
      <c r="BI115" s="336" t="s">
        <v>114</v>
      </c>
      <c r="BJ115" s="336" t="s">
        <v>115</v>
      </c>
      <c r="BK115" s="336" t="s">
        <v>116</v>
      </c>
      <c r="BL115" s="336" t="s">
        <v>117</v>
      </c>
      <c r="BM115" s="336" t="s">
        <v>118</v>
      </c>
      <c r="BN115" s="336" t="s">
        <v>119</v>
      </c>
      <c r="BO115" s="336" t="s">
        <v>120</v>
      </c>
      <c r="BP115" s="336" t="s">
        <v>121</v>
      </c>
      <c r="BQ115" s="336" t="s">
        <v>122</v>
      </c>
      <c r="BR115" s="336" t="s">
        <v>123</v>
      </c>
      <c r="BS115" s="336" t="s">
        <v>124</v>
      </c>
      <c r="BT115" s="336" t="s">
        <v>125</v>
      </c>
      <c r="BU115" s="336" t="s">
        <v>126</v>
      </c>
      <c r="BV115" s="336" t="s">
        <v>127</v>
      </c>
      <c r="BW115" s="336" t="s">
        <v>128</v>
      </c>
      <c r="BX115" s="336" t="s">
        <v>129</v>
      </c>
      <c r="BY115" s="336" t="s">
        <v>130</v>
      </c>
      <c r="BZ115" s="336" t="s">
        <v>131</v>
      </c>
      <c r="CA115" s="336" t="s">
        <v>132</v>
      </c>
      <c r="CB115" s="336" t="s">
        <v>133</v>
      </c>
      <c r="CC115" s="336" t="s">
        <v>134</v>
      </c>
      <c r="CD115" s="336" t="s">
        <v>135</v>
      </c>
      <c r="CE115" s="336" t="s">
        <v>136</v>
      </c>
      <c r="CF115" s="336" t="s">
        <v>137</v>
      </c>
      <c r="CG115" s="336" t="s">
        <v>138</v>
      </c>
      <c r="CH115" s="336" t="s">
        <v>139</v>
      </c>
      <c r="CI115" s="336" t="s">
        <v>140</v>
      </c>
      <c r="CJ115" s="336" t="s">
        <v>141</v>
      </c>
      <c r="CK115" s="290"/>
      <c r="CL115"/>
    </row>
    <row r="116" spans="2:90" s="147" customFormat="1" x14ac:dyDescent="0.35">
      <c r="B116" s="127" t="s">
        <v>315</v>
      </c>
      <c r="C116" s="1142" t="s">
        <v>317</v>
      </c>
      <c r="D116" s="1142"/>
      <c r="E116" s="335" t="s">
        <v>318</v>
      </c>
      <c r="F116" s="335">
        <v>2</v>
      </c>
      <c r="G116" s="335"/>
      <c r="H116" s="1042">
        <v>3259.9574855639762</v>
      </c>
      <c r="I116" s="1042">
        <v>6522.7393419566724</v>
      </c>
      <c r="J116" s="1042">
        <v>9787.7434912935041</v>
      </c>
      <c r="K116" s="1042">
        <v>13069.190618822469</v>
      </c>
      <c r="L116" s="1042">
        <v>24063.033253263195</v>
      </c>
      <c r="M116" s="1042">
        <v>35325.007020225174</v>
      </c>
      <c r="N116" s="1042">
        <v>43844.687473646358</v>
      </c>
      <c r="O116" s="1042">
        <v>46039.471224227025</v>
      </c>
      <c r="P116" s="1042">
        <v>46637.213070098049</v>
      </c>
      <c r="Q116" s="1042">
        <v>47235.441105974765</v>
      </c>
      <c r="R116" s="1042">
        <v>47834.155331857153</v>
      </c>
      <c r="S116" s="1042">
        <v>48433.355747745234</v>
      </c>
      <c r="T116" s="1042">
        <v>49033.042353638979</v>
      </c>
      <c r="U116" s="1042">
        <v>49633.215149538446</v>
      </c>
      <c r="V116" s="1042">
        <v>50233.874135443562</v>
      </c>
      <c r="W116" s="1042">
        <v>50835.019311354379</v>
      </c>
      <c r="X116" s="1042">
        <v>51436.650677270874</v>
      </c>
      <c r="Y116" s="1042">
        <v>51263.154062853733</v>
      </c>
      <c r="Z116" s="1042">
        <v>51030.535458753046</v>
      </c>
      <c r="AA116" s="1042">
        <v>50797.916854652336</v>
      </c>
      <c r="AB116" s="1042">
        <v>50565.298250551634</v>
      </c>
      <c r="AC116" s="1042">
        <v>50332.679646450924</v>
      </c>
      <c r="AD116" s="1042">
        <v>50100.061042350222</v>
      </c>
      <c r="AE116" s="1042">
        <v>49867.442438249513</v>
      </c>
      <c r="AF116" s="1042">
        <v>49634.823834148803</v>
      </c>
      <c r="AG116" s="1042">
        <v>49402.205230048101</v>
      </c>
      <c r="AH116" s="1042">
        <v>49169.586625947399</v>
      </c>
      <c r="AI116" s="1042">
        <v>48936.968021846704</v>
      </c>
      <c r="AJ116" s="1042">
        <v>48704.34941774598</v>
      </c>
      <c r="AK116" s="1042">
        <v>48471.730813645285</v>
      </c>
      <c r="AL116" s="1042">
        <v>48239.112209544575</v>
      </c>
      <c r="AM116" s="1042">
        <v>48239.112209544575</v>
      </c>
      <c r="AN116" s="1042">
        <v>48239.112209544575</v>
      </c>
      <c r="AO116" s="1042">
        <v>48239.112209544575</v>
      </c>
      <c r="AP116" s="1042">
        <v>48239.112209544575</v>
      </c>
      <c r="AQ116" s="1042">
        <v>48239.112209544575</v>
      </c>
      <c r="AR116" s="1042">
        <v>48239.112209544575</v>
      </c>
      <c r="AS116" s="1042">
        <v>48239.112209544575</v>
      </c>
      <c r="AT116" s="1042">
        <v>48239.112209544575</v>
      </c>
      <c r="AU116" s="1042">
        <v>48239.112209544575</v>
      </c>
      <c r="AV116" s="1042">
        <v>48239.112209544575</v>
      </c>
      <c r="AW116" s="1042">
        <v>48239.112209544575</v>
      </c>
      <c r="AX116" s="1042">
        <v>48239.112209544575</v>
      </c>
      <c r="AY116" s="1042">
        <v>48239.112209544575</v>
      </c>
      <c r="AZ116" s="1042">
        <v>48239.112209544575</v>
      </c>
      <c r="BA116" s="1042">
        <v>48239.112209544575</v>
      </c>
      <c r="BB116" s="1042">
        <v>48239.112209544575</v>
      </c>
      <c r="BC116" s="1042">
        <v>48239.112209544575</v>
      </c>
      <c r="BD116" s="1042">
        <v>48239.112209544575</v>
      </c>
      <c r="BE116" s="1042">
        <v>48239.112209544575</v>
      </c>
      <c r="BF116" s="1042">
        <v>48239.112209544575</v>
      </c>
      <c r="BG116" s="1042">
        <v>48239.112209544575</v>
      </c>
      <c r="BH116" s="1042">
        <v>48239.112209544575</v>
      </c>
      <c r="BI116" s="1042">
        <v>48239.112209544575</v>
      </c>
      <c r="BJ116" s="1042">
        <v>48239.112209544575</v>
      </c>
      <c r="BK116" s="1042">
        <v>48239.112209544575</v>
      </c>
      <c r="BL116" s="1042">
        <v>48239.112209544575</v>
      </c>
      <c r="BM116" s="1042">
        <v>48239.112209544575</v>
      </c>
      <c r="BN116" s="1042">
        <v>48239.112209544575</v>
      </c>
      <c r="BO116" s="1042">
        <v>48239.112209544575</v>
      </c>
      <c r="BP116" s="1042">
        <v>48239.112209544575</v>
      </c>
      <c r="BQ116" s="1042">
        <v>48239.112209544575</v>
      </c>
      <c r="BR116" s="1042">
        <v>48239.112209544575</v>
      </c>
      <c r="BS116" s="1042">
        <v>48239.112209544575</v>
      </c>
      <c r="BT116" s="1042">
        <v>48239.112209544575</v>
      </c>
      <c r="BU116" s="1042">
        <v>48239.112209544575</v>
      </c>
      <c r="BV116" s="1042">
        <v>48239.112209544575</v>
      </c>
      <c r="BW116" s="1042">
        <v>48239.112209544575</v>
      </c>
      <c r="BX116" s="1042">
        <v>48239.112209544575</v>
      </c>
      <c r="BY116" s="1042">
        <v>48239.112209544575</v>
      </c>
      <c r="BZ116" s="1042">
        <v>48239.112209544575</v>
      </c>
      <c r="CA116" s="1042">
        <v>48239.112209544575</v>
      </c>
      <c r="CB116" s="1042">
        <v>48239.112209544575</v>
      </c>
      <c r="CC116" s="1042">
        <v>48239.112209544575</v>
      </c>
      <c r="CD116" s="1042">
        <v>48239.112209544575</v>
      </c>
      <c r="CE116" s="1042">
        <v>48239.112209544575</v>
      </c>
      <c r="CF116" s="1042">
        <v>48239.112209544575</v>
      </c>
      <c r="CG116" s="1042">
        <v>48239.112209544575</v>
      </c>
      <c r="CH116" s="1042">
        <v>48239.112209544575</v>
      </c>
      <c r="CI116" s="1042">
        <v>48239.112209544575</v>
      </c>
      <c r="CJ116" s="1042">
        <v>48239.112209544575</v>
      </c>
      <c r="CK116" s="290"/>
      <c r="CL116"/>
    </row>
    <row r="117" spans="2:90" s="147" customFormat="1" x14ac:dyDescent="0.35">
      <c r="B117" s="127" t="s">
        <v>315</v>
      </c>
      <c r="C117" s="1143" t="s">
        <v>319</v>
      </c>
      <c r="D117" s="1143"/>
      <c r="E117" s="335" t="s">
        <v>318</v>
      </c>
      <c r="F117" s="335">
        <v>2</v>
      </c>
      <c r="G117" s="335"/>
      <c r="H117" s="1042">
        <v>0</v>
      </c>
      <c r="I117" s="337">
        <v>0</v>
      </c>
      <c r="J117" s="337">
        <v>0</v>
      </c>
      <c r="K117" s="337">
        <v>0</v>
      </c>
      <c r="L117" s="337">
        <v>0</v>
      </c>
      <c r="M117" s="337">
        <v>0</v>
      </c>
      <c r="N117" s="337">
        <v>0</v>
      </c>
      <c r="O117" s="337">
        <v>0</v>
      </c>
      <c r="P117" s="337">
        <v>0</v>
      </c>
      <c r="Q117" s="337">
        <v>0</v>
      </c>
      <c r="R117" s="337">
        <v>0</v>
      </c>
      <c r="S117" s="337">
        <v>0</v>
      </c>
      <c r="T117" s="337">
        <v>0</v>
      </c>
      <c r="U117" s="337">
        <v>0</v>
      </c>
      <c r="V117" s="337">
        <v>0</v>
      </c>
      <c r="W117" s="337">
        <v>0</v>
      </c>
      <c r="X117" s="337">
        <v>0</v>
      </c>
      <c r="Y117" s="337">
        <v>0</v>
      </c>
      <c r="Z117" s="337">
        <v>0</v>
      </c>
      <c r="AA117" s="337">
        <v>0</v>
      </c>
      <c r="AB117" s="337">
        <v>0</v>
      </c>
      <c r="AC117" s="337">
        <v>0</v>
      </c>
      <c r="AD117" s="337">
        <v>0</v>
      </c>
      <c r="AE117" s="337">
        <v>0</v>
      </c>
      <c r="AF117" s="337">
        <v>0</v>
      </c>
      <c r="AG117" s="337">
        <v>0</v>
      </c>
      <c r="AH117" s="337">
        <v>0</v>
      </c>
      <c r="AI117" s="337">
        <v>0</v>
      </c>
      <c r="AJ117" s="337">
        <v>0</v>
      </c>
      <c r="AK117" s="337">
        <v>0</v>
      </c>
      <c r="AL117" s="337">
        <v>0</v>
      </c>
      <c r="AM117" s="337">
        <v>0</v>
      </c>
      <c r="AN117" s="337">
        <v>0</v>
      </c>
      <c r="AO117" s="337">
        <v>0</v>
      </c>
      <c r="AP117" s="337">
        <v>0</v>
      </c>
      <c r="AQ117" s="337">
        <v>0</v>
      </c>
      <c r="AR117" s="337">
        <v>0</v>
      </c>
      <c r="AS117" s="337">
        <v>0</v>
      </c>
      <c r="AT117" s="337">
        <v>0</v>
      </c>
      <c r="AU117" s="337">
        <v>0</v>
      </c>
      <c r="AV117" s="337">
        <v>0</v>
      </c>
      <c r="AW117" s="337">
        <v>0</v>
      </c>
      <c r="AX117" s="337">
        <v>0</v>
      </c>
      <c r="AY117" s="337">
        <v>0</v>
      </c>
      <c r="AZ117" s="337">
        <v>0</v>
      </c>
      <c r="BA117" s="337">
        <v>0</v>
      </c>
      <c r="BB117" s="337">
        <v>0</v>
      </c>
      <c r="BC117" s="337">
        <v>0</v>
      </c>
      <c r="BD117" s="337">
        <v>0</v>
      </c>
      <c r="BE117" s="337">
        <v>0</v>
      </c>
      <c r="BF117" s="337">
        <v>0</v>
      </c>
      <c r="BG117" s="337">
        <v>0</v>
      </c>
      <c r="BH117" s="337">
        <v>0</v>
      </c>
      <c r="BI117" s="337">
        <v>0</v>
      </c>
      <c r="BJ117" s="337">
        <v>0</v>
      </c>
      <c r="BK117" s="337">
        <v>0</v>
      </c>
      <c r="BL117" s="337">
        <v>0</v>
      </c>
      <c r="BM117" s="337">
        <v>0</v>
      </c>
      <c r="BN117" s="337">
        <v>0</v>
      </c>
      <c r="BO117" s="337">
        <v>0</v>
      </c>
      <c r="BP117" s="337">
        <v>0</v>
      </c>
      <c r="BQ117" s="337">
        <v>0</v>
      </c>
      <c r="BR117" s="337">
        <v>0</v>
      </c>
      <c r="BS117" s="337">
        <v>0</v>
      </c>
      <c r="BT117" s="337">
        <v>0</v>
      </c>
      <c r="BU117" s="337">
        <v>0</v>
      </c>
      <c r="BV117" s="337">
        <v>0</v>
      </c>
      <c r="BW117" s="337">
        <v>0</v>
      </c>
      <c r="BX117" s="337">
        <v>0</v>
      </c>
      <c r="BY117" s="337">
        <v>0</v>
      </c>
      <c r="BZ117" s="337">
        <v>0</v>
      </c>
      <c r="CA117" s="337">
        <v>0</v>
      </c>
      <c r="CB117" s="337">
        <v>0</v>
      </c>
      <c r="CC117" s="337">
        <v>0</v>
      </c>
      <c r="CD117" s="337">
        <v>0</v>
      </c>
      <c r="CE117" s="337">
        <v>0</v>
      </c>
      <c r="CF117" s="337">
        <v>0</v>
      </c>
      <c r="CG117" s="337">
        <v>0</v>
      </c>
      <c r="CH117" s="337">
        <v>0</v>
      </c>
      <c r="CI117" s="337">
        <v>0</v>
      </c>
      <c r="CJ117" s="337">
        <v>0</v>
      </c>
      <c r="CK117" s="290"/>
      <c r="CL117"/>
    </row>
    <row r="118" spans="2:90" s="147" customFormat="1" x14ac:dyDescent="0.35">
      <c r="B118" s="127" t="s">
        <v>315</v>
      </c>
      <c r="C118" s="1143" t="s">
        <v>320</v>
      </c>
      <c r="D118" s="1143"/>
      <c r="E118" s="335" t="s">
        <v>318</v>
      </c>
      <c r="F118" s="335">
        <v>2</v>
      </c>
      <c r="G118" s="335"/>
      <c r="H118" s="1042">
        <v>1319.0800000000002</v>
      </c>
      <c r="I118" s="337">
        <v>2638.1600000000003</v>
      </c>
      <c r="J118" s="337">
        <v>3957.2400000000007</v>
      </c>
      <c r="K118" s="337">
        <v>5276.3200000000006</v>
      </c>
      <c r="L118" s="337">
        <v>6193.5999999999995</v>
      </c>
      <c r="M118" s="337">
        <v>6193.5999999999995</v>
      </c>
      <c r="N118" s="337">
        <v>6193.5999999999995</v>
      </c>
      <c r="O118" s="337">
        <v>6193.5999999999995</v>
      </c>
      <c r="P118" s="337">
        <v>6193.5999999999995</v>
      </c>
      <c r="Q118" s="337">
        <v>6193.5999999999995</v>
      </c>
      <c r="R118" s="337">
        <v>6193.5999999999995</v>
      </c>
      <c r="S118" s="337">
        <v>6193.5999999999995</v>
      </c>
      <c r="T118" s="337">
        <v>6193.5999999999995</v>
      </c>
      <c r="U118" s="337">
        <v>6193.5999999999995</v>
      </c>
      <c r="V118" s="337">
        <v>6193.5999999999995</v>
      </c>
      <c r="W118" s="337">
        <v>6193.5999999999995</v>
      </c>
      <c r="X118" s="337">
        <v>6193.5999999999995</v>
      </c>
      <c r="Y118" s="337">
        <v>6193.5999999999995</v>
      </c>
      <c r="Z118" s="337">
        <v>6193.5999999999995</v>
      </c>
      <c r="AA118" s="337">
        <v>6193.5999999999995</v>
      </c>
      <c r="AB118" s="337">
        <v>6193.5999999999995</v>
      </c>
      <c r="AC118" s="337">
        <v>6193.5999999999995</v>
      </c>
      <c r="AD118" s="337">
        <v>6193.5999999999995</v>
      </c>
      <c r="AE118" s="337">
        <v>6193.5999999999995</v>
      </c>
      <c r="AF118" s="337">
        <v>6193.5999999999995</v>
      </c>
      <c r="AG118" s="337">
        <v>6193.5999999999995</v>
      </c>
      <c r="AH118" s="337">
        <v>6193.5999999999995</v>
      </c>
      <c r="AI118" s="337">
        <v>6193.5999999999995</v>
      </c>
      <c r="AJ118" s="337">
        <v>6193.5999999999995</v>
      </c>
      <c r="AK118" s="337">
        <v>6193.5999999999995</v>
      </c>
      <c r="AL118" s="337">
        <v>6193.5999999999995</v>
      </c>
      <c r="AM118" s="337">
        <v>6193.5999999999995</v>
      </c>
      <c r="AN118" s="337">
        <v>6193.5999999999995</v>
      </c>
      <c r="AO118" s="337">
        <v>6193.5999999999995</v>
      </c>
      <c r="AP118" s="337">
        <v>6193.5999999999995</v>
      </c>
      <c r="AQ118" s="337">
        <v>6193.5999999999995</v>
      </c>
      <c r="AR118" s="337">
        <v>6193.5999999999995</v>
      </c>
      <c r="AS118" s="337">
        <v>6193.5999999999995</v>
      </c>
      <c r="AT118" s="337">
        <v>6193.5999999999995</v>
      </c>
      <c r="AU118" s="337">
        <v>6193.5999999999995</v>
      </c>
      <c r="AV118" s="337">
        <v>6193.5999999999995</v>
      </c>
      <c r="AW118" s="337">
        <v>6193.5999999999995</v>
      </c>
      <c r="AX118" s="337">
        <v>6193.5999999999995</v>
      </c>
      <c r="AY118" s="337">
        <v>6193.5999999999995</v>
      </c>
      <c r="AZ118" s="337">
        <v>6193.5999999999995</v>
      </c>
      <c r="BA118" s="337">
        <v>6193.5999999999995</v>
      </c>
      <c r="BB118" s="337">
        <v>6193.5999999999995</v>
      </c>
      <c r="BC118" s="337">
        <v>6193.5999999999995</v>
      </c>
      <c r="BD118" s="337">
        <v>6193.5999999999995</v>
      </c>
      <c r="BE118" s="337">
        <v>6193.5999999999995</v>
      </c>
      <c r="BF118" s="337">
        <v>6193.5999999999995</v>
      </c>
      <c r="BG118" s="337">
        <v>6193.5999999999995</v>
      </c>
      <c r="BH118" s="337">
        <v>6193.5999999999995</v>
      </c>
      <c r="BI118" s="337">
        <v>6193.5999999999995</v>
      </c>
      <c r="BJ118" s="337">
        <v>6193.5999999999995</v>
      </c>
      <c r="BK118" s="337">
        <v>6193.5999999999995</v>
      </c>
      <c r="BL118" s="337">
        <v>6193.5999999999995</v>
      </c>
      <c r="BM118" s="337">
        <v>6193.5999999999995</v>
      </c>
      <c r="BN118" s="337">
        <v>6193.5999999999995</v>
      </c>
      <c r="BO118" s="337">
        <v>6193.5999999999995</v>
      </c>
      <c r="BP118" s="337">
        <v>6193.5999999999995</v>
      </c>
      <c r="BQ118" s="337">
        <v>6193.5999999999995</v>
      </c>
      <c r="BR118" s="337">
        <v>6193.5999999999995</v>
      </c>
      <c r="BS118" s="337">
        <v>6193.5999999999995</v>
      </c>
      <c r="BT118" s="337">
        <v>6193.5999999999995</v>
      </c>
      <c r="BU118" s="337">
        <v>6193.5999999999995</v>
      </c>
      <c r="BV118" s="337">
        <v>6193.5999999999995</v>
      </c>
      <c r="BW118" s="337">
        <v>6193.5999999999995</v>
      </c>
      <c r="BX118" s="337">
        <v>6193.5999999999995</v>
      </c>
      <c r="BY118" s="337">
        <v>6193.5999999999995</v>
      </c>
      <c r="BZ118" s="337">
        <v>6193.5999999999995</v>
      </c>
      <c r="CA118" s="337">
        <v>6193.5999999999995</v>
      </c>
      <c r="CB118" s="337">
        <v>6193.5999999999995</v>
      </c>
      <c r="CC118" s="337">
        <v>6193.5999999999995</v>
      </c>
      <c r="CD118" s="337">
        <v>6193.5999999999995</v>
      </c>
      <c r="CE118" s="337">
        <v>6193.5999999999995</v>
      </c>
      <c r="CF118" s="337">
        <v>6193.5999999999995</v>
      </c>
      <c r="CG118" s="337">
        <v>6193.5999999999995</v>
      </c>
      <c r="CH118" s="337">
        <v>6193.5999999999995</v>
      </c>
      <c r="CI118" s="337">
        <v>6193.5999999999995</v>
      </c>
      <c r="CJ118" s="337">
        <v>6193.5999999999995</v>
      </c>
      <c r="CK118" s="290"/>
      <c r="CL118"/>
    </row>
    <row r="119" spans="2:90" s="147" customFormat="1" x14ac:dyDescent="0.35">
      <c r="B119" s="127" t="s">
        <v>315</v>
      </c>
      <c r="C119" s="1143" t="s">
        <v>204</v>
      </c>
      <c r="D119" s="1143"/>
      <c r="E119" s="335" t="s">
        <v>318</v>
      </c>
      <c r="F119" s="335">
        <v>2</v>
      </c>
      <c r="G119" s="335"/>
      <c r="H119" s="1042">
        <v>240.85737174066514</v>
      </c>
      <c r="I119" s="337">
        <v>481.8633053869209</v>
      </c>
      <c r="J119" s="337">
        <v>722.98613164203834</v>
      </c>
      <c r="K119" s="337">
        <v>964.97385855006212</v>
      </c>
      <c r="L119" s="337">
        <v>1591.4989091216439</v>
      </c>
      <c r="M119" s="337">
        <v>2183.8787292638444</v>
      </c>
      <c r="N119" s="337">
        <v>2632.0139211137989</v>
      </c>
      <c r="O119" s="337">
        <v>2747.4595463943415</v>
      </c>
      <c r="P119" s="337">
        <v>2778.9007674871577</v>
      </c>
      <c r="Q119" s="337">
        <v>2810.3675621742732</v>
      </c>
      <c r="R119" s="337">
        <v>2841.8599304556865</v>
      </c>
      <c r="S119" s="337">
        <v>2873.377872331399</v>
      </c>
      <c r="T119" s="337">
        <v>2904.9213878014111</v>
      </c>
      <c r="U119" s="337">
        <v>2936.490476865722</v>
      </c>
      <c r="V119" s="337">
        <v>2968.0851395243312</v>
      </c>
      <c r="W119" s="337">
        <v>2999.7053757772405</v>
      </c>
      <c r="X119" s="337">
        <v>3031.3511856244486</v>
      </c>
      <c r="Y119" s="337">
        <v>3022.2252637061074</v>
      </c>
      <c r="Z119" s="337">
        <v>3009.9895251304106</v>
      </c>
      <c r="AA119" s="337">
        <v>2997.7537865547129</v>
      </c>
      <c r="AB119" s="337">
        <v>2985.5180479790156</v>
      </c>
      <c r="AC119" s="337">
        <v>2973.2823094033188</v>
      </c>
      <c r="AD119" s="337">
        <v>2961.0465708276215</v>
      </c>
      <c r="AE119" s="337">
        <v>2948.8108322519238</v>
      </c>
      <c r="AF119" s="337">
        <v>2936.5750936762279</v>
      </c>
      <c r="AG119" s="337">
        <v>2924.3393551005311</v>
      </c>
      <c r="AH119" s="337">
        <v>2912.1036165248333</v>
      </c>
      <c r="AI119" s="337">
        <v>2899.8678779491365</v>
      </c>
      <c r="AJ119" s="337">
        <v>2887.6321393734393</v>
      </c>
      <c r="AK119" s="337">
        <v>2875.3964007977424</v>
      </c>
      <c r="AL119" s="337">
        <v>2863.1606622220447</v>
      </c>
      <c r="AM119" s="337">
        <v>2863.1606622220447</v>
      </c>
      <c r="AN119" s="337">
        <v>2863.1606622220447</v>
      </c>
      <c r="AO119" s="337">
        <v>2863.1606622220447</v>
      </c>
      <c r="AP119" s="337">
        <v>2863.1606622220447</v>
      </c>
      <c r="AQ119" s="337">
        <v>2863.1606622220447</v>
      </c>
      <c r="AR119" s="337">
        <v>2863.1606622220447</v>
      </c>
      <c r="AS119" s="337">
        <v>2863.1606622220447</v>
      </c>
      <c r="AT119" s="337">
        <v>2863.1606622220447</v>
      </c>
      <c r="AU119" s="337">
        <v>2863.1606622220447</v>
      </c>
      <c r="AV119" s="337">
        <v>2863.1606622220447</v>
      </c>
      <c r="AW119" s="337">
        <v>2863.1606622220447</v>
      </c>
      <c r="AX119" s="337">
        <v>2863.1606622220447</v>
      </c>
      <c r="AY119" s="337">
        <v>2863.1606622220447</v>
      </c>
      <c r="AZ119" s="337">
        <v>2863.1606622220447</v>
      </c>
      <c r="BA119" s="337">
        <v>2863.1606622220447</v>
      </c>
      <c r="BB119" s="337">
        <v>2863.1606622220447</v>
      </c>
      <c r="BC119" s="337">
        <v>2863.1606622220447</v>
      </c>
      <c r="BD119" s="337">
        <v>2863.1606622220447</v>
      </c>
      <c r="BE119" s="337">
        <v>2863.1606622220447</v>
      </c>
      <c r="BF119" s="337">
        <v>2863.1606622220447</v>
      </c>
      <c r="BG119" s="337">
        <v>2863.1606622220447</v>
      </c>
      <c r="BH119" s="337">
        <v>2863.1606622220447</v>
      </c>
      <c r="BI119" s="337">
        <v>2863.1606622220447</v>
      </c>
      <c r="BJ119" s="337">
        <v>2863.1606622220447</v>
      </c>
      <c r="BK119" s="337">
        <v>2863.1606622220447</v>
      </c>
      <c r="BL119" s="337">
        <v>2863.1606622220447</v>
      </c>
      <c r="BM119" s="337">
        <v>2863.1606622220447</v>
      </c>
      <c r="BN119" s="337">
        <v>2863.1606622220447</v>
      </c>
      <c r="BO119" s="337">
        <v>2863.1606622220447</v>
      </c>
      <c r="BP119" s="337">
        <v>2863.1606622220447</v>
      </c>
      <c r="BQ119" s="337">
        <v>2863.1606622220447</v>
      </c>
      <c r="BR119" s="337">
        <v>2863.1606622220447</v>
      </c>
      <c r="BS119" s="337">
        <v>2863.1606622220447</v>
      </c>
      <c r="BT119" s="337">
        <v>2863.1606622220447</v>
      </c>
      <c r="BU119" s="337">
        <v>2863.1606622220447</v>
      </c>
      <c r="BV119" s="337">
        <v>2863.1606622220447</v>
      </c>
      <c r="BW119" s="337">
        <v>2863.1606622220447</v>
      </c>
      <c r="BX119" s="337">
        <v>2863.1606622220447</v>
      </c>
      <c r="BY119" s="337">
        <v>2863.1606622220447</v>
      </c>
      <c r="BZ119" s="337">
        <v>2863.1606622220447</v>
      </c>
      <c r="CA119" s="337">
        <v>2863.1606622220447</v>
      </c>
      <c r="CB119" s="337">
        <v>2863.1606622220447</v>
      </c>
      <c r="CC119" s="337">
        <v>2863.1606622220447</v>
      </c>
      <c r="CD119" s="337">
        <v>2863.1606622220447</v>
      </c>
      <c r="CE119" s="337">
        <v>2863.1606622220447</v>
      </c>
      <c r="CF119" s="337">
        <v>2863.1606622220447</v>
      </c>
      <c r="CG119" s="337">
        <v>2863.1606622220447</v>
      </c>
      <c r="CH119" s="337">
        <v>2863.1606622220447</v>
      </c>
      <c r="CI119" s="337">
        <v>2863.1606622220447</v>
      </c>
      <c r="CJ119" s="337">
        <v>2863.1606622220447</v>
      </c>
      <c r="CK119" s="290"/>
      <c r="CL119"/>
    </row>
    <row r="120" spans="2:90" s="147" customFormat="1" x14ac:dyDescent="0.35">
      <c r="B120" s="127"/>
      <c r="C120" s="1151" t="s">
        <v>321</v>
      </c>
      <c r="D120" s="1151"/>
      <c r="E120" s="335" t="s">
        <v>318</v>
      </c>
      <c r="F120" s="335">
        <v>2</v>
      </c>
      <c r="G120" s="335"/>
      <c r="H120" s="1043">
        <v>82800.590150684948</v>
      </c>
      <c r="I120" s="1044">
        <v>82800.590150684948</v>
      </c>
      <c r="J120" s="1044">
        <v>82800.590150684948</v>
      </c>
      <c r="K120" s="1044">
        <v>82941.659602739746</v>
      </c>
      <c r="L120" s="1044">
        <v>104659.39655616437</v>
      </c>
      <c r="M120" s="1044">
        <v>104659.39655616437</v>
      </c>
      <c r="N120" s="1044">
        <v>104659.39655616437</v>
      </c>
      <c r="O120" s="1044">
        <v>104659.39655616437</v>
      </c>
      <c r="P120" s="1044">
        <v>104659.39655616437</v>
      </c>
      <c r="Q120" s="1044">
        <v>104659.39655616437</v>
      </c>
      <c r="R120" s="1044">
        <v>104659.39655616437</v>
      </c>
      <c r="S120" s="1044">
        <v>104659.39655616437</v>
      </c>
      <c r="T120" s="1044">
        <v>104659.39655616437</v>
      </c>
      <c r="U120" s="1044">
        <v>104659.39655616437</v>
      </c>
      <c r="V120" s="1044">
        <v>104659.39655616437</v>
      </c>
      <c r="W120" s="1044">
        <v>104659.39655616437</v>
      </c>
      <c r="X120" s="1044">
        <v>104659.39655616437</v>
      </c>
      <c r="Y120" s="1044">
        <v>104659.39655616437</v>
      </c>
      <c r="Z120" s="1044">
        <v>104659.39655616437</v>
      </c>
      <c r="AA120" s="1044">
        <v>104659.39655616437</v>
      </c>
      <c r="AB120" s="1044">
        <v>104659.39655616437</v>
      </c>
      <c r="AC120" s="1044">
        <v>104659.39655616437</v>
      </c>
      <c r="AD120" s="1044">
        <v>104659.39655616437</v>
      </c>
      <c r="AE120" s="1044">
        <v>104659.39655616437</v>
      </c>
      <c r="AF120" s="1044">
        <v>104659.39655616437</v>
      </c>
      <c r="AG120" s="1044">
        <v>104659.39655616437</v>
      </c>
      <c r="AH120" s="1044">
        <v>104659.39655616437</v>
      </c>
      <c r="AI120" s="1044">
        <v>104659.39655616437</v>
      </c>
      <c r="AJ120" s="1044">
        <v>104659.39655616437</v>
      </c>
      <c r="AK120" s="1044">
        <v>104659.39655616437</v>
      </c>
      <c r="AL120" s="1044">
        <v>104659.39655616437</v>
      </c>
      <c r="AM120" s="1044">
        <v>104659.39655616437</v>
      </c>
      <c r="AN120" s="1044">
        <v>104659.39655616437</v>
      </c>
      <c r="AO120" s="1044">
        <v>104659.39655616437</v>
      </c>
      <c r="AP120" s="1044">
        <v>104659.39655616437</v>
      </c>
      <c r="AQ120" s="1044">
        <v>104659.39655616437</v>
      </c>
      <c r="AR120" s="1044">
        <v>104659.39655616437</v>
      </c>
      <c r="AS120" s="1044">
        <v>104659.39655616437</v>
      </c>
      <c r="AT120" s="1044">
        <v>104659.39655616437</v>
      </c>
      <c r="AU120" s="1044">
        <v>104659.39655616437</v>
      </c>
      <c r="AV120" s="1044">
        <v>104659.39655616437</v>
      </c>
      <c r="AW120" s="1044">
        <v>104659.39655616437</v>
      </c>
      <c r="AX120" s="1044">
        <v>104659.39655616437</v>
      </c>
      <c r="AY120" s="1044">
        <v>104659.39655616437</v>
      </c>
      <c r="AZ120" s="1044">
        <v>104659.39655616437</v>
      </c>
      <c r="BA120" s="1044">
        <v>104659.39655616437</v>
      </c>
      <c r="BB120" s="1044">
        <v>104659.39655616437</v>
      </c>
      <c r="BC120" s="1044">
        <v>104659.39655616437</v>
      </c>
      <c r="BD120" s="1044">
        <v>104659.39655616437</v>
      </c>
      <c r="BE120" s="1044">
        <v>104659.39655616437</v>
      </c>
      <c r="BF120" s="1044">
        <v>104659.39655616437</v>
      </c>
      <c r="BG120" s="1044">
        <v>104659.39655616437</v>
      </c>
      <c r="BH120" s="1044">
        <v>104659.39655616437</v>
      </c>
      <c r="BI120" s="1044">
        <v>104659.39655616437</v>
      </c>
      <c r="BJ120" s="1044">
        <v>104659.39655616437</v>
      </c>
      <c r="BK120" s="1044">
        <v>104659.39655616437</v>
      </c>
      <c r="BL120" s="1044">
        <v>104659.39655616437</v>
      </c>
      <c r="BM120" s="1044">
        <v>104659.39655616437</v>
      </c>
      <c r="BN120" s="1044">
        <v>104659.39655616437</v>
      </c>
      <c r="BO120" s="1044">
        <v>104659.39655616437</v>
      </c>
      <c r="BP120" s="1044">
        <v>104659.39655616437</v>
      </c>
      <c r="BQ120" s="1044">
        <v>104659.39655616437</v>
      </c>
      <c r="BR120" s="1044">
        <v>104659.39655616437</v>
      </c>
      <c r="BS120" s="1044">
        <v>104659.39655616437</v>
      </c>
      <c r="BT120" s="1044">
        <v>104659.39655616437</v>
      </c>
      <c r="BU120" s="1044">
        <v>104659.39655616437</v>
      </c>
      <c r="BV120" s="1044">
        <v>104659.39655616437</v>
      </c>
      <c r="BW120" s="1044">
        <v>104659.39655616437</v>
      </c>
      <c r="BX120" s="1044">
        <v>104659.39655616437</v>
      </c>
      <c r="BY120" s="1044">
        <v>104659.39655616437</v>
      </c>
      <c r="BZ120" s="1044">
        <v>104659.39655616437</v>
      </c>
      <c r="CA120" s="1044">
        <v>104659.39655616437</v>
      </c>
      <c r="CB120" s="1044">
        <v>104659.39655616437</v>
      </c>
      <c r="CC120" s="1044">
        <v>104659.39655616437</v>
      </c>
      <c r="CD120" s="1044">
        <v>104659.39655616437</v>
      </c>
      <c r="CE120" s="1044">
        <v>104659.39655616437</v>
      </c>
      <c r="CF120" s="1044">
        <v>104659.39655616437</v>
      </c>
      <c r="CG120" s="1044">
        <v>104659.39655616437</v>
      </c>
      <c r="CH120" s="1044">
        <v>104659.39655616437</v>
      </c>
      <c r="CI120" s="1044">
        <v>104659.39655616437</v>
      </c>
      <c r="CJ120" s="1044">
        <v>104659.39655616437</v>
      </c>
      <c r="CK120" s="655"/>
      <c r="CL120"/>
    </row>
    <row r="121" spans="2:90" s="147" customFormat="1" x14ac:dyDescent="0.35">
      <c r="B121" s="127" t="s">
        <v>315</v>
      </c>
      <c r="C121" s="1143" t="s">
        <v>239</v>
      </c>
      <c r="D121" s="1143"/>
      <c r="E121" s="335" t="s">
        <v>318</v>
      </c>
      <c r="F121" s="335">
        <v>2</v>
      </c>
      <c r="G121" s="335"/>
      <c r="H121" s="1042">
        <v>82800.590150684948</v>
      </c>
      <c r="I121" s="1042">
        <v>82800.590150684948</v>
      </c>
      <c r="J121" s="1042">
        <v>82800.590150684948</v>
      </c>
      <c r="K121" s="1042">
        <v>82941.659602739746</v>
      </c>
      <c r="L121" s="1042">
        <v>104659.39655616437</v>
      </c>
      <c r="M121" s="1042">
        <v>104659.39655616437</v>
      </c>
      <c r="N121" s="1042">
        <v>104659.39655616437</v>
      </c>
      <c r="O121" s="1042">
        <v>104659.39655616437</v>
      </c>
      <c r="P121" s="1042">
        <v>104659.39655616437</v>
      </c>
      <c r="Q121" s="1042">
        <v>104659.39655616437</v>
      </c>
      <c r="R121" s="1042">
        <v>104659.39655616437</v>
      </c>
      <c r="S121" s="1042">
        <v>104659.39655616437</v>
      </c>
      <c r="T121" s="1042">
        <v>104659.39655616437</v>
      </c>
      <c r="U121" s="1042">
        <v>104659.39655616437</v>
      </c>
      <c r="V121" s="1042">
        <v>104659.39655616437</v>
      </c>
      <c r="W121" s="1042">
        <v>104659.39655616437</v>
      </c>
      <c r="X121" s="1042">
        <v>104659.39655616437</v>
      </c>
      <c r="Y121" s="1042">
        <v>104659.39655616437</v>
      </c>
      <c r="Z121" s="1042">
        <v>104659.39655616437</v>
      </c>
      <c r="AA121" s="1042">
        <v>104659.39655616437</v>
      </c>
      <c r="AB121" s="1042">
        <v>104659.39655616437</v>
      </c>
      <c r="AC121" s="1042">
        <v>104659.39655616437</v>
      </c>
      <c r="AD121" s="1042">
        <v>104659.39655616437</v>
      </c>
      <c r="AE121" s="1042">
        <v>104659.39655616437</v>
      </c>
      <c r="AF121" s="1042">
        <v>104659.39655616437</v>
      </c>
      <c r="AG121" s="1042">
        <v>104659.39655616437</v>
      </c>
      <c r="AH121" s="1042">
        <v>104659.39655616437</v>
      </c>
      <c r="AI121" s="1042">
        <v>104659.39655616437</v>
      </c>
      <c r="AJ121" s="1042">
        <v>104659.39655616437</v>
      </c>
      <c r="AK121" s="1042">
        <v>104659.39655616437</v>
      </c>
      <c r="AL121" s="1042">
        <v>104659.39655616437</v>
      </c>
      <c r="AM121" s="1042">
        <v>104659.39655616437</v>
      </c>
      <c r="AN121" s="1042">
        <v>104659.39655616437</v>
      </c>
      <c r="AO121" s="1042">
        <v>104659.39655616437</v>
      </c>
      <c r="AP121" s="1042">
        <v>104659.39655616437</v>
      </c>
      <c r="AQ121" s="1042">
        <v>104659.39655616437</v>
      </c>
      <c r="AR121" s="1042">
        <v>104659.39655616437</v>
      </c>
      <c r="AS121" s="1042">
        <v>104659.39655616437</v>
      </c>
      <c r="AT121" s="1042">
        <v>104659.39655616437</v>
      </c>
      <c r="AU121" s="1042">
        <v>104659.39655616437</v>
      </c>
      <c r="AV121" s="1042">
        <v>104659.39655616437</v>
      </c>
      <c r="AW121" s="1042">
        <v>104659.39655616437</v>
      </c>
      <c r="AX121" s="1042">
        <v>104659.39655616437</v>
      </c>
      <c r="AY121" s="1042">
        <v>104659.39655616437</v>
      </c>
      <c r="AZ121" s="1042">
        <v>104659.39655616437</v>
      </c>
      <c r="BA121" s="1042">
        <v>104659.39655616437</v>
      </c>
      <c r="BB121" s="1042">
        <v>104659.39655616437</v>
      </c>
      <c r="BC121" s="1042">
        <v>104659.39655616437</v>
      </c>
      <c r="BD121" s="1042">
        <v>104659.39655616437</v>
      </c>
      <c r="BE121" s="1042">
        <v>104659.39655616437</v>
      </c>
      <c r="BF121" s="1042">
        <v>104659.39655616437</v>
      </c>
      <c r="BG121" s="1042">
        <v>104659.39655616437</v>
      </c>
      <c r="BH121" s="1042">
        <v>104659.39655616437</v>
      </c>
      <c r="BI121" s="1042">
        <v>104659.39655616437</v>
      </c>
      <c r="BJ121" s="1042">
        <v>104659.39655616437</v>
      </c>
      <c r="BK121" s="1042">
        <v>104659.39655616437</v>
      </c>
      <c r="BL121" s="1042">
        <v>104659.39655616437</v>
      </c>
      <c r="BM121" s="1042">
        <v>104659.39655616437</v>
      </c>
      <c r="BN121" s="1042">
        <v>104659.39655616437</v>
      </c>
      <c r="BO121" s="1042">
        <v>104659.39655616437</v>
      </c>
      <c r="BP121" s="1042">
        <v>104659.39655616437</v>
      </c>
      <c r="BQ121" s="1042">
        <v>104659.39655616437</v>
      </c>
      <c r="BR121" s="1042">
        <v>104659.39655616437</v>
      </c>
      <c r="BS121" s="1042">
        <v>104659.39655616437</v>
      </c>
      <c r="BT121" s="1042">
        <v>104659.39655616437</v>
      </c>
      <c r="BU121" s="1042">
        <v>104659.39655616437</v>
      </c>
      <c r="BV121" s="1042">
        <v>104659.39655616437</v>
      </c>
      <c r="BW121" s="1042">
        <v>104659.39655616437</v>
      </c>
      <c r="BX121" s="1042">
        <v>104659.39655616437</v>
      </c>
      <c r="BY121" s="1042">
        <v>104659.39655616437</v>
      </c>
      <c r="BZ121" s="1042">
        <v>104659.39655616437</v>
      </c>
      <c r="CA121" s="1042">
        <v>104659.39655616437</v>
      </c>
      <c r="CB121" s="1042">
        <v>104659.39655616437</v>
      </c>
      <c r="CC121" s="1042">
        <v>104659.39655616437</v>
      </c>
      <c r="CD121" s="1042">
        <v>104659.39655616437</v>
      </c>
      <c r="CE121" s="1042">
        <v>104659.39655616437</v>
      </c>
      <c r="CF121" s="1042">
        <v>104659.39655616437</v>
      </c>
      <c r="CG121" s="1042">
        <v>104659.39655616437</v>
      </c>
      <c r="CH121" s="1042">
        <v>104659.39655616437</v>
      </c>
      <c r="CI121" s="1042">
        <v>104659.39655616437</v>
      </c>
      <c r="CJ121" s="1042">
        <v>104659.39655616437</v>
      </c>
      <c r="CK121" s="290"/>
      <c r="CL121"/>
    </row>
    <row r="122" spans="2:90" s="147" customFormat="1" x14ac:dyDescent="0.35">
      <c r="B122" s="127" t="s">
        <v>315</v>
      </c>
      <c r="C122" s="1143" t="s">
        <v>322</v>
      </c>
      <c r="D122" s="1143"/>
      <c r="E122" s="335" t="s">
        <v>318</v>
      </c>
      <c r="F122" s="335">
        <v>2</v>
      </c>
      <c r="G122" s="335"/>
      <c r="H122" s="1045">
        <v>5488.0426656093005</v>
      </c>
      <c r="I122" s="337">
        <v>10578.693680604621</v>
      </c>
      <c r="J122" s="337">
        <v>15675.358770073412</v>
      </c>
      <c r="K122" s="337">
        <v>20794.437360378379</v>
      </c>
      <c r="L122" s="337">
        <v>36750.99168502925</v>
      </c>
      <c r="M122" s="337">
        <v>48866.844277333636</v>
      </c>
      <c r="N122" s="337">
        <v>58079.707743858351</v>
      </c>
      <c r="O122" s="337">
        <v>60637.869525683425</v>
      </c>
      <c r="P122" s="337">
        <v>61350.030009501359</v>
      </c>
      <c r="Q122" s="337">
        <v>62063.3322117672</v>
      </c>
      <c r="R122" s="337">
        <v>62777.776083105309</v>
      </c>
      <c r="S122" s="337">
        <v>63493.36226414008</v>
      </c>
      <c r="T122" s="337">
        <v>64210.092107718068</v>
      </c>
      <c r="U122" s="337">
        <v>64927.967701130372</v>
      </c>
      <c r="V122" s="337">
        <v>65646.986119445733</v>
      </c>
      <c r="W122" s="337">
        <v>66367.150153288589</v>
      </c>
      <c r="X122" s="337">
        <v>67088.460456616594</v>
      </c>
      <c r="Y122" s="337">
        <v>66937.541655844499</v>
      </c>
      <c r="Z122" s="337">
        <v>66719.931398669039</v>
      </c>
      <c r="AA122" s="337">
        <v>66502.179454764409</v>
      </c>
      <c r="AB122" s="337">
        <v>66284.285837463991</v>
      </c>
      <c r="AC122" s="337">
        <v>66066.249055656663</v>
      </c>
      <c r="AD122" s="337">
        <v>65848.069852675762</v>
      </c>
      <c r="AE122" s="337">
        <v>65629.748989632382</v>
      </c>
      <c r="AF122" s="337">
        <v>65411.284183193209</v>
      </c>
      <c r="AG122" s="337">
        <v>65192.677716691571</v>
      </c>
      <c r="AH122" s="337">
        <v>64973.928829016353</v>
      </c>
      <c r="AI122" s="337">
        <v>64755.038299056469</v>
      </c>
      <c r="AJ122" s="337">
        <v>64536.004573478516</v>
      </c>
      <c r="AK122" s="337">
        <v>64316.829214504796</v>
      </c>
      <c r="AL122" s="337">
        <v>64097.509858801925</v>
      </c>
      <c r="AM122" s="337">
        <v>64135.667710061593</v>
      </c>
      <c r="AN122" s="337">
        <v>64173.825561321253</v>
      </c>
      <c r="AO122" s="337">
        <v>64211.983412580921</v>
      </c>
      <c r="AP122" s="337">
        <v>64250.141263840589</v>
      </c>
      <c r="AQ122" s="337">
        <v>64288.29911510025</v>
      </c>
      <c r="AR122" s="337">
        <v>64326.456966359918</v>
      </c>
      <c r="AS122" s="337">
        <v>64364.614817619578</v>
      </c>
      <c r="AT122" s="337">
        <v>64402.772668879246</v>
      </c>
      <c r="AU122" s="337">
        <v>64440.930520138914</v>
      </c>
      <c r="AV122" s="337">
        <v>64479.088371398575</v>
      </c>
      <c r="AW122" s="337">
        <v>64517.246222658243</v>
      </c>
      <c r="AX122" s="337">
        <v>64555.404073917904</v>
      </c>
      <c r="AY122" s="337">
        <v>64593.561925177572</v>
      </c>
      <c r="AZ122" s="337">
        <v>64631.719776437239</v>
      </c>
      <c r="BA122" s="337">
        <v>64669.8776276969</v>
      </c>
      <c r="BB122" s="337">
        <v>64708.035478956568</v>
      </c>
      <c r="BC122" s="337">
        <v>64746.193330216236</v>
      </c>
      <c r="BD122" s="337">
        <v>64784.351181475897</v>
      </c>
      <c r="BE122" s="337">
        <v>64822.509032735565</v>
      </c>
      <c r="BF122" s="337">
        <v>64860.666883995225</v>
      </c>
      <c r="BG122" s="337">
        <v>64898.824735254893</v>
      </c>
      <c r="BH122" s="337">
        <v>64936.982586514554</v>
      </c>
      <c r="BI122" s="337">
        <v>64975.140437774222</v>
      </c>
      <c r="BJ122" s="337">
        <v>65013.29828903389</v>
      </c>
      <c r="BK122" s="337">
        <v>65051.456140293551</v>
      </c>
      <c r="BL122" s="337">
        <v>65089.613991553219</v>
      </c>
      <c r="BM122" s="337">
        <v>65127.771842812879</v>
      </c>
      <c r="BN122" s="337">
        <v>65165.929694072547</v>
      </c>
      <c r="BO122" s="337">
        <v>65204.087545332215</v>
      </c>
      <c r="BP122" s="337">
        <v>65242.245396591876</v>
      </c>
      <c r="BQ122" s="337">
        <v>65280.403247851544</v>
      </c>
      <c r="BR122" s="337">
        <v>65318.561099111204</v>
      </c>
      <c r="BS122" s="337">
        <v>65356.718950370872</v>
      </c>
      <c r="BT122" s="337">
        <v>65394.87680163054</v>
      </c>
      <c r="BU122" s="337">
        <v>65433.034652890201</v>
      </c>
      <c r="BV122" s="337">
        <v>65471.192504149869</v>
      </c>
      <c r="BW122" s="337">
        <v>65509.35035540953</v>
      </c>
      <c r="BX122" s="337">
        <v>65547.508206669198</v>
      </c>
      <c r="BY122" s="337">
        <v>65585.666057928858</v>
      </c>
      <c r="BZ122" s="337">
        <v>65623.823909188533</v>
      </c>
      <c r="CA122" s="337">
        <v>65661.981760448194</v>
      </c>
      <c r="CB122" s="337">
        <v>65700.139611707855</v>
      </c>
      <c r="CC122" s="337">
        <v>65738.29746296753</v>
      </c>
      <c r="CD122" s="337">
        <v>65776.455314227191</v>
      </c>
      <c r="CE122" s="337">
        <v>65814.613165486851</v>
      </c>
      <c r="CF122" s="337">
        <v>65852.771016746512</v>
      </c>
      <c r="CG122" s="337">
        <v>65890.928868006187</v>
      </c>
      <c r="CH122" s="337">
        <v>65929.086719265848</v>
      </c>
      <c r="CI122" s="337">
        <v>65967.244570525509</v>
      </c>
      <c r="CJ122" s="337">
        <v>66005.402421785184</v>
      </c>
      <c r="CK122" s="290"/>
      <c r="CL122"/>
    </row>
    <row r="123" spans="2:90" s="147" customFormat="1" x14ac:dyDescent="0.35">
      <c r="B123" s="127"/>
      <c r="C123" s="335"/>
      <c r="D123" s="335"/>
      <c r="E123" s="335"/>
      <c r="F123" s="335"/>
      <c r="G123" s="335"/>
      <c r="H123" s="429"/>
      <c r="I123" s="338"/>
      <c r="J123" s="338"/>
      <c r="K123" s="338"/>
      <c r="L123" s="338"/>
      <c r="M123" s="338"/>
      <c r="N123" s="338"/>
      <c r="O123" s="338"/>
      <c r="P123" s="338"/>
      <c r="Q123" s="338"/>
      <c r="R123" s="338"/>
      <c r="S123" s="338"/>
      <c r="T123" s="338"/>
      <c r="U123" s="338"/>
      <c r="V123" s="338"/>
      <c r="W123" s="338"/>
      <c r="X123" s="338"/>
      <c r="Y123" s="338"/>
      <c r="Z123" s="338"/>
      <c r="AA123" s="338"/>
      <c r="AB123" s="338"/>
      <c r="AC123" s="338"/>
      <c r="AD123" s="338"/>
      <c r="AE123" s="338"/>
      <c r="AF123" s="338"/>
      <c r="AG123" s="338"/>
      <c r="AH123" s="338"/>
      <c r="AI123" s="338"/>
      <c r="AJ123" s="338"/>
      <c r="AK123" s="338"/>
      <c r="AL123" s="338"/>
      <c r="AM123" s="338"/>
      <c r="AN123" s="333"/>
      <c r="AO123" s="332"/>
      <c r="AP123" s="332"/>
      <c r="AQ123" s="332"/>
      <c r="AR123" s="332"/>
      <c r="AS123" s="332"/>
      <c r="AT123" s="332"/>
      <c r="AU123" s="332"/>
      <c r="AV123" s="332"/>
      <c r="AW123" s="332"/>
      <c r="AX123" s="332"/>
      <c r="AY123" s="332"/>
      <c r="AZ123" s="332"/>
      <c r="BA123" s="332"/>
      <c r="BB123" s="332"/>
      <c r="BC123" s="332"/>
      <c r="BD123" s="332"/>
      <c r="BE123" s="332"/>
      <c r="BF123" s="332"/>
      <c r="BG123" s="332"/>
      <c r="BH123" s="332"/>
      <c r="BI123" s="332"/>
      <c r="BJ123" s="332"/>
      <c r="BK123" s="332"/>
      <c r="BL123" s="332"/>
      <c r="BM123" s="332"/>
      <c r="BN123" s="332"/>
      <c r="BO123" s="332"/>
      <c r="BP123" s="332"/>
      <c r="BQ123" s="332"/>
      <c r="BR123" s="332"/>
      <c r="BS123" s="332"/>
      <c r="BT123" s="332"/>
      <c r="BU123" s="332"/>
      <c r="BV123" s="332"/>
      <c r="BW123" s="332"/>
      <c r="BX123" s="332"/>
      <c r="BY123" s="332"/>
      <c r="BZ123" s="332"/>
      <c r="CA123" s="332"/>
      <c r="CB123" s="332"/>
      <c r="CC123" s="332"/>
      <c r="CD123" s="332"/>
      <c r="CE123" s="332"/>
      <c r="CF123" s="332"/>
      <c r="CG123" s="332"/>
      <c r="CH123" s="332"/>
      <c r="CI123" s="332"/>
      <c r="CJ123" s="332"/>
      <c r="CK123" s="290"/>
      <c r="CL123"/>
    </row>
    <row r="124" spans="2:90" s="147" customFormat="1" x14ac:dyDescent="0.35">
      <c r="B124" s="1150" t="s">
        <v>323</v>
      </c>
      <c r="C124" s="1142"/>
      <c r="D124" s="1142"/>
      <c r="E124" s="335"/>
      <c r="F124" s="335"/>
      <c r="G124" s="335"/>
      <c r="H124" s="336" t="s">
        <v>61</v>
      </c>
      <c r="I124" s="336" t="s">
        <v>62</v>
      </c>
      <c r="J124" s="336" t="s">
        <v>63</v>
      </c>
      <c r="K124" s="336" t="s">
        <v>64</v>
      </c>
      <c r="L124" s="336" t="s">
        <v>65</v>
      </c>
      <c r="M124" s="336" t="s">
        <v>66</v>
      </c>
      <c r="N124" s="336" t="s">
        <v>67</v>
      </c>
      <c r="O124" s="336" t="s">
        <v>68</v>
      </c>
      <c r="P124" s="336" t="s">
        <v>69</v>
      </c>
      <c r="Q124" s="336" t="s">
        <v>70</v>
      </c>
      <c r="R124" s="336" t="s">
        <v>71</v>
      </c>
      <c r="S124" s="336" t="s">
        <v>72</v>
      </c>
      <c r="T124" s="336" t="s">
        <v>73</v>
      </c>
      <c r="U124" s="336" t="s">
        <v>74</v>
      </c>
      <c r="V124" s="336" t="s">
        <v>75</v>
      </c>
      <c r="W124" s="336" t="s">
        <v>76</v>
      </c>
      <c r="X124" s="336" t="s">
        <v>77</v>
      </c>
      <c r="Y124" s="336" t="s">
        <v>78</v>
      </c>
      <c r="Z124" s="336" t="s">
        <v>79</v>
      </c>
      <c r="AA124" s="336" t="s">
        <v>80</v>
      </c>
      <c r="AB124" s="336" t="s">
        <v>81</v>
      </c>
      <c r="AC124" s="336" t="s">
        <v>82</v>
      </c>
      <c r="AD124" s="336" t="s">
        <v>83</v>
      </c>
      <c r="AE124" s="336" t="s">
        <v>84</v>
      </c>
      <c r="AF124" s="336" t="s">
        <v>85</v>
      </c>
      <c r="AG124" s="336" t="s">
        <v>86</v>
      </c>
      <c r="AH124" s="336" t="s">
        <v>87</v>
      </c>
      <c r="AI124" s="336" t="s">
        <v>88</v>
      </c>
      <c r="AJ124" s="336" t="s">
        <v>89</v>
      </c>
      <c r="AK124" s="336" t="s">
        <v>90</v>
      </c>
      <c r="AL124" s="336" t="s">
        <v>91</v>
      </c>
      <c r="AM124" s="336" t="s">
        <v>92</v>
      </c>
      <c r="AN124" s="336" t="s">
        <v>93</v>
      </c>
      <c r="AO124" s="336" t="s">
        <v>94</v>
      </c>
      <c r="AP124" s="336" t="s">
        <v>95</v>
      </c>
      <c r="AQ124" s="336" t="s">
        <v>96</v>
      </c>
      <c r="AR124" s="336" t="s">
        <v>97</v>
      </c>
      <c r="AS124" s="336" t="s">
        <v>98</v>
      </c>
      <c r="AT124" s="336" t="s">
        <v>99</v>
      </c>
      <c r="AU124" s="336" t="s">
        <v>100</v>
      </c>
      <c r="AV124" s="336" t="s">
        <v>101</v>
      </c>
      <c r="AW124" s="336" t="s">
        <v>102</v>
      </c>
      <c r="AX124" s="336" t="s">
        <v>103</v>
      </c>
      <c r="AY124" s="336" t="s">
        <v>104</v>
      </c>
      <c r="AZ124" s="336" t="s">
        <v>105</v>
      </c>
      <c r="BA124" s="336" t="s">
        <v>106</v>
      </c>
      <c r="BB124" s="336" t="s">
        <v>107</v>
      </c>
      <c r="BC124" s="336" t="s">
        <v>108</v>
      </c>
      <c r="BD124" s="336" t="s">
        <v>109</v>
      </c>
      <c r="BE124" s="336" t="s">
        <v>110</v>
      </c>
      <c r="BF124" s="336" t="s">
        <v>111</v>
      </c>
      <c r="BG124" s="336" t="s">
        <v>112</v>
      </c>
      <c r="BH124" s="336" t="s">
        <v>113</v>
      </c>
      <c r="BI124" s="336" t="s">
        <v>114</v>
      </c>
      <c r="BJ124" s="336" t="s">
        <v>115</v>
      </c>
      <c r="BK124" s="336" t="s">
        <v>116</v>
      </c>
      <c r="BL124" s="336" t="s">
        <v>117</v>
      </c>
      <c r="BM124" s="336" t="s">
        <v>118</v>
      </c>
      <c r="BN124" s="336" t="s">
        <v>119</v>
      </c>
      <c r="BO124" s="336" t="s">
        <v>120</v>
      </c>
      <c r="BP124" s="336" t="s">
        <v>121</v>
      </c>
      <c r="BQ124" s="336" t="s">
        <v>122</v>
      </c>
      <c r="BR124" s="336" t="s">
        <v>123</v>
      </c>
      <c r="BS124" s="336" t="s">
        <v>124</v>
      </c>
      <c r="BT124" s="336" t="s">
        <v>125</v>
      </c>
      <c r="BU124" s="336" t="s">
        <v>126</v>
      </c>
      <c r="BV124" s="336" t="s">
        <v>127</v>
      </c>
      <c r="BW124" s="336" t="s">
        <v>128</v>
      </c>
      <c r="BX124" s="336" t="s">
        <v>129</v>
      </c>
      <c r="BY124" s="336" t="s">
        <v>130</v>
      </c>
      <c r="BZ124" s="336" t="s">
        <v>131</v>
      </c>
      <c r="CA124" s="336" t="s">
        <v>132</v>
      </c>
      <c r="CB124" s="336" t="s">
        <v>133</v>
      </c>
      <c r="CC124" s="336" t="s">
        <v>134</v>
      </c>
      <c r="CD124" s="336" t="s">
        <v>135</v>
      </c>
      <c r="CE124" s="336" t="s">
        <v>136</v>
      </c>
      <c r="CF124" s="336" t="s">
        <v>137</v>
      </c>
      <c r="CG124" s="336" t="s">
        <v>138</v>
      </c>
      <c r="CH124" s="336" t="s">
        <v>139</v>
      </c>
      <c r="CI124" s="336" t="s">
        <v>140</v>
      </c>
      <c r="CJ124" s="336" t="s">
        <v>141</v>
      </c>
      <c r="CK124" s="330"/>
      <c r="CL124" s="351"/>
    </row>
    <row r="125" spans="2:90" s="147" customFormat="1" x14ac:dyDescent="0.35">
      <c r="B125" s="127"/>
      <c r="C125" s="1142" t="s">
        <v>317</v>
      </c>
      <c r="D125" s="1142"/>
      <c r="E125" s="335" t="s">
        <v>318</v>
      </c>
      <c r="F125" s="335">
        <v>2</v>
      </c>
      <c r="G125" s="335"/>
      <c r="H125" s="1042">
        <v>3259.9574855639762</v>
      </c>
      <c r="I125" s="337">
        <v>6522.7393419566724</v>
      </c>
      <c r="J125" s="337">
        <v>9787.7434912935041</v>
      </c>
      <c r="K125" s="337">
        <v>13069.190618822469</v>
      </c>
      <c r="L125" s="337">
        <v>24063.033253263195</v>
      </c>
      <c r="M125" s="337">
        <v>35325.007020225174</v>
      </c>
      <c r="N125" s="337">
        <v>43844.687473646358</v>
      </c>
      <c r="O125" s="337">
        <v>46039.471224227025</v>
      </c>
      <c r="P125" s="337">
        <v>46637.213070098049</v>
      </c>
      <c r="Q125" s="337">
        <v>47235.441105974765</v>
      </c>
      <c r="R125" s="337">
        <v>47834.155331857153</v>
      </c>
      <c r="S125" s="337">
        <v>48433.355747745234</v>
      </c>
      <c r="T125" s="337">
        <v>49033.042353638979</v>
      </c>
      <c r="U125" s="337">
        <v>49633.215149538446</v>
      </c>
      <c r="V125" s="337">
        <v>50233.874135443562</v>
      </c>
      <c r="W125" s="337">
        <v>50835.019311354379</v>
      </c>
      <c r="X125" s="337">
        <v>51436.650677270874</v>
      </c>
      <c r="Y125" s="337">
        <v>51263.154062853733</v>
      </c>
      <c r="Z125" s="337">
        <v>51030.535458753046</v>
      </c>
      <c r="AA125" s="337">
        <v>50797.916854652336</v>
      </c>
      <c r="AB125" s="337">
        <v>50565.298250551634</v>
      </c>
      <c r="AC125" s="337">
        <v>50332.679646450924</v>
      </c>
      <c r="AD125" s="337">
        <v>50100.061042350222</v>
      </c>
      <c r="AE125" s="337">
        <v>49867.442438249513</v>
      </c>
      <c r="AF125" s="337">
        <v>49634.823834148803</v>
      </c>
      <c r="AG125" s="337">
        <v>49402.205230048101</v>
      </c>
      <c r="AH125" s="337">
        <v>49169.586625947399</v>
      </c>
      <c r="AI125" s="337">
        <v>48936.968021846704</v>
      </c>
      <c r="AJ125" s="337">
        <v>48704.34941774598</v>
      </c>
      <c r="AK125" s="337">
        <v>48471.730813645285</v>
      </c>
      <c r="AL125" s="337">
        <v>48239.112209544575</v>
      </c>
      <c r="AM125" s="337">
        <v>48239.112209544575</v>
      </c>
      <c r="AN125" s="337">
        <v>48239.112209544575</v>
      </c>
      <c r="AO125" s="337">
        <v>48239.112209544575</v>
      </c>
      <c r="AP125" s="337">
        <v>48239.112209544575</v>
      </c>
      <c r="AQ125" s="337">
        <v>48239.112209544575</v>
      </c>
      <c r="AR125" s="337">
        <v>48239.112209544575</v>
      </c>
      <c r="AS125" s="337">
        <v>48239.112209544575</v>
      </c>
      <c r="AT125" s="337">
        <v>48239.112209544575</v>
      </c>
      <c r="AU125" s="337">
        <v>48239.112209544575</v>
      </c>
      <c r="AV125" s="337">
        <v>48239.112209544575</v>
      </c>
      <c r="AW125" s="337">
        <v>48239.112209544575</v>
      </c>
      <c r="AX125" s="337">
        <v>48239.112209544575</v>
      </c>
      <c r="AY125" s="337">
        <v>48239.112209544575</v>
      </c>
      <c r="AZ125" s="337">
        <v>48239.112209544575</v>
      </c>
      <c r="BA125" s="337">
        <v>48239.112209544575</v>
      </c>
      <c r="BB125" s="337">
        <v>48239.112209544575</v>
      </c>
      <c r="BC125" s="337">
        <v>48239.112209544575</v>
      </c>
      <c r="BD125" s="337">
        <v>48239.112209544575</v>
      </c>
      <c r="BE125" s="337">
        <v>48239.112209544575</v>
      </c>
      <c r="BF125" s="337">
        <v>48239.112209544575</v>
      </c>
      <c r="BG125" s="337">
        <v>48239.112209544575</v>
      </c>
      <c r="BH125" s="337">
        <v>48239.112209544575</v>
      </c>
      <c r="BI125" s="337">
        <v>48239.112209544575</v>
      </c>
      <c r="BJ125" s="337">
        <v>48239.112209544575</v>
      </c>
      <c r="BK125" s="337">
        <v>48239.112209544575</v>
      </c>
      <c r="BL125" s="337">
        <v>48239.112209544575</v>
      </c>
      <c r="BM125" s="337">
        <v>48239.112209544575</v>
      </c>
      <c r="BN125" s="337">
        <v>48239.112209544575</v>
      </c>
      <c r="BO125" s="337">
        <v>48239.112209544575</v>
      </c>
      <c r="BP125" s="337">
        <v>48239.112209544575</v>
      </c>
      <c r="BQ125" s="337">
        <v>48239.112209544575</v>
      </c>
      <c r="BR125" s="337">
        <v>48239.112209544575</v>
      </c>
      <c r="BS125" s="337">
        <v>48239.112209544575</v>
      </c>
      <c r="BT125" s="337">
        <v>48239.112209544575</v>
      </c>
      <c r="BU125" s="337">
        <v>48239.112209544575</v>
      </c>
      <c r="BV125" s="337">
        <v>48239.112209544575</v>
      </c>
      <c r="BW125" s="337">
        <v>48239.112209544575</v>
      </c>
      <c r="BX125" s="337">
        <v>48239.112209544575</v>
      </c>
      <c r="BY125" s="337">
        <v>48239.112209544575</v>
      </c>
      <c r="BZ125" s="337">
        <v>48239.112209544575</v>
      </c>
      <c r="CA125" s="337">
        <v>48239.112209544575</v>
      </c>
      <c r="CB125" s="337">
        <v>48239.112209544575</v>
      </c>
      <c r="CC125" s="337">
        <v>48239.112209544575</v>
      </c>
      <c r="CD125" s="337">
        <v>48239.112209544575</v>
      </c>
      <c r="CE125" s="337">
        <v>48239.112209544575</v>
      </c>
      <c r="CF125" s="337">
        <v>48239.112209544575</v>
      </c>
      <c r="CG125" s="337">
        <v>48239.112209544575</v>
      </c>
      <c r="CH125" s="337">
        <v>48239.112209544575</v>
      </c>
      <c r="CI125" s="337">
        <v>48239.112209544575</v>
      </c>
      <c r="CJ125" s="337">
        <v>48239.112209544575</v>
      </c>
      <c r="CK125" s="290"/>
      <c r="CL125"/>
    </row>
    <row r="126" spans="2:90" s="147" customFormat="1" x14ac:dyDescent="0.35">
      <c r="B126" s="127"/>
      <c r="C126" s="1143" t="s">
        <v>319</v>
      </c>
      <c r="D126" s="1143"/>
      <c r="E126" s="335" t="s">
        <v>318</v>
      </c>
      <c r="F126" s="335">
        <v>2</v>
      </c>
      <c r="G126" s="335"/>
      <c r="H126" s="1042">
        <v>0</v>
      </c>
      <c r="I126" s="337">
        <v>0</v>
      </c>
      <c r="J126" s="337">
        <v>0</v>
      </c>
      <c r="K126" s="337">
        <v>0</v>
      </c>
      <c r="L126" s="337">
        <v>0</v>
      </c>
      <c r="M126" s="337">
        <v>0</v>
      </c>
      <c r="N126" s="337">
        <v>0</v>
      </c>
      <c r="O126" s="337">
        <v>0</v>
      </c>
      <c r="P126" s="337">
        <v>0</v>
      </c>
      <c r="Q126" s="337">
        <v>0</v>
      </c>
      <c r="R126" s="337">
        <v>0</v>
      </c>
      <c r="S126" s="337">
        <v>0</v>
      </c>
      <c r="T126" s="337">
        <v>0</v>
      </c>
      <c r="U126" s="337">
        <v>0</v>
      </c>
      <c r="V126" s="337">
        <v>0</v>
      </c>
      <c r="W126" s="337">
        <v>0</v>
      </c>
      <c r="X126" s="337">
        <v>0</v>
      </c>
      <c r="Y126" s="337">
        <v>0</v>
      </c>
      <c r="Z126" s="337">
        <v>0</v>
      </c>
      <c r="AA126" s="337">
        <v>0</v>
      </c>
      <c r="AB126" s="337">
        <v>0</v>
      </c>
      <c r="AC126" s="337">
        <v>0</v>
      </c>
      <c r="AD126" s="337">
        <v>0</v>
      </c>
      <c r="AE126" s="337">
        <v>0</v>
      </c>
      <c r="AF126" s="337">
        <v>0</v>
      </c>
      <c r="AG126" s="337">
        <v>0</v>
      </c>
      <c r="AH126" s="337">
        <v>0</v>
      </c>
      <c r="AI126" s="337">
        <v>0</v>
      </c>
      <c r="AJ126" s="337">
        <v>0</v>
      </c>
      <c r="AK126" s="337">
        <v>0</v>
      </c>
      <c r="AL126" s="337">
        <v>0</v>
      </c>
      <c r="AM126" s="337">
        <v>0</v>
      </c>
      <c r="AN126" s="337">
        <v>0</v>
      </c>
      <c r="AO126" s="337">
        <v>0</v>
      </c>
      <c r="AP126" s="337">
        <v>0</v>
      </c>
      <c r="AQ126" s="337">
        <v>0</v>
      </c>
      <c r="AR126" s="337">
        <v>0</v>
      </c>
      <c r="AS126" s="337">
        <v>0</v>
      </c>
      <c r="AT126" s="337">
        <v>0</v>
      </c>
      <c r="AU126" s="337">
        <v>0</v>
      </c>
      <c r="AV126" s="337">
        <v>0</v>
      </c>
      <c r="AW126" s="337">
        <v>0</v>
      </c>
      <c r="AX126" s="337">
        <v>0</v>
      </c>
      <c r="AY126" s="337">
        <v>0</v>
      </c>
      <c r="AZ126" s="337">
        <v>0</v>
      </c>
      <c r="BA126" s="337">
        <v>0</v>
      </c>
      <c r="BB126" s="337">
        <v>0</v>
      </c>
      <c r="BC126" s="337">
        <v>0</v>
      </c>
      <c r="BD126" s="337">
        <v>0</v>
      </c>
      <c r="BE126" s="337">
        <v>0</v>
      </c>
      <c r="BF126" s="337">
        <v>0</v>
      </c>
      <c r="BG126" s="337">
        <v>0</v>
      </c>
      <c r="BH126" s="337">
        <v>0</v>
      </c>
      <c r="BI126" s="337">
        <v>0</v>
      </c>
      <c r="BJ126" s="337">
        <v>0</v>
      </c>
      <c r="BK126" s="337">
        <v>0</v>
      </c>
      <c r="BL126" s="337">
        <v>0</v>
      </c>
      <c r="BM126" s="337">
        <v>0</v>
      </c>
      <c r="BN126" s="337">
        <v>0</v>
      </c>
      <c r="BO126" s="337">
        <v>0</v>
      </c>
      <c r="BP126" s="337">
        <v>0</v>
      </c>
      <c r="BQ126" s="337">
        <v>0</v>
      </c>
      <c r="BR126" s="337">
        <v>0</v>
      </c>
      <c r="BS126" s="337">
        <v>0</v>
      </c>
      <c r="BT126" s="337">
        <v>0</v>
      </c>
      <c r="BU126" s="337">
        <v>0</v>
      </c>
      <c r="BV126" s="337">
        <v>0</v>
      </c>
      <c r="BW126" s="337">
        <v>0</v>
      </c>
      <c r="BX126" s="337">
        <v>0</v>
      </c>
      <c r="BY126" s="337">
        <v>0</v>
      </c>
      <c r="BZ126" s="337">
        <v>0</v>
      </c>
      <c r="CA126" s="337">
        <v>0</v>
      </c>
      <c r="CB126" s="337">
        <v>0</v>
      </c>
      <c r="CC126" s="337">
        <v>0</v>
      </c>
      <c r="CD126" s="337">
        <v>0</v>
      </c>
      <c r="CE126" s="337">
        <v>0</v>
      </c>
      <c r="CF126" s="337">
        <v>0</v>
      </c>
      <c r="CG126" s="337">
        <v>0</v>
      </c>
      <c r="CH126" s="337">
        <v>0</v>
      </c>
      <c r="CI126" s="337">
        <v>0</v>
      </c>
      <c r="CJ126" s="337">
        <v>0</v>
      </c>
      <c r="CK126" s="290"/>
      <c r="CL126"/>
    </row>
    <row r="127" spans="2:90" s="147" customFormat="1" x14ac:dyDescent="0.35">
      <c r="B127" s="127"/>
      <c r="C127" s="1143" t="s">
        <v>320</v>
      </c>
      <c r="D127" s="1143"/>
      <c r="E127" s="335" t="s">
        <v>318</v>
      </c>
      <c r="F127" s="335">
        <v>2</v>
      </c>
      <c r="G127" s="335"/>
      <c r="H127" s="1042">
        <v>1319.0800000000002</v>
      </c>
      <c r="I127" s="337">
        <v>2638.1600000000003</v>
      </c>
      <c r="J127" s="337">
        <v>3957.2400000000007</v>
      </c>
      <c r="K127" s="337">
        <v>5276.3200000000006</v>
      </c>
      <c r="L127" s="337">
        <v>6193.5999999999995</v>
      </c>
      <c r="M127" s="337">
        <v>6193.5999999999995</v>
      </c>
      <c r="N127" s="337">
        <v>6193.5999999999995</v>
      </c>
      <c r="O127" s="337">
        <v>6193.5999999999995</v>
      </c>
      <c r="P127" s="337">
        <v>6193.5999999999995</v>
      </c>
      <c r="Q127" s="337">
        <v>6193.5999999999995</v>
      </c>
      <c r="R127" s="337">
        <v>6193.5999999999995</v>
      </c>
      <c r="S127" s="337">
        <v>6193.5999999999995</v>
      </c>
      <c r="T127" s="337">
        <v>6193.5999999999995</v>
      </c>
      <c r="U127" s="337">
        <v>6193.5999999999995</v>
      </c>
      <c r="V127" s="337">
        <v>6193.5999999999995</v>
      </c>
      <c r="W127" s="337">
        <v>6193.5999999999995</v>
      </c>
      <c r="X127" s="337">
        <v>6193.5999999999995</v>
      </c>
      <c r="Y127" s="337">
        <v>6193.5999999999995</v>
      </c>
      <c r="Z127" s="337">
        <v>6193.5999999999995</v>
      </c>
      <c r="AA127" s="337">
        <v>6193.5999999999995</v>
      </c>
      <c r="AB127" s="337">
        <v>6193.5999999999995</v>
      </c>
      <c r="AC127" s="337">
        <v>6193.5999999999995</v>
      </c>
      <c r="AD127" s="337">
        <v>6193.5999999999995</v>
      </c>
      <c r="AE127" s="337">
        <v>6193.5999999999995</v>
      </c>
      <c r="AF127" s="337">
        <v>6193.5999999999995</v>
      </c>
      <c r="AG127" s="337">
        <v>6193.5999999999995</v>
      </c>
      <c r="AH127" s="337">
        <v>6193.5999999999995</v>
      </c>
      <c r="AI127" s="337">
        <v>6193.5999999999995</v>
      </c>
      <c r="AJ127" s="337">
        <v>6193.5999999999995</v>
      </c>
      <c r="AK127" s="337">
        <v>6193.5999999999995</v>
      </c>
      <c r="AL127" s="337">
        <v>6193.5999999999995</v>
      </c>
      <c r="AM127" s="337">
        <v>6193.5999999999995</v>
      </c>
      <c r="AN127" s="337">
        <v>6193.5999999999995</v>
      </c>
      <c r="AO127" s="337">
        <v>6193.5999999999995</v>
      </c>
      <c r="AP127" s="337">
        <v>6193.5999999999995</v>
      </c>
      <c r="AQ127" s="337">
        <v>6193.5999999999995</v>
      </c>
      <c r="AR127" s="337">
        <v>6193.5999999999995</v>
      </c>
      <c r="AS127" s="337">
        <v>6193.5999999999995</v>
      </c>
      <c r="AT127" s="337">
        <v>6193.5999999999995</v>
      </c>
      <c r="AU127" s="337">
        <v>6193.5999999999995</v>
      </c>
      <c r="AV127" s="337">
        <v>6193.5999999999995</v>
      </c>
      <c r="AW127" s="337">
        <v>6193.5999999999995</v>
      </c>
      <c r="AX127" s="337">
        <v>6193.5999999999995</v>
      </c>
      <c r="AY127" s="337">
        <v>6193.5999999999995</v>
      </c>
      <c r="AZ127" s="337">
        <v>6193.5999999999995</v>
      </c>
      <c r="BA127" s="337">
        <v>6193.5999999999995</v>
      </c>
      <c r="BB127" s="337">
        <v>6193.5999999999995</v>
      </c>
      <c r="BC127" s="337">
        <v>6193.5999999999995</v>
      </c>
      <c r="BD127" s="337">
        <v>6193.5999999999995</v>
      </c>
      <c r="BE127" s="337">
        <v>6193.5999999999995</v>
      </c>
      <c r="BF127" s="337">
        <v>6193.5999999999995</v>
      </c>
      <c r="BG127" s="337">
        <v>6193.5999999999995</v>
      </c>
      <c r="BH127" s="337">
        <v>6193.5999999999995</v>
      </c>
      <c r="BI127" s="337">
        <v>6193.5999999999995</v>
      </c>
      <c r="BJ127" s="337">
        <v>6193.5999999999995</v>
      </c>
      <c r="BK127" s="337">
        <v>6193.5999999999995</v>
      </c>
      <c r="BL127" s="337">
        <v>6193.5999999999995</v>
      </c>
      <c r="BM127" s="337">
        <v>6193.5999999999995</v>
      </c>
      <c r="BN127" s="337">
        <v>6193.5999999999995</v>
      </c>
      <c r="BO127" s="337">
        <v>6193.5999999999995</v>
      </c>
      <c r="BP127" s="337">
        <v>6193.5999999999995</v>
      </c>
      <c r="BQ127" s="337">
        <v>6193.5999999999995</v>
      </c>
      <c r="BR127" s="337">
        <v>6193.5999999999995</v>
      </c>
      <c r="BS127" s="337">
        <v>6193.5999999999995</v>
      </c>
      <c r="BT127" s="337">
        <v>6193.5999999999995</v>
      </c>
      <c r="BU127" s="337">
        <v>6193.5999999999995</v>
      </c>
      <c r="BV127" s="337">
        <v>6193.5999999999995</v>
      </c>
      <c r="BW127" s="337">
        <v>6193.5999999999995</v>
      </c>
      <c r="BX127" s="337">
        <v>6193.5999999999995</v>
      </c>
      <c r="BY127" s="337">
        <v>6193.5999999999995</v>
      </c>
      <c r="BZ127" s="337">
        <v>6193.5999999999995</v>
      </c>
      <c r="CA127" s="337">
        <v>6193.5999999999995</v>
      </c>
      <c r="CB127" s="337">
        <v>6193.5999999999995</v>
      </c>
      <c r="CC127" s="337">
        <v>6193.5999999999995</v>
      </c>
      <c r="CD127" s="337">
        <v>6193.5999999999995</v>
      </c>
      <c r="CE127" s="337">
        <v>6193.5999999999995</v>
      </c>
      <c r="CF127" s="337">
        <v>6193.5999999999995</v>
      </c>
      <c r="CG127" s="337">
        <v>6193.5999999999995</v>
      </c>
      <c r="CH127" s="337">
        <v>6193.5999999999995</v>
      </c>
      <c r="CI127" s="337">
        <v>6193.5999999999995</v>
      </c>
      <c r="CJ127" s="337">
        <v>6193.5999999999995</v>
      </c>
      <c r="CK127" s="290"/>
      <c r="CL127"/>
    </row>
    <row r="128" spans="2:90" s="147" customFormat="1" x14ac:dyDescent="0.35">
      <c r="B128" s="127"/>
      <c r="C128" s="1143" t="s">
        <v>204</v>
      </c>
      <c r="D128" s="1143"/>
      <c r="E128" s="335" t="s">
        <v>318</v>
      </c>
      <c r="F128" s="335">
        <v>2</v>
      </c>
      <c r="G128" s="335"/>
      <c r="H128" s="1042">
        <v>215.8020355609666</v>
      </c>
      <c r="I128" s="337">
        <v>431.73717818473352</v>
      </c>
      <c r="J128" s="337">
        <v>647.77705405991469</v>
      </c>
      <c r="K128" s="337">
        <v>864.59183402543601</v>
      </c>
      <c r="L128" s="337">
        <v>1435.9809425622877</v>
      </c>
      <c r="M128" s="337">
        <v>1973.1361010201476</v>
      </c>
      <c r="N128" s="337">
        <v>2374.1733365458431</v>
      </c>
      <c r="O128" s="337">
        <v>2472.0047683617204</v>
      </c>
      <c r="P128" s="337">
        <v>2491.5134040235216</v>
      </c>
      <c r="Q128" s="337">
        <v>2515.8250205815075</v>
      </c>
      <c r="R128" s="337">
        <v>2540.1569035700077</v>
      </c>
      <c r="S128" s="337">
        <v>2565.6119491311752</v>
      </c>
      <c r="T128" s="337">
        <v>2594.205443769275</v>
      </c>
      <c r="U128" s="337">
        <v>2622.8218508309528</v>
      </c>
      <c r="V128" s="337">
        <v>2651.4611703162095</v>
      </c>
      <c r="W128" s="337">
        <v>2680.1234022250464</v>
      </c>
      <c r="X128" s="337">
        <v>2708.8085465574623</v>
      </c>
      <c r="Y128" s="337">
        <v>2700.9646376272453</v>
      </c>
      <c r="Z128" s="337">
        <v>2690.3345174326441</v>
      </c>
      <c r="AA128" s="337">
        <v>2679.7043972380438</v>
      </c>
      <c r="AB128" s="337">
        <v>2669.0742770434422</v>
      </c>
      <c r="AC128" s="337">
        <v>2658.4441568488423</v>
      </c>
      <c r="AD128" s="337">
        <v>2647.8140366542416</v>
      </c>
      <c r="AE128" s="337">
        <v>2637.1839164596404</v>
      </c>
      <c r="AF128" s="337">
        <v>2626.5537962650401</v>
      </c>
      <c r="AG128" s="337">
        <v>2615.9236760704389</v>
      </c>
      <c r="AH128" s="337">
        <v>2605.2935558758381</v>
      </c>
      <c r="AI128" s="337">
        <v>2594.6634356812378</v>
      </c>
      <c r="AJ128" s="337">
        <v>2584.0333154866366</v>
      </c>
      <c r="AK128" s="337">
        <v>2573.4031952920359</v>
      </c>
      <c r="AL128" s="337">
        <v>2562.7730750974356</v>
      </c>
      <c r="AM128" s="337">
        <v>2562.7730750974356</v>
      </c>
      <c r="AN128" s="337">
        <v>2562.7730750974356</v>
      </c>
      <c r="AO128" s="337">
        <v>2562.7730750974356</v>
      </c>
      <c r="AP128" s="337">
        <v>2562.7730750974356</v>
      </c>
      <c r="AQ128" s="337">
        <v>2562.7730750974356</v>
      </c>
      <c r="AR128" s="337">
        <v>2562.7730750974356</v>
      </c>
      <c r="AS128" s="337">
        <v>2562.7730750974356</v>
      </c>
      <c r="AT128" s="337">
        <v>2562.7730750974356</v>
      </c>
      <c r="AU128" s="337">
        <v>2562.7730750974356</v>
      </c>
      <c r="AV128" s="337">
        <v>2562.7730750974356</v>
      </c>
      <c r="AW128" s="337">
        <v>2562.7730750974356</v>
      </c>
      <c r="AX128" s="337">
        <v>2562.7730750974356</v>
      </c>
      <c r="AY128" s="337">
        <v>2562.7730750974356</v>
      </c>
      <c r="AZ128" s="337">
        <v>2562.7730750974356</v>
      </c>
      <c r="BA128" s="337">
        <v>2562.7730750974356</v>
      </c>
      <c r="BB128" s="337">
        <v>2562.7730750974356</v>
      </c>
      <c r="BC128" s="337">
        <v>2562.7730750974356</v>
      </c>
      <c r="BD128" s="337">
        <v>2562.7730750974356</v>
      </c>
      <c r="BE128" s="337">
        <v>2562.7730750974356</v>
      </c>
      <c r="BF128" s="337">
        <v>2562.7730750974356</v>
      </c>
      <c r="BG128" s="337">
        <v>2562.7730750974356</v>
      </c>
      <c r="BH128" s="337">
        <v>2562.7730750974356</v>
      </c>
      <c r="BI128" s="337">
        <v>2562.7730750974356</v>
      </c>
      <c r="BJ128" s="337">
        <v>2562.7730750974356</v>
      </c>
      <c r="BK128" s="337">
        <v>2562.7730750974356</v>
      </c>
      <c r="BL128" s="337">
        <v>2562.7730750974356</v>
      </c>
      <c r="BM128" s="337">
        <v>2562.7730750974356</v>
      </c>
      <c r="BN128" s="337">
        <v>2562.7730750974356</v>
      </c>
      <c r="BO128" s="337">
        <v>2562.7730750974356</v>
      </c>
      <c r="BP128" s="337">
        <v>2562.7730750974356</v>
      </c>
      <c r="BQ128" s="337">
        <v>2562.7730750974356</v>
      </c>
      <c r="BR128" s="337">
        <v>2562.7730750974356</v>
      </c>
      <c r="BS128" s="337">
        <v>2562.7730750974356</v>
      </c>
      <c r="BT128" s="337">
        <v>2562.7730750974356</v>
      </c>
      <c r="BU128" s="337">
        <v>2562.7730750974356</v>
      </c>
      <c r="BV128" s="337">
        <v>2562.7730750974356</v>
      </c>
      <c r="BW128" s="337">
        <v>2562.7730750974356</v>
      </c>
      <c r="BX128" s="337">
        <v>2562.7730750974356</v>
      </c>
      <c r="BY128" s="337">
        <v>2562.7730750974356</v>
      </c>
      <c r="BZ128" s="337">
        <v>2562.7730750974356</v>
      </c>
      <c r="CA128" s="337">
        <v>2562.7730750974356</v>
      </c>
      <c r="CB128" s="337">
        <v>2562.7730750974356</v>
      </c>
      <c r="CC128" s="337">
        <v>2562.7730750974356</v>
      </c>
      <c r="CD128" s="337">
        <v>2562.7730750974356</v>
      </c>
      <c r="CE128" s="337">
        <v>2562.7730750974356</v>
      </c>
      <c r="CF128" s="337">
        <v>2562.7730750974356</v>
      </c>
      <c r="CG128" s="337">
        <v>2562.7730750974356</v>
      </c>
      <c r="CH128" s="337">
        <v>2562.7730750974356</v>
      </c>
      <c r="CI128" s="337">
        <v>2562.7730750974356</v>
      </c>
      <c r="CJ128" s="337">
        <v>2562.7730750974356</v>
      </c>
      <c r="CK128" s="290"/>
      <c r="CL128"/>
    </row>
    <row r="129" spans="2:90" s="147" customFormat="1" x14ac:dyDescent="0.35">
      <c r="B129" s="127"/>
      <c r="C129" s="1151" t="s">
        <v>321</v>
      </c>
      <c r="D129" s="1151"/>
      <c r="E129" s="335" t="s">
        <v>318</v>
      </c>
      <c r="F129" s="335">
        <v>2</v>
      </c>
      <c r="G129" s="335"/>
      <c r="H129" s="1042">
        <v>82800.590150684948</v>
      </c>
      <c r="I129" s="1042">
        <v>82800.590150684948</v>
      </c>
      <c r="J129" s="1042">
        <v>82800.590150684948</v>
      </c>
      <c r="K129" s="1042">
        <v>82941.659602739746</v>
      </c>
      <c r="L129" s="1042">
        <v>104659.39655616437</v>
      </c>
      <c r="M129" s="1042">
        <v>104659.39655616437</v>
      </c>
      <c r="N129" s="1042">
        <v>104659.39655616437</v>
      </c>
      <c r="O129" s="1042">
        <v>104659.39655616437</v>
      </c>
      <c r="P129" s="1042">
        <v>104659.39655616437</v>
      </c>
      <c r="Q129" s="1042">
        <v>104659.39655616437</v>
      </c>
      <c r="R129" s="1042">
        <v>104659.39655616437</v>
      </c>
      <c r="S129" s="1042">
        <v>104659.39655616437</v>
      </c>
      <c r="T129" s="1042">
        <v>104659.39655616437</v>
      </c>
      <c r="U129" s="1042">
        <v>104659.39655616437</v>
      </c>
      <c r="V129" s="1042">
        <v>104659.39655616437</v>
      </c>
      <c r="W129" s="1042">
        <v>104659.39655616437</v>
      </c>
      <c r="X129" s="1042">
        <v>104659.39655616437</v>
      </c>
      <c r="Y129" s="1042">
        <v>104659.39655616437</v>
      </c>
      <c r="Z129" s="1042">
        <v>104659.39655616437</v>
      </c>
      <c r="AA129" s="1042">
        <v>104659.39655616437</v>
      </c>
      <c r="AB129" s="1042">
        <v>104659.39655616437</v>
      </c>
      <c r="AC129" s="1042">
        <v>104659.39655616437</v>
      </c>
      <c r="AD129" s="1042">
        <v>104659.39655616437</v>
      </c>
      <c r="AE129" s="1042">
        <v>104659.39655616437</v>
      </c>
      <c r="AF129" s="1042">
        <v>104659.39655616437</v>
      </c>
      <c r="AG129" s="1042">
        <v>104659.39655616437</v>
      </c>
      <c r="AH129" s="1042">
        <v>104659.39655616437</v>
      </c>
      <c r="AI129" s="1042">
        <v>104659.39655616437</v>
      </c>
      <c r="AJ129" s="1042">
        <v>104659.39655616437</v>
      </c>
      <c r="AK129" s="1042">
        <v>104659.39655616437</v>
      </c>
      <c r="AL129" s="1042">
        <v>104659.39655616437</v>
      </c>
      <c r="AM129" s="1042">
        <v>104659.39655616437</v>
      </c>
      <c r="AN129" s="1042">
        <v>104659.39655616437</v>
      </c>
      <c r="AO129" s="1042">
        <v>104659.39655616437</v>
      </c>
      <c r="AP129" s="1042">
        <v>104659.39655616437</v>
      </c>
      <c r="AQ129" s="1042">
        <v>104659.39655616437</v>
      </c>
      <c r="AR129" s="1042">
        <v>104659.39655616437</v>
      </c>
      <c r="AS129" s="1042">
        <v>104659.39655616437</v>
      </c>
      <c r="AT129" s="1042">
        <v>104659.39655616437</v>
      </c>
      <c r="AU129" s="1042">
        <v>104659.39655616437</v>
      </c>
      <c r="AV129" s="1042">
        <v>104659.39655616437</v>
      </c>
      <c r="AW129" s="1042">
        <v>104659.39655616437</v>
      </c>
      <c r="AX129" s="1042">
        <v>104659.39655616437</v>
      </c>
      <c r="AY129" s="1042">
        <v>104659.39655616437</v>
      </c>
      <c r="AZ129" s="1042">
        <v>104659.39655616437</v>
      </c>
      <c r="BA129" s="1042">
        <v>104659.39655616437</v>
      </c>
      <c r="BB129" s="1042">
        <v>104659.39655616437</v>
      </c>
      <c r="BC129" s="1042">
        <v>104659.39655616437</v>
      </c>
      <c r="BD129" s="1042">
        <v>104659.39655616437</v>
      </c>
      <c r="BE129" s="1042">
        <v>104659.39655616437</v>
      </c>
      <c r="BF129" s="1042">
        <v>104659.39655616437</v>
      </c>
      <c r="BG129" s="1042">
        <v>104659.39655616437</v>
      </c>
      <c r="BH129" s="1042">
        <v>104659.39655616437</v>
      </c>
      <c r="BI129" s="1042">
        <v>104659.39655616437</v>
      </c>
      <c r="BJ129" s="1042">
        <v>104659.39655616437</v>
      </c>
      <c r="BK129" s="1042">
        <v>104659.39655616437</v>
      </c>
      <c r="BL129" s="1042">
        <v>104659.39655616437</v>
      </c>
      <c r="BM129" s="1042">
        <v>104659.39655616437</v>
      </c>
      <c r="BN129" s="1042">
        <v>104659.39655616437</v>
      </c>
      <c r="BO129" s="1042">
        <v>104659.39655616437</v>
      </c>
      <c r="BP129" s="1042">
        <v>104659.39655616437</v>
      </c>
      <c r="BQ129" s="1042">
        <v>104659.39655616437</v>
      </c>
      <c r="BR129" s="1042">
        <v>104659.39655616437</v>
      </c>
      <c r="BS129" s="1042">
        <v>104659.39655616437</v>
      </c>
      <c r="BT129" s="1042">
        <v>104659.39655616437</v>
      </c>
      <c r="BU129" s="1042">
        <v>104659.39655616437</v>
      </c>
      <c r="BV129" s="1042">
        <v>104659.39655616437</v>
      </c>
      <c r="BW129" s="1042">
        <v>104659.39655616437</v>
      </c>
      <c r="BX129" s="1042">
        <v>104659.39655616437</v>
      </c>
      <c r="BY129" s="1042">
        <v>104659.39655616437</v>
      </c>
      <c r="BZ129" s="1042">
        <v>104659.39655616437</v>
      </c>
      <c r="CA129" s="1042">
        <v>104659.39655616437</v>
      </c>
      <c r="CB129" s="1042">
        <v>104659.39655616437</v>
      </c>
      <c r="CC129" s="1042">
        <v>104659.39655616437</v>
      </c>
      <c r="CD129" s="1042">
        <v>104659.39655616437</v>
      </c>
      <c r="CE129" s="1042">
        <v>104659.39655616437</v>
      </c>
      <c r="CF129" s="1042">
        <v>104659.39655616437</v>
      </c>
      <c r="CG129" s="1042">
        <v>104659.39655616437</v>
      </c>
      <c r="CH129" s="1042">
        <v>104659.39655616437</v>
      </c>
      <c r="CI129" s="1042">
        <v>104659.39655616437</v>
      </c>
      <c r="CJ129" s="1042">
        <v>104659.39655616437</v>
      </c>
      <c r="CK129" s="290"/>
      <c r="CL129"/>
    </row>
    <row r="130" spans="2:90" s="147" customFormat="1" x14ac:dyDescent="0.35">
      <c r="B130" s="127"/>
      <c r="C130" s="1143" t="s">
        <v>239</v>
      </c>
      <c r="D130" s="1143"/>
      <c r="E130" s="335" t="s">
        <v>318</v>
      </c>
      <c r="F130" s="335">
        <v>2</v>
      </c>
      <c r="G130" s="335"/>
      <c r="H130" s="1042">
        <v>82800.590150684948</v>
      </c>
      <c r="I130" s="337">
        <v>82800.590150684948</v>
      </c>
      <c r="J130" s="337">
        <v>82800.590150684948</v>
      </c>
      <c r="K130" s="337">
        <v>82941.659602739746</v>
      </c>
      <c r="L130" s="337">
        <v>104659.39655616437</v>
      </c>
      <c r="M130" s="337">
        <v>104659.39655616437</v>
      </c>
      <c r="N130" s="337">
        <v>104659.39655616437</v>
      </c>
      <c r="O130" s="337">
        <v>104659.39655616437</v>
      </c>
      <c r="P130" s="337">
        <v>104659.39655616437</v>
      </c>
      <c r="Q130" s="337">
        <v>104659.39655616437</v>
      </c>
      <c r="R130" s="337">
        <v>104659.39655616437</v>
      </c>
      <c r="S130" s="337">
        <v>104659.39655616437</v>
      </c>
      <c r="T130" s="337">
        <v>104659.39655616437</v>
      </c>
      <c r="U130" s="337">
        <v>104659.39655616437</v>
      </c>
      <c r="V130" s="337">
        <v>104659.39655616437</v>
      </c>
      <c r="W130" s="337">
        <v>104659.39655616437</v>
      </c>
      <c r="X130" s="337">
        <v>104659.39655616437</v>
      </c>
      <c r="Y130" s="337">
        <v>104659.39655616437</v>
      </c>
      <c r="Z130" s="337">
        <v>104659.39655616437</v>
      </c>
      <c r="AA130" s="337">
        <v>104659.39655616437</v>
      </c>
      <c r="AB130" s="337">
        <v>104659.39655616437</v>
      </c>
      <c r="AC130" s="337">
        <v>104659.39655616437</v>
      </c>
      <c r="AD130" s="337">
        <v>104659.39655616437</v>
      </c>
      <c r="AE130" s="337">
        <v>104659.39655616437</v>
      </c>
      <c r="AF130" s="337">
        <v>104659.39655616437</v>
      </c>
      <c r="AG130" s="337">
        <v>104659.39655616437</v>
      </c>
      <c r="AH130" s="337">
        <v>104659.39655616437</v>
      </c>
      <c r="AI130" s="337">
        <v>104659.39655616437</v>
      </c>
      <c r="AJ130" s="337">
        <v>104659.39655616437</v>
      </c>
      <c r="AK130" s="337">
        <v>104659.39655616437</v>
      </c>
      <c r="AL130" s="337">
        <v>104659.39655616437</v>
      </c>
      <c r="AM130" s="337">
        <v>104659.39655616437</v>
      </c>
      <c r="AN130" s="337">
        <v>104659.39655616437</v>
      </c>
      <c r="AO130" s="337">
        <v>104659.39655616437</v>
      </c>
      <c r="AP130" s="337">
        <v>104659.39655616437</v>
      </c>
      <c r="AQ130" s="337">
        <v>104659.39655616437</v>
      </c>
      <c r="AR130" s="337">
        <v>104659.39655616437</v>
      </c>
      <c r="AS130" s="337">
        <v>104659.39655616437</v>
      </c>
      <c r="AT130" s="337">
        <v>104659.39655616437</v>
      </c>
      <c r="AU130" s="337">
        <v>104659.39655616437</v>
      </c>
      <c r="AV130" s="337">
        <v>104659.39655616437</v>
      </c>
      <c r="AW130" s="337">
        <v>104659.39655616437</v>
      </c>
      <c r="AX130" s="337">
        <v>104659.39655616437</v>
      </c>
      <c r="AY130" s="337">
        <v>104659.39655616437</v>
      </c>
      <c r="AZ130" s="337">
        <v>104659.39655616437</v>
      </c>
      <c r="BA130" s="337">
        <v>104659.39655616437</v>
      </c>
      <c r="BB130" s="337">
        <v>104659.39655616437</v>
      </c>
      <c r="BC130" s="337">
        <v>104659.39655616437</v>
      </c>
      <c r="BD130" s="337">
        <v>104659.39655616437</v>
      </c>
      <c r="BE130" s="337">
        <v>104659.39655616437</v>
      </c>
      <c r="BF130" s="337">
        <v>104659.39655616437</v>
      </c>
      <c r="BG130" s="337">
        <v>104659.39655616437</v>
      </c>
      <c r="BH130" s="337">
        <v>104659.39655616437</v>
      </c>
      <c r="BI130" s="337">
        <v>104659.39655616437</v>
      </c>
      <c r="BJ130" s="337">
        <v>104659.39655616437</v>
      </c>
      <c r="BK130" s="337">
        <v>104659.39655616437</v>
      </c>
      <c r="BL130" s="337">
        <v>104659.39655616437</v>
      </c>
      <c r="BM130" s="337">
        <v>104659.39655616437</v>
      </c>
      <c r="BN130" s="337">
        <v>104659.39655616437</v>
      </c>
      <c r="BO130" s="337">
        <v>104659.39655616437</v>
      </c>
      <c r="BP130" s="337">
        <v>104659.39655616437</v>
      </c>
      <c r="BQ130" s="337">
        <v>104659.39655616437</v>
      </c>
      <c r="BR130" s="337">
        <v>104659.39655616437</v>
      </c>
      <c r="BS130" s="337">
        <v>104659.39655616437</v>
      </c>
      <c r="BT130" s="337">
        <v>104659.39655616437</v>
      </c>
      <c r="BU130" s="337">
        <v>104659.39655616437</v>
      </c>
      <c r="BV130" s="337">
        <v>104659.39655616437</v>
      </c>
      <c r="BW130" s="337">
        <v>104659.39655616437</v>
      </c>
      <c r="BX130" s="337">
        <v>104659.39655616437</v>
      </c>
      <c r="BY130" s="337">
        <v>104659.39655616437</v>
      </c>
      <c r="BZ130" s="337">
        <v>104659.39655616437</v>
      </c>
      <c r="CA130" s="337">
        <v>104659.39655616437</v>
      </c>
      <c r="CB130" s="337">
        <v>104659.39655616437</v>
      </c>
      <c r="CC130" s="337">
        <v>104659.39655616437</v>
      </c>
      <c r="CD130" s="337">
        <v>104659.39655616437</v>
      </c>
      <c r="CE130" s="337">
        <v>104659.39655616437</v>
      </c>
      <c r="CF130" s="337">
        <v>104659.39655616437</v>
      </c>
      <c r="CG130" s="337">
        <v>104659.39655616437</v>
      </c>
      <c r="CH130" s="337">
        <v>104659.39655616437</v>
      </c>
      <c r="CI130" s="337">
        <v>104659.39655616437</v>
      </c>
      <c r="CJ130" s="337">
        <v>104659.39655616437</v>
      </c>
      <c r="CK130" s="290"/>
      <c r="CL130"/>
    </row>
    <row r="131" spans="2:90" s="147" customFormat="1" x14ac:dyDescent="0.35">
      <c r="B131" s="127"/>
      <c r="C131" s="1143" t="s">
        <v>322</v>
      </c>
      <c r="D131" s="1143"/>
      <c r="E131" s="335" t="s">
        <v>318</v>
      </c>
      <c r="F131" s="335">
        <v>2</v>
      </c>
      <c r="G131" s="335"/>
      <c r="H131" s="1045">
        <v>5462.9873294296021</v>
      </c>
      <c r="I131" s="337">
        <v>10528.567553402434</v>
      </c>
      <c r="J131" s="337">
        <v>15600.149692491286</v>
      </c>
      <c r="K131" s="337">
        <v>20694.055335853751</v>
      </c>
      <c r="L131" s="337">
        <v>36595.473718469897</v>
      </c>
      <c r="M131" s="337">
        <v>48656.101649089942</v>
      </c>
      <c r="N131" s="337">
        <v>57821.867159290392</v>
      </c>
      <c r="O131" s="337">
        <v>60362.414747650808</v>
      </c>
      <c r="P131" s="337">
        <v>61062.642646037719</v>
      </c>
      <c r="Q131" s="337">
        <v>61768.789670174432</v>
      </c>
      <c r="R131" s="337">
        <v>62476.073056219633</v>
      </c>
      <c r="S131" s="337">
        <v>63185.596340939854</v>
      </c>
      <c r="T131" s="337">
        <v>63899.376163685927</v>
      </c>
      <c r="U131" s="337">
        <v>64614.299075095601</v>
      </c>
      <c r="V131" s="337">
        <v>65330.362150237619</v>
      </c>
      <c r="W131" s="337">
        <v>66047.568179736394</v>
      </c>
      <c r="X131" s="337">
        <v>66765.917817549605</v>
      </c>
      <c r="Y131" s="337">
        <v>66616.28102976564</v>
      </c>
      <c r="Z131" s="337">
        <v>66400.276390971267</v>
      </c>
      <c r="AA131" s="337">
        <v>66184.130065447738</v>
      </c>
      <c r="AB131" s="337">
        <v>65967.842066528421</v>
      </c>
      <c r="AC131" s="337">
        <v>65751.410903102194</v>
      </c>
      <c r="AD131" s="337">
        <v>65534.837318502388</v>
      </c>
      <c r="AE131" s="337">
        <v>65318.122073840103</v>
      </c>
      <c r="AF131" s="337">
        <v>65101.262885782024</v>
      </c>
      <c r="AG131" s="337">
        <v>64884.26203766148</v>
      </c>
      <c r="AH131" s="337">
        <v>64667.118768367363</v>
      </c>
      <c r="AI131" s="337">
        <v>64449.833856788566</v>
      </c>
      <c r="AJ131" s="337">
        <v>64232.405749591715</v>
      </c>
      <c r="AK131" s="337">
        <v>64014.836008999089</v>
      </c>
      <c r="AL131" s="337">
        <v>63797.122271677319</v>
      </c>
      <c r="AM131" s="337">
        <v>63835.280122936987</v>
      </c>
      <c r="AN131" s="337">
        <v>63873.437974196648</v>
      </c>
      <c r="AO131" s="337">
        <v>63911.595825456316</v>
      </c>
      <c r="AP131" s="337">
        <v>63949.753676715984</v>
      </c>
      <c r="AQ131" s="337">
        <v>63987.911527975652</v>
      </c>
      <c r="AR131" s="337">
        <v>64026.069379235312</v>
      </c>
      <c r="AS131" s="337">
        <v>64064.227230494973</v>
      </c>
      <c r="AT131" s="337">
        <v>64102.385081754641</v>
      </c>
      <c r="AU131" s="337">
        <v>64140.542933014309</v>
      </c>
      <c r="AV131" s="337">
        <v>64178.700784273969</v>
      </c>
      <c r="AW131" s="337">
        <v>64216.858635533637</v>
      </c>
      <c r="AX131" s="337">
        <v>64255.016486793298</v>
      </c>
      <c r="AY131" s="337">
        <v>64293.174338052966</v>
      </c>
      <c r="AZ131" s="337">
        <v>64331.332189312634</v>
      </c>
      <c r="BA131" s="337">
        <v>64369.490040572295</v>
      </c>
      <c r="BB131" s="337">
        <v>64407.647891831963</v>
      </c>
      <c r="BC131" s="337">
        <v>64445.805743091631</v>
      </c>
      <c r="BD131" s="337">
        <v>64483.963594351291</v>
      </c>
      <c r="BE131" s="337">
        <v>64522.121445610959</v>
      </c>
      <c r="BF131" s="337">
        <v>64560.27929687062</v>
      </c>
      <c r="BG131" s="337">
        <v>64598.437148130288</v>
      </c>
      <c r="BH131" s="337">
        <v>64636.594999389956</v>
      </c>
      <c r="BI131" s="337">
        <v>64674.752850649616</v>
      </c>
      <c r="BJ131" s="337">
        <v>64712.910701909284</v>
      </c>
      <c r="BK131" s="337">
        <v>64751.068553168945</v>
      </c>
      <c r="BL131" s="337">
        <v>64789.226404428613</v>
      </c>
      <c r="BM131" s="337">
        <v>64827.384255688274</v>
      </c>
      <c r="BN131" s="337">
        <v>64865.542106947942</v>
      </c>
      <c r="BO131" s="337">
        <v>64903.69995820761</v>
      </c>
      <c r="BP131" s="337">
        <v>64941.85780946727</v>
      </c>
      <c r="BQ131" s="337">
        <v>64980.015660726938</v>
      </c>
      <c r="BR131" s="337">
        <v>65018.173511986606</v>
      </c>
      <c r="BS131" s="337">
        <v>65056.331363246267</v>
      </c>
      <c r="BT131" s="337">
        <v>65094.489214505935</v>
      </c>
      <c r="BU131" s="337">
        <v>65132.647065765595</v>
      </c>
      <c r="BV131" s="337">
        <v>65170.804917025263</v>
      </c>
      <c r="BW131" s="337">
        <v>65208.962768284924</v>
      </c>
      <c r="BX131" s="337">
        <v>65247.120619544592</v>
      </c>
      <c r="BY131" s="337">
        <v>65285.27847080426</v>
      </c>
      <c r="BZ131" s="337">
        <v>65323.436322063921</v>
      </c>
      <c r="CA131" s="337">
        <v>65361.594173323589</v>
      </c>
      <c r="CB131" s="337">
        <v>65399.752024583257</v>
      </c>
      <c r="CC131" s="337">
        <v>65437.909875842917</v>
      </c>
      <c r="CD131" s="337">
        <v>65476.067727102578</v>
      </c>
      <c r="CE131" s="337">
        <v>65514.225578362246</v>
      </c>
      <c r="CF131" s="337">
        <v>65552.383429621914</v>
      </c>
      <c r="CG131" s="337">
        <v>65590.541280881574</v>
      </c>
      <c r="CH131" s="337">
        <v>65628.69913214125</v>
      </c>
      <c r="CI131" s="337">
        <v>65666.85698340091</v>
      </c>
      <c r="CJ131" s="337">
        <v>65705.014834660571</v>
      </c>
      <c r="CK131" s="290"/>
      <c r="CL131"/>
    </row>
    <row r="132" spans="2:90" s="147" customFormat="1" x14ac:dyDescent="0.35">
      <c r="B132" s="1046"/>
      <c r="C132" s="839" t="s">
        <v>315</v>
      </c>
      <c r="D132" s="839" t="s">
        <v>315</v>
      </c>
      <c r="E132" s="839" t="s">
        <v>315</v>
      </c>
      <c r="F132" s="839" t="s">
        <v>315</v>
      </c>
      <c r="G132" s="839" t="s">
        <v>315</v>
      </c>
      <c r="H132" s="839"/>
      <c r="I132" s="839"/>
      <c r="J132" s="839" t="s">
        <v>315</v>
      </c>
      <c r="K132" s="839" t="s">
        <v>315</v>
      </c>
      <c r="L132" s="839" t="s">
        <v>315</v>
      </c>
      <c r="M132" s="839" t="s">
        <v>315</v>
      </c>
      <c r="N132" s="839" t="s">
        <v>315</v>
      </c>
      <c r="O132" s="839" t="s">
        <v>315</v>
      </c>
      <c r="P132" s="839" t="s">
        <v>315</v>
      </c>
      <c r="Q132" s="839" t="s">
        <v>315</v>
      </c>
      <c r="R132" s="839" t="s">
        <v>315</v>
      </c>
      <c r="S132" s="839" t="s">
        <v>315</v>
      </c>
      <c r="T132" s="839" t="s">
        <v>315</v>
      </c>
      <c r="U132" s="839" t="s">
        <v>315</v>
      </c>
      <c r="V132" s="839" t="s">
        <v>315</v>
      </c>
      <c r="W132" s="839" t="s">
        <v>315</v>
      </c>
      <c r="X132" s="839" t="s">
        <v>315</v>
      </c>
      <c r="Y132" s="839" t="s">
        <v>315</v>
      </c>
      <c r="Z132" s="839" t="s">
        <v>315</v>
      </c>
      <c r="AA132" s="839" t="s">
        <v>315</v>
      </c>
      <c r="AB132" s="839" t="s">
        <v>315</v>
      </c>
      <c r="AC132" s="839" t="s">
        <v>315</v>
      </c>
      <c r="AD132" s="839" t="s">
        <v>315</v>
      </c>
      <c r="AE132" s="839" t="s">
        <v>315</v>
      </c>
      <c r="AF132" s="839" t="s">
        <v>315</v>
      </c>
      <c r="AG132" s="839" t="s">
        <v>315</v>
      </c>
      <c r="AH132" s="839" t="s">
        <v>315</v>
      </c>
      <c r="AI132" s="839" t="s">
        <v>315</v>
      </c>
      <c r="AJ132" s="839" t="s">
        <v>315</v>
      </c>
      <c r="AK132" s="839" t="s">
        <v>315</v>
      </c>
      <c r="AL132" s="839" t="s">
        <v>315</v>
      </c>
      <c r="AM132" s="839" t="s">
        <v>315</v>
      </c>
      <c r="AN132" s="839" t="s">
        <v>315</v>
      </c>
      <c r="AO132" s="840" t="s">
        <v>315</v>
      </c>
      <c r="AP132" s="332"/>
      <c r="AQ132" s="332"/>
      <c r="AR132" s="332"/>
      <c r="AS132" s="332"/>
      <c r="AT132" s="332"/>
      <c r="AU132" s="332"/>
      <c r="AV132" s="332"/>
      <c r="AW132" s="332"/>
      <c r="AX132" s="332"/>
      <c r="AY132" s="332"/>
      <c r="AZ132" s="332"/>
      <c r="BA132" s="332"/>
      <c r="BB132" s="332"/>
      <c r="BC132" s="332"/>
      <c r="BD132" s="332"/>
      <c r="BE132" s="332"/>
      <c r="BF132" s="332"/>
      <c r="BG132" s="332"/>
      <c r="BH132" s="332"/>
      <c r="BI132" s="332"/>
      <c r="BJ132" s="332"/>
      <c r="BK132" s="332"/>
      <c r="BL132" s="332"/>
      <c r="BM132" s="332"/>
      <c r="BN132" s="332"/>
      <c r="BO132" s="332"/>
      <c r="BP132" s="332"/>
      <c r="BQ132" s="332"/>
      <c r="BR132" s="332"/>
      <c r="BS132" s="332"/>
      <c r="BT132" s="332"/>
      <c r="BU132" s="332"/>
      <c r="BV132" s="332"/>
      <c r="BW132" s="332"/>
      <c r="BX132" s="332"/>
      <c r="BY132" s="332"/>
      <c r="BZ132" s="332"/>
      <c r="CA132" s="332"/>
      <c r="CB132" s="332"/>
      <c r="CC132" s="332"/>
      <c r="CD132" s="332"/>
      <c r="CE132" s="332"/>
      <c r="CF132" s="332"/>
      <c r="CG132" s="332"/>
      <c r="CH132" s="332"/>
      <c r="CI132" s="332"/>
      <c r="CJ132" s="332"/>
      <c r="CK132" s="290"/>
      <c r="CL132"/>
    </row>
    <row r="133" spans="2:90" s="147" customFormat="1" x14ac:dyDescent="0.35">
      <c r="B133" s="1047" t="s">
        <v>324</v>
      </c>
      <c r="C133" s="332"/>
      <c r="D133" s="332"/>
      <c r="E133" s="332"/>
      <c r="F133" s="332"/>
      <c r="G133" s="332"/>
      <c r="H133" s="842" t="s">
        <v>61</v>
      </c>
      <c r="I133" s="842" t="s">
        <v>62</v>
      </c>
      <c r="J133" s="842" t="s">
        <v>63</v>
      </c>
      <c r="K133" s="842" t="s">
        <v>64</v>
      </c>
      <c r="L133" s="842" t="s">
        <v>65</v>
      </c>
      <c r="M133" s="842" t="s">
        <v>66</v>
      </c>
      <c r="N133" s="842" t="s">
        <v>67</v>
      </c>
      <c r="O133" s="842" t="s">
        <v>68</v>
      </c>
      <c r="P133" s="842" t="s">
        <v>69</v>
      </c>
      <c r="Q133" s="842" t="s">
        <v>70</v>
      </c>
      <c r="R133" s="842" t="s">
        <v>71</v>
      </c>
      <c r="S133" s="842" t="s">
        <v>72</v>
      </c>
      <c r="T133" s="842" t="s">
        <v>73</v>
      </c>
      <c r="U133" s="842" t="s">
        <v>74</v>
      </c>
      <c r="V133" s="842" t="s">
        <v>75</v>
      </c>
      <c r="W133" s="842" t="s">
        <v>76</v>
      </c>
      <c r="X133" s="842" t="s">
        <v>77</v>
      </c>
      <c r="Y133" s="842" t="s">
        <v>78</v>
      </c>
      <c r="Z133" s="842" t="s">
        <v>79</v>
      </c>
      <c r="AA133" s="842" t="s">
        <v>80</v>
      </c>
      <c r="AB133" s="842" t="s">
        <v>81</v>
      </c>
      <c r="AC133" s="842" t="s">
        <v>82</v>
      </c>
      <c r="AD133" s="842" t="s">
        <v>83</v>
      </c>
      <c r="AE133" s="842" t="s">
        <v>84</v>
      </c>
      <c r="AF133" s="842" t="s">
        <v>85</v>
      </c>
      <c r="AG133" s="842" t="s">
        <v>86</v>
      </c>
      <c r="AH133" s="842" t="s">
        <v>87</v>
      </c>
      <c r="AI133" s="842" t="s">
        <v>88</v>
      </c>
      <c r="AJ133" s="842" t="s">
        <v>89</v>
      </c>
      <c r="AK133" s="842" t="s">
        <v>90</v>
      </c>
      <c r="AL133" s="842" t="s">
        <v>91</v>
      </c>
      <c r="AM133" s="842" t="s">
        <v>92</v>
      </c>
      <c r="AN133" s="842" t="s">
        <v>93</v>
      </c>
      <c r="AO133" s="842" t="s">
        <v>94</v>
      </c>
      <c r="AP133" s="842" t="s">
        <v>95</v>
      </c>
      <c r="AQ133" s="842" t="s">
        <v>96</v>
      </c>
      <c r="AR133" s="842" t="s">
        <v>97</v>
      </c>
      <c r="AS133" s="842" t="s">
        <v>98</v>
      </c>
      <c r="AT133" s="842" t="s">
        <v>99</v>
      </c>
      <c r="AU133" s="842" t="s">
        <v>100</v>
      </c>
      <c r="AV133" s="842" t="s">
        <v>101</v>
      </c>
      <c r="AW133" s="842" t="s">
        <v>102</v>
      </c>
      <c r="AX133" s="842" t="s">
        <v>103</v>
      </c>
      <c r="AY133" s="842" t="s">
        <v>104</v>
      </c>
      <c r="AZ133" s="842" t="s">
        <v>105</v>
      </c>
      <c r="BA133" s="842" t="s">
        <v>106</v>
      </c>
      <c r="BB133" s="842" t="s">
        <v>107</v>
      </c>
      <c r="BC133" s="842" t="s">
        <v>108</v>
      </c>
      <c r="BD133" s="842" t="s">
        <v>109</v>
      </c>
      <c r="BE133" s="842" t="s">
        <v>110</v>
      </c>
      <c r="BF133" s="842" t="s">
        <v>111</v>
      </c>
      <c r="BG133" s="842" t="s">
        <v>112</v>
      </c>
      <c r="BH133" s="842" t="s">
        <v>113</v>
      </c>
      <c r="BI133" s="842" t="s">
        <v>114</v>
      </c>
      <c r="BJ133" s="842" t="s">
        <v>115</v>
      </c>
      <c r="BK133" s="842" t="s">
        <v>116</v>
      </c>
      <c r="BL133" s="842" t="s">
        <v>117</v>
      </c>
      <c r="BM133" s="842" t="s">
        <v>118</v>
      </c>
      <c r="BN133" s="842" t="s">
        <v>119</v>
      </c>
      <c r="BO133" s="842" t="s">
        <v>120</v>
      </c>
      <c r="BP133" s="842" t="s">
        <v>121</v>
      </c>
      <c r="BQ133" s="842" t="s">
        <v>122</v>
      </c>
      <c r="BR133" s="842" t="s">
        <v>123</v>
      </c>
      <c r="BS133" s="842" t="s">
        <v>124</v>
      </c>
      <c r="BT133" s="842" t="s">
        <v>125</v>
      </c>
      <c r="BU133" s="842" t="s">
        <v>126</v>
      </c>
      <c r="BV133" s="842" t="s">
        <v>127</v>
      </c>
      <c r="BW133" s="842" t="s">
        <v>128</v>
      </c>
      <c r="BX133" s="842" t="s">
        <v>129</v>
      </c>
      <c r="BY133" s="842" t="s">
        <v>130</v>
      </c>
      <c r="BZ133" s="842" t="s">
        <v>131</v>
      </c>
      <c r="CA133" s="842" t="s">
        <v>132</v>
      </c>
      <c r="CB133" s="842" t="s">
        <v>133</v>
      </c>
      <c r="CC133" s="842" t="s">
        <v>134</v>
      </c>
      <c r="CD133" s="842" t="s">
        <v>135</v>
      </c>
      <c r="CE133" s="842" t="s">
        <v>136</v>
      </c>
      <c r="CF133" s="842" t="s">
        <v>137</v>
      </c>
      <c r="CG133" s="842" t="s">
        <v>138</v>
      </c>
      <c r="CH133" s="842" t="s">
        <v>139</v>
      </c>
      <c r="CI133" s="842" t="s">
        <v>140</v>
      </c>
      <c r="CJ133" s="842" t="s">
        <v>141</v>
      </c>
      <c r="CK133" s="290"/>
    </row>
    <row r="134" spans="2:90" s="147" customFormat="1" x14ac:dyDescent="0.35">
      <c r="B134" s="1046"/>
      <c r="C134" s="843" t="s">
        <v>325</v>
      </c>
      <c r="D134" s="332"/>
      <c r="E134" s="839" t="s">
        <v>318</v>
      </c>
      <c r="F134" s="332">
        <v>2</v>
      </c>
      <c r="G134" s="332"/>
      <c r="H134" s="848">
        <v>0</v>
      </c>
      <c r="I134" s="848">
        <v>0</v>
      </c>
      <c r="J134" s="848">
        <v>0</v>
      </c>
      <c r="K134" s="848">
        <v>0</v>
      </c>
      <c r="L134" s="848">
        <v>0</v>
      </c>
      <c r="M134" s="848">
        <v>0</v>
      </c>
      <c r="N134" s="848">
        <v>0</v>
      </c>
      <c r="O134" s="848">
        <v>0</v>
      </c>
      <c r="P134" s="848">
        <v>0</v>
      </c>
      <c r="Q134" s="848">
        <v>0</v>
      </c>
      <c r="R134" s="848">
        <v>0</v>
      </c>
      <c r="S134" s="848">
        <v>0</v>
      </c>
      <c r="T134" s="848">
        <v>0</v>
      </c>
      <c r="U134" s="848">
        <v>0</v>
      </c>
      <c r="V134" s="848">
        <v>0</v>
      </c>
      <c r="W134" s="848">
        <v>0</v>
      </c>
      <c r="X134" s="848">
        <v>0</v>
      </c>
      <c r="Y134" s="848">
        <v>0</v>
      </c>
      <c r="Z134" s="848">
        <v>0</v>
      </c>
      <c r="AA134" s="848">
        <v>0</v>
      </c>
      <c r="AB134" s="848">
        <v>0</v>
      </c>
      <c r="AC134" s="848">
        <v>0</v>
      </c>
      <c r="AD134" s="848">
        <v>0</v>
      </c>
      <c r="AE134" s="848">
        <v>0</v>
      </c>
      <c r="AF134" s="848">
        <v>0</v>
      </c>
      <c r="AG134" s="848">
        <v>0</v>
      </c>
      <c r="AH134" s="848">
        <v>0</v>
      </c>
      <c r="AI134" s="848">
        <v>0</v>
      </c>
      <c r="AJ134" s="848">
        <v>0</v>
      </c>
      <c r="AK134" s="848">
        <v>0</v>
      </c>
      <c r="AL134" s="848">
        <v>0</v>
      </c>
      <c r="AM134" s="848">
        <v>0</v>
      </c>
      <c r="AN134" s="848">
        <v>0</v>
      </c>
      <c r="AO134" s="848">
        <v>0</v>
      </c>
      <c r="AP134" s="848">
        <v>0</v>
      </c>
      <c r="AQ134" s="848">
        <v>0</v>
      </c>
      <c r="AR134" s="848">
        <v>0</v>
      </c>
      <c r="AS134" s="848">
        <v>0</v>
      </c>
      <c r="AT134" s="848">
        <v>0</v>
      </c>
      <c r="AU134" s="848">
        <v>0</v>
      </c>
      <c r="AV134" s="848">
        <v>0</v>
      </c>
      <c r="AW134" s="848">
        <v>0</v>
      </c>
      <c r="AX134" s="848">
        <v>0</v>
      </c>
      <c r="AY134" s="848">
        <v>0</v>
      </c>
      <c r="AZ134" s="848">
        <v>0</v>
      </c>
      <c r="BA134" s="848">
        <v>0</v>
      </c>
      <c r="BB134" s="848">
        <v>0</v>
      </c>
      <c r="BC134" s="848">
        <v>0</v>
      </c>
      <c r="BD134" s="848">
        <v>0</v>
      </c>
      <c r="BE134" s="848">
        <v>0</v>
      </c>
      <c r="BF134" s="848">
        <v>0</v>
      </c>
      <c r="BG134" s="848">
        <v>0</v>
      </c>
      <c r="BH134" s="848">
        <v>0</v>
      </c>
      <c r="BI134" s="848">
        <v>0</v>
      </c>
      <c r="BJ134" s="848">
        <v>0</v>
      </c>
      <c r="BK134" s="848">
        <v>0</v>
      </c>
      <c r="BL134" s="848">
        <v>0</v>
      </c>
      <c r="BM134" s="848">
        <v>0</v>
      </c>
      <c r="BN134" s="848">
        <v>0</v>
      </c>
      <c r="BO134" s="848">
        <v>0</v>
      </c>
      <c r="BP134" s="848">
        <v>0</v>
      </c>
      <c r="BQ134" s="848">
        <v>0</v>
      </c>
      <c r="BR134" s="848">
        <v>0</v>
      </c>
      <c r="BS134" s="848">
        <v>0</v>
      </c>
      <c r="BT134" s="848">
        <v>0</v>
      </c>
      <c r="BU134" s="848">
        <v>0</v>
      </c>
      <c r="BV134" s="848">
        <v>0</v>
      </c>
      <c r="BW134" s="848">
        <v>0</v>
      </c>
      <c r="BX134" s="848">
        <v>0</v>
      </c>
      <c r="BY134" s="848">
        <v>0</v>
      </c>
      <c r="BZ134" s="848">
        <v>0</v>
      </c>
      <c r="CA134" s="848">
        <v>0</v>
      </c>
      <c r="CB134" s="848">
        <v>0</v>
      </c>
      <c r="CC134" s="848">
        <v>0</v>
      </c>
      <c r="CD134" s="848">
        <v>0</v>
      </c>
      <c r="CE134" s="848">
        <v>0</v>
      </c>
      <c r="CF134" s="848">
        <v>0</v>
      </c>
      <c r="CG134" s="848">
        <v>0</v>
      </c>
      <c r="CH134" s="848">
        <v>0</v>
      </c>
      <c r="CI134" s="848">
        <v>0</v>
      </c>
      <c r="CJ134" s="848">
        <v>0</v>
      </c>
      <c r="CK134" s="290"/>
    </row>
    <row r="135" spans="2:90" s="147" customFormat="1" x14ac:dyDescent="0.35">
      <c r="B135" s="1046"/>
      <c r="C135" s="844" t="s">
        <v>326</v>
      </c>
      <c r="D135" s="332"/>
      <c r="E135" s="839" t="s">
        <v>318</v>
      </c>
      <c r="F135" s="332">
        <v>2</v>
      </c>
      <c r="G135" s="332"/>
      <c r="H135" s="848">
        <v>0</v>
      </c>
      <c r="I135" s="848">
        <v>0</v>
      </c>
      <c r="J135" s="848">
        <v>0</v>
      </c>
      <c r="K135" s="848">
        <v>0</v>
      </c>
      <c r="L135" s="848">
        <v>0</v>
      </c>
      <c r="M135" s="848">
        <v>0</v>
      </c>
      <c r="N135" s="848">
        <v>0</v>
      </c>
      <c r="O135" s="848">
        <v>0</v>
      </c>
      <c r="P135" s="848">
        <v>0</v>
      </c>
      <c r="Q135" s="848">
        <v>0</v>
      </c>
      <c r="R135" s="848">
        <v>0</v>
      </c>
      <c r="S135" s="848">
        <v>0</v>
      </c>
      <c r="T135" s="848">
        <v>0</v>
      </c>
      <c r="U135" s="848">
        <v>0</v>
      </c>
      <c r="V135" s="848">
        <v>0</v>
      </c>
      <c r="W135" s="848">
        <v>0</v>
      </c>
      <c r="X135" s="848">
        <v>0</v>
      </c>
      <c r="Y135" s="848">
        <v>0</v>
      </c>
      <c r="Z135" s="848">
        <v>0</v>
      </c>
      <c r="AA135" s="848">
        <v>0</v>
      </c>
      <c r="AB135" s="848">
        <v>0</v>
      </c>
      <c r="AC135" s="848">
        <v>0</v>
      </c>
      <c r="AD135" s="848">
        <v>0</v>
      </c>
      <c r="AE135" s="848">
        <v>0</v>
      </c>
      <c r="AF135" s="848">
        <v>0</v>
      </c>
      <c r="AG135" s="848">
        <v>0</v>
      </c>
      <c r="AH135" s="848">
        <v>0</v>
      </c>
      <c r="AI135" s="848">
        <v>0</v>
      </c>
      <c r="AJ135" s="848">
        <v>0</v>
      </c>
      <c r="AK135" s="848">
        <v>0</v>
      </c>
      <c r="AL135" s="848">
        <v>0</v>
      </c>
      <c r="AM135" s="848">
        <v>0</v>
      </c>
      <c r="AN135" s="848">
        <v>0</v>
      </c>
      <c r="AO135" s="848">
        <v>0</v>
      </c>
      <c r="AP135" s="848">
        <v>0</v>
      </c>
      <c r="AQ135" s="848">
        <v>0</v>
      </c>
      <c r="AR135" s="848">
        <v>0</v>
      </c>
      <c r="AS135" s="848">
        <v>0</v>
      </c>
      <c r="AT135" s="848">
        <v>0</v>
      </c>
      <c r="AU135" s="848">
        <v>0</v>
      </c>
      <c r="AV135" s="848">
        <v>0</v>
      </c>
      <c r="AW135" s="848">
        <v>0</v>
      </c>
      <c r="AX135" s="848">
        <v>0</v>
      </c>
      <c r="AY135" s="848">
        <v>0</v>
      </c>
      <c r="AZ135" s="848">
        <v>0</v>
      </c>
      <c r="BA135" s="848">
        <v>0</v>
      </c>
      <c r="BB135" s="848">
        <v>0</v>
      </c>
      <c r="BC135" s="848">
        <v>0</v>
      </c>
      <c r="BD135" s="848">
        <v>0</v>
      </c>
      <c r="BE135" s="848">
        <v>0</v>
      </c>
      <c r="BF135" s="848">
        <v>0</v>
      </c>
      <c r="BG135" s="848">
        <v>0</v>
      </c>
      <c r="BH135" s="848">
        <v>0</v>
      </c>
      <c r="BI135" s="848">
        <v>0</v>
      </c>
      <c r="BJ135" s="848">
        <v>0</v>
      </c>
      <c r="BK135" s="848">
        <v>0</v>
      </c>
      <c r="BL135" s="848">
        <v>0</v>
      </c>
      <c r="BM135" s="848">
        <v>0</v>
      </c>
      <c r="BN135" s="848">
        <v>0</v>
      </c>
      <c r="BO135" s="848">
        <v>0</v>
      </c>
      <c r="BP135" s="848">
        <v>0</v>
      </c>
      <c r="BQ135" s="848">
        <v>0</v>
      </c>
      <c r="BR135" s="848">
        <v>0</v>
      </c>
      <c r="BS135" s="848">
        <v>0</v>
      </c>
      <c r="BT135" s="848">
        <v>0</v>
      </c>
      <c r="BU135" s="848">
        <v>0</v>
      </c>
      <c r="BV135" s="848">
        <v>0</v>
      </c>
      <c r="BW135" s="848">
        <v>0</v>
      </c>
      <c r="BX135" s="848">
        <v>0</v>
      </c>
      <c r="BY135" s="848">
        <v>0</v>
      </c>
      <c r="BZ135" s="848">
        <v>0</v>
      </c>
      <c r="CA135" s="848">
        <v>0</v>
      </c>
      <c r="CB135" s="848">
        <v>0</v>
      </c>
      <c r="CC135" s="848">
        <v>0</v>
      </c>
      <c r="CD135" s="848">
        <v>0</v>
      </c>
      <c r="CE135" s="848">
        <v>0</v>
      </c>
      <c r="CF135" s="848">
        <v>0</v>
      </c>
      <c r="CG135" s="848">
        <v>0</v>
      </c>
      <c r="CH135" s="848">
        <v>0</v>
      </c>
      <c r="CI135" s="848">
        <v>0</v>
      </c>
      <c r="CJ135" s="848">
        <v>0</v>
      </c>
      <c r="CK135" s="290"/>
    </row>
    <row r="136" spans="2:90" s="147" customFormat="1" x14ac:dyDescent="0.35">
      <c r="B136" s="1046"/>
      <c r="C136" s="843" t="s">
        <v>327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290"/>
    </row>
    <row r="137" spans="2:90" s="147" customFormat="1" x14ac:dyDescent="0.35">
      <c r="B137" s="1046"/>
      <c r="C137" s="332"/>
      <c r="D137" s="332"/>
      <c r="E137" s="332"/>
      <c r="F137" s="332"/>
      <c r="G137" s="332"/>
      <c r="H137" s="332"/>
      <c r="I137" s="332"/>
      <c r="J137" s="332"/>
      <c r="K137" s="332"/>
      <c r="L137" s="332"/>
      <c r="M137" s="332"/>
      <c r="N137" s="332"/>
      <c r="O137" s="332"/>
      <c r="P137" s="332"/>
      <c r="Q137" s="332"/>
      <c r="R137" s="332"/>
      <c r="S137" s="332"/>
      <c r="T137" s="332"/>
      <c r="U137" s="332"/>
      <c r="V137" s="332"/>
      <c r="W137" s="332"/>
      <c r="X137" s="332"/>
      <c r="Y137" s="332"/>
      <c r="Z137" s="332"/>
      <c r="AA137" s="332"/>
      <c r="AB137" s="332"/>
      <c r="AC137" s="332"/>
      <c r="AD137" s="332"/>
      <c r="AE137" s="332"/>
      <c r="AF137" s="332"/>
      <c r="AG137" s="332"/>
      <c r="AH137" s="332"/>
      <c r="AI137" s="332"/>
      <c r="AJ137" s="332"/>
      <c r="AK137" s="332"/>
      <c r="AL137" s="332"/>
      <c r="AM137" s="332"/>
      <c r="AN137" s="332"/>
      <c r="AO137" s="332"/>
      <c r="AP137" s="332"/>
      <c r="AQ137" s="332"/>
      <c r="AR137" s="332"/>
      <c r="AS137" s="332"/>
      <c r="AT137" s="332"/>
      <c r="AU137" s="332"/>
      <c r="AV137" s="332"/>
      <c r="AW137" s="332"/>
      <c r="AX137" s="332"/>
      <c r="AY137" s="332"/>
      <c r="AZ137" s="332"/>
      <c r="BA137" s="332"/>
      <c r="BB137" s="332"/>
      <c r="BC137" s="332"/>
      <c r="BD137" s="332"/>
      <c r="BE137" s="332"/>
      <c r="BF137" s="332"/>
      <c r="BG137" s="332"/>
      <c r="BH137" s="332"/>
      <c r="BI137" s="332"/>
      <c r="BJ137" s="332"/>
      <c r="BK137" s="332"/>
      <c r="BL137" s="332"/>
      <c r="BM137" s="332"/>
      <c r="BN137" s="332"/>
      <c r="BO137" s="332"/>
      <c r="BP137" s="332"/>
      <c r="BQ137" s="332"/>
      <c r="BR137" s="332"/>
      <c r="BS137" s="332"/>
      <c r="BT137" s="332"/>
      <c r="BU137" s="332"/>
      <c r="BV137" s="332"/>
      <c r="BW137" s="332"/>
      <c r="BX137" s="332"/>
      <c r="BY137" s="332"/>
      <c r="BZ137" s="332"/>
      <c r="CA137" s="332"/>
      <c r="CB137" s="332"/>
      <c r="CC137" s="332"/>
      <c r="CD137" s="332"/>
      <c r="CE137" s="332"/>
      <c r="CF137" s="332"/>
      <c r="CG137" s="332"/>
      <c r="CH137" s="332"/>
      <c r="CI137" s="332"/>
      <c r="CJ137" s="332"/>
      <c r="CK137" s="290"/>
    </row>
    <row r="138" spans="2:90" x14ac:dyDescent="0.35">
      <c r="B138" s="1047" t="s">
        <v>328</v>
      </c>
      <c r="C138" s="332"/>
      <c r="D138" s="332"/>
      <c r="E138" s="332"/>
      <c r="F138" s="332"/>
      <c r="G138" s="332"/>
      <c r="H138" s="842" t="s">
        <v>61</v>
      </c>
      <c r="I138" s="842" t="s">
        <v>62</v>
      </c>
      <c r="J138" s="842" t="s">
        <v>63</v>
      </c>
      <c r="K138" s="842" t="s">
        <v>64</v>
      </c>
      <c r="L138" s="842" t="s">
        <v>65</v>
      </c>
      <c r="M138" s="842" t="s">
        <v>66</v>
      </c>
      <c r="N138" s="842" t="s">
        <v>67</v>
      </c>
      <c r="O138" s="842" t="s">
        <v>68</v>
      </c>
      <c r="P138" s="842" t="s">
        <v>69</v>
      </c>
      <c r="Q138" s="842" t="s">
        <v>70</v>
      </c>
      <c r="R138" s="842" t="s">
        <v>71</v>
      </c>
      <c r="S138" s="842" t="s">
        <v>72</v>
      </c>
      <c r="T138" s="842" t="s">
        <v>73</v>
      </c>
      <c r="U138" s="842" t="s">
        <v>74</v>
      </c>
      <c r="V138" s="842" t="s">
        <v>75</v>
      </c>
      <c r="W138" s="842" t="s">
        <v>76</v>
      </c>
      <c r="X138" s="842" t="s">
        <v>77</v>
      </c>
      <c r="Y138" s="842" t="s">
        <v>78</v>
      </c>
      <c r="Z138" s="842" t="s">
        <v>79</v>
      </c>
      <c r="AA138" s="842" t="s">
        <v>80</v>
      </c>
      <c r="AB138" s="842" t="s">
        <v>81</v>
      </c>
      <c r="AC138" s="842" t="s">
        <v>82</v>
      </c>
      <c r="AD138" s="842" t="s">
        <v>83</v>
      </c>
      <c r="AE138" s="842" t="s">
        <v>84</v>
      </c>
      <c r="AF138" s="842" t="s">
        <v>85</v>
      </c>
      <c r="AG138" s="842" t="s">
        <v>86</v>
      </c>
      <c r="AH138" s="842" t="s">
        <v>87</v>
      </c>
      <c r="AI138" s="842" t="s">
        <v>88</v>
      </c>
      <c r="AJ138" s="842" t="s">
        <v>89</v>
      </c>
      <c r="AK138" s="842" t="s">
        <v>90</v>
      </c>
      <c r="AL138" s="842" t="s">
        <v>91</v>
      </c>
      <c r="AM138" s="842" t="s">
        <v>92</v>
      </c>
      <c r="AN138" s="842" t="s">
        <v>93</v>
      </c>
      <c r="AO138" s="842" t="s">
        <v>94</v>
      </c>
      <c r="AP138" s="842" t="s">
        <v>95</v>
      </c>
      <c r="AQ138" s="842" t="s">
        <v>96</v>
      </c>
      <c r="AR138" s="842" t="s">
        <v>97</v>
      </c>
      <c r="AS138" s="842" t="s">
        <v>98</v>
      </c>
      <c r="AT138" s="842" t="s">
        <v>99</v>
      </c>
      <c r="AU138" s="842" t="s">
        <v>100</v>
      </c>
      <c r="AV138" s="842" t="s">
        <v>101</v>
      </c>
      <c r="AW138" s="842" t="s">
        <v>102</v>
      </c>
      <c r="AX138" s="842" t="s">
        <v>103</v>
      </c>
      <c r="AY138" s="842" t="s">
        <v>104</v>
      </c>
      <c r="AZ138" s="842" t="s">
        <v>105</v>
      </c>
      <c r="BA138" s="842" t="s">
        <v>106</v>
      </c>
      <c r="BB138" s="842" t="s">
        <v>107</v>
      </c>
      <c r="BC138" s="842" t="s">
        <v>108</v>
      </c>
      <c r="BD138" s="842" t="s">
        <v>109</v>
      </c>
      <c r="BE138" s="842" t="s">
        <v>110</v>
      </c>
      <c r="BF138" s="842" t="s">
        <v>111</v>
      </c>
      <c r="BG138" s="842" t="s">
        <v>112</v>
      </c>
      <c r="BH138" s="842" t="s">
        <v>113</v>
      </c>
      <c r="BI138" s="842" t="s">
        <v>114</v>
      </c>
      <c r="BJ138" s="842" t="s">
        <v>115</v>
      </c>
      <c r="BK138" s="842" t="s">
        <v>116</v>
      </c>
      <c r="BL138" s="842" t="s">
        <v>117</v>
      </c>
      <c r="BM138" s="842" t="s">
        <v>118</v>
      </c>
      <c r="BN138" s="842" t="s">
        <v>119</v>
      </c>
      <c r="BO138" s="842" t="s">
        <v>120</v>
      </c>
      <c r="BP138" s="842" t="s">
        <v>121</v>
      </c>
      <c r="BQ138" s="842" t="s">
        <v>122</v>
      </c>
      <c r="BR138" s="842" t="s">
        <v>123</v>
      </c>
      <c r="BS138" s="842" t="s">
        <v>124</v>
      </c>
      <c r="BT138" s="842" t="s">
        <v>125</v>
      </c>
      <c r="BU138" s="842" t="s">
        <v>126</v>
      </c>
      <c r="BV138" s="842" t="s">
        <v>127</v>
      </c>
      <c r="BW138" s="842" t="s">
        <v>128</v>
      </c>
      <c r="BX138" s="842" t="s">
        <v>129</v>
      </c>
      <c r="BY138" s="842" t="s">
        <v>130</v>
      </c>
      <c r="BZ138" s="842" t="s">
        <v>131</v>
      </c>
      <c r="CA138" s="842" t="s">
        <v>132</v>
      </c>
      <c r="CB138" s="842" t="s">
        <v>133</v>
      </c>
      <c r="CC138" s="842" t="s">
        <v>134</v>
      </c>
      <c r="CD138" s="842" t="s">
        <v>135</v>
      </c>
      <c r="CE138" s="842" t="s">
        <v>136</v>
      </c>
      <c r="CF138" s="842" t="s">
        <v>137</v>
      </c>
      <c r="CG138" s="842" t="s">
        <v>138</v>
      </c>
      <c r="CH138" s="842" t="s">
        <v>139</v>
      </c>
      <c r="CI138" s="842" t="s">
        <v>140</v>
      </c>
      <c r="CJ138" s="842" t="s">
        <v>141</v>
      </c>
      <c r="CK138" s="290"/>
    </row>
    <row r="139" spans="2:90" x14ac:dyDescent="0.35">
      <c r="B139" s="1046"/>
      <c r="C139" s="843" t="s">
        <v>325</v>
      </c>
      <c r="D139" s="332"/>
      <c r="E139" s="839" t="s">
        <v>318</v>
      </c>
      <c r="F139" s="332">
        <v>2</v>
      </c>
      <c r="G139" s="332"/>
      <c r="H139" s="848">
        <v>0</v>
      </c>
      <c r="I139" s="848">
        <v>0</v>
      </c>
      <c r="J139" s="848">
        <v>0</v>
      </c>
      <c r="K139" s="848">
        <v>0</v>
      </c>
      <c r="L139" s="848">
        <v>0</v>
      </c>
      <c r="M139" s="848">
        <v>0</v>
      </c>
      <c r="N139" s="848">
        <v>0</v>
      </c>
      <c r="O139" s="848">
        <v>0</v>
      </c>
      <c r="P139" s="848">
        <v>0</v>
      </c>
      <c r="Q139" s="848">
        <v>0</v>
      </c>
      <c r="R139" s="848">
        <v>0</v>
      </c>
      <c r="S139" s="848">
        <v>0</v>
      </c>
      <c r="T139" s="848">
        <v>0</v>
      </c>
      <c r="U139" s="848">
        <v>0</v>
      </c>
      <c r="V139" s="848">
        <v>0</v>
      </c>
      <c r="W139" s="848">
        <v>0</v>
      </c>
      <c r="X139" s="848">
        <v>0</v>
      </c>
      <c r="Y139" s="848">
        <v>0</v>
      </c>
      <c r="Z139" s="848">
        <v>0</v>
      </c>
      <c r="AA139" s="848">
        <v>0</v>
      </c>
      <c r="AB139" s="848">
        <v>0</v>
      </c>
      <c r="AC139" s="848">
        <v>0</v>
      </c>
      <c r="AD139" s="848">
        <v>0</v>
      </c>
      <c r="AE139" s="848">
        <v>0</v>
      </c>
      <c r="AF139" s="848">
        <v>0</v>
      </c>
      <c r="AG139" s="848">
        <v>0</v>
      </c>
      <c r="AH139" s="848">
        <v>0</v>
      </c>
      <c r="AI139" s="848">
        <v>0</v>
      </c>
      <c r="AJ139" s="848">
        <v>0</v>
      </c>
      <c r="AK139" s="848">
        <v>0</v>
      </c>
      <c r="AL139" s="848">
        <v>0</v>
      </c>
      <c r="AM139" s="848">
        <v>0</v>
      </c>
      <c r="AN139" s="848">
        <v>0</v>
      </c>
      <c r="AO139" s="848">
        <v>0</v>
      </c>
      <c r="AP139" s="848">
        <v>0</v>
      </c>
      <c r="AQ139" s="848">
        <v>0</v>
      </c>
      <c r="AR139" s="848">
        <v>0</v>
      </c>
      <c r="AS139" s="848">
        <v>0</v>
      </c>
      <c r="AT139" s="848">
        <v>0</v>
      </c>
      <c r="AU139" s="848">
        <v>0</v>
      </c>
      <c r="AV139" s="848">
        <v>0</v>
      </c>
      <c r="AW139" s="848">
        <v>0</v>
      </c>
      <c r="AX139" s="848">
        <v>0</v>
      </c>
      <c r="AY139" s="848">
        <v>0</v>
      </c>
      <c r="AZ139" s="848">
        <v>0</v>
      </c>
      <c r="BA139" s="848">
        <v>0</v>
      </c>
      <c r="BB139" s="848">
        <v>0</v>
      </c>
      <c r="BC139" s="848">
        <v>0</v>
      </c>
      <c r="BD139" s="848">
        <v>0</v>
      </c>
      <c r="BE139" s="848">
        <v>0</v>
      </c>
      <c r="BF139" s="848">
        <v>0</v>
      </c>
      <c r="BG139" s="848">
        <v>0</v>
      </c>
      <c r="BH139" s="848">
        <v>0</v>
      </c>
      <c r="BI139" s="848">
        <v>0</v>
      </c>
      <c r="BJ139" s="848">
        <v>0</v>
      </c>
      <c r="BK139" s="848">
        <v>0</v>
      </c>
      <c r="BL139" s="848">
        <v>0</v>
      </c>
      <c r="BM139" s="848">
        <v>0</v>
      </c>
      <c r="BN139" s="848">
        <v>0</v>
      </c>
      <c r="BO139" s="848">
        <v>0</v>
      </c>
      <c r="BP139" s="848">
        <v>0</v>
      </c>
      <c r="BQ139" s="848">
        <v>0</v>
      </c>
      <c r="BR139" s="848">
        <v>0</v>
      </c>
      <c r="BS139" s="848">
        <v>0</v>
      </c>
      <c r="BT139" s="848">
        <v>0</v>
      </c>
      <c r="BU139" s="848">
        <v>0</v>
      </c>
      <c r="BV139" s="848">
        <v>0</v>
      </c>
      <c r="BW139" s="848">
        <v>0</v>
      </c>
      <c r="BX139" s="848">
        <v>0</v>
      </c>
      <c r="BY139" s="848">
        <v>0</v>
      </c>
      <c r="BZ139" s="848">
        <v>0</v>
      </c>
      <c r="CA139" s="848">
        <v>0</v>
      </c>
      <c r="CB139" s="848">
        <v>0</v>
      </c>
      <c r="CC139" s="848">
        <v>0</v>
      </c>
      <c r="CD139" s="848">
        <v>0</v>
      </c>
      <c r="CE139" s="848">
        <v>0</v>
      </c>
      <c r="CF139" s="848">
        <v>0</v>
      </c>
      <c r="CG139" s="848">
        <v>0</v>
      </c>
      <c r="CH139" s="848">
        <v>0</v>
      </c>
      <c r="CI139" s="848">
        <v>0</v>
      </c>
      <c r="CJ139" s="848">
        <v>0</v>
      </c>
      <c r="CK139" s="290"/>
    </row>
    <row r="140" spans="2:90" x14ac:dyDescent="0.35">
      <c r="B140" s="1046"/>
      <c r="C140" s="844" t="s">
        <v>326</v>
      </c>
      <c r="D140" s="332"/>
      <c r="E140" s="839" t="s">
        <v>318</v>
      </c>
      <c r="F140" s="332">
        <v>2</v>
      </c>
      <c r="G140" s="332"/>
      <c r="H140" s="848">
        <v>0</v>
      </c>
      <c r="I140" s="848">
        <v>0</v>
      </c>
      <c r="J140" s="848">
        <v>0</v>
      </c>
      <c r="K140" s="848">
        <v>0</v>
      </c>
      <c r="L140" s="848">
        <v>0</v>
      </c>
      <c r="M140" s="848">
        <v>0</v>
      </c>
      <c r="N140" s="848">
        <v>0</v>
      </c>
      <c r="O140" s="848">
        <v>0</v>
      </c>
      <c r="P140" s="848">
        <v>0</v>
      </c>
      <c r="Q140" s="848">
        <v>0</v>
      </c>
      <c r="R140" s="848">
        <v>0</v>
      </c>
      <c r="S140" s="848">
        <v>0</v>
      </c>
      <c r="T140" s="848">
        <v>0</v>
      </c>
      <c r="U140" s="848">
        <v>0</v>
      </c>
      <c r="V140" s="848">
        <v>0</v>
      </c>
      <c r="W140" s="848">
        <v>0</v>
      </c>
      <c r="X140" s="848">
        <v>0</v>
      </c>
      <c r="Y140" s="848">
        <v>0</v>
      </c>
      <c r="Z140" s="848">
        <v>0</v>
      </c>
      <c r="AA140" s="848">
        <v>0</v>
      </c>
      <c r="AB140" s="848">
        <v>0</v>
      </c>
      <c r="AC140" s="848">
        <v>0</v>
      </c>
      <c r="AD140" s="848">
        <v>0</v>
      </c>
      <c r="AE140" s="848">
        <v>0</v>
      </c>
      <c r="AF140" s="848">
        <v>0</v>
      </c>
      <c r="AG140" s="848">
        <v>0</v>
      </c>
      <c r="AH140" s="848">
        <v>0</v>
      </c>
      <c r="AI140" s="848">
        <v>0</v>
      </c>
      <c r="AJ140" s="848">
        <v>0</v>
      </c>
      <c r="AK140" s="848">
        <v>0</v>
      </c>
      <c r="AL140" s="848">
        <v>0</v>
      </c>
      <c r="AM140" s="848">
        <v>0</v>
      </c>
      <c r="AN140" s="848">
        <v>0</v>
      </c>
      <c r="AO140" s="848">
        <v>0</v>
      </c>
      <c r="AP140" s="848">
        <v>0</v>
      </c>
      <c r="AQ140" s="848">
        <v>0</v>
      </c>
      <c r="AR140" s="848">
        <v>0</v>
      </c>
      <c r="AS140" s="848">
        <v>0</v>
      </c>
      <c r="AT140" s="848">
        <v>0</v>
      </c>
      <c r="AU140" s="848">
        <v>0</v>
      </c>
      <c r="AV140" s="848">
        <v>0</v>
      </c>
      <c r="AW140" s="848">
        <v>0</v>
      </c>
      <c r="AX140" s="848">
        <v>0</v>
      </c>
      <c r="AY140" s="848">
        <v>0</v>
      </c>
      <c r="AZ140" s="848">
        <v>0</v>
      </c>
      <c r="BA140" s="848">
        <v>0</v>
      </c>
      <c r="BB140" s="848">
        <v>0</v>
      </c>
      <c r="BC140" s="848">
        <v>0</v>
      </c>
      <c r="BD140" s="848">
        <v>0</v>
      </c>
      <c r="BE140" s="848">
        <v>0</v>
      </c>
      <c r="BF140" s="848">
        <v>0</v>
      </c>
      <c r="BG140" s="848">
        <v>0</v>
      </c>
      <c r="BH140" s="848">
        <v>0</v>
      </c>
      <c r="BI140" s="848">
        <v>0</v>
      </c>
      <c r="BJ140" s="848">
        <v>0</v>
      </c>
      <c r="BK140" s="848">
        <v>0</v>
      </c>
      <c r="BL140" s="848">
        <v>0</v>
      </c>
      <c r="BM140" s="848">
        <v>0</v>
      </c>
      <c r="BN140" s="848">
        <v>0</v>
      </c>
      <c r="BO140" s="848">
        <v>0</v>
      </c>
      <c r="BP140" s="848">
        <v>0</v>
      </c>
      <c r="BQ140" s="848">
        <v>0</v>
      </c>
      <c r="BR140" s="848">
        <v>0</v>
      </c>
      <c r="BS140" s="848">
        <v>0</v>
      </c>
      <c r="BT140" s="848">
        <v>0</v>
      </c>
      <c r="BU140" s="848">
        <v>0</v>
      </c>
      <c r="BV140" s="848">
        <v>0</v>
      </c>
      <c r="BW140" s="848">
        <v>0</v>
      </c>
      <c r="BX140" s="848">
        <v>0</v>
      </c>
      <c r="BY140" s="848">
        <v>0</v>
      </c>
      <c r="BZ140" s="848">
        <v>0</v>
      </c>
      <c r="CA140" s="848">
        <v>0</v>
      </c>
      <c r="CB140" s="848">
        <v>0</v>
      </c>
      <c r="CC140" s="848">
        <v>0</v>
      </c>
      <c r="CD140" s="848">
        <v>0</v>
      </c>
      <c r="CE140" s="848">
        <v>0</v>
      </c>
      <c r="CF140" s="848">
        <v>0</v>
      </c>
      <c r="CG140" s="848">
        <v>0</v>
      </c>
      <c r="CH140" s="848">
        <v>0</v>
      </c>
      <c r="CI140" s="848">
        <v>0</v>
      </c>
      <c r="CJ140" s="848">
        <v>0</v>
      </c>
      <c r="CK140" s="290"/>
    </row>
    <row r="141" spans="2:90" x14ac:dyDescent="0.35">
      <c r="B141" s="1046"/>
      <c r="C141" s="843" t="s">
        <v>327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1048"/>
    </row>
    <row r="142" spans="2:90" ht="15" thickBot="1" x14ac:dyDescent="0.4">
      <c r="B142" s="339"/>
      <c r="C142" s="287"/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287"/>
      <c r="AD142" s="287"/>
      <c r="AE142" s="287"/>
      <c r="AF142" s="287"/>
      <c r="AG142" s="287"/>
      <c r="AH142" s="287"/>
      <c r="AI142" s="287"/>
      <c r="AJ142" s="287"/>
      <c r="AK142" s="287"/>
      <c r="AL142" s="287"/>
      <c r="AM142" s="287"/>
      <c r="AN142" s="287"/>
      <c r="AO142" s="287"/>
      <c r="AP142" s="287"/>
      <c r="AQ142" s="287"/>
      <c r="AR142" s="287"/>
      <c r="AS142" s="287"/>
      <c r="AT142" s="28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8"/>
    </row>
    <row r="143" spans="2:90" x14ac:dyDescent="0.35">
      <c r="C143" s="378"/>
      <c r="D143" s="378"/>
      <c r="E143" s="378"/>
      <c r="F143" s="378"/>
      <c r="G143" s="378"/>
      <c r="H143" s="438"/>
      <c r="I143" s="380"/>
      <c r="J143" s="380"/>
      <c r="K143" s="380"/>
      <c r="L143" s="380"/>
      <c r="M143" s="380"/>
      <c r="N143" s="380"/>
      <c r="O143" s="380"/>
      <c r="P143" s="380"/>
      <c r="Q143" s="380"/>
      <c r="R143" s="380"/>
      <c r="S143" s="380"/>
      <c r="T143" s="380"/>
      <c r="U143" s="380"/>
      <c r="V143" s="380"/>
      <c r="W143" s="380"/>
      <c r="X143" s="380"/>
      <c r="Y143" s="380"/>
      <c r="Z143" s="380"/>
      <c r="AA143" s="380"/>
      <c r="AB143" s="380"/>
      <c r="AC143" s="380"/>
      <c r="AD143" s="380"/>
      <c r="AE143" s="380"/>
      <c r="AF143" s="380"/>
      <c r="AG143" s="380"/>
      <c r="AH143" s="380"/>
      <c r="AI143" s="380"/>
      <c r="AJ143" s="380"/>
      <c r="AK143" s="380"/>
      <c r="AL143" s="380"/>
      <c r="AM143" s="380"/>
      <c r="AN143" s="380"/>
      <c r="AO143" s="380"/>
      <c r="AP143" s="380"/>
      <c r="AQ143" s="380"/>
      <c r="AR143" s="380"/>
      <c r="AS143" s="380"/>
      <c r="AT143" s="380"/>
      <c r="AU143" s="380"/>
      <c r="AV143" s="380"/>
      <c r="AW143" s="380"/>
      <c r="AX143" s="380"/>
      <c r="AY143" s="380"/>
      <c r="AZ143" s="380"/>
      <c r="BA143" s="380"/>
      <c r="BB143" s="380"/>
      <c r="BC143" s="380"/>
      <c r="BD143" s="380"/>
      <c r="BE143" s="380"/>
      <c r="BF143" s="380"/>
      <c r="BG143" s="380"/>
      <c r="BH143" s="380"/>
      <c r="BI143" s="380"/>
      <c r="BJ143" s="380"/>
      <c r="BK143" s="380"/>
      <c r="BL143" s="380"/>
      <c r="BM143" s="380"/>
      <c r="BN143" s="380"/>
      <c r="BO143" s="380"/>
      <c r="BP143" s="380"/>
      <c r="BQ143" s="380"/>
      <c r="BR143" s="380"/>
      <c r="BS143" s="380"/>
      <c r="BT143" s="380"/>
      <c r="BU143" s="380"/>
      <c r="BV143" s="380"/>
      <c r="BW143" s="380"/>
      <c r="BX143" s="380"/>
      <c r="BY143" s="380"/>
      <c r="BZ143" s="380"/>
      <c r="CA143" s="380"/>
      <c r="CB143" s="380"/>
      <c r="CC143" s="380"/>
      <c r="CD143" s="380"/>
      <c r="CE143" s="380"/>
      <c r="CF143" s="380"/>
      <c r="CG143" s="380"/>
      <c r="CH143" s="380"/>
      <c r="CI143" s="380"/>
      <c r="CJ143" s="380"/>
      <c r="CK143" s="380"/>
    </row>
    <row r="144" spans="2:90" x14ac:dyDescent="0.35">
      <c r="C144" s="378"/>
      <c r="D144" s="378"/>
      <c r="E144" s="378"/>
      <c r="F144" s="378"/>
      <c r="G144" s="378"/>
      <c r="H144" s="438"/>
      <c r="I144" s="380"/>
      <c r="J144" s="380"/>
      <c r="K144" s="380"/>
      <c r="L144" s="380"/>
      <c r="M144" s="380"/>
      <c r="N144" s="380"/>
      <c r="O144" s="380"/>
      <c r="P144" s="380"/>
      <c r="Q144" s="380"/>
      <c r="R144" s="380"/>
      <c r="S144" s="380"/>
      <c r="T144" s="380"/>
      <c r="U144" s="380"/>
      <c r="V144" s="380"/>
      <c r="W144" s="380"/>
      <c r="X144" s="380"/>
      <c r="Y144" s="380"/>
      <c r="Z144" s="380"/>
      <c r="AA144" s="380"/>
      <c r="AB144" s="380"/>
      <c r="AC144" s="380"/>
      <c r="AD144" s="380"/>
      <c r="AE144" s="380"/>
      <c r="AF144" s="380"/>
      <c r="AG144" s="380"/>
      <c r="AH144" s="380"/>
      <c r="AI144" s="380"/>
      <c r="AJ144" s="380"/>
      <c r="AK144" s="380"/>
      <c r="AL144" s="380"/>
      <c r="AM144" s="380"/>
      <c r="AN144" s="380"/>
      <c r="AO144" s="380"/>
      <c r="AP144" s="380"/>
      <c r="AQ144" s="380"/>
      <c r="AR144" s="380"/>
      <c r="AS144" s="380"/>
      <c r="AT144" s="380"/>
      <c r="AU144" s="380"/>
      <c r="AV144" s="380"/>
      <c r="AW144" s="380"/>
      <c r="AX144" s="380"/>
      <c r="AY144" s="380"/>
      <c r="AZ144" s="380"/>
      <c r="BA144" s="380"/>
      <c r="BB144" s="380"/>
      <c r="BC144" s="380"/>
      <c r="BD144" s="380"/>
      <c r="BE144" s="380"/>
      <c r="BF144" s="380"/>
      <c r="BG144" s="380"/>
      <c r="BH144" s="380"/>
      <c r="BI144" s="380"/>
      <c r="BJ144" s="380"/>
      <c r="BK144" s="380"/>
      <c r="BL144" s="380"/>
      <c r="BM144" s="380"/>
      <c r="BN144" s="380"/>
      <c r="BO144" s="380"/>
      <c r="BP144" s="380"/>
      <c r="BQ144" s="380"/>
      <c r="BR144" s="380"/>
      <c r="BS144" s="380"/>
      <c r="BT144" s="380"/>
      <c r="BU144" s="380"/>
      <c r="BV144" s="380"/>
      <c r="BW144" s="380"/>
      <c r="BX144" s="380"/>
      <c r="BY144" s="380"/>
      <c r="BZ144" s="380"/>
      <c r="CA144" s="380"/>
      <c r="CB144" s="380"/>
      <c r="CC144" s="380"/>
      <c r="CD144" s="380"/>
      <c r="CE144" s="380"/>
      <c r="CF144" s="380"/>
      <c r="CG144" s="380"/>
      <c r="CH144" s="380"/>
      <c r="CI144" s="380"/>
      <c r="CJ144" s="380"/>
      <c r="CK144" s="380"/>
    </row>
    <row r="145" spans="3:89" x14ac:dyDescent="0.35">
      <c r="C145" s="378"/>
      <c r="D145" s="378"/>
      <c r="E145" s="378"/>
      <c r="F145" s="378"/>
      <c r="G145" s="378"/>
      <c r="H145" s="438"/>
      <c r="I145" s="380"/>
      <c r="J145" s="380"/>
      <c r="K145" s="380"/>
      <c r="L145" s="380"/>
      <c r="M145" s="380"/>
      <c r="N145" s="380"/>
      <c r="O145" s="380"/>
      <c r="P145" s="380"/>
      <c r="Q145" s="380"/>
      <c r="R145" s="380"/>
      <c r="S145" s="380"/>
      <c r="T145" s="380"/>
      <c r="U145" s="380"/>
      <c r="V145" s="380"/>
      <c r="W145" s="380"/>
      <c r="X145" s="380"/>
      <c r="Y145" s="380"/>
      <c r="Z145" s="380"/>
      <c r="AA145" s="380"/>
      <c r="AB145" s="380"/>
      <c r="AC145" s="380"/>
      <c r="AD145" s="380"/>
      <c r="AE145" s="380"/>
      <c r="AF145" s="380"/>
      <c r="AG145" s="380"/>
      <c r="AH145" s="380"/>
      <c r="AI145" s="380"/>
      <c r="AJ145" s="380"/>
      <c r="AK145" s="380"/>
      <c r="AL145" s="380"/>
      <c r="AM145" s="380"/>
      <c r="AN145" s="380"/>
      <c r="AO145" s="380"/>
      <c r="AP145" s="380"/>
      <c r="AQ145" s="380"/>
      <c r="AR145" s="380"/>
      <c r="AS145" s="380"/>
      <c r="AT145" s="380"/>
      <c r="AU145" s="380"/>
      <c r="AV145" s="380"/>
      <c r="AW145" s="380"/>
      <c r="AX145" s="380"/>
      <c r="AY145" s="380"/>
      <c r="AZ145" s="380"/>
      <c r="BA145" s="380"/>
      <c r="BB145" s="380"/>
      <c r="BC145" s="380"/>
      <c r="BD145" s="380"/>
      <c r="BE145" s="380"/>
      <c r="BF145" s="380"/>
      <c r="BG145" s="380"/>
      <c r="BH145" s="380"/>
      <c r="BI145" s="380"/>
      <c r="BJ145" s="380"/>
      <c r="BK145" s="380"/>
      <c r="BL145" s="380"/>
      <c r="BM145" s="380"/>
      <c r="BN145" s="380"/>
      <c r="BO145" s="380"/>
      <c r="BP145" s="380"/>
      <c r="BQ145" s="380"/>
      <c r="BR145" s="380"/>
      <c r="BS145" s="380"/>
      <c r="BT145" s="380"/>
      <c r="BU145" s="380"/>
      <c r="BV145" s="380"/>
      <c r="BW145" s="380"/>
      <c r="BX145" s="380"/>
      <c r="BY145" s="380"/>
      <c r="BZ145" s="380"/>
      <c r="CA145" s="380"/>
      <c r="CB145" s="380"/>
      <c r="CC145" s="380"/>
      <c r="CD145" s="380"/>
      <c r="CE145" s="380"/>
      <c r="CF145" s="380"/>
      <c r="CG145" s="380"/>
      <c r="CH145" s="380"/>
      <c r="CI145" s="380"/>
      <c r="CJ145" s="380"/>
      <c r="CK145" s="380"/>
    </row>
    <row r="146" spans="3:89" x14ac:dyDescent="0.35">
      <c r="C146" s="378"/>
      <c r="D146" s="378"/>
      <c r="E146" s="378"/>
      <c r="F146" s="378"/>
      <c r="G146" s="378"/>
      <c r="H146" s="438"/>
      <c r="I146" s="380"/>
      <c r="J146" s="380"/>
      <c r="K146" s="380"/>
      <c r="L146" s="380"/>
      <c r="M146" s="380"/>
      <c r="N146" s="380"/>
      <c r="O146" s="380"/>
      <c r="P146" s="380"/>
      <c r="Q146" s="380"/>
      <c r="R146" s="380"/>
      <c r="S146" s="380"/>
      <c r="T146" s="380"/>
      <c r="U146" s="380"/>
      <c r="V146" s="380"/>
      <c r="W146" s="380"/>
      <c r="X146" s="380"/>
      <c r="Y146" s="380"/>
      <c r="Z146" s="380"/>
      <c r="AA146" s="380"/>
      <c r="AB146" s="380"/>
      <c r="AC146" s="380"/>
      <c r="AD146" s="380"/>
      <c r="AE146" s="380"/>
      <c r="AF146" s="380"/>
      <c r="AG146" s="380"/>
      <c r="AH146" s="380"/>
      <c r="AI146" s="380"/>
      <c r="AJ146" s="380"/>
      <c r="AK146" s="380"/>
      <c r="AL146" s="380"/>
      <c r="AM146" s="380"/>
      <c r="AN146" s="380"/>
      <c r="AO146" s="380"/>
      <c r="AP146" s="380"/>
      <c r="AQ146" s="380"/>
      <c r="AR146" s="380"/>
      <c r="AS146" s="380"/>
      <c r="AT146" s="380"/>
      <c r="AU146" s="380"/>
      <c r="AV146" s="380"/>
      <c r="AW146" s="380"/>
      <c r="AX146" s="380"/>
      <c r="AY146" s="380"/>
      <c r="AZ146" s="380"/>
      <c r="BA146" s="380"/>
      <c r="BB146" s="380"/>
      <c r="BC146" s="380"/>
      <c r="BD146" s="380"/>
      <c r="BE146" s="380"/>
      <c r="BF146" s="380"/>
      <c r="BG146" s="380"/>
      <c r="BH146" s="380"/>
      <c r="BI146" s="380"/>
      <c r="BJ146" s="380"/>
      <c r="BK146" s="380"/>
      <c r="BL146" s="380"/>
      <c r="BM146" s="380"/>
      <c r="BN146" s="380"/>
      <c r="BO146" s="380"/>
      <c r="BP146" s="380"/>
      <c r="BQ146" s="380"/>
      <c r="BR146" s="380"/>
      <c r="BS146" s="380"/>
      <c r="BT146" s="380"/>
      <c r="BU146" s="380"/>
      <c r="BV146" s="380"/>
      <c r="BW146" s="380"/>
      <c r="BX146" s="380"/>
      <c r="BY146" s="380"/>
      <c r="BZ146" s="380"/>
      <c r="CA146" s="380"/>
      <c r="CB146" s="380"/>
      <c r="CC146" s="380"/>
      <c r="CD146" s="380"/>
      <c r="CE146" s="380"/>
      <c r="CF146" s="380"/>
      <c r="CG146" s="380"/>
      <c r="CH146" s="380"/>
      <c r="CI146" s="380"/>
      <c r="CJ146" s="380"/>
      <c r="CK146" s="380"/>
    </row>
    <row r="147" spans="3:89" x14ac:dyDescent="0.35">
      <c r="C147" s="378"/>
      <c r="D147" s="378"/>
      <c r="E147" s="378"/>
      <c r="F147" s="378"/>
      <c r="G147" s="378"/>
      <c r="H147" s="438"/>
      <c r="I147" s="380"/>
      <c r="J147" s="380"/>
      <c r="K147" s="380"/>
      <c r="L147" s="380"/>
      <c r="M147" s="380"/>
      <c r="N147" s="380"/>
      <c r="O147" s="380"/>
      <c r="P147" s="380"/>
      <c r="Q147" s="380"/>
      <c r="R147" s="380"/>
      <c r="S147" s="380"/>
      <c r="T147" s="380"/>
      <c r="U147" s="380"/>
      <c r="V147" s="380"/>
      <c r="W147" s="380"/>
      <c r="X147" s="380"/>
      <c r="Y147" s="380"/>
      <c r="Z147" s="380"/>
      <c r="AA147" s="380"/>
      <c r="AB147" s="380"/>
      <c r="AC147" s="380"/>
      <c r="AD147" s="380"/>
      <c r="AE147" s="380"/>
      <c r="AF147" s="380"/>
      <c r="AG147" s="380"/>
      <c r="AH147" s="380"/>
      <c r="AI147" s="380"/>
      <c r="AJ147" s="380"/>
      <c r="AK147" s="380"/>
      <c r="AL147" s="380"/>
      <c r="AM147" s="380"/>
      <c r="AN147" s="380"/>
      <c r="AO147" s="380"/>
      <c r="AP147" s="380"/>
      <c r="AQ147" s="380"/>
      <c r="AR147" s="380"/>
      <c r="AS147" s="380"/>
      <c r="AT147" s="380"/>
      <c r="AU147" s="380"/>
      <c r="AV147" s="380"/>
      <c r="AW147" s="380"/>
      <c r="AX147" s="380"/>
      <c r="AY147" s="380"/>
      <c r="AZ147" s="380"/>
      <c r="BA147" s="380"/>
      <c r="BB147" s="380"/>
      <c r="BC147" s="380"/>
      <c r="BD147" s="380"/>
      <c r="BE147" s="380"/>
      <c r="BF147" s="380"/>
      <c r="BG147" s="380"/>
      <c r="BH147" s="380"/>
      <c r="BI147" s="380"/>
      <c r="BJ147" s="380"/>
      <c r="BK147" s="380"/>
      <c r="BL147" s="380"/>
      <c r="BM147" s="380"/>
      <c r="BN147" s="380"/>
      <c r="BO147" s="380"/>
      <c r="BP147" s="380"/>
      <c r="BQ147" s="380"/>
      <c r="BR147" s="380"/>
      <c r="BS147" s="380"/>
      <c r="BT147" s="380"/>
      <c r="BU147" s="380"/>
      <c r="BV147" s="380"/>
      <c r="BW147" s="380"/>
      <c r="BX147" s="380"/>
      <c r="BY147" s="380"/>
      <c r="BZ147" s="380"/>
      <c r="CA147" s="380"/>
      <c r="CB147" s="380"/>
      <c r="CC147" s="380"/>
      <c r="CD147" s="380"/>
      <c r="CE147" s="380"/>
      <c r="CF147" s="380"/>
      <c r="CG147" s="380"/>
      <c r="CH147" s="380"/>
      <c r="CI147" s="380"/>
      <c r="CJ147" s="380"/>
      <c r="CK147" s="380"/>
    </row>
    <row r="148" spans="3:89" x14ac:dyDescent="0.35">
      <c r="C148" s="378"/>
      <c r="D148" s="378"/>
      <c r="E148" s="378"/>
      <c r="F148" s="378"/>
      <c r="G148" s="378"/>
      <c r="H148" s="437"/>
      <c r="I148" s="378"/>
      <c r="J148" s="378"/>
      <c r="K148" s="378"/>
      <c r="L148" s="378"/>
      <c r="M148" s="378"/>
      <c r="N148" s="378"/>
      <c r="O148" s="378"/>
      <c r="P148" s="378"/>
      <c r="Q148" s="378"/>
      <c r="R148" s="378"/>
      <c r="S148" s="378"/>
      <c r="T148" s="378"/>
      <c r="U148" s="378"/>
      <c r="V148" s="378"/>
      <c r="W148" s="378"/>
      <c r="X148" s="378"/>
      <c r="Y148" s="378"/>
      <c r="Z148" s="378"/>
      <c r="AA148" s="378"/>
      <c r="AB148" s="378"/>
      <c r="AC148" s="378"/>
      <c r="AD148" s="378"/>
      <c r="AE148" s="378"/>
      <c r="AF148" s="378"/>
      <c r="AG148" s="378"/>
      <c r="AH148" s="378"/>
      <c r="AI148" s="378"/>
      <c r="AJ148" s="378"/>
      <c r="AK148" s="378"/>
      <c r="AL148" s="378"/>
      <c r="AM148" s="378"/>
      <c r="AN148" s="379"/>
    </row>
    <row r="149" spans="3:89" ht="15.5" x14ac:dyDescent="0.35">
      <c r="C149" s="153"/>
      <c r="D149" s="153"/>
      <c r="E149" s="153"/>
      <c r="F149" s="154"/>
      <c r="G149" s="154"/>
      <c r="H149" s="439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"/>
      <c r="AH149" s="1"/>
      <c r="AI149" s="1"/>
      <c r="AJ149" s="1"/>
    </row>
    <row r="150" spans="3:89" ht="15.5" x14ac:dyDescent="0.35">
      <c r="C150" s="153"/>
      <c r="D150" s="153"/>
      <c r="E150" s="153"/>
      <c r="F150" s="154"/>
      <c r="G150" s="154"/>
      <c r="H150" s="439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"/>
      <c r="AH150" s="1"/>
      <c r="AI150" s="1"/>
      <c r="AJ150" s="1"/>
    </row>
    <row r="151" spans="3:89" ht="15.5" x14ac:dyDescent="0.35">
      <c r="C151" s="153"/>
      <c r="D151" s="153"/>
      <c r="E151" s="153"/>
      <c r="F151" s="154"/>
      <c r="G151" s="154"/>
      <c r="H151" s="439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"/>
      <c r="AH151" s="1"/>
      <c r="AI151" s="1"/>
      <c r="AJ151" s="1"/>
    </row>
    <row r="152" spans="3:89" ht="15.5" x14ac:dyDescent="0.35">
      <c r="C152" s="153"/>
      <c r="D152" s="153"/>
      <c r="E152" s="153"/>
      <c r="F152" s="154"/>
      <c r="G152" s="154"/>
      <c r="H152" s="439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"/>
      <c r="AH152" s="1"/>
      <c r="AI152" s="1"/>
      <c r="AJ152" s="1"/>
    </row>
    <row r="153" spans="3:89" ht="15.5" x14ac:dyDescent="0.35">
      <c r="C153" s="153"/>
      <c r="D153" s="153"/>
      <c r="E153" s="153"/>
      <c r="F153" s="154"/>
      <c r="G153" s="154"/>
      <c r="H153" s="439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"/>
      <c r="AH153" s="1"/>
      <c r="AI153" s="1"/>
      <c r="AJ153" s="1"/>
    </row>
    <row r="154" spans="3:89" ht="15.5" x14ac:dyDescent="0.35">
      <c r="C154" s="153"/>
      <c r="D154" s="153"/>
      <c r="E154" s="153"/>
      <c r="F154" s="154"/>
      <c r="G154" s="154"/>
      <c r="H154" s="439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"/>
      <c r="AH154" s="1"/>
      <c r="AI154" s="1"/>
      <c r="AJ154" s="1"/>
    </row>
    <row r="155" spans="3:89" ht="15.5" x14ac:dyDescent="0.35">
      <c r="C155" s="153"/>
      <c r="D155" s="153"/>
      <c r="E155" s="153"/>
      <c r="F155" s="154"/>
      <c r="G155" s="154"/>
      <c r="H155" s="439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"/>
      <c r="AH155" s="1"/>
      <c r="AI155" s="1"/>
      <c r="AJ155" s="1"/>
    </row>
    <row r="156" spans="3:89" ht="15.5" x14ac:dyDescent="0.35">
      <c r="C156" s="153"/>
      <c r="D156" s="153"/>
      <c r="E156" s="153"/>
      <c r="F156" s="154"/>
      <c r="G156" s="154"/>
      <c r="H156" s="439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"/>
      <c r="AH156" s="1"/>
      <c r="AI156" s="1"/>
      <c r="AJ156" s="1"/>
    </row>
    <row r="157" spans="3:89" ht="15.5" x14ac:dyDescent="0.35">
      <c r="C157" s="153"/>
      <c r="D157" s="153"/>
      <c r="E157" s="153"/>
      <c r="F157" s="154"/>
      <c r="G157" s="154"/>
      <c r="H157" s="439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"/>
      <c r="AH157" s="1"/>
      <c r="AI157" s="1"/>
      <c r="AJ157" s="1"/>
    </row>
    <row r="158" spans="3:89" ht="15.5" x14ac:dyDescent="0.35">
      <c r="C158" s="153"/>
      <c r="D158" s="153"/>
      <c r="E158" s="153"/>
      <c r="F158" s="154"/>
      <c r="G158" s="154"/>
      <c r="H158" s="439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"/>
      <c r="AH158" s="1"/>
      <c r="AI158" s="1"/>
      <c r="AJ158" s="1"/>
    </row>
    <row r="159" spans="3:89" ht="15.5" x14ac:dyDescent="0.35">
      <c r="C159" s="153"/>
      <c r="D159" s="153"/>
      <c r="E159" s="153"/>
      <c r="F159" s="154"/>
      <c r="G159" s="154"/>
      <c r="H159" s="439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"/>
      <c r="AH159" s="1"/>
      <c r="AI159" s="1"/>
      <c r="AJ159" s="1"/>
    </row>
    <row r="160" spans="3:89" ht="15.5" x14ac:dyDescent="0.35">
      <c r="C160" s="153"/>
      <c r="D160" s="153"/>
      <c r="E160" s="153"/>
      <c r="F160" s="154"/>
      <c r="G160" s="154"/>
      <c r="H160" s="439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"/>
      <c r="AH160" s="1"/>
      <c r="AI160" s="1"/>
      <c r="AJ160" s="1"/>
    </row>
    <row r="161" spans="3:36" ht="15.5" x14ac:dyDescent="0.35">
      <c r="C161" s="153"/>
      <c r="D161" s="153"/>
      <c r="E161" s="153"/>
      <c r="F161" s="154"/>
      <c r="G161" s="154"/>
      <c r="H161" s="439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"/>
      <c r="AH161" s="1"/>
      <c r="AI161" s="1"/>
      <c r="AJ161" s="1"/>
    </row>
    <row r="162" spans="3:36" ht="15.5" x14ac:dyDescent="0.35">
      <c r="C162" s="153"/>
      <c r="D162" s="153"/>
      <c r="E162" s="153"/>
      <c r="F162" s="154"/>
      <c r="G162" s="154"/>
      <c r="H162" s="439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"/>
      <c r="AH162" s="1"/>
      <c r="AI162" s="1"/>
      <c r="AJ162" s="1"/>
    </row>
    <row r="163" spans="3:36" ht="15.5" x14ac:dyDescent="0.35">
      <c r="C163" s="153"/>
      <c r="D163" s="153"/>
      <c r="E163" s="153"/>
      <c r="F163" s="154"/>
      <c r="G163" s="154"/>
      <c r="H163" s="439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"/>
      <c r="AH163" s="1"/>
      <c r="AI163" s="1"/>
      <c r="AJ163" s="1"/>
    </row>
    <row r="164" spans="3:36" ht="15.5" x14ac:dyDescent="0.35">
      <c r="C164" s="153"/>
      <c r="D164" s="153"/>
      <c r="E164" s="153"/>
      <c r="F164" s="154"/>
      <c r="G164" s="154"/>
      <c r="H164" s="439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"/>
      <c r="AH164" s="1"/>
      <c r="AI164" s="1"/>
      <c r="AJ164" s="1"/>
    </row>
    <row r="165" spans="3:36" ht="15.5" x14ac:dyDescent="0.35">
      <c r="C165" s="153"/>
      <c r="D165" s="153"/>
      <c r="E165" s="153"/>
      <c r="F165" s="154"/>
      <c r="G165" s="154"/>
      <c r="H165" s="439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"/>
      <c r="AH165" s="1"/>
      <c r="AI165" s="1"/>
      <c r="AJ165" s="1"/>
    </row>
    <row r="166" spans="3:36" ht="15.5" x14ac:dyDescent="0.35">
      <c r="C166" s="153"/>
      <c r="D166" s="153"/>
      <c r="E166" s="153"/>
      <c r="F166" s="154"/>
      <c r="G166" s="154"/>
      <c r="H166" s="439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"/>
      <c r="AH166" s="1"/>
      <c r="AI166" s="1"/>
      <c r="AJ166" s="1"/>
    </row>
    <row r="167" spans="3:36" ht="15.5" x14ac:dyDescent="0.35">
      <c r="C167" s="153"/>
      <c r="D167" s="153"/>
      <c r="E167" s="153"/>
      <c r="F167" s="154"/>
      <c r="G167" s="154"/>
      <c r="H167" s="439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"/>
      <c r="AH167" s="1"/>
      <c r="AI167" s="1"/>
      <c r="AJ167" s="1"/>
    </row>
    <row r="168" spans="3:36" ht="15.5" x14ac:dyDescent="0.35">
      <c r="C168" s="53"/>
      <c r="D168" s="53"/>
      <c r="E168" s="53"/>
      <c r="F168" s="54"/>
      <c r="G168" s="54"/>
      <c r="H168" s="431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1"/>
      <c r="AH168" s="1"/>
      <c r="AI168" s="1"/>
      <c r="AJ168" s="1"/>
    </row>
    <row r="169" spans="3:36" ht="15.5" x14ac:dyDescent="0.35">
      <c r="C169" s="381"/>
      <c r="D169" s="53"/>
      <c r="E169" s="53"/>
      <c r="F169" s="54"/>
      <c r="G169" s="54"/>
      <c r="H169" s="431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1"/>
      <c r="AH169" s="1"/>
      <c r="AI169" s="1"/>
      <c r="AJ169" s="1"/>
    </row>
    <row r="170" spans="3:36" ht="15.5" x14ac:dyDescent="0.35">
      <c r="C170" s="382"/>
      <c r="D170" s="383"/>
      <c r="E170" s="383"/>
      <c r="F170" s="384"/>
      <c r="G170" s="384"/>
      <c r="H170" s="440"/>
      <c r="I170" s="384"/>
      <c r="J170" s="384"/>
      <c r="K170" s="384"/>
      <c r="L170" s="384"/>
      <c r="M170" s="384"/>
      <c r="N170" s="384"/>
      <c r="O170" s="384"/>
      <c r="P170" s="384"/>
      <c r="Q170" s="384"/>
      <c r="R170" s="384"/>
      <c r="S170" s="384"/>
      <c r="T170" s="384"/>
      <c r="U170" s="384"/>
      <c r="V170" s="384"/>
      <c r="W170" s="384"/>
      <c r="X170" s="384"/>
      <c r="Y170" s="384"/>
      <c r="Z170" s="384"/>
      <c r="AA170" s="384"/>
      <c r="AB170" s="384"/>
      <c r="AC170" s="384"/>
      <c r="AD170" s="384"/>
      <c r="AE170" s="384"/>
      <c r="AF170" s="383"/>
      <c r="AG170" s="1"/>
      <c r="AH170" s="1"/>
      <c r="AI170" s="1"/>
      <c r="AJ170" s="1"/>
    </row>
    <row r="171" spans="3:36" ht="15.5" x14ac:dyDescent="0.35">
      <c r="C171" s="385"/>
      <c r="D171" s="386"/>
      <c r="E171" s="386"/>
      <c r="F171" s="387"/>
      <c r="G171" s="387"/>
      <c r="H171" s="441"/>
      <c r="I171" s="387"/>
      <c r="J171" s="387"/>
      <c r="K171" s="387"/>
      <c r="L171" s="387"/>
      <c r="M171" s="387"/>
      <c r="N171" s="387"/>
      <c r="O171" s="387"/>
      <c r="P171" s="387"/>
      <c r="Q171" s="387"/>
      <c r="R171" s="387"/>
      <c r="S171" s="387"/>
      <c r="T171" s="387"/>
      <c r="U171" s="387"/>
      <c r="V171" s="387"/>
      <c r="W171" s="387"/>
      <c r="X171" s="387"/>
      <c r="Y171" s="387"/>
      <c r="Z171" s="387"/>
      <c r="AA171" s="387"/>
      <c r="AB171" s="387"/>
      <c r="AC171" s="387"/>
      <c r="AD171" s="387"/>
      <c r="AE171" s="387"/>
      <c r="AF171" s="388"/>
      <c r="AG171" s="1"/>
      <c r="AH171" s="1"/>
      <c r="AI171" s="1"/>
      <c r="AJ171" s="1"/>
    </row>
    <row r="172" spans="3:36" ht="15.5" x14ac:dyDescent="0.35">
      <c r="C172" s="53"/>
      <c r="D172" s="53"/>
      <c r="E172" s="53"/>
      <c r="F172" s="54"/>
      <c r="G172" s="54"/>
      <c r="H172" s="431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1"/>
      <c r="AH172" s="1"/>
      <c r="AI172" s="1"/>
      <c r="AJ172" s="1"/>
    </row>
    <row r="173" spans="3:36" x14ac:dyDescent="0.35">
      <c r="C173" s="53"/>
      <c r="D173" s="53"/>
      <c r="E173" s="53"/>
      <c r="F173" s="54"/>
      <c r="G173" s="54"/>
      <c r="H173" s="431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</row>
    <row r="174" spans="3:36" x14ac:dyDescent="0.35">
      <c r="C174" s="53"/>
      <c r="D174" s="53"/>
      <c r="E174" s="53"/>
      <c r="F174" s="54"/>
      <c r="G174" s="54"/>
      <c r="H174" s="431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</row>
    <row r="175" spans="3:36" x14ac:dyDescent="0.35">
      <c r="C175" s="2"/>
      <c r="D175" s="2"/>
      <c r="E175" s="2"/>
      <c r="F175" s="249"/>
      <c r="G175" s="249"/>
      <c r="H175" s="401"/>
      <c r="I175" s="249"/>
      <c r="J175" s="249"/>
      <c r="K175" s="249"/>
      <c r="L175" s="249"/>
      <c r="M175" s="249"/>
      <c r="N175" s="249"/>
      <c r="O175" s="249"/>
      <c r="P175" s="249"/>
      <c r="Q175" s="249"/>
      <c r="R175" s="249"/>
      <c r="S175" s="249"/>
      <c r="T175" s="249"/>
      <c r="U175" s="249"/>
      <c r="V175" s="249"/>
      <c r="W175" s="249"/>
      <c r="X175" s="249"/>
      <c r="Y175" s="249"/>
      <c r="Z175" s="249"/>
      <c r="AA175" s="249"/>
      <c r="AB175" s="249"/>
      <c r="AC175" s="249"/>
      <c r="AD175" s="249"/>
      <c r="AE175" s="249"/>
      <c r="AF175" s="249"/>
    </row>
    <row r="176" spans="3:36" x14ac:dyDescent="0.35">
      <c r="C176" s="57"/>
      <c r="D176" s="57"/>
      <c r="E176" s="57"/>
      <c r="F176" s="58"/>
      <c r="G176" s="58"/>
      <c r="H176" s="442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F176" s="58"/>
    </row>
    <row r="177" spans="3:32" x14ac:dyDescent="0.35">
      <c r="C177" s="57"/>
      <c r="D177" s="57"/>
      <c r="E177" s="57"/>
      <c r="F177" s="58"/>
      <c r="G177" s="58"/>
      <c r="H177" s="442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F177" s="58"/>
    </row>
    <row r="178" spans="3:32" x14ac:dyDescent="0.35">
      <c r="C178" s="57"/>
      <c r="D178" s="57"/>
      <c r="E178" s="57"/>
      <c r="F178" s="58"/>
      <c r="G178" s="58"/>
      <c r="H178" s="442"/>
      <c r="I178" s="58"/>
      <c r="J178" s="58"/>
      <c r="K178" s="58"/>
      <c r="L178" s="58"/>
      <c r="M178" s="58"/>
      <c r="N178" s="58"/>
      <c r="O178" s="58"/>
      <c r="P178" s="59"/>
      <c r="Q178" s="58"/>
      <c r="R178" s="60"/>
      <c r="S178" s="58"/>
      <c r="T178" s="61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</row>
    <row r="179" spans="3:32" x14ac:dyDescent="0.35">
      <c r="C179" s="57"/>
      <c r="D179" s="57"/>
      <c r="E179" s="57"/>
      <c r="F179" s="58"/>
      <c r="G179" s="58"/>
      <c r="H179" s="442"/>
      <c r="I179" s="58"/>
      <c r="J179" s="58"/>
      <c r="K179" s="58"/>
      <c r="L179" s="58"/>
      <c r="M179" s="58"/>
      <c r="N179" s="58"/>
      <c r="O179" s="58"/>
      <c r="P179" s="59"/>
      <c r="Q179" s="58"/>
      <c r="R179" s="60"/>
      <c r="S179" s="58"/>
      <c r="T179" s="61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</row>
    <row r="180" spans="3:32" x14ac:dyDescent="0.35">
      <c r="C180" s="57"/>
      <c r="D180" s="57"/>
      <c r="E180" s="57"/>
      <c r="F180" s="58"/>
      <c r="G180" s="58"/>
      <c r="H180" s="442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</row>
    <row r="181" spans="3:32" x14ac:dyDescent="0.35">
      <c r="C181" s="53"/>
      <c r="D181" s="53"/>
      <c r="E181" s="53"/>
      <c r="F181" s="54"/>
      <c r="G181" s="54"/>
      <c r="H181" s="431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</row>
    <row r="182" spans="3:32" x14ac:dyDescent="0.35">
      <c r="C182" s="53"/>
      <c r="D182" s="53"/>
      <c r="E182" s="53"/>
      <c r="F182" s="54"/>
      <c r="G182" s="54"/>
      <c r="H182" s="431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</row>
    <row r="183" spans="3:32" x14ac:dyDescent="0.35">
      <c r="C183" s="53"/>
      <c r="D183" s="53"/>
      <c r="E183" s="53"/>
      <c r="F183" s="54"/>
      <c r="G183" s="54"/>
      <c r="H183" s="431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</row>
    <row r="184" spans="3:32" x14ac:dyDescent="0.35">
      <c r="C184" s="53"/>
      <c r="D184" s="53"/>
      <c r="E184" s="53"/>
      <c r="F184" s="54"/>
      <c r="G184" s="54"/>
      <c r="H184" s="431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</row>
    <row r="185" spans="3:32" x14ac:dyDescent="0.35">
      <c r="C185" s="53"/>
      <c r="D185" s="53"/>
      <c r="E185" s="53"/>
      <c r="F185" s="54"/>
      <c r="G185" s="54"/>
      <c r="H185" s="431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</row>
    <row r="186" spans="3:32" x14ac:dyDescent="0.35">
      <c r="C186" s="53"/>
      <c r="D186" s="53"/>
      <c r="E186" s="53"/>
      <c r="F186" s="54"/>
      <c r="G186" s="54"/>
      <c r="H186" s="431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</row>
    <row r="187" spans="3:32" x14ac:dyDescent="0.35">
      <c r="C187" s="53"/>
      <c r="D187" s="53"/>
      <c r="E187" s="53"/>
      <c r="F187" s="54"/>
      <c r="G187" s="54"/>
      <c r="H187" s="431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</row>
    <row r="188" spans="3:32" x14ac:dyDescent="0.35">
      <c r="C188" s="53"/>
      <c r="D188" s="53"/>
      <c r="E188" s="53"/>
      <c r="F188" s="54"/>
      <c r="G188" s="54"/>
      <c r="H188" s="431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</row>
    <row r="189" spans="3:32" x14ac:dyDescent="0.35">
      <c r="C189" s="53"/>
      <c r="D189" s="53"/>
      <c r="E189" s="53"/>
      <c r="F189" s="54"/>
      <c r="G189" s="54"/>
      <c r="H189" s="431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</row>
    <row r="190" spans="3:32" x14ac:dyDescent="0.35">
      <c r="C190" s="53"/>
      <c r="D190" s="53"/>
      <c r="E190" s="53"/>
      <c r="F190" s="54"/>
      <c r="G190" s="54"/>
      <c r="H190" s="431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</row>
    <row r="191" spans="3:32" x14ac:dyDescent="0.35">
      <c r="C191" s="53"/>
      <c r="D191" s="53"/>
      <c r="E191" s="53"/>
      <c r="F191" s="54"/>
      <c r="G191" s="54"/>
      <c r="H191" s="431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</row>
    <row r="192" spans="3:32" x14ac:dyDescent="0.35">
      <c r="C192" s="53"/>
      <c r="D192" s="53"/>
      <c r="E192" s="53"/>
      <c r="F192" s="54"/>
      <c r="G192" s="54"/>
      <c r="H192" s="431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</row>
    <row r="193" spans="3:32" x14ac:dyDescent="0.35">
      <c r="C193" s="53"/>
      <c r="D193" s="53"/>
      <c r="E193" s="53"/>
      <c r="F193" s="54"/>
      <c r="G193" s="54"/>
      <c r="H193" s="431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</row>
    <row r="194" spans="3:32" x14ac:dyDescent="0.35">
      <c r="C194" s="53"/>
      <c r="D194" s="53"/>
      <c r="E194" s="53"/>
      <c r="F194" s="54"/>
      <c r="G194" s="54"/>
      <c r="H194" s="431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</row>
    <row r="195" spans="3:32" x14ac:dyDescent="0.35">
      <c r="C195" s="53"/>
      <c r="D195" s="53"/>
      <c r="E195" s="53"/>
      <c r="F195" s="54"/>
      <c r="G195" s="54"/>
      <c r="H195" s="431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</row>
    <row r="196" spans="3:32" x14ac:dyDescent="0.35">
      <c r="C196" s="53"/>
      <c r="D196" s="53"/>
      <c r="E196" s="53"/>
      <c r="F196" s="54"/>
      <c r="G196" s="54"/>
      <c r="H196" s="431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</row>
    <row r="197" spans="3:32" x14ac:dyDescent="0.35">
      <c r="C197" s="53"/>
      <c r="D197" s="53"/>
      <c r="E197" s="53"/>
      <c r="F197" s="54"/>
      <c r="G197" s="54"/>
      <c r="H197" s="431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</row>
    <row r="198" spans="3:32" x14ac:dyDescent="0.35">
      <c r="C198" s="53"/>
      <c r="D198" s="53"/>
      <c r="E198" s="53"/>
      <c r="F198" s="54"/>
      <c r="G198" s="54"/>
      <c r="H198" s="431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</row>
    <row r="199" spans="3:32" x14ac:dyDescent="0.35">
      <c r="C199" s="53"/>
      <c r="D199" s="53"/>
      <c r="E199" s="53"/>
      <c r="F199" s="54"/>
      <c r="G199" s="54"/>
      <c r="H199" s="431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</row>
    <row r="200" spans="3:32" x14ac:dyDescent="0.35">
      <c r="C200" s="53"/>
      <c r="D200" s="53"/>
      <c r="E200" s="53"/>
      <c r="F200" s="54"/>
      <c r="G200" s="54"/>
      <c r="H200" s="431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</row>
    <row r="201" spans="3:32" x14ac:dyDescent="0.35">
      <c r="C201" s="53"/>
      <c r="D201" s="55"/>
      <c r="E201" s="55"/>
      <c r="F201" s="56"/>
      <c r="G201" s="56"/>
      <c r="H201" s="432"/>
      <c r="I201" s="56"/>
      <c r="J201" s="56"/>
      <c r="K201" s="56"/>
      <c r="L201" s="56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</row>
    <row r="202" spans="3:32" x14ac:dyDescent="0.35">
      <c r="C202" s="53"/>
      <c r="D202" s="53"/>
      <c r="E202" s="53"/>
      <c r="F202" s="54"/>
      <c r="G202" s="54"/>
      <c r="H202" s="431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</row>
    <row r="203" spans="3:32" x14ac:dyDescent="0.35">
      <c r="C203" s="53"/>
      <c r="D203" s="53"/>
      <c r="E203" s="53"/>
      <c r="F203" s="54"/>
      <c r="G203" s="54"/>
      <c r="H203" s="431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</row>
    <row r="204" spans="3:32" ht="15.5" x14ac:dyDescent="0.35">
      <c r="C204" s="381"/>
      <c r="D204" s="53"/>
      <c r="E204" s="53"/>
      <c r="F204" s="54"/>
      <c r="G204" s="54"/>
      <c r="H204" s="431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</row>
    <row r="205" spans="3:32" x14ac:dyDescent="0.35">
      <c r="C205" s="389"/>
      <c r="D205" s="390"/>
      <c r="E205" s="390"/>
      <c r="F205" s="384"/>
      <c r="G205" s="384"/>
      <c r="H205" s="440"/>
      <c r="I205" s="384"/>
      <c r="J205" s="384"/>
      <c r="K205" s="384"/>
      <c r="L205" s="384"/>
      <c r="M205" s="384"/>
      <c r="N205" s="384"/>
      <c r="O205" s="384"/>
      <c r="P205" s="384"/>
      <c r="Q205" s="384"/>
      <c r="R205" s="384"/>
      <c r="S205" s="384"/>
      <c r="T205" s="384"/>
      <c r="U205" s="384"/>
      <c r="V205" s="384"/>
      <c r="W205" s="384"/>
      <c r="X205" s="384"/>
      <c r="Y205" s="384"/>
      <c r="Z205" s="384"/>
      <c r="AA205" s="384"/>
      <c r="AB205" s="384"/>
      <c r="AC205" s="384"/>
      <c r="AD205" s="384"/>
      <c r="AE205" s="384"/>
      <c r="AF205" s="390"/>
    </row>
    <row r="206" spans="3:32" x14ac:dyDescent="0.35">
      <c r="C206" s="391"/>
      <c r="D206" s="386"/>
      <c r="E206" s="386"/>
      <c r="F206" s="387"/>
      <c r="G206" s="387"/>
      <c r="H206" s="441"/>
      <c r="I206" s="387"/>
      <c r="J206" s="387"/>
      <c r="K206" s="387"/>
      <c r="L206" s="387"/>
      <c r="M206" s="387"/>
      <c r="N206" s="387"/>
      <c r="O206" s="387"/>
      <c r="P206" s="387"/>
      <c r="Q206" s="387"/>
      <c r="R206" s="387"/>
      <c r="S206" s="387"/>
      <c r="T206" s="387"/>
      <c r="U206" s="387"/>
      <c r="V206" s="387"/>
      <c r="W206" s="387"/>
      <c r="X206" s="387"/>
      <c r="Y206" s="387"/>
      <c r="Z206" s="387"/>
      <c r="AA206" s="387"/>
      <c r="AB206" s="387"/>
      <c r="AC206" s="387"/>
      <c r="AD206" s="387"/>
      <c r="AE206" s="387"/>
      <c r="AF206" s="388"/>
    </row>
    <row r="207" spans="3:32" x14ac:dyDescent="0.35">
      <c r="C207" s="392"/>
      <c r="D207" s="55"/>
      <c r="E207" s="55"/>
      <c r="F207" s="56"/>
      <c r="G207" s="56"/>
      <c r="H207" s="432"/>
      <c r="I207" s="56"/>
      <c r="J207" s="56"/>
      <c r="K207" s="56"/>
      <c r="L207" s="56"/>
      <c r="M207" s="393"/>
      <c r="N207" s="56"/>
      <c r="O207" s="56"/>
      <c r="P207" s="56"/>
      <c r="Q207" s="56"/>
      <c r="R207" s="56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</row>
    <row r="208" spans="3:32" x14ac:dyDescent="0.35">
      <c r="C208" s="53"/>
      <c r="D208" s="53"/>
      <c r="E208" s="53"/>
      <c r="F208" s="54"/>
      <c r="G208" s="54"/>
      <c r="H208" s="431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</row>
    <row r="209" spans="3:32" x14ac:dyDescent="0.35">
      <c r="C209" s="53"/>
      <c r="D209" s="53"/>
      <c r="E209" s="53"/>
      <c r="F209" s="54"/>
      <c r="G209" s="54"/>
      <c r="H209" s="431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</row>
    <row r="210" spans="3:32" x14ac:dyDescent="0.35">
      <c r="C210" s="53"/>
      <c r="D210" s="53"/>
      <c r="E210" s="53"/>
      <c r="F210" s="54"/>
      <c r="G210" s="54"/>
      <c r="H210" s="431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</row>
    <row r="211" spans="3:32" x14ac:dyDescent="0.35">
      <c r="C211" s="53"/>
      <c r="D211" s="53"/>
      <c r="E211" s="53"/>
      <c r="F211" s="54"/>
      <c r="G211" s="54"/>
      <c r="H211" s="431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</row>
    <row r="212" spans="3:32" x14ac:dyDescent="0.35">
      <c r="C212" s="53"/>
      <c r="D212" s="53"/>
      <c r="E212" s="53"/>
      <c r="F212" s="54"/>
      <c r="G212" s="54"/>
      <c r="H212" s="431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</row>
    <row r="213" spans="3:32" x14ac:dyDescent="0.35">
      <c r="C213" s="53"/>
      <c r="D213" s="53"/>
      <c r="E213" s="53"/>
      <c r="F213" s="54"/>
      <c r="G213" s="54"/>
      <c r="H213" s="431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</row>
    <row r="214" spans="3:32" x14ac:dyDescent="0.35">
      <c r="C214" s="53"/>
      <c r="D214" s="394"/>
      <c r="E214" s="394"/>
      <c r="F214" s="395"/>
      <c r="G214" s="395"/>
      <c r="H214" s="443"/>
      <c r="I214" s="395"/>
      <c r="J214" s="395"/>
      <c r="K214" s="395"/>
      <c r="L214" s="395"/>
      <c r="M214" s="395"/>
      <c r="N214" s="395"/>
      <c r="O214" s="395"/>
      <c r="P214" s="395"/>
      <c r="Q214" s="395"/>
      <c r="R214" s="395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</row>
    <row r="215" spans="3:32" x14ac:dyDescent="0.35">
      <c r="C215" s="53"/>
      <c r="D215" s="53"/>
      <c r="E215" s="53"/>
      <c r="F215" s="54"/>
      <c r="G215" s="54"/>
      <c r="H215" s="431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</row>
    <row r="216" spans="3:32" x14ac:dyDescent="0.35">
      <c r="C216" s="53"/>
      <c r="D216" s="53"/>
      <c r="E216" s="53"/>
      <c r="F216" s="54"/>
      <c r="G216" s="54"/>
      <c r="H216" s="431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</row>
    <row r="217" spans="3:32" x14ac:dyDescent="0.35">
      <c r="C217" s="53"/>
      <c r="D217" s="53"/>
      <c r="E217" s="53"/>
      <c r="F217" s="54"/>
      <c r="G217" s="54"/>
      <c r="H217" s="431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</row>
    <row r="218" spans="3:32" x14ac:dyDescent="0.35">
      <c r="C218" s="53"/>
      <c r="D218" s="53"/>
      <c r="E218" s="53"/>
      <c r="F218" s="54"/>
      <c r="G218" s="54"/>
      <c r="H218" s="431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</row>
    <row r="219" spans="3:32" x14ac:dyDescent="0.35">
      <c r="C219" s="53"/>
      <c r="D219" s="53"/>
      <c r="E219" s="53"/>
      <c r="F219" s="54"/>
      <c r="G219" s="54"/>
      <c r="H219" s="431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</row>
    <row r="220" spans="3:32" x14ac:dyDescent="0.35">
      <c r="C220" s="53"/>
      <c r="D220" s="53"/>
      <c r="E220" s="53"/>
      <c r="F220" s="54"/>
      <c r="G220" s="54"/>
      <c r="H220" s="431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</row>
    <row r="221" spans="3:32" x14ac:dyDescent="0.35">
      <c r="C221" s="53"/>
      <c r="D221" s="53"/>
      <c r="E221" s="53"/>
      <c r="F221" s="54"/>
      <c r="G221" s="54"/>
      <c r="H221" s="431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</row>
    <row r="222" spans="3:32" x14ac:dyDescent="0.35">
      <c r="C222" s="53"/>
      <c r="D222" s="53"/>
      <c r="E222" s="53"/>
      <c r="F222" s="54"/>
      <c r="G222" s="54"/>
      <c r="H222" s="431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</row>
    <row r="223" spans="3:32" x14ac:dyDescent="0.35">
      <c r="C223" s="53"/>
      <c r="D223" s="53"/>
      <c r="E223" s="53"/>
      <c r="F223" s="54"/>
      <c r="G223" s="54"/>
      <c r="H223" s="431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</row>
    <row r="224" spans="3:32" x14ac:dyDescent="0.35">
      <c r="C224" s="53"/>
      <c r="D224" s="53"/>
      <c r="E224" s="53"/>
      <c r="F224" s="54"/>
      <c r="G224" s="54"/>
      <c r="H224" s="431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</row>
    <row r="225" spans="3:32" x14ac:dyDescent="0.35">
      <c r="C225" s="53"/>
      <c r="D225" s="53"/>
      <c r="E225" s="53"/>
      <c r="F225" s="54"/>
      <c r="G225" s="54"/>
      <c r="H225" s="431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</row>
    <row r="226" spans="3:32" x14ac:dyDescent="0.35">
      <c r="C226" s="53"/>
      <c r="D226" s="53"/>
      <c r="E226" s="53"/>
      <c r="F226" s="54"/>
      <c r="G226" s="54"/>
      <c r="H226" s="431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</row>
    <row r="227" spans="3:32" x14ac:dyDescent="0.35">
      <c r="C227" s="53"/>
      <c r="D227" s="53"/>
      <c r="E227" s="53"/>
      <c r="F227" s="54"/>
      <c r="G227" s="54"/>
      <c r="H227" s="431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</row>
    <row r="228" spans="3:32" x14ac:dyDescent="0.35">
      <c r="C228" s="53"/>
      <c r="D228" s="53"/>
      <c r="E228" s="53"/>
      <c r="F228" s="54"/>
      <c r="G228" s="54"/>
      <c r="H228" s="431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</row>
    <row r="229" spans="3:32" x14ac:dyDescent="0.35">
      <c r="C229" s="53"/>
      <c r="D229" s="53"/>
      <c r="E229" s="53"/>
      <c r="F229" s="54"/>
      <c r="G229" s="54"/>
      <c r="H229" s="431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</row>
    <row r="230" spans="3:32" x14ac:dyDescent="0.35">
      <c r="C230" s="53"/>
      <c r="D230" s="53"/>
      <c r="E230" s="53"/>
      <c r="F230" s="54"/>
      <c r="G230" s="54"/>
      <c r="H230" s="431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</row>
    <row r="231" spans="3:32" x14ac:dyDescent="0.35">
      <c r="C231" s="53"/>
      <c r="D231" s="53"/>
      <c r="E231" s="53"/>
      <c r="F231" s="54"/>
      <c r="G231" s="54"/>
      <c r="H231" s="431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</row>
    <row r="232" spans="3:32" x14ac:dyDescent="0.35">
      <c r="C232" s="53"/>
      <c r="D232" s="53"/>
      <c r="E232" s="53"/>
      <c r="F232" s="54"/>
      <c r="G232" s="54"/>
      <c r="H232" s="431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</row>
    <row r="233" spans="3:32" x14ac:dyDescent="0.35">
      <c r="C233" s="53"/>
      <c r="D233" s="53"/>
      <c r="E233" s="53"/>
      <c r="F233" s="54"/>
      <c r="G233" s="54"/>
      <c r="H233" s="431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</row>
    <row r="234" spans="3:32" x14ac:dyDescent="0.35">
      <c r="C234" s="53"/>
      <c r="D234" s="53"/>
      <c r="E234" s="53"/>
      <c r="F234" s="54"/>
      <c r="G234" s="54"/>
      <c r="H234" s="431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</row>
    <row r="235" spans="3:32" x14ac:dyDescent="0.35">
      <c r="C235" s="53"/>
      <c r="D235" s="53"/>
      <c r="E235" s="53"/>
      <c r="F235" s="54"/>
      <c r="G235" s="54"/>
      <c r="H235" s="431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</row>
    <row r="236" spans="3:32" x14ac:dyDescent="0.35">
      <c r="C236" s="53"/>
      <c r="D236" s="53"/>
      <c r="E236" s="53"/>
      <c r="F236" s="54"/>
      <c r="G236" s="54"/>
      <c r="H236" s="431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</row>
    <row r="237" spans="3:32" x14ac:dyDescent="0.35">
      <c r="C237" s="53"/>
      <c r="D237" s="53"/>
      <c r="E237" s="53"/>
      <c r="F237" s="54"/>
      <c r="G237" s="54"/>
      <c r="H237" s="431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</row>
    <row r="238" spans="3:32" x14ac:dyDescent="0.35">
      <c r="C238" s="53"/>
      <c r="D238" s="53"/>
      <c r="E238" s="53"/>
      <c r="F238" s="54"/>
      <c r="G238" s="54"/>
      <c r="H238" s="431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</row>
    <row r="239" spans="3:32" x14ac:dyDescent="0.35">
      <c r="C239" s="53"/>
      <c r="D239" s="53"/>
      <c r="E239" s="53"/>
      <c r="F239" s="54"/>
      <c r="G239" s="54"/>
      <c r="H239" s="431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</row>
    <row r="240" spans="3:32" x14ac:dyDescent="0.35">
      <c r="C240" s="55"/>
      <c r="D240" s="55"/>
      <c r="E240" s="55"/>
      <c r="F240" s="56"/>
      <c r="G240" s="56"/>
      <c r="H240" s="432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</row>
    <row r="241" spans="3:32" x14ac:dyDescent="0.35">
      <c r="C241" s="2"/>
      <c r="D241" s="2"/>
      <c r="E241" s="2"/>
      <c r="F241" s="249"/>
      <c r="G241" s="249"/>
      <c r="H241" s="401"/>
      <c r="I241" s="249"/>
      <c r="J241" s="249"/>
      <c r="K241" s="249"/>
      <c r="L241" s="249"/>
      <c r="M241" s="249"/>
      <c r="N241" s="249"/>
      <c r="O241" s="249"/>
      <c r="P241" s="249"/>
      <c r="Q241" s="249"/>
      <c r="R241" s="249"/>
      <c r="S241" s="249"/>
      <c r="T241" s="396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</row>
    <row r="242" spans="3:32" x14ac:dyDescent="0.35">
      <c r="C242" s="2"/>
      <c r="D242" s="397"/>
      <c r="E242" s="397"/>
      <c r="F242" s="398"/>
      <c r="G242" s="398"/>
      <c r="H242" s="444"/>
      <c r="I242" s="398"/>
      <c r="J242" s="249"/>
      <c r="K242" s="249"/>
      <c r="L242" s="249"/>
      <c r="M242" s="1152"/>
      <c r="N242" s="1152"/>
      <c r="O242" s="1152"/>
      <c r="P242" s="249"/>
      <c r="Q242" s="249"/>
      <c r="R242" s="249"/>
      <c r="S242" s="249"/>
      <c r="T242" s="396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</row>
    <row r="243" spans="3:32" x14ac:dyDescent="0.35">
      <c r="C243" s="2"/>
      <c r="D243" s="397"/>
      <c r="E243" s="397"/>
      <c r="F243" s="398"/>
      <c r="G243" s="398"/>
      <c r="H243" s="444"/>
      <c r="I243" s="398"/>
      <c r="J243" s="249"/>
      <c r="K243" s="249"/>
      <c r="L243" s="249"/>
      <c r="M243" s="1152"/>
      <c r="N243" s="1152"/>
      <c r="O243" s="1152"/>
      <c r="P243" s="249"/>
      <c r="Q243" s="249"/>
      <c r="R243" s="249"/>
      <c r="S243" s="249"/>
      <c r="T243" s="396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</row>
    <row r="244" spans="3:32" x14ac:dyDescent="0.35">
      <c r="C244" s="2"/>
      <c r="D244" s="397"/>
      <c r="E244" s="397"/>
      <c r="F244" s="399"/>
      <c r="G244" s="399"/>
      <c r="H244" s="445"/>
      <c r="I244" s="399"/>
      <c r="J244" s="249"/>
      <c r="K244" s="249"/>
      <c r="L244" s="249"/>
      <c r="M244" s="1153"/>
      <c r="N244" s="1153"/>
      <c r="O244" s="1153"/>
      <c r="P244" s="249"/>
      <c r="Q244" s="249"/>
      <c r="R244" s="249"/>
      <c r="S244" s="249"/>
      <c r="T244" s="396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</row>
    <row r="245" spans="3:32" x14ac:dyDescent="0.35">
      <c r="C245" s="2"/>
      <c r="D245" s="397"/>
      <c r="E245" s="397"/>
      <c r="F245" s="398"/>
      <c r="G245" s="398"/>
      <c r="H245" s="444"/>
      <c r="I245" s="398"/>
      <c r="J245" s="249"/>
      <c r="K245" s="249"/>
      <c r="L245" s="249"/>
      <c r="M245" s="400"/>
      <c r="N245" s="401"/>
      <c r="O245" s="401"/>
      <c r="P245" s="249"/>
      <c r="Q245" s="249"/>
      <c r="R245" s="249"/>
      <c r="S245" s="249"/>
      <c r="T245" s="396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</row>
    <row r="246" spans="3:32" x14ac:dyDescent="0.35">
      <c r="C246" s="2"/>
      <c r="D246" s="397"/>
      <c r="E246" s="397"/>
      <c r="F246" s="398"/>
      <c r="G246" s="398"/>
      <c r="H246" s="444"/>
      <c r="I246" s="398"/>
      <c r="J246" s="249"/>
      <c r="K246" s="249"/>
      <c r="L246" s="249"/>
      <c r="M246" s="1152"/>
      <c r="N246" s="1152"/>
      <c r="O246" s="1152"/>
      <c r="P246" s="249"/>
      <c r="Q246" s="249"/>
      <c r="R246" s="249"/>
      <c r="S246" s="249"/>
      <c r="T246" s="396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</row>
    <row r="247" spans="3:32" x14ac:dyDescent="0.35">
      <c r="C247" s="2"/>
      <c r="D247" s="397"/>
      <c r="E247" s="397"/>
      <c r="F247" s="398"/>
      <c r="G247" s="398"/>
      <c r="H247" s="444"/>
      <c r="I247" s="398"/>
      <c r="J247" s="249"/>
      <c r="K247" s="249"/>
      <c r="L247" s="249"/>
      <c r="M247" s="249"/>
      <c r="N247" s="249"/>
      <c r="O247" s="249"/>
      <c r="P247" s="249"/>
      <c r="Q247" s="249"/>
      <c r="R247" s="249"/>
      <c r="S247" s="249"/>
      <c r="T247" s="396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</row>
    <row r="248" spans="3:32" x14ac:dyDescent="0.35">
      <c r="C248" s="2"/>
      <c r="D248" s="2"/>
      <c r="E248" s="2"/>
      <c r="F248" s="249"/>
      <c r="G248" s="249"/>
      <c r="H248" s="401"/>
      <c r="I248" s="249"/>
      <c r="J248" s="249"/>
      <c r="K248" s="249"/>
      <c r="L248" s="249"/>
      <c r="M248" s="249"/>
      <c r="N248" s="249"/>
      <c r="O248" s="249"/>
      <c r="P248" s="249"/>
      <c r="Q248" s="249"/>
      <c r="R248" s="249"/>
      <c r="S248" s="249"/>
      <c r="T248" s="396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</row>
    <row r="249" spans="3:32" x14ac:dyDescent="0.35">
      <c r="C249" s="394"/>
      <c r="D249" s="394"/>
      <c r="E249" s="394"/>
      <c r="F249" s="395"/>
      <c r="G249" s="395"/>
      <c r="H249" s="443"/>
      <c r="I249" s="395"/>
      <c r="J249" s="395"/>
      <c r="K249" s="395"/>
      <c r="L249" s="395"/>
      <c r="M249" s="395"/>
      <c r="N249" s="395"/>
      <c r="O249" s="395"/>
      <c r="P249" s="395"/>
      <c r="Q249" s="395"/>
      <c r="R249" s="395"/>
      <c r="S249" s="395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</row>
  </sheetData>
  <mergeCells count="26">
    <mergeCell ref="M242:O242"/>
    <mergeCell ref="M243:O243"/>
    <mergeCell ref="M244:O244"/>
    <mergeCell ref="M246:O246"/>
    <mergeCell ref="G2:K2"/>
    <mergeCell ref="C126:D126"/>
    <mergeCell ref="C127:D127"/>
    <mergeCell ref="C130:D130"/>
    <mergeCell ref="C128:D128"/>
    <mergeCell ref="C131:D131"/>
    <mergeCell ref="C129:D129"/>
    <mergeCell ref="C118:D118"/>
    <mergeCell ref="C119:D119"/>
    <mergeCell ref="C121:D121"/>
    <mergeCell ref="C122:D122"/>
    <mergeCell ref="C125:D125"/>
    <mergeCell ref="B124:D124"/>
    <mergeCell ref="C120:D120"/>
    <mergeCell ref="B45:B72"/>
    <mergeCell ref="B31:B41"/>
    <mergeCell ref="B84:B111"/>
    <mergeCell ref="C116:D116"/>
    <mergeCell ref="C117:D117"/>
    <mergeCell ref="C74:D74"/>
    <mergeCell ref="B76:B80"/>
    <mergeCell ref="B113:D113"/>
  </mergeCells>
  <phoneticPr fontId="55" type="noConversion"/>
  <hyperlinks>
    <hyperlink ref="G2:I2" location="'Title Page'!A24" display="Link back to Title Page " xr:uid="{1C076FC6-7C37-4087-93B1-731FFAE59273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A9C04-1EBB-4A95-A617-F29679BABFDF}">
  <dimension ref="A1:CK144"/>
  <sheetViews>
    <sheetView zoomScale="90" zoomScaleNormal="90" workbookViewId="0">
      <selection sqref="A1:XFD1048576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550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>
        <v>3457.27</v>
      </c>
      <c r="I31" s="199">
        <v>3457.27</v>
      </c>
      <c r="J31" s="199">
        <v>3457.27</v>
      </c>
      <c r="K31" s="199">
        <v>3457.27</v>
      </c>
      <c r="L31" s="199">
        <v>4670.4441643835617</v>
      </c>
      <c r="M31" s="199">
        <v>4670.4441643835617</v>
      </c>
      <c r="N31" s="83">
        <v>4670.4441643835617</v>
      </c>
      <c r="O31" s="83">
        <v>4670.4441643835617</v>
      </c>
      <c r="P31" s="83">
        <v>4670.4441643835617</v>
      </c>
      <c r="Q31" s="83">
        <v>4670.4441643835617</v>
      </c>
      <c r="R31" s="83">
        <v>4670.4441643835617</v>
      </c>
      <c r="S31" s="83">
        <v>4670.4441643835617</v>
      </c>
      <c r="T31" s="83">
        <v>4670.4441643835617</v>
      </c>
      <c r="U31" s="83">
        <v>4670.4441643835617</v>
      </c>
      <c r="V31" s="83">
        <v>4670.4441643835617</v>
      </c>
      <c r="W31" s="83">
        <v>4670.4441643835617</v>
      </c>
      <c r="X31" s="83">
        <v>4670.4441643835617</v>
      </c>
      <c r="Y31" s="83">
        <v>4670.4441643835617</v>
      </c>
      <c r="Z31" s="83">
        <v>4670.4441643835617</v>
      </c>
      <c r="AA31" s="83">
        <v>4670.4441643835617</v>
      </c>
      <c r="AB31" s="83">
        <v>4670.4441643835617</v>
      </c>
      <c r="AC31" s="83">
        <v>4670.4441643835617</v>
      </c>
      <c r="AD31" s="83">
        <v>4670.4441643835617</v>
      </c>
      <c r="AE31" s="83">
        <v>4670.4441643835617</v>
      </c>
      <c r="AF31" s="83">
        <v>4670.4441643835617</v>
      </c>
      <c r="AG31" s="83">
        <v>4670.4441643835617</v>
      </c>
      <c r="AH31" s="83">
        <v>4670.4441643835617</v>
      </c>
      <c r="AI31" s="83">
        <v>4670.4441643835617</v>
      </c>
      <c r="AJ31" s="83">
        <v>4670.4441643835617</v>
      </c>
      <c r="AK31" s="83">
        <v>4670.4441643835617</v>
      </c>
      <c r="AL31" s="83">
        <v>4670.4441643835617</v>
      </c>
      <c r="AM31" s="83">
        <v>4670.4441643835617</v>
      </c>
      <c r="AN31" s="83">
        <v>4670.4441643835617</v>
      </c>
      <c r="AO31" s="83">
        <v>4670.4441643835617</v>
      </c>
      <c r="AP31" s="83">
        <v>4670.4441643835617</v>
      </c>
      <c r="AQ31" s="83">
        <v>4670.4441643835617</v>
      </c>
      <c r="AR31" s="83">
        <v>4670.4441643835617</v>
      </c>
      <c r="AS31" s="83">
        <v>4670.4441643835617</v>
      </c>
      <c r="AT31" s="83">
        <v>4670.4441643835617</v>
      </c>
      <c r="AU31" s="83">
        <v>4670.4441643835617</v>
      </c>
      <c r="AV31" s="83">
        <v>4670.4441643835617</v>
      </c>
      <c r="AW31" s="83">
        <v>4670.4441643835617</v>
      </c>
      <c r="AX31" s="83">
        <v>4670.4441643835617</v>
      </c>
      <c r="AY31" s="83">
        <v>4670.4441643835617</v>
      </c>
      <c r="AZ31" s="83">
        <v>4670.4441643835617</v>
      </c>
      <c r="BA31" s="83">
        <v>4670.4441643835617</v>
      </c>
      <c r="BB31" s="83">
        <v>4670.4441643835617</v>
      </c>
      <c r="BC31" s="83">
        <v>4670.4441643835617</v>
      </c>
      <c r="BD31" s="83">
        <v>4670.4441643835617</v>
      </c>
      <c r="BE31" s="83">
        <v>4670.4441643835617</v>
      </c>
      <c r="BF31" s="83">
        <v>4670.4441643835617</v>
      </c>
      <c r="BG31" s="83">
        <v>4670.4441643835617</v>
      </c>
      <c r="BH31" s="83">
        <v>4670.4441643835617</v>
      </c>
      <c r="BI31" s="83">
        <v>4670.4441643835617</v>
      </c>
      <c r="BJ31" s="83">
        <v>4670.4441643835617</v>
      </c>
      <c r="BK31" s="83">
        <v>4670.4441643835617</v>
      </c>
      <c r="BL31" s="83">
        <v>4670.4441643835617</v>
      </c>
      <c r="BM31" s="83">
        <v>4670.4441643835617</v>
      </c>
      <c r="BN31" s="83">
        <v>4670.4441643835617</v>
      </c>
      <c r="BO31" s="83">
        <v>4670.4441643835617</v>
      </c>
      <c r="BP31" s="83">
        <v>4670.4441643835617</v>
      </c>
      <c r="BQ31" s="83">
        <v>4670.4441643835617</v>
      </c>
      <c r="BR31" s="83">
        <v>4670.4441643835617</v>
      </c>
      <c r="BS31" s="83">
        <v>4670.4441643835617</v>
      </c>
      <c r="BT31" s="83">
        <v>4670.4441643835617</v>
      </c>
      <c r="BU31" s="83">
        <v>4670.4441643835617</v>
      </c>
      <c r="BV31" s="83">
        <v>4670.4441643835617</v>
      </c>
      <c r="BW31" s="83">
        <v>4670.4441643835617</v>
      </c>
      <c r="BX31" s="83">
        <v>4670.4441643835617</v>
      </c>
      <c r="BY31" s="83">
        <v>4670.4441643835617</v>
      </c>
      <c r="BZ31" s="83">
        <v>4670.4441643835617</v>
      </c>
      <c r="CA31" s="83">
        <v>4670.4441643835617</v>
      </c>
      <c r="CB31" s="83">
        <v>4670.4441643835617</v>
      </c>
      <c r="CC31" s="83">
        <v>4670.4441643835617</v>
      </c>
      <c r="CD31" s="83">
        <v>4670.4441643835617</v>
      </c>
      <c r="CE31" s="83">
        <v>4670.4441643835617</v>
      </c>
      <c r="CF31" s="83">
        <v>4670.4441643835617</v>
      </c>
      <c r="CG31" s="83">
        <v>4670.4441643835617</v>
      </c>
      <c r="CH31" s="83">
        <v>4670.4441643835617</v>
      </c>
      <c r="CI31" s="83">
        <v>4670.4441643835617</v>
      </c>
      <c r="CJ31" s="734">
        <v>4670.4441643835617</v>
      </c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734">
        <v>0</v>
      </c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598">
        <v>0</v>
      </c>
      <c r="I33" s="599">
        <v>0</v>
      </c>
      <c r="J33" s="712">
        <v>0</v>
      </c>
      <c r="K33" s="725">
        <v>0</v>
      </c>
      <c r="L33" s="725">
        <v>0</v>
      </c>
      <c r="M33" s="725">
        <v>0</v>
      </c>
      <c r="N33" s="726">
        <v>0</v>
      </c>
      <c r="O33" s="453">
        <v>0</v>
      </c>
      <c r="P33" s="453">
        <v>0</v>
      </c>
      <c r="Q33" s="453">
        <v>0</v>
      </c>
      <c r="R33" s="453">
        <v>0</v>
      </c>
      <c r="S33" s="453">
        <v>0</v>
      </c>
      <c r="T33" s="453">
        <v>0</v>
      </c>
      <c r="U33" s="453">
        <v>0</v>
      </c>
      <c r="V33" s="453">
        <v>0</v>
      </c>
      <c r="W33" s="453">
        <v>0</v>
      </c>
      <c r="X33" s="453">
        <v>0</v>
      </c>
      <c r="Y33" s="453">
        <v>0</v>
      </c>
      <c r="Z33" s="453">
        <v>0</v>
      </c>
      <c r="AA33" s="453">
        <v>0</v>
      </c>
      <c r="AB33" s="453">
        <v>0</v>
      </c>
      <c r="AC33" s="453">
        <v>0</v>
      </c>
      <c r="AD33" s="453">
        <v>0</v>
      </c>
      <c r="AE33" s="84">
        <v>0</v>
      </c>
      <c r="AF33" s="454">
        <v>0</v>
      </c>
      <c r="AG33" s="454">
        <v>0</v>
      </c>
      <c r="AH33" s="453">
        <v>0</v>
      </c>
      <c r="AI33" s="453">
        <v>0</v>
      </c>
      <c r="AJ33" s="453">
        <v>0</v>
      </c>
      <c r="AK33" s="84">
        <v>0</v>
      </c>
      <c r="AL33" s="454">
        <v>0</v>
      </c>
      <c r="AM33" s="727">
        <v>0</v>
      </c>
      <c r="AN33" s="728">
        <v>0</v>
      </c>
      <c r="AO33" s="728">
        <v>0</v>
      </c>
      <c r="AP33" s="728">
        <v>0</v>
      </c>
      <c r="AQ33" s="728">
        <v>0</v>
      </c>
      <c r="AR33" s="728">
        <v>0</v>
      </c>
      <c r="AS33" s="728">
        <v>0</v>
      </c>
      <c r="AT33" s="728">
        <v>0</v>
      </c>
      <c r="AU33" s="728">
        <v>0</v>
      </c>
      <c r="AV33" s="728">
        <v>0</v>
      </c>
      <c r="AW33" s="728">
        <v>0</v>
      </c>
      <c r="AX33" s="728">
        <v>0</v>
      </c>
      <c r="AY33" s="728">
        <v>0</v>
      </c>
      <c r="AZ33" s="728">
        <v>0</v>
      </c>
      <c r="BA33" s="728">
        <v>0</v>
      </c>
      <c r="BB33" s="729">
        <v>0</v>
      </c>
      <c r="BC33" s="729">
        <v>0</v>
      </c>
      <c r="BD33" s="729">
        <v>0</v>
      </c>
      <c r="BE33" s="729">
        <v>0</v>
      </c>
      <c r="BF33" s="729">
        <v>0</v>
      </c>
      <c r="BG33" s="729">
        <v>0</v>
      </c>
      <c r="BH33" s="729">
        <v>0</v>
      </c>
      <c r="BI33" s="729">
        <v>0</v>
      </c>
      <c r="BJ33" s="729">
        <v>0</v>
      </c>
      <c r="BK33" s="729">
        <v>0</v>
      </c>
      <c r="BL33" s="729">
        <v>0</v>
      </c>
      <c r="BM33" s="729">
        <v>0</v>
      </c>
      <c r="BN33" s="729">
        <v>0</v>
      </c>
      <c r="BO33" s="729">
        <v>0</v>
      </c>
      <c r="BP33" s="729">
        <v>0</v>
      </c>
      <c r="BQ33" s="729">
        <v>0</v>
      </c>
      <c r="BR33" s="729">
        <v>0</v>
      </c>
      <c r="BS33" s="729">
        <v>0</v>
      </c>
      <c r="BT33" s="729">
        <v>0</v>
      </c>
      <c r="BU33" s="729">
        <v>0</v>
      </c>
      <c r="BV33" s="729">
        <v>0</v>
      </c>
      <c r="BW33" s="729">
        <v>0</v>
      </c>
      <c r="BX33" s="729">
        <v>0</v>
      </c>
      <c r="BY33" s="729">
        <v>0</v>
      </c>
      <c r="BZ33" s="729">
        <v>0</v>
      </c>
      <c r="CA33" s="729">
        <v>0</v>
      </c>
      <c r="CB33" s="729">
        <v>0</v>
      </c>
      <c r="CC33" s="729">
        <v>0</v>
      </c>
      <c r="CD33" s="729">
        <v>0</v>
      </c>
      <c r="CE33" s="729">
        <v>0</v>
      </c>
      <c r="CF33" s="729">
        <v>0</v>
      </c>
      <c r="CG33" s="729">
        <v>0</v>
      </c>
      <c r="CH33" s="729">
        <v>0</v>
      </c>
      <c r="CI33" s="729">
        <v>0</v>
      </c>
      <c r="CJ33" s="713">
        <v>0</v>
      </c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529">
        <v>0</v>
      </c>
      <c r="I34" s="530">
        <v>0</v>
      </c>
      <c r="J34" s="456">
        <v>0</v>
      </c>
      <c r="K34" s="531">
        <v>0</v>
      </c>
      <c r="L34" s="531">
        <v>0</v>
      </c>
      <c r="M34" s="531">
        <v>0</v>
      </c>
      <c r="N34" s="532">
        <v>0</v>
      </c>
      <c r="O34" s="457">
        <v>0</v>
      </c>
      <c r="P34" s="458">
        <v>0</v>
      </c>
      <c r="Q34" s="458">
        <v>0</v>
      </c>
      <c r="R34" s="458">
        <v>0</v>
      </c>
      <c r="S34" s="458">
        <v>0</v>
      </c>
      <c r="T34" s="458">
        <v>0</v>
      </c>
      <c r="U34" s="458">
        <v>0</v>
      </c>
      <c r="V34" s="458">
        <v>0</v>
      </c>
      <c r="W34" s="458">
        <v>0</v>
      </c>
      <c r="X34" s="458">
        <v>0</v>
      </c>
      <c r="Y34" s="458">
        <v>0</v>
      </c>
      <c r="Z34" s="458">
        <v>0</v>
      </c>
      <c r="AA34" s="458">
        <v>0</v>
      </c>
      <c r="AB34" s="458">
        <v>0</v>
      </c>
      <c r="AC34" s="458">
        <v>0</v>
      </c>
      <c r="AD34" s="458">
        <v>0</v>
      </c>
      <c r="AE34" s="587">
        <v>0</v>
      </c>
      <c r="AF34" s="587">
        <v>0</v>
      </c>
      <c r="AG34" s="587">
        <v>0</v>
      </c>
      <c r="AH34" s="458">
        <v>0</v>
      </c>
      <c r="AI34" s="458">
        <v>0</v>
      </c>
      <c r="AJ34" s="458">
        <v>0</v>
      </c>
      <c r="AK34" s="587">
        <v>0</v>
      </c>
      <c r="AL34" s="472">
        <v>0</v>
      </c>
      <c r="AM34" s="533">
        <v>0</v>
      </c>
      <c r="AN34" s="534">
        <v>0</v>
      </c>
      <c r="AO34" s="534">
        <v>0</v>
      </c>
      <c r="AP34" s="534">
        <v>0</v>
      </c>
      <c r="AQ34" s="534">
        <v>0</v>
      </c>
      <c r="AR34" s="534">
        <v>0</v>
      </c>
      <c r="AS34" s="534">
        <v>0</v>
      </c>
      <c r="AT34" s="534">
        <v>0</v>
      </c>
      <c r="AU34" s="534">
        <v>0</v>
      </c>
      <c r="AV34" s="534">
        <v>0</v>
      </c>
      <c r="AW34" s="534">
        <v>0</v>
      </c>
      <c r="AX34" s="534">
        <v>0</v>
      </c>
      <c r="AY34" s="534">
        <v>0</v>
      </c>
      <c r="AZ34" s="534">
        <v>0</v>
      </c>
      <c r="BA34" s="534">
        <v>0</v>
      </c>
      <c r="BB34" s="535">
        <v>0</v>
      </c>
      <c r="BC34" s="535">
        <v>0</v>
      </c>
      <c r="BD34" s="535">
        <v>0</v>
      </c>
      <c r="BE34" s="535">
        <v>0</v>
      </c>
      <c r="BF34" s="535">
        <v>0</v>
      </c>
      <c r="BG34" s="535">
        <v>0</v>
      </c>
      <c r="BH34" s="535">
        <v>0</v>
      </c>
      <c r="BI34" s="535">
        <v>0</v>
      </c>
      <c r="BJ34" s="535">
        <v>0</v>
      </c>
      <c r="BK34" s="535">
        <v>0</v>
      </c>
      <c r="BL34" s="535">
        <v>0</v>
      </c>
      <c r="BM34" s="535">
        <v>0</v>
      </c>
      <c r="BN34" s="535">
        <v>0</v>
      </c>
      <c r="BO34" s="535">
        <v>0</v>
      </c>
      <c r="BP34" s="535">
        <v>0</v>
      </c>
      <c r="BQ34" s="535">
        <v>0</v>
      </c>
      <c r="BR34" s="535">
        <v>0</v>
      </c>
      <c r="BS34" s="535">
        <v>0</v>
      </c>
      <c r="BT34" s="535">
        <v>0</v>
      </c>
      <c r="BU34" s="535">
        <v>0</v>
      </c>
      <c r="BV34" s="535">
        <v>0</v>
      </c>
      <c r="BW34" s="535">
        <v>0</v>
      </c>
      <c r="BX34" s="535">
        <v>0</v>
      </c>
      <c r="BY34" s="535">
        <v>0</v>
      </c>
      <c r="BZ34" s="535">
        <v>0</v>
      </c>
      <c r="CA34" s="535">
        <v>0</v>
      </c>
      <c r="CB34" s="535">
        <v>0</v>
      </c>
      <c r="CC34" s="535">
        <v>0</v>
      </c>
      <c r="CD34" s="535">
        <v>0</v>
      </c>
      <c r="CE34" s="535">
        <v>0</v>
      </c>
      <c r="CF34" s="535">
        <v>0</v>
      </c>
      <c r="CG34" s="535">
        <v>0</v>
      </c>
      <c r="CH34" s="535">
        <v>0</v>
      </c>
      <c r="CI34" s="535">
        <v>0</v>
      </c>
      <c r="CJ34" s="538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>
        <v>0</v>
      </c>
      <c r="I37" s="200">
        <v>0</v>
      </c>
      <c r="J37" s="200">
        <v>0</v>
      </c>
      <c r="K37" s="918">
        <v>0</v>
      </c>
      <c r="L37" s="918">
        <v>0</v>
      </c>
      <c r="M37" s="91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919">
        <v>0</v>
      </c>
      <c r="AN37" s="920">
        <v>0</v>
      </c>
      <c r="AO37" s="920">
        <v>0</v>
      </c>
      <c r="AP37" s="920">
        <v>0</v>
      </c>
      <c r="AQ37" s="920">
        <v>0</v>
      </c>
      <c r="AR37" s="920">
        <v>0</v>
      </c>
      <c r="AS37" s="920">
        <v>0</v>
      </c>
      <c r="AT37" s="920">
        <v>0</v>
      </c>
      <c r="AU37" s="920">
        <v>0</v>
      </c>
      <c r="AV37" s="920">
        <v>0</v>
      </c>
      <c r="AW37" s="920">
        <v>0</v>
      </c>
      <c r="AX37" s="920">
        <v>0</v>
      </c>
      <c r="AY37" s="920">
        <v>0</v>
      </c>
      <c r="AZ37" s="920">
        <v>0</v>
      </c>
      <c r="BA37" s="920">
        <v>0</v>
      </c>
      <c r="BB37" s="921">
        <v>0</v>
      </c>
      <c r="BC37" s="921">
        <v>0</v>
      </c>
      <c r="BD37" s="921">
        <v>0</v>
      </c>
      <c r="BE37" s="921">
        <v>0</v>
      </c>
      <c r="BF37" s="921">
        <v>0</v>
      </c>
      <c r="BG37" s="921">
        <v>0</v>
      </c>
      <c r="BH37" s="921">
        <v>0</v>
      </c>
      <c r="BI37" s="921">
        <v>0</v>
      </c>
      <c r="BJ37" s="921">
        <v>0</v>
      </c>
      <c r="BK37" s="921">
        <v>0</v>
      </c>
      <c r="BL37" s="921">
        <v>0</v>
      </c>
      <c r="BM37" s="921">
        <v>0</v>
      </c>
      <c r="BN37" s="921">
        <v>0</v>
      </c>
      <c r="BO37" s="921">
        <v>0</v>
      </c>
      <c r="BP37" s="921">
        <v>0</v>
      </c>
      <c r="BQ37" s="921">
        <v>0</v>
      </c>
      <c r="BR37" s="921">
        <v>0</v>
      </c>
      <c r="BS37" s="921">
        <v>0</v>
      </c>
      <c r="BT37" s="921">
        <v>0</v>
      </c>
      <c r="BU37" s="921">
        <v>0</v>
      </c>
      <c r="BV37" s="921">
        <v>0</v>
      </c>
      <c r="BW37" s="921">
        <v>0</v>
      </c>
      <c r="BX37" s="921">
        <v>0</v>
      </c>
      <c r="BY37" s="921">
        <v>0</v>
      </c>
      <c r="BZ37" s="921">
        <v>0</v>
      </c>
      <c r="CA37" s="921">
        <v>0</v>
      </c>
      <c r="CB37" s="921">
        <v>0</v>
      </c>
      <c r="CC37" s="921">
        <v>0</v>
      </c>
      <c r="CD37" s="921">
        <v>0</v>
      </c>
      <c r="CE37" s="921">
        <v>0</v>
      </c>
      <c r="CF37" s="921">
        <v>0</v>
      </c>
      <c r="CG37" s="921">
        <v>0</v>
      </c>
      <c r="CH37" s="921">
        <v>0</v>
      </c>
      <c r="CI37" s="921">
        <v>0</v>
      </c>
      <c r="CJ37" s="875">
        <v>0</v>
      </c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3.92</v>
      </c>
      <c r="I38" s="198">
        <v>7.84</v>
      </c>
      <c r="J38" s="198">
        <v>11.76</v>
      </c>
      <c r="K38" s="111">
        <v>15.68</v>
      </c>
      <c r="L38" s="111">
        <v>15.68</v>
      </c>
      <c r="M38" s="111">
        <v>15.68</v>
      </c>
      <c r="N38" s="462">
        <v>15.68</v>
      </c>
      <c r="O38" s="462">
        <v>15.68</v>
      </c>
      <c r="P38" s="462">
        <v>15.68</v>
      </c>
      <c r="Q38" s="462">
        <v>15.68</v>
      </c>
      <c r="R38" s="462">
        <v>15.68</v>
      </c>
      <c r="S38" s="462">
        <v>15.68</v>
      </c>
      <c r="T38" s="462">
        <v>15.68</v>
      </c>
      <c r="U38" s="462">
        <v>15.68</v>
      </c>
      <c r="V38" s="462">
        <v>15.68</v>
      </c>
      <c r="W38" s="462">
        <v>15.68</v>
      </c>
      <c r="X38" s="462">
        <v>15.68</v>
      </c>
      <c r="Y38" s="462">
        <v>15.68</v>
      </c>
      <c r="Z38" s="462">
        <v>15.68</v>
      </c>
      <c r="AA38" s="462">
        <v>15.68</v>
      </c>
      <c r="AB38" s="462">
        <v>15.68</v>
      </c>
      <c r="AC38" s="462">
        <v>15.68</v>
      </c>
      <c r="AD38" s="462">
        <v>15.68</v>
      </c>
      <c r="AE38" s="462">
        <v>15.68</v>
      </c>
      <c r="AF38" s="462">
        <v>15.68</v>
      </c>
      <c r="AG38" s="462">
        <v>15.68</v>
      </c>
      <c r="AH38" s="462">
        <v>15.68</v>
      </c>
      <c r="AI38" s="462">
        <v>15.68</v>
      </c>
      <c r="AJ38" s="462">
        <v>15.68</v>
      </c>
      <c r="AK38" s="462">
        <v>15.68</v>
      </c>
      <c r="AL38" s="462">
        <v>15.68</v>
      </c>
      <c r="AM38" s="462">
        <v>15.68</v>
      </c>
      <c r="AN38" s="462">
        <v>15.68</v>
      </c>
      <c r="AO38" s="462">
        <v>15.68</v>
      </c>
      <c r="AP38" s="462">
        <v>15.68</v>
      </c>
      <c r="AQ38" s="462">
        <v>15.68</v>
      </c>
      <c r="AR38" s="462">
        <v>15.68</v>
      </c>
      <c r="AS38" s="462">
        <v>15.68</v>
      </c>
      <c r="AT38" s="462">
        <v>15.68</v>
      </c>
      <c r="AU38" s="462">
        <v>15.68</v>
      </c>
      <c r="AV38" s="462">
        <v>15.68</v>
      </c>
      <c r="AW38" s="462">
        <v>15.68</v>
      </c>
      <c r="AX38" s="462">
        <v>15.68</v>
      </c>
      <c r="AY38" s="462">
        <v>15.68</v>
      </c>
      <c r="AZ38" s="462">
        <v>15.68</v>
      </c>
      <c r="BA38" s="463">
        <v>15.68</v>
      </c>
      <c r="BB38" s="572">
        <v>15.68</v>
      </c>
      <c r="BC38" s="572">
        <v>15.68</v>
      </c>
      <c r="BD38" s="572">
        <v>15.68</v>
      </c>
      <c r="BE38" s="572">
        <v>15.68</v>
      </c>
      <c r="BF38" s="572">
        <v>15.68</v>
      </c>
      <c r="BG38" s="572">
        <v>15.68</v>
      </c>
      <c r="BH38" s="572">
        <v>15.68</v>
      </c>
      <c r="BI38" s="572">
        <v>15.68</v>
      </c>
      <c r="BJ38" s="572">
        <v>15.68</v>
      </c>
      <c r="BK38" s="572">
        <v>15.68</v>
      </c>
      <c r="BL38" s="572">
        <v>15.68</v>
      </c>
      <c r="BM38" s="572">
        <v>15.68</v>
      </c>
      <c r="BN38" s="572">
        <v>15.68</v>
      </c>
      <c r="BO38" s="572">
        <v>15.68</v>
      </c>
      <c r="BP38" s="572">
        <v>15.68</v>
      </c>
      <c r="BQ38" s="572">
        <v>15.68</v>
      </c>
      <c r="BR38" s="572">
        <v>15.68</v>
      </c>
      <c r="BS38" s="572">
        <v>15.68</v>
      </c>
      <c r="BT38" s="572">
        <v>15.68</v>
      </c>
      <c r="BU38" s="572">
        <v>15.68</v>
      </c>
      <c r="BV38" s="572">
        <v>15.68</v>
      </c>
      <c r="BW38" s="572">
        <v>15.68</v>
      </c>
      <c r="BX38" s="572">
        <v>15.68</v>
      </c>
      <c r="BY38" s="572">
        <v>15.68</v>
      </c>
      <c r="BZ38" s="572">
        <v>15.68</v>
      </c>
      <c r="CA38" s="572">
        <v>15.68</v>
      </c>
      <c r="CB38" s="572">
        <v>15.68</v>
      </c>
      <c r="CC38" s="572">
        <v>15.68</v>
      </c>
      <c r="CD38" s="572">
        <v>15.68</v>
      </c>
      <c r="CE38" s="572">
        <v>15.68</v>
      </c>
      <c r="CF38" s="572">
        <v>15.68</v>
      </c>
      <c r="CG38" s="572">
        <v>15.68</v>
      </c>
      <c r="CH38" s="572">
        <v>15.68</v>
      </c>
      <c r="CI38" s="572">
        <v>15.68</v>
      </c>
      <c r="CJ38" s="573">
        <v>15.68</v>
      </c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465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6">
        <v>0</v>
      </c>
      <c r="AN39" s="466">
        <v>0</v>
      </c>
      <c r="AO39" s="466">
        <v>0</v>
      </c>
      <c r="AP39" s="466">
        <v>0</v>
      </c>
      <c r="AQ39" s="466">
        <v>0</v>
      </c>
      <c r="AR39" s="466">
        <v>0</v>
      </c>
      <c r="AS39" s="466">
        <v>0</v>
      </c>
      <c r="AT39" s="466">
        <v>0</v>
      </c>
      <c r="AU39" s="466">
        <v>0</v>
      </c>
      <c r="AV39" s="466">
        <v>0</v>
      </c>
      <c r="AW39" s="466">
        <v>0</v>
      </c>
      <c r="AX39" s="466">
        <v>0</v>
      </c>
      <c r="AY39" s="466">
        <v>0</v>
      </c>
      <c r="AZ39" s="466">
        <v>0</v>
      </c>
      <c r="BA39" s="467">
        <v>0</v>
      </c>
      <c r="BB39" s="508">
        <v>0</v>
      </c>
      <c r="BC39" s="508">
        <v>0</v>
      </c>
      <c r="BD39" s="508">
        <v>0</v>
      </c>
      <c r="BE39" s="508">
        <v>0</v>
      </c>
      <c r="BF39" s="508">
        <v>0</v>
      </c>
      <c r="BG39" s="508">
        <v>0</v>
      </c>
      <c r="BH39" s="508">
        <v>0</v>
      </c>
      <c r="BI39" s="508">
        <v>0</v>
      </c>
      <c r="BJ39" s="508">
        <v>0</v>
      </c>
      <c r="BK39" s="508">
        <v>0</v>
      </c>
      <c r="BL39" s="508">
        <v>0</v>
      </c>
      <c r="BM39" s="508">
        <v>0</v>
      </c>
      <c r="BN39" s="508">
        <v>0</v>
      </c>
      <c r="BO39" s="508">
        <v>0</v>
      </c>
      <c r="BP39" s="508">
        <v>0</v>
      </c>
      <c r="BQ39" s="508">
        <v>0</v>
      </c>
      <c r="BR39" s="508">
        <v>0</v>
      </c>
      <c r="BS39" s="508">
        <v>0</v>
      </c>
      <c r="BT39" s="508">
        <v>0</v>
      </c>
      <c r="BU39" s="508">
        <v>0</v>
      </c>
      <c r="BV39" s="508">
        <v>0</v>
      </c>
      <c r="BW39" s="508">
        <v>0</v>
      </c>
      <c r="BX39" s="508">
        <v>0</v>
      </c>
      <c r="BY39" s="508">
        <v>0</v>
      </c>
      <c r="BZ39" s="508">
        <v>0</v>
      </c>
      <c r="CA39" s="508">
        <v>0</v>
      </c>
      <c r="CB39" s="508">
        <v>0</v>
      </c>
      <c r="CC39" s="508">
        <v>0</v>
      </c>
      <c r="CD39" s="508">
        <v>0</v>
      </c>
      <c r="CE39" s="508">
        <v>0</v>
      </c>
      <c r="CF39" s="508">
        <v>0</v>
      </c>
      <c r="CG39" s="508">
        <v>0</v>
      </c>
      <c r="CH39" s="508">
        <v>0</v>
      </c>
      <c r="CI39" s="508">
        <v>0</v>
      </c>
      <c r="CJ39" s="536">
        <v>0</v>
      </c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>
        <v>146.24384656265349</v>
      </c>
      <c r="I40" s="199">
        <v>292.58736823982548</v>
      </c>
      <c r="J40" s="199">
        <v>439.03056503151612</v>
      </c>
      <c r="K40" s="464">
        <v>585.57343693772509</v>
      </c>
      <c r="L40" s="464">
        <v>1401.1462431591506</v>
      </c>
      <c r="M40" s="464">
        <v>2203.8264295937379</v>
      </c>
      <c r="N40" s="465">
        <v>2192.9652288773041</v>
      </c>
      <c r="O40" s="465">
        <v>2182.1040281608703</v>
      </c>
      <c r="P40" s="465">
        <v>2171.2428274444364</v>
      </c>
      <c r="Q40" s="465">
        <v>2160.3816267280026</v>
      </c>
      <c r="R40" s="465">
        <v>2149.5204260115688</v>
      </c>
      <c r="S40" s="465">
        <v>2138.659225295135</v>
      </c>
      <c r="T40" s="465">
        <v>2127.7980245787012</v>
      </c>
      <c r="U40" s="465">
        <v>2116.9368238622674</v>
      </c>
      <c r="V40" s="465">
        <v>2106.0756231458336</v>
      </c>
      <c r="W40" s="465">
        <v>2095.2144224293997</v>
      </c>
      <c r="X40" s="465">
        <v>2084.3532217129659</v>
      </c>
      <c r="Y40" s="465">
        <v>2073.4920209965321</v>
      </c>
      <c r="Z40" s="465">
        <v>2062.6308202800983</v>
      </c>
      <c r="AA40" s="465">
        <v>2051.7696195636645</v>
      </c>
      <c r="AB40" s="465">
        <v>2040.9084188472307</v>
      </c>
      <c r="AC40" s="465">
        <v>2030.0472181307969</v>
      </c>
      <c r="AD40" s="465">
        <v>2019.1860174143631</v>
      </c>
      <c r="AE40" s="465">
        <v>2008.3248166979292</v>
      </c>
      <c r="AF40" s="465">
        <v>1997.4636159814954</v>
      </c>
      <c r="AG40" s="465">
        <v>1986.6024152650616</v>
      </c>
      <c r="AH40" s="465">
        <v>1975.7412145486278</v>
      </c>
      <c r="AI40" s="465">
        <v>1964.880013832194</v>
      </c>
      <c r="AJ40" s="465">
        <v>1954.0188131157602</v>
      </c>
      <c r="AK40" s="465">
        <v>1943.1576123993264</v>
      </c>
      <c r="AL40" s="465">
        <v>1932.2964116828925</v>
      </c>
      <c r="AM40" s="466">
        <v>1932.2964116828925</v>
      </c>
      <c r="AN40" s="466">
        <v>1932.2964116828925</v>
      </c>
      <c r="AO40" s="466">
        <v>1932.2964116828925</v>
      </c>
      <c r="AP40" s="466">
        <v>1932.2964116828925</v>
      </c>
      <c r="AQ40" s="466">
        <v>1932.2964116828925</v>
      </c>
      <c r="AR40" s="466">
        <v>1932.2964116828925</v>
      </c>
      <c r="AS40" s="466">
        <v>1932.2964116828925</v>
      </c>
      <c r="AT40" s="466">
        <v>1932.2964116828925</v>
      </c>
      <c r="AU40" s="466">
        <v>1932.2964116828925</v>
      </c>
      <c r="AV40" s="466">
        <v>1932.2964116828925</v>
      </c>
      <c r="AW40" s="466">
        <v>1932.2964116828925</v>
      </c>
      <c r="AX40" s="466">
        <v>1932.2964116828925</v>
      </c>
      <c r="AY40" s="466">
        <v>1932.2964116828925</v>
      </c>
      <c r="AZ40" s="466">
        <v>1932.2964116828925</v>
      </c>
      <c r="BA40" s="467">
        <v>1932.2964116828925</v>
      </c>
      <c r="BB40" s="508">
        <v>1932.2964116828925</v>
      </c>
      <c r="BC40" s="508">
        <v>1932.2964116828925</v>
      </c>
      <c r="BD40" s="508">
        <v>1932.2964116828925</v>
      </c>
      <c r="BE40" s="508">
        <v>1932.2964116828925</v>
      </c>
      <c r="BF40" s="508">
        <v>1932.2964116828925</v>
      </c>
      <c r="BG40" s="508">
        <v>1932.2964116828925</v>
      </c>
      <c r="BH40" s="508">
        <v>1932.2964116828925</v>
      </c>
      <c r="BI40" s="508">
        <v>1932.2964116828925</v>
      </c>
      <c r="BJ40" s="508">
        <v>1932.2964116828925</v>
      </c>
      <c r="BK40" s="508">
        <v>1932.2964116828925</v>
      </c>
      <c r="BL40" s="508">
        <v>1932.2964116828925</v>
      </c>
      <c r="BM40" s="508">
        <v>1932.2964116828925</v>
      </c>
      <c r="BN40" s="508">
        <v>1932.2964116828925</v>
      </c>
      <c r="BO40" s="508">
        <v>1932.2964116828925</v>
      </c>
      <c r="BP40" s="508">
        <v>1932.2964116828925</v>
      </c>
      <c r="BQ40" s="508">
        <v>1932.2964116828925</v>
      </c>
      <c r="BR40" s="508">
        <v>1932.2964116828925</v>
      </c>
      <c r="BS40" s="508">
        <v>1932.2964116828925</v>
      </c>
      <c r="BT40" s="508">
        <v>1932.2964116828925</v>
      </c>
      <c r="BU40" s="508">
        <v>1932.2964116828925</v>
      </c>
      <c r="BV40" s="508">
        <v>1932.2964116828925</v>
      </c>
      <c r="BW40" s="508">
        <v>1932.2964116828925</v>
      </c>
      <c r="BX40" s="508">
        <v>1932.2964116828925</v>
      </c>
      <c r="BY40" s="508">
        <v>1932.2964116828925</v>
      </c>
      <c r="BZ40" s="508">
        <v>1932.2964116828925</v>
      </c>
      <c r="CA40" s="508">
        <v>1932.2964116828925</v>
      </c>
      <c r="CB40" s="508">
        <v>1932.2964116828925</v>
      </c>
      <c r="CC40" s="508">
        <v>1932.2964116828925</v>
      </c>
      <c r="CD40" s="508">
        <v>1932.2964116828925</v>
      </c>
      <c r="CE40" s="508">
        <v>1932.2964116828925</v>
      </c>
      <c r="CF40" s="508">
        <v>1932.2964116828925</v>
      </c>
      <c r="CG40" s="508">
        <v>1932.2964116828925</v>
      </c>
      <c r="CH40" s="508">
        <v>1932.2964116828925</v>
      </c>
      <c r="CI40" s="508">
        <v>1932.2964116828925</v>
      </c>
      <c r="CJ40" s="536">
        <v>1932.2964116828925</v>
      </c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465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6">
        <v>0</v>
      </c>
      <c r="AN41" s="466">
        <v>0</v>
      </c>
      <c r="AO41" s="466">
        <v>0</v>
      </c>
      <c r="AP41" s="466">
        <v>0</v>
      </c>
      <c r="AQ41" s="466">
        <v>0</v>
      </c>
      <c r="AR41" s="466">
        <v>0</v>
      </c>
      <c r="AS41" s="466">
        <v>0</v>
      </c>
      <c r="AT41" s="466">
        <v>0</v>
      </c>
      <c r="AU41" s="466">
        <v>0</v>
      </c>
      <c r="AV41" s="466">
        <v>0</v>
      </c>
      <c r="AW41" s="466">
        <v>0</v>
      </c>
      <c r="AX41" s="466">
        <v>0</v>
      </c>
      <c r="AY41" s="466">
        <v>0</v>
      </c>
      <c r="AZ41" s="466">
        <v>0</v>
      </c>
      <c r="BA41" s="467">
        <v>0</v>
      </c>
      <c r="BB41" s="508">
        <v>0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508">
        <v>0</v>
      </c>
      <c r="CD41" s="508">
        <v>0</v>
      </c>
      <c r="CE41" s="508">
        <v>0</v>
      </c>
      <c r="CF41" s="508">
        <v>0</v>
      </c>
      <c r="CG41" s="508">
        <v>0</v>
      </c>
      <c r="CH41" s="508">
        <v>0</v>
      </c>
      <c r="CI41" s="508">
        <v>0</v>
      </c>
      <c r="CJ41" s="536">
        <v>0</v>
      </c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>
        <v>122.5</v>
      </c>
      <c r="I42" s="211">
        <v>122.5</v>
      </c>
      <c r="J42" s="211">
        <v>122.6</v>
      </c>
      <c r="K42" s="211">
        <v>122.6</v>
      </c>
      <c r="L42" s="211">
        <v>125.5</v>
      </c>
      <c r="M42" s="211">
        <v>125.5</v>
      </c>
      <c r="N42" s="211">
        <v>124.9</v>
      </c>
      <c r="O42" s="211">
        <v>124.4</v>
      </c>
      <c r="P42" s="211">
        <v>123.8</v>
      </c>
      <c r="Q42" s="211">
        <v>123.2</v>
      </c>
      <c r="R42" s="211">
        <v>122.6</v>
      </c>
      <c r="S42" s="211">
        <v>122.1</v>
      </c>
      <c r="T42" s="211">
        <v>121.5</v>
      </c>
      <c r="U42" s="211">
        <v>120.9</v>
      </c>
      <c r="V42" s="211">
        <v>120.3</v>
      </c>
      <c r="W42" s="211">
        <v>119.7</v>
      </c>
      <c r="X42" s="211">
        <v>119.2</v>
      </c>
      <c r="Y42" s="211">
        <v>118.6</v>
      </c>
      <c r="Z42" s="211">
        <v>118</v>
      </c>
      <c r="AA42" s="211">
        <v>117.4</v>
      </c>
      <c r="AB42" s="211">
        <v>116.8</v>
      </c>
      <c r="AC42" s="211">
        <v>116.2</v>
      </c>
      <c r="AD42" s="211">
        <v>115.7</v>
      </c>
      <c r="AE42" s="211">
        <v>115.1</v>
      </c>
      <c r="AF42" s="211">
        <v>114.5</v>
      </c>
      <c r="AG42" s="211">
        <v>113.9</v>
      </c>
      <c r="AH42" s="211">
        <v>113.3</v>
      </c>
      <c r="AI42" s="211">
        <v>112.7</v>
      </c>
      <c r="AJ42" s="211">
        <v>112.2</v>
      </c>
      <c r="AK42" s="211">
        <v>111.6</v>
      </c>
      <c r="AL42" s="211">
        <v>111</v>
      </c>
      <c r="AM42" s="211">
        <v>111</v>
      </c>
      <c r="AN42" s="211">
        <v>111</v>
      </c>
      <c r="AO42" s="211">
        <v>111</v>
      </c>
      <c r="AP42" s="211">
        <v>111</v>
      </c>
      <c r="AQ42" s="211">
        <v>111</v>
      </c>
      <c r="AR42" s="211">
        <v>111</v>
      </c>
      <c r="AS42" s="211">
        <v>111</v>
      </c>
      <c r="AT42" s="211">
        <v>111</v>
      </c>
      <c r="AU42" s="211">
        <v>111</v>
      </c>
      <c r="AV42" s="211">
        <v>111</v>
      </c>
      <c r="AW42" s="211">
        <v>111</v>
      </c>
      <c r="AX42" s="211">
        <v>111</v>
      </c>
      <c r="AY42" s="211">
        <v>111</v>
      </c>
      <c r="AZ42" s="211">
        <v>111</v>
      </c>
      <c r="BA42" s="211">
        <v>111</v>
      </c>
      <c r="BB42" s="211">
        <v>111</v>
      </c>
      <c r="BC42" s="211">
        <v>111</v>
      </c>
      <c r="BD42" s="211">
        <v>111</v>
      </c>
      <c r="BE42" s="211">
        <v>111</v>
      </c>
      <c r="BF42" s="211">
        <v>111</v>
      </c>
      <c r="BG42" s="211">
        <v>111</v>
      </c>
      <c r="BH42" s="211">
        <v>111</v>
      </c>
      <c r="BI42" s="211">
        <v>111</v>
      </c>
      <c r="BJ42" s="211">
        <v>111</v>
      </c>
      <c r="BK42" s="211">
        <v>111</v>
      </c>
      <c r="BL42" s="211">
        <v>111</v>
      </c>
      <c r="BM42" s="211">
        <v>111</v>
      </c>
      <c r="BN42" s="211">
        <v>111</v>
      </c>
      <c r="BO42" s="211">
        <v>111</v>
      </c>
      <c r="BP42" s="211">
        <v>111</v>
      </c>
      <c r="BQ42" s="211">
        <v>111</v>
      </c>
      <c r="BR42" s="211">
        <v>111</v>
      </c>
      <c r="BS42" s="211">
        <v>111</v>
      </c>
      <c r="BT42" s="211">
        <v>111</v>
      </c>
      <c r="BU42" s="211">
        <v>111</v>
      </c>
      <c r="BV42" s="211">
        <v>111</v>
      </c>
      <c r="BW42" s="211">
        <v>111</v>
      </c>
      <c r="BX42" s="211">
        <v>111</v>
      </c>
      <c r="BY42" s="211">
        <v>111</v>
      </c>
      <c r="BZ42" s="211">
        <v>111</v>
      </c>
      <c r="CA42" s="211">
        <v>111</v>
      </c>
      <c r="CB42" s="211">
        <v>111</v>
      </c>
      <c r="CC42" s="211">
        <v>111</v>
      </c>
      <c r="CD42" s="211">
        <v>111</v>
      </c>
      <c r="CE42" s="211">
        <v>111</v>
      </c>
      <c r="CF42" s="211">
        <v>111</v>
      </c>
      <c r="CG42" s="211">
        <v>111</v>
      </c>
      <c r="CH42" s="211">
        <v>111</v>
      </c>
      <c r="CI42" s="211">
        <v>111</v>
      </c>
      <c r="CJ42" s="605">
        <v>111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>
        <v>122.48228355331113</v>
      </c>
      <c r="I44" s="212">
        <v>122.52402355101569</v>
      </c>
      <c r="J44" s="212">
        <v>122.56576354872034</v>
      </c>
      <c r="K44" s="212">
        <v>122.60750354642484</v>
      </c>
      <c r="L44" s="212">
        <v>125.47089050939967</v>
      </c>
      <c r="M44" s="212">
        <v>125.51359077016373</v>
      </c>
      <c r="N44" s="212">
        <v>124.93750723752842</v>
      </c>
      <c r="O44" s="212">
        <v>124.36100282228948</v>
      </c>
      <c r="P44" s="212">
        <v>123.78407752444696</v>
      </c>
      <c r="Q44" s="212">
        <v>123.2067313440008</v>
      </c>
      <c r="R44" s="212">
        <v>122.62896428095105</v>
      </c>
      <c r="S44" s="212">
        <v>122.05077633529764</v>
      </c>
      <c r="T44" s="212">
        <v>121.47216750704062</v>
      </c>
      <c r="U44" s="212">
        <v>120.89313779618</v>
      </c>
      <c r="V44" s="212">
        <v>120.31368720271578</v>
      </c>
      <c r="W44" s="212">
        <v>119.73381572664792</v>
      </c>
      <c r="X44" s="212">
        <v>119.15352336797645</v>
      </c>
      <c r="Y44" s="212">
        <v>118.57281012670136</v>
      </c>
      <c r="Z44" s="212">
        <v>117.99167600282264</v>
      </c>
      <c r="AA44" s="212">
        <v>117.41012099634031</v>
      </c>
      <c r="AB44" s="212">
        <v>116.82814510725441</v>
      </c>
      <c r="AC44" s="212">
        <v>116.24574833556485</v>
      </c>
      <c r="AD44" s="212">
        <v>115.66293068127166</v>
      </c>
      <c r="AE44" s="212">
        <v>115.07969214437489</v>
      </c>
      <c r="AF44" s="212">
        <v>114.49603272487448</v>
      </c>
      <c r="AG44" s="212">
        <v>113.91195242277048</v>
      </c>
      <c r="AH44" s="212">
        <v>113.32745123806284</v>
      </c>
      <c r="AI44" s="212">
        <v>112.74252917075157</v>
      </c>
      <c r="AJ44" s="212">
        <v>112.15718622083671</v>
      </c>
      <c r="AK44" s="212">
        <v>111.57142238831823</v>
      </c>
      <c r="AL44" s="212">
        <v>110.98523767319615</v>
      </c>
      <c r="AM44" s="212">
        <v>110.98523767319615</v>
      </c>
      <c r="AN44" s="212">
        <v>110.98523767319615</v>
      </c>
      <c r="AO44" s="212">
        <v>110.98523767319615</v>
      </c>
      <c r="AP44" s="212">
        <v>110.98523767319615</v>
      </c>
      <c r="AQ44" s="212">
        <v>110.98523767319615</v>
      </c>
      <c r="AR44" s="212">
        <v>110.98523767319615</v>
      </c>
      <c r="AS44" s="212">
        <v>110.98523767319615</v>
      </c>
      <c r="AT44" s="212">
        <v>110.98523767319615</v>
      </c>
      <c r="AU44" s="212">
        <v>110.98523767319615</v>
      </c>
      <c r="AV44" s="212">
        <v>110.98523767319615</v>
      </c>
      <c r="AW44" s="212">
        <v>110.98523767319615</v>
      </c>
      <c r="AX44" s="212">
        <v>110.98523767319615</v>
      </c>
      <c r="AY44" s="212">
        <v>110.98523767319615</v>
      </c>
      <c r="AZ44" s="212">
        <v>110.98523767319615</v>
      </c>
      <c r="BA44" s="212">
        <v>110.98523767319615</v>
      </c>
      <c r="BB44" s="212">
        <v>110.98523767319615</v>
      </c>
      <c r="BC44" s="212">
        <v>110.98523767319615</v>
      </c>
      <c r="BD44" s="212">
        <v>110.98523767319615</v>
      </c>
      <c r="BE44" s="212">
        <v>110.98523767319615</v>
      </c>
      <c r="BF44" s="212">
        <v>110.98523767319615</v>
      </c>
      <c r="BG44" s="212">
        <v>110.98523767319615</v>
      </c>
      <c r="BH44" s="212">
        <v>110.98523767319615</v>
      </c>
      <c r="BI44" s="212">
        <v>110.98523767319615</v>
      </c>
      <c r="BJ44" s="212">
        <v>110.98523767319615</v>
      </c>
      <c r="BK44" s="212">
        <v>110.98523767319615</v>
      </c>
      <c r="BL44" s="212">
        <v>110.98523767319615</v>
      </c>
      <c r="BM44" s="212">
        <v>110.98523767319615</v>
      </c>
      <c r="BN44" s="212">
        <v>110.98523767319615</v>
      </c>
      <c r="BO44" s="212">
        <v>110.98523767319615</v>
      </c>
      <c r="BP44" s="212">
        <v>110.98523767319615</v>
      </c>
      <c r="BQ44" s="212">
        <v>110.98523767319615</v>
      </c>
      <c r="BR44" s="212">
        <v>110.98523767319615</v>
      </c>
      <c r="BS44" s="212">
        <v>110.98523767319615</v>
      </c>
      <c r="BT44" s="212">
        <v>110.98523767319615</v>
      </c>
      <c r="BU44" s="212">
        <v>110.98523767319615</v>
      </c>
      <c r="BV44" s="212">
        <v>110.98523767319615</v>
      </c>
      <c r="BW44" s="212">
        <v>110.98523767319615</v>
      </c>
      <c r="BX44" s="212">
        <v>110.98523767319615</v>
      </c>
      <c r="BY44" s="212">
        <v>110.98523767319615</v>
      </c>
      <c r="BZ44" s="212">
        <v>110.98523767319615</v>
      </c>
      <c r="CA44" s="212">
        <v>110.98523767319615</v>
      </c>
      <c r="CB44" s="212">
        <v>110.98523767319615</v>
      </c>
      <c r="CC44" s="212">
        <v>110.98523767319615</v>
      </c>
      <c r="CD44" s="212">
        <v>110.98523767319615</v>
      </c>
      <c r="CE44" s="212">
        <v>110.98523767319615</v>
      </c>
      <c r="CF44" s="212">
        <v>110.98523767319615</v>
      </c>
      <c r="CG44" s="212">
        <v>110.98523767319615</v>
      </c>
      <c r="CH44" s="212">
        <v>110.98523767319615</v>
      </c>
      <c r="CI44" s="212">
        <v>110.98523767319615</v>
      </c>
      <c r="CJ44" s="607">
        <v>110.98523767319615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7.8986183291955738</v>
      </c>
      <c r="I45" s="599">
        <v>15.802479569414821</v>
      </c>
      <c r="J45" s="470">
        <v>23.71158372065775</v>
      </c>
      <c r="K45" s="111">
        <v>31.625930782924339</v>
      </c>
      <c r="L45" s="111">
        <v>74.525060390171333</v>
      </c>
      <c r="M45" s="111">
        <v>116.74603819663062</v>
      </c>
      <c r="N45" s="84">
        <v>116.1747390389462</v>
      </c>
      <c r="O45" s="84">
        <v>115.60343988126178</v>
      </c>
      <c r="P45" s="128">
        <v>115.03214072357736</v>
      </c>
      <c r="Q45" s="471">
        <v>114.46084156589293</v>
      </c>
      <c r="R45" s="471">
        <v>113.88954240820853</v>
      </c>
      <c r="S45" s="84">
        <v>113.31824325052411</v>
      </c>
      <c r="T45" s="108">
        <v>112.74694409283968</v>
      </c>
      <c r="U45" s="471">
        <v>112.17564493515528</v>
      </c>
      <c r="V45" s="471">
        <v>111.60434577747084</v>
      </c>
      <c r="W45" s="471">
        <v>111.03304661978643</v>
      </c>
      <c r="X45" s="471">
        <v>110.46174746210201</v>
      </c>
      <c r="Y45" s="471">
        <v>109.89044830441759</v>
      </c>
      <c r="Z45" s="471">
        <v>109.31914914673318</v>
      </c>
      <c r="AA45" s="84">
        <v>108.74784998904875</v>
      </c>
      <c r="AB45" s="128">
        <v>108.17655083136434</v>
      </c>
      <c r="AC45" s="471">
        <v>107.60525167367993</v>
      </c>
      <c r="AD45" s="84">
        <v>107.03395251599551</v>
      </c>
      <c r="AE45" s="84">
        <v>106.4626533583111</v>
      </c>
      <c r="AF45" s="84">
        <v>105.89135420062668</v>
      </c>
      <c r="AG45" s="454">
        <v>105.32005504294224</v>
      </c>
      <c r="AH45" s="128">
        <v>104.74875588525784</v>
      </c>
      <c r="AI45" s="471">
        <v>104.17745672757341</v>
      </c>
      <c r="AJ45" s="84">
        <v>103.60615756988901</v>
      </c>
      <c r="AK45" s="128">
        <v>103.03485841220458</v>
      </c>
      <c r="AL45" s="84">
        <v>102.46355925452015</v>
      </c>
      <c r="AM45" s="84">
        <v>102.46355925452015</v>
      </c>
      <c r="AN45" s="84">
        <v>102.46355925452015</v>
      </c>
      <c r="AO45" s="84">
        <v>102.46355925452015</v>
      </c>
      <c r="AP45" s="84">
        <v>102.46355925452015</v>
      </c>
      <c r="AQ45" s="84">
        <v>102.46355925452015</v>
      </c>
      <c r="AR45" s="84">
        <v>102.46355925452015</v>
      </c>
      <c r="AS45" s="84">
        <v>102.46355925452015</v>
      </c>
      <c r="AT45" s="84">
        <v>102.46355925452015</v>
      </c>
      <c r="AU45" s="84">
        <v>102.46355925452015</v>
      </c>
      <c r="AV45" s="84">
        <v>102.46355925452015</v>
      </c>
      <c r="AW45" s="84">
        <v>102.46355925452015</v>
      </c>
      <c r="AX45" s="84">
        <v>102.46355925452015</v>
      </c>
      <c r="AY45" s="84">
        <v>102.46355925452015</v>
      </c>
      <c r="AZ45" s="459">
        <v>102.46355925452015</v>
      </c>
      <c r="BA45" s="100">
        <v>102.46355925452015</v>
      </c>
      <c r="BB45" s="600">
        <v>102.46355925452015</v>
      </c>
      <c r="BC45" s="600">
        <v>102.46355925452015</v>
      </c>
      <c r="BD45" s="600">
        <v>102.46355925452015</v>
      </c>
      <c r="BE45" s="600">
        <v>102.46355925452015</v>
      </c>
      <c r="BF45" s="600">
        <v>102.46355925452015</v>
      </c>
      <c r="BG45" s="600">
        <v>102.46355925452015</v>
      </c>
      <c r="BH45" s="600">
        <v>102.46355925452015</v>
      </c>
      <c r="BI45" s="600">
        <v>102.46355925452015</v>
      </c>
      <c r="BJ45" s="600">
        <v>102.46355925452015</v>
      </c>
      <c r="BK45" s="600">
        <v>102.46355925452015</v>
      </c>
      <c r="BL45" s="600">
        <v>102.46355925452015</v>
      </c>
      <c r="BM45" s="600">
        <v>102.46355925452015</v>
      </c>
      <c r="BN45" s="600">
        <v>102.46355925452015</v>
      </c>
      <c r="BO45" s="600">
        <v>102.46355925452015</v>
      </c>
      <c r="BP45" s="600">
        <v>102.46355925452015</v>
      </c>
      <c r="BQ45" s="600">
        <v>102.46355925452015</v>
      </c>
      <c r="BR45" s="600">
        <v>102.46355925452015</v>
      </c>
      <c r="BS45" s="600">
        <v>102.46355925452015</v>
      </c>
      <c r="BT45" s="600">
        <v>102.46355925452015</v>
      </c>
      <c r="BU45" s="600">
        <v>102.46355925452015</v>
      </c>
      <c r="BV45" s="600">
        <v>102.46355925452015</v>
      </c>
      <c r="BW45" s="600">
        <v>102.46355925452015</v>
      </c>
      <c r="BX45" s="600">
        <v>102.46355925452015</v>
      </c>
      <c r="BY45" s="600">
        <v>102.46355925452015</v>
      </c>
      <c r="BZ45" s="600">
        <v>102.46355925452015</v>
      </c>
      <c r="CA45" s="600">
        <v>102.46355925452015</v>
      </c>
      <c r="CB45" s="600">
        <v>102.46355925452015</v>
      </c>
      <c r="CC45" s="600">
        <v>102.46355925452015</v>
      </c>
      <c r="CD45" s="600">
        <v>102.46355925452015</v>
      </c>
      <c r="CE45" s="600">
        <v>102.46355925452015</v>
      </c>
      <c r="CF45" s="600">
        <v>102.46355925452015</v>
      </c>
      <c r="CG45" s="600">
        <v>102.46355925452015</v>
      </c>
      <c r="CH45" s="600">
        <v>102.46355925452015</v>
      </c>
      <c r="CI45" s="600">
        <v>102.46355925452015</v>
      </c>
      <c r="CJ45" s="617">
        <v>102.46355925452015</v>
      </c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>
        <v>15.81304970809925</v>
      </c>
      <c r="I46" s="215">
        <v>15.850029658389992</v>
      </c>
      <c r="J46" s="215">
        <v>15.865897437710105</v>
      </c>
      <c r="K46" s="221">
        <v>1.5876471276568447</v>
      </c>
      <c r="L46" s="221">
        <v>1.6003999369359936</v>
      </c>
      <c r="M46" s="236">
        <v>1.5946070371221646</v>
      </c>
      <c r="N46" s="216">
        <v>1.5868037945349414</v>
      </c>
      <c r="O46" s="216">
        <v>1.5790005519477179</v>
      </c>
      <c r="P46" s="216">
        <v>1.5711973093604947</v>
      </c>
      <c r="Q46" s="216">
        <v>1.5633940667732713</v>
      </c>
      <c r="R46" s="216">
        <v>1.5555908241860483</v>
      </c>
      <c r="S46" s="216">
        <v>1.5477875815988251</v>
      </c>
      <c r="T46" s="216">
        <v>1.5399843390116017</v>
      </c>
      <c r="U46" s="216">
        <v>1.5321810964243787</v>
      </c>
      <c r="V46" s="216">
        <v>1.5243778538371553</v>
      </c>
      <c r="W46" s="216">
        <v>1.5165746112499321</v>
      </c>
      <c r="X46" s="216">
        <v>1.5087713686627089</v>
      </c>
      <c r="Y46" s="217">
        <v>1.5009681260754857</v>
      </c>
      <c r="Z46" s="217">
        <v>1.4931648834882625</v>
      </c>
      <c r="AA46" s="217">
        <v>1.4853616409010391</v>
      </c>
      <c r="AB46" s="217">
        <v>1.4775583983138159</v>
      </c>
      <c r="AC46" s="217">
        <v>1.4697551557265929</v>
      </c>
      <c r="AD46" s="217">
        <v>1.4619519131393697</v>
      </c>
      <c r="AE46" s="217">
        <v>1.4541486705521465</v>
      </c>
      <c r="AF46" s="217">
        <v>1.4463454279649233</v>
      </c>
      <c r="AG46" s="217">
        <v>1.4385421853776998</v>
      </c>
      <c r="AH46" s="217">
        <v>1.4307389427904766</v>
      </c>
      <c r="AI46" s="217">
        <v>1.4229357002032534</v>
      </c>
      <c r="AJ46" s="217">
        <v>1.4151324576160302</v>
      </c>
      <c r="AK46" s="217">
        <v>1.407329215028807</v>
      </c>
      <c r="AL46" s="218">
        <v>1.3995259724415836</v>
      </c>
      <c r="AM46" s="218">
        <v>1.3995259724415836</v>
      </c>
      <c r="AN46" s="218">
        <v>1.3995259724415836</v>
      </c>
      <c r="AO46" s="218">
        <v>1.3995259724415836</v>
      </c>
      <c r="AP46" s="218">
        <v>1.3995259724415836</v>
      </c>
      <c r="AQ46" s="218">
        <v>1.3995259724415836</v>
      </c>
      <c r="AR46" s="218">
        <v>1.3995259724415836</v>
      </c>
      <c r="AS46" s="218">
        <v>1.3995259724415836</v>
      </c>
      <c r="AT46" s="218">
        <v>1.3995259724415836</v>
      </c>
      <c r="AU46" s="218">
        <v>1.3995259724415836</v>
      </c>
      <c r="AV46" s="218">
        <v>1.3995259724415836</v>
      </c>
      <c r="AW46" s="218">
        <v>1.3995259724415836</v>
      </c>
      <c r="AX46" s="218">
        <v>1.3995259724415836</v>
      </c>
      <c r="AY46" s="218">
        <v>1.3995259724415836</v>
      </c>
      <c r="AZ46" s="219">
        <v>1.3995259724415836</v>
      </c>
      <c r="BA46" s="229">
        <v>1.3995259724415836</v>
      </c>
      <c r="BB46" s="229">
        <v>1.3995259724415836</v>
      </c>
      <c r="BC46" s="229">
        <v>1.3995259724415836</v>
      </c>
      <c r="BD46" s="229">
        <v>1.3995259724415836</v>
      </c>
      <c r="BE46" s="229">
        <v>1.3995259724415836</v>
      </c>
      <c r="BF46" s="229">
        <v>1.3995259724415836</v>
      </c>
      <c r="BG46" s="229">
        <v>1.3995259724415836</v>
      </c>
      <c r="BH46" s="229">
        <v>1.3995259724415836</v>
      </c>
      <c r="BI46" s="229">
        <v>1.3995259724415836</v>
      </c>
      <c r="BJ46" s="229">
        <v>1.3995259724415836</v>
      </c>
      <c r="BK46" s="229">
        <v>1.3995259724415836</v>
      </c>
      <c r="BL46" s="229">
        <v>1.3995259724415836</v>
      </c>
      <c r="BM46" s="229">
        <v>1.3995259724415836</v>
      </c>
      <c r="BN46" s="229">
        <v>1.3995259724415836</v>
      </c>
      <c r="BO46" s="229">
        <v>1.3995259724415836</v>
      </c>
      <c r="BP46" s="229">
        <v>1.3995259724415836</v>
      </c>
      <c r="BQ46" s="229">
        <v>1.3995259724415836</v>
      </c>
      <c r="BR46" s="229">
        <v>1.3995259724415836</v>
      </c>
      <c r="BS46" s="229">
        <v>1.3995259724415836</v>
      </c>
      <c r="BT46" s="229">
        <v>1.3995259724415836</v>
      </c>
      <c r="BU46" s="229">
        <v>1.3995259724415836</v>
      </c>
      <c r="BV46" s="229">
        <v>1.3995259724415836</v>
      </c>
      <c r="BW46" s="229">
        <v>1.3995259724415836</v>
      </c>
      <c r="BX46" s="229">
        <v>1.3995259724415836</v>
      </c>
      <c r="BY46" s="229">
        <v>1.3995259724415836</v>
      </c>
      <c r="BZ46" s="229">
        <v>1.3995259724415836</v>
      </c>
      <c r="CA46" s="229">
        <v>1.3995259724415836</v>
      </c>
      <c r="CB46" s="229">
        <v>1.3995259724415836</v>
      </c>
      <c r="CC46" s="229">
        <v>1.3995259724415836</v>
      </c>
      <c r="CD46" s="229">
        <v>1.3995259724415836</v>
      </c>
      <c r="CE46" s="229">
        <v>1.3995259724415836</v>
      </c>
      <c r="CF46" s="229">
        <v>1.3995259724415836</v>
      </c>
      <c r="CG46" s="229">
        <v>1.3995259724415836</v>
      </c>
      <c r="CH46" s="229">
        <v>1.3995259724415836</v>
      </c>
      <c r="CI46" s="229">
        <v>1.3995259724415836</v>
      </c>
      <c r="CJ46" s="618">
        <v>1.3995259724415836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2">
        <v>0</v>
      </c>
      <c r="BB52" s="508">
        <v>0</v>
      </c>
      <c r="BC52" s="508">
        <v>0</v>
      </c>
      <c r="BD52" s="508">
        <v>0</v>
      </c>
      <c r="BE52" s="508">
        <v>0</v>
      </c>
      <c r="BF52" s="508">
        <v>0</v>
      </c>
      <c r="BG52" s="508">
        <v>0</v>
      </c>
      <c r="BH52" s="508">
        <v>0</v>
      </c>
      <c r="BI52" s="508">
        <v>0</v>
      </c>
      <c r="BJ52" s="508">
        <v>0</v>
      </c>
      <c r="BK52" s="508">
        <v>0</v>
      </c>
      <c r="BL52" s="508">
        <v>0</v>
      </c>
      <c r="BM52" s="508">
        <v>0</v>
      </c>
      <c r="BN52" s="508">
        <v>0</v>
      </c>
      <c r="BO52" s="508">
        <v>0</v>
      </c>
      <c r="BP52" s="508">
        <v>0</v>
      </c>
      <c r="BQ52" s="508">
        <v>0</v>
      </c>
      <c r="BR52" s="508">
        <v>0</v>
      </c>
      <c r="BS52" s="508">
        <v>0</v>
      </c>
      <c r="BT52" s="508">
        <v>0</v>
      </c>
      <c r="BU52" s="508">
        <v>0</v>
      </c>
      <c r="BV52" s="508">
        <v>0</v>
      </c>
      <c r="BW52" s="508">
        <v>0</v>
      </c>
      <c r="BX52" s="508">
        <v>0</v>
      </c>
      <c r="BY52" s="508">
        <v>0</v>
      </c>
      <c r="BZ52" s="508">
        <v>0</v>
      </c>
      <c r="CA52" s="508">
        <v>0</v>
      </c>
      <c r="CB52" s="508">
        <v>0</v>
      </c>
      <c r="CC52" s="508">
        <v>0</v>
      </c>
      <c r="CD52" s="508">
        <v>0</v>
      </c>
      <c r="CE52" s="508">
        <v>0</v>
      </c>
      <c r="CF52" s="508">
        <v>0</v>
      </c>
      <c r="CG52" s="508">
        <v>0</v>
      </c>
      <c r="CH52" s="508">
        <v>0</v>
      </c>
      <c r="CI52" s="508">
        <v>0</v>
      </c>
      <c r="CJ52" s="536">
        <v>0</v>
      </c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7.8986183291955738</v>
      </c>
      <c r="I53" s="763">
        <v>15.802479569414821</v>
      </c>
      <c r="J53" s="763">
        <v>23.71158372065775</v>
      </c>
      <c r="K53" s="763">
        <v>31.625930782924339</v>
      </c>
      <c r="L53" s="763">
        <v>74.525060390171333</v>
      </c>
      <c r="M53" s="763">
        <v>116.74603819663062</v>
      </c>
      <c r="N53" s="763">
        <v>116.1747390389462</v>
      </c>
      <c r="O53" s="763">
        <v>115.60343988126178</v>
      </c>
      <c r="P53" s="763">
        <v>115.03214072357736</v>
      </c>
      <c r="Q53" s="763">
        <v>114.46084156589293</v>
      </c>
      <c r="R53" s="763">
        <v>113.88954240820853</v>
      </c>
      <c r="S53" s="763">
        <v>113.31824325052411</v>
      </c>
      <c r="T53" s="763">
        <v>112.74694409283968</v>
      </c>
      <c r="U53" s="763">
        <v>112.17564493515528</v>
      </c>
      <c r="V53" s="763">
        <v>111.60434577747084</v>
      </c>
      <c r="W53" s="763">
        <v>111.03304661978643</v>
      </c>
      <c r="X53" s="763">
        <v>110.46174746210201</v>
      </c>
      <c r="Y53" s="763">
        <v>109.89044830441759</v>
      </c>
      <c r="Z53" s="763">
        <v>109.31914914673318</v>
      </c>
      <c r="AA53" s="763">
        <v>108.74784998904875</v>
      </c>
      <c r="AB53" s="763">
        <v>108.17655083136434</v>
      </c>
      <c r="AC53" s="763">
        <v>107.60525167367993</v>
      </c>
      <c r="AD53" s="763">
        <v>107.03395251599551</v>
      </c>
      <c r="AE53" s="763">
        <v>106.4626533583111</v>
      </c>
      <c r="AF53" s="763">
        <v>105.89135420062668</v>
      </c>
      <c r="AG53" s="763">
        <v>105.32005504294224</v>
      </c>
      <c r="AH53" s="763">
        <v>104.74875588525784</v>
      </c>
      <c r="AI53" s="763">
        <v>104.17745672757341</v>
      </c>
      <c r="AJ53" s="763">
        <v>103.60615756988901</v>
      </c>
      <c r="AK53" s="763">
        <v>103.03485841220458</v>
      </c>
      <c r="AL53" s="763">
        <v>102.46355925452015</v>
      </c>
      <c r="AM53" s="763">
        <v>102.46355925452015</v>
      </c>
      <c r="AN53" s="763">
        <v>102.46355925452015</v>
      </c>
      <c r="AO53" s="763">
        <v>102.46355925452015</v>
      </c>
      <c r="AP53" s="763">
        <v>102.46355925452015</v>
      </c>
      <c r="AQ53" s="763">
        <v>102.46355925452015</v>
      </c>
      <c r="AR53" s="763">
        <v>102.46355925452015</v>
      </c>
      <c r="AS53" s="763">
        <v>102.46355925452015</v>
      </c>
      <c r="AT53" s="763">
        <v>102.46355925452015</v>
      </c>
      <c r="AU53" s="763">
        <v>102.46355925452015</v>
      </c>
      <c r="AV53" s="763">
        <v>102.46355925452015</v>
      </c>
      <c r="AW53" s="763">
        <v>102.46355925452015</v>
      </c>
      <c r="AX53" s="763">
        <v>102.46355925452015</v>
      </c>
      <c r="AY53" s="763">
        <v>102.46355925452015</v>
      </c>
      <c r="AZ53" s="763">
        <v>102.46355925452015</v>
      </c>
      <c r="BA53" s="764">
        <v>102.46355925452015</v>
      </c>
      <c r="BB53" s="764">
        <v>102.46355925452015</v>
      </c>
      <c r="BC53" s="764">
        <v>102.46355925452015</v>
      </c>
      <c r="BD53" s="764">
        <v>102.46355925452015</v>
      </c>
      <c r="BE53" s="764">
        <v>102.46355925452015</v>
      </c>
      <c r="BF53" s="764">
        <v>102.46355925452015</v>
      </c>
      <c r="BG53" s="764">
        <v>102.46355925452015</v>
      </c>
      <c r="BH53" s="764">
        <v>102.46355925452015</v>
      </c>
      <c r="BI53" s="764">
        <v>102.46355925452015</v>
      </c>
      <c r="BJ53" s="764">
        <v>102.46355925452015</v>
      </c>
      <c r="BK53" s="764">
        <v>102.46355925452015</v>
      </c>
      <c r="BL53" s="764">
        <v>102.46355925452015</v>
      </c>
      <c r="BM53" s="764">
        <v>102.46355925452015</v>
      </c>
      <c r="BN53" s="764">
        <v>102.46355925452015</v>
      </c>
      <c r="BO53" s="764">
        <v>102.46355925452015</v>
      </c>
      <c r="BP53" s="764">
        <v>102.46355925452015</v>
      </c>
      <c r="BQ53" s="764">
        <v>102.46355925452015</v>
      </c>
      <c r="BR53" s="764">
        <v>102.46355925452015</v>
      </c>
      <c r="BS53" s="764">
        <v>102.46355925452015</v>
      </c>
      <c r="BT53" s="764">
        <v>102.46355925452015</v>
      </c>
      <c r="BU53" s="764">
        <v>102.46355925452015</v>
      </c>
      <c r="BV53" s="764">
        <v>102.46355925452015</v>
      </c>
      <c r="BW53" s="764">
        <v>102.46355925452015</v>
      </c>
      <c r="BX53" s="764">
        <v>102.46355925452015</v>
      </c>
      <c r="BY53" s="764">
        <v>102.46355925452015</v>
      </c>
      <c r="BZ53" s="764">
        <v>102.46355925452015</v>
      </c>
      <c r="CA53" s="764">
        <v>102.46355925452015</v>
      </c>
      <c r="CB53" s="764">
        <v>102.46355925452015</v>
      </c>
      <c r="CC53" s="764">
        <v>102.46355925452015</v>
      </c>
      <c r="CD53" s="764">
        <v>102.46355925452015</v>
      </c>
      <c r="CE53" s="764">
        <v>102.46355925452015</v>
      </c>
      <c r="CF53" s="764">
        <v>102.46355925452015</v>
      </c>
      <c r="CG53" s="764">
        <v>102.46355925452015</v>
      </c>
      <c r="CH53" s="764">
        <v>102.46355925452015</v>
      </c>
      <c r="CI53" s="764">
        <v>102.46355925452015</v>
      </c>
      <c r="CJ53" s="765">
        <v>102.46355925452015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>
        <v>4.9971499144974355E-2</v>
      </c>
      <c r="I54" s="760">
        <v>4.9971499144974361E-2</v>
      </c>
      <c r="J54" s="760">
        <v>4.9971499144974355E-2</v>
      </c>
      <c r="K54" s="760">
        <v>4.9971499144974355E-2</v>
      </c>
      <c r="L54" s="760">
        <v>4.9971499144974355E-2</v>
      </c>
      <c r="M54" s="760">
        <v>4.9971499144974355E-2</v>
      </c>
      <c r="N54" s="760">
        <v>4.9971499144974361E-2</v>
      </c>
      <c r="O54" s="760">
        <v>4.9971499144974355E-2</v>
      </c>
      <c r="P54" s="760">
        <v>4.9971499144974355E-2</v>
      </c>
      <c r="Q54" s="760">
        <v>4.9971499144974348E-2</v>
      </c>
      <c r="R54" s="760">
        <v>4.9971499144974361E-2</v>
      </c>
      <c r="S54" s="760">
        <v>4.9971499144974355E-2</v>
      </c>
      <c r="T54" s="760">
        <v>4.9971499144974348E-2</v>
      </c>
      <c r="U54" s="760">
        <v>4.9971499144974361E-2</v>
      </c>
      <c r="V54" s="760">
        <v>4.9971499144974348E-2</v>
      </c>
      <c r="W54" s="760">
        <v>4.9971499144974355E-2</v>
      </c>
      <c r="X54" s="760">
        <v>4.9971499144974361E-2</v>
      </c>
      <c r="Y54" s="760">
        <v>4.9971499144974355E-2</v>
      </c>
      <c r="Z54" s="760">
        <v>4.9971499144974355E-2</v>
      </c>
      <c r="AA54" s="760">
        <v>4.9971499144974348E-2</v>
      </c>
      <c r="AB54" s="760">
        <v>4.9971499144974355E-2</v>
      </c>
      <c r="AC54" s="760">
        <v>4.9971499144974361E-2</v>
      </c>
      <c r="AD54" s="760">
        <v>4.9971499144974355E-2</v>
      </c>
      <c r="AE54" s="760">
        <v>4.9971499144974355E-2</v>
      </c>
      <c r="AF54" s="760">
        <v>4.9971499144974355E-2</v>
      </c>
      <c r="AG54" s="760">
        <v>4.9971499144974348E-2</v>
      </c>
      <c r="AH54" s="760">
        <v>4.9971499144974355E-2</v>
      </c>
      <c r="AI54" s="760">
        <v>4.9971499144974348E-2</v>
      </c>
      <c r="AJ54" s="760">
        <v>4.9971499144974361E-2</v>
      </c>
      <c r="AK54" s="760">
        <v>4.9971499144974355E-2</v>
      </c>
      <c r="AL54" s="760">
        <v>4.9971499144974348E-2</v>
      </c>
      <c r="AM54" s="760">
        <v>4.9971499144974348E-2</v>
      </c>
      <c r="AN54" s="760">
        <v>4.9971499144974348E-2</v>
      </c>
      <c r="AO54" s="760">
        <v>4.9971499144974348E-2</v>
      </c>
      <c r="AP54" s="760">
        <v>4.9971499144974348E-2</v>
      </c>
      <c r="AQ54" s="760">
        <v>4.9971499144974348E-2</v>
      </c>
      <c r="AR54" s="760">
        <v>4.9971499144974348E-2</v>
      </c>
      <c r="AS54" s="760">
        <v>4.9971499144974348E-2</v>
      </c>
      <c r="AT54" s="760">
        <v>4.9971499144974348E-2</v>
      </c>
      <c r="AU54" s="760">
        <v>4.9971499144974348E-2</v>
      </c>
      <c r="AV54" s="760">
        <v>4.9971499144974348E-2</v>
      </c>
      <c r="AW54" s="760">
        <v>4.9971499144974348E-2</v>
      </c>
      <c r="AX54" s="760">
        <v>4.9971499144974348E-2</v>
      </c>
      <c r="AY54" s="760">
        <v>4.9971499144974348E-2</v>
      </c>
      <c r="AZ54" s="760">
        <v>4.9971499144974348E-2</v>
      </c>
      <c r="BA54" s="760">
        <v>4.9971499144974348E-2</v>
      </c>
      <c r="BB54" s="760">
        <v>4.9971499144974348E-2</v>
      </c>
      <c r="BC54" s="760">
        <v>4.9971499144974348E-2</v>
      </c>
      <c r="BD54" s="760">
        <v>4.9971499144974348E-2</v>
      </c>
      <c r="BE54" s="760">
        <v>4.9971499144974348E-2</v>
      </c>
      <c r="BF54" s="760">
        <v>4.9971499144974348E-2</v>
      </c>
      <c r="BG54" s="760">
        <v>4.9971499144974348E-2</v>
      </c>
      <c r="BH54" s="760">
        <v>4.9971499144974348E-2</v>
      </c>
      <c r="BI54" s="760">
        <v>4.9971499144974348E-2</v>
      </c>
      <c r="BJ54" s="760">
        <v>4.9971499144974348E-2</v>
      </c>
      <c r="BK54" s="760">
        <v>4.9971499144974348E-2</v>
      </c>
      <c r="BL54" s="760">
        <v>4.9971499144974348E-2</v>
      </c>
      <c r="BM54" s="760">
        <v>4.9971499144974348E-2</v>
      </c>
      <c r="BN54" s="760">
        <v>4.9971499144974348E-2</v>
      </c>
      <c r="BO54" s="760">
        <v>4.9971499144974348E-2</v>
      </c>
      <c r="BP54" s="760">
        <v>4.9971499144974348E-2</v>
      </c>
      <c r="BQ54" s="760">
        <v>4.9971499144974348E-2</v>
      </c>
      <c r="BR54" s="760">
        <v>4.9971499144974348E-2</v>
      </c>
      <c r="BS54" s="760">
        <v>4.9971499144974348E-2</v>
      </c>
      <c r="BT54" s="760">
        <v>4.9971499144974348E-2</v>
      </c>
      <c r="BU54" s="760">
        <v>4.9971499144974348E-2</v>
      </c>
      <c r="BV54" s="760">
        <v>4.9971499144974348E-2</v>
      </c>
      <c r="BW54" s="760">
        <v>4.9971499144974348E-2</v>
      </c>
      <c r="BX54" s="760">
        <v>4.9971499144974348E-2</v>
      </c>
      <c r="BY54" s="760">
        <v>4.9971499144974348E-2</v>
      </c>
      <c r="BZ54" s="760">
        <v>4.9971499144974348E-2</v>
      </c>
      <c r="CA54" s="760">
        <v>4.9971499144974348E-2</v>
      </c>
      <c r="CB54" s="760">
        <v>4.9971499144974348E-2</v>
      </c>
      <c r="CC54" s="760">
        <v>4.9971499144974348E-2</v>
      </c>
      <c r="CD54" s="760">
        <v>4.9971499144974348E-2</v>
      </c>
      <c r="CE54" s="760">
        <v>4.9971499144974348E-2</v>
      </c>
      <c r="CF54" s="760">
        <v>4.9971499144974348E-2</v>
      </c>
      <c r="CG54" s="760">
        <v>4.9971499144974348E-2</v>
      </c>
      <c r="CH54" s="760">
        <v>4.9971499144974348E-2</v>
      </c>
      <c r="CI54" s="760">
        <v>4.9971499144974348E-2</v>
      </c>
      <c r="CJ54" s="852">
        <v>4.9971499144974348E-2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>
        <v>15.81304970809925</v>
      </c>
      <c r="I55" s="286">
        <v>15.850029658389992</v>
      </c>
      <c r="J55" s="286">
        <v>15.865897437710105</v>
      </c>
      <c r="K55" s="286">
        <v>15.876471276568447</v>
      </c>
      <c r="L55" s="286">
        <v>16.003999369359938</v>
      </c>
      <c r="M55" s="286">
        <v>15.946070371221646</v>
      </c>
      <c r="N55" s="286">
        <v>15.868037945349414</v>
      </c>
      <c r="O55" s="286">
        <v>15.79000551947718</v>
      </c>
      <c r="P55" s="286">
        <v>15.711973093604948</v>
      </c>
      <c r="Q55" s="286">
        <v>15.633940667732714</v>
      </c>
      <c r="R55" s="286">
        <v>15.555908241860484</v>
      </c>
      <c r="S55" s="286">
        <v>15.477875815988252</v>
      </c>
      <c r="T55" s="286">
        <v>15.399843390116018</v>
      </c>
      <c r="U55" s="286">
        <v>15.321810964243788</v>
      </c>
      <c r="V55" s="286">
        <v>15.243778538371553</v>
      </c>
      <c r="W55" s="286">
        <v>15.165746112499322</v>
      </c>
      <c r="X55" s="286">
        <v>15.087713686627088</v>
      </c>
      <c r="Y55" s="286">
        <v>15.009681260754856</v>
      </c>
      <c r="Z55" s="286">
        <v>14.931648834882626</v>
      </c>
      <c r="AA55" s="286">
        <v>14.853616409010391</v>
      </c>
      <c r="AB55" s="286">
        <v>14.77558398313816</v>
      </c>
      <c r="AC55" s="286">
        <v>14.69755155726593</v>
      </c>
      <c r="AD55" s="286">
        <v>14.619519131393696</v>
      </c>
      <c r="AE55" s="286">
        <v>14.541486705521466</v>
      </c>
      <c r="AF55" s="286">
        <v>14.463454279649232</v>
      </c>
      <c r="AG55" s="286">
        <v>14.385421853776998</v>
      </c>
      <c r="AH55" s="286">
        <v>14.307389427904768</v>
      </c>
      <c r="AI55" s="286">
        <v>14.229357002032534</v>
      </c>
      <c r="AJ55" s="286">
        <v>14.151324576160304</v>
      </c>
      <c r="AK55" s="286">
        <v>14.07329215028807</v>
      </c>
      <c r="AL55" s="286">
        <v>13.995259724415837</v>
      </c>
      <c r="AM55" s="286">
        <v>13.995259724415837</v>
      </c>
      <c r="AN55" s="286">
        <v>13.995259724415837</v>
      </c>
      <c r="AO55" s="286">
        <v>13.995259724415837</v>
      </c>
      <c r="AP55" s="286">
        <v>13.995259724415837</v>
      </c>
      <c r="AQ55" s="286">
        <v>13.995259724415837</v>
      </c>
      <c r="AR55" s="286">
        <v>13.995259724415837</v>
      </c>
      <c r="AS55" s="286">
        <v>13.995259724415837</v>
      </c>
      <c r="AT55" s="286">
        <v>13.995259724415837</v>
      </c>
      <c r="AU55" s="286">
        <v>13.995259724415837</v>
      </c>
      <c r="AV55" s="286">
        <v>13.995259724415837</v>
      </c>
      <c r="AW55" s="286">
        <v>13.995259724415837</v>
      </c>
      <c r="AX55" s="286">
        <v>13.995259724415837</v>
      </c>
      <c r="AY55" s="286">
        <v>13.995259724415837</v>
      </c>
      <c r="AZ55" s="286">
        <v>13.995259724415837</v>
      </c>
      <c r="BA55" s="286">
        <v>13.995259724415837</v>
      </c>
      <c r="BB55" s="286">
        <v>13.995259724415837</v>
      </c>
      <c r="BC55" s="286">
        <v>13.995259724415837</v>
      </c>
      <c r="BD55" s="286">
        <v>13.995259724415837</v>
      </c>
      <c r="BE55" s="286">
        <v>13.995259724415837</v>
      </c>
      <c r="BF55" s="286">
        <v>13.995259724415837</v>
      </c>
      <c r="BG55" s="286">
        <v>13.995259724415837</v>
      </c>
      <c r="BH55" s="286">
        <v>13.995259724415837</v>
      </c>
      <c r="BI55" s="286">
        <v>13.995259724415837</v>
      </c>
      <c r="BJ55" s="286">
        <v>13.995259724415837</v>
      </c>
      <c r="BK55" s="286">
        <v>13.995259724415837</v>
      </c>
      <c r="BL55" s="286">
        <v>13.995259724415837</v>
      </c>
      <c r="BM55" s="286">
        <v>13.995259724415837</v>
      </c>
      <c r="BN55" s="286">
        <v>13.995259724415837</v>
      </c>
      <c r="BO55" s="286">
        <v>13.995259724415837</v>
      </c>
      <c r="BP55" s="286">
        <v>13.995259724415837</v>
      </c>
      <c r="BQ55" s="286">
        <v>13.995259724415837</v>
      </c>
      <c r="BR55" s="286">
        <v>13.995259724415837</v>
      </c>
      <c r="BS55" s="286">
        <v>13.995259724415837</v>
      </c>
      <c r="BT55" s="286">
        <v>13.995259724415837</v>
      </c>
      <c r="BU55" s="286">
        <v>13.995259724415837</v>
      </c>
      <c r="BV55" s="286">
        <v>13.995259724415837</v>
      </c>
      <c r="BW55" s="286">
        <v>13.995259724415837</v>
      </c>
      <c r="BX55" s="286">
        <v>13.995259724415837</v>
      </c>
      <c r="BY55" s="286">
        <v>13.995259724415837</v>
      </c>
      <c r="BZ55" s="286">
        <v>13.995259724415837</v>
      </c>
      <c r="CA55" s="286">
        <v>13.995259724415837</v>
      </c>
      <c r="CB55" s="286">
        <v>13.995259724415837</v>
      </c>
      <c r="CC55" s="286">
        <v>13.995259724415837</v>
      </c>
      <c r="CD55" s="286">
        <v>13.995259724415837</v>
      </c>
      <c r="CE55" s="286">
        <v>13.995259724415837</v>
      </c>
      <c r="CF55" s="286">
        <v>13.995259724415837</v>
      </c>
      <c r="CG55" s="286">
        <v>13.995259724415837</v>
      </c>
      <c r="CH55" s="286">
        <v>13.995259724415837</v>
      </c>
      <c r="CI55" s="286">
        <v>13.995259724415837</v>
      </c>
      <c r="CJ55" s="619">
        <v>13.995259724415837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0.02</v>
      </c>
      <c r="I56" s="485">
        <v>0.02</v>
      </c>
      <c r="J56" s="198">
        <v>0.02</v>
      </c>
      <c r="K56" s="424">
        <v>0.02</v>
      </c>
      <c r="L56" s="424">
        <v>0.02</v>
      </c>
      <c r="M56" s="424">
        <v>0.02</v>
      </c>
      <c r="N56" s="84">
        <v>0.02</v>
      </c>
      <c r="O56" s="84">
        <v>0.02</v>
      </c>
      <c r="P56" s="84">
        <v>0.02</v>
      </c>
      <c r="Q56" s="84">
        <v>0.02</v>
      </c>
      <c r="R56" s="84">
        <v>0.02</v>
      </c>
      <c r="S56" s="84">
        <v>0.02</v>
      </c>
      <c r="T56" s="84">
        <v>0.02</v>
      </c>
      <c r="U56" s="84">
        <v>0.02</v>
      </c>
      <c r="V56" s="84">
        <v>0.02</v>
      </c>
      <c r="W56" s="84">
        <v>0.02</v>
      </c>
      <c r="X56" s="84">
        <v>0.02</v>
      </c>
      <c r="Y56" s="84">
        <v>0.02</v>
      </c>
      <c r="Z56" s="84">
        <v>0.02</v>
      </c>
      <c r="AA56" s="84">
        <v>0.02</v>
      </c>
      <c r="AB56" s="84">
        <v>0.02</v>
      </c>
      <c r="AC56" s="84">
        <v>0.02</v>
      </c>
      <c r="AD56" s="84">
        <v>0.02</v>
      </c>
      <c r="AE56" s="84">
        <v>0.02</v>
      </c>
      <c r="AF56" s="84">
        <v>0.02</v>
      </c>
      <c r="AG56" s="84">
        <v>0.02</v>
      </c>
      <c r="AH56" s="84">
        <v>0.02</v>
      </c>
      <c r="AI56" s="84">
        <v>0.02</v>
      </c>
      <c r="AJ56" s="84">
        <v>0.02</v>
      </c>
      <c r="AK56" s="84">
        <v>0.02</v>
      </c>
      <c r="AL56" s="84">
        <v>0.02</v>
      </c>
      <c r="AM56" s="84">
        <v>0.02</v>
      </c>
      <c r="AN56" s="84">
        <v>0.02</v>
      </c>
      <c r="AO56" s="84">
        <v>0.02</v>
      </c>
      <c r="AP56" s="84">
        <v>0.02</v>
      </c>
      <c r="AQ56" s="84">
        <v>0.02</v>
      </c>
      <c r="AR56" s="84">
        <v>0.02</v>
      </c>
      <c r="AS56" s="84">
        <v>0.02</v>
      </c>
      <c r="AT56" s="84">
        <v>0.02</v>
      </c>
      <c r="AU56" s="84">
        <v>0.02</v>
      </c>
      <c r="AV56" s="84">
        <v>0.02</v>
      </c>
      <c r="AW56" s="84">
        <v>0.02</v>
      </c>
      <c r="AX56" s="84">
        <v>0.02</v>
      </c>
      <c r="AY56" s="84">
        <v>0.02</v>
      </c>
      <c r="AZ56" s="84">
        <v>0.02</v>
      </c>
      <c r="BA56" s="128">
        <v>0.02</v>
      </c>
      <c r="BB56" s="511">
        <v>0.02</v>
      </c>
      <c r="BC56" s="511">
        <v>0.02</v>
      </c>
      <c r="BD56" s="511">
        <v>0.02</v>
      </c>
      <c r="BE56" s="511">
        <v>0.02</v>
      </c>
      <c r="BF56" s="511">
        <v>0.02</v>
      </c>
      <c r="BG56" s="511">
        <v>0.02</v>
      </c>
      <c r="BH56" s="511">
        <v>0.02</v>
      </c>
      <c r="BI56" s="511">
        <v>0.02</v>
      </c>
      <c r="BJ56" s="511">
        <v>0.02</v>
      </c>
      <c r="BK56" s="511">
        <v>0.02</v>
      </c>
      <c r="BL56" s="511">
        <v>0.02</v>
      </c>
      <c r="BM56" s="511">
        <v>0.02</v>
      </c>
      <c r="BN56" s="511">
        <v>0.02</v>
      </c>
      <c r="BO56" s="511">
        <v>0.02</v>
      </c>
      <c r="BP56" s="511">
        <v>0.02</v>
      </c>
      <c r="BQ56" s="511">
        <v>0.02</v>
      </c>
      <c r="BR56" s="511">
        <v>0.02</v>
      </c>
      <c r="BS56" s="511">
        <v>0.02</v>
      </c>
      <c r="BT56" s="511">
        <v>0.02</v>
      </c>
      <c r="BU56" s="511">
        <v>0.02</v>
      </c>
      <c r="BV56" s="511">
        <v>0.02</v>
      </c>
      <c r="BW56" s="511">
        <v>0.02</v>
      </c>
      <c r="BX56" s="511">
        <v>0.02</v>
      </c>
      <c r="BY56" s="511">
        <v>0.02</v>
      </c>
      <c r="BZ56" s="511">
        <v>0.02</v>
      </c>
      <c r="CA56" s="511">
        <v>0.02</v>
      </c>
      <c r="CB56" s="511">
        <v>0.02</v>
      </c>
      <c r="CC56" s="511">
        <v>0.02</v>
      </c>
      <c r="CD56" s="511">
        <v>0.02</v>
      </c>
      <c r="CE56" s="511">
        <v>0.02</v>
      </c>
      <c r="CF56" s="511">
        <v>0.02</v>
      </c>
      <c r="CG56" s="511">
        <v>0.02</v>
      </c>
      <c r="CH56" s="511">
        <v>0.02</v>
      </c>
      <c r="CI56" s="511">
        <v>0.02</v>
      </c>
      <c r="CJ56" s="620">
        <v>0.02</v>
      </c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>
        <v>0</v>
      </c>
      <c r="I58" s="490">
        <v>0</v>
      </c>
      <c r="J58" s="198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4.9749999999999996</v>
      </c>
      <c r="I59" s="192">
        <v>9.9499999999999993</v>
      </c>
      <c r="J59" s="192">
        <v>14.924999999999999</v>
      </c>
      <c r="K59" s="192">
        <v>19.899999999999999</v>
      </c>
      <c r="L59" s="192">
        <v>46.546522948539632</v>
      </c>
      <c r="M59" s="192">
        <v>73.193045897079273</v>
      </c>
      <c r="N59" s="192">
        <v>73.193045897079273</v>
      </c>
      <c r="O59" s="192">
        <v>73.193045897079273</v>
      </c>
      <c r="P59" s="192">
        <v>73.193045897079273</v>
      </c>
      <c r="Q59" s="192">
        <v>73.193045897079273</v>
      </c>
      <c r="R59" s="192">
        <v>73.193045897079273</v>
      </c>
      <c r="S59" s="192">
        <v>73.193045897079273</v>
      </c>
      <c r="T59" s="192">
        <v>73.193045897079273</v>
      </c>
      <c r="U59" s="192">
        <v>73.193045897079273</v>
      </c>
      <c r="V59" s="192">
        <v>73.193045897079273</v>
      </c>
      <c r="W59" s="192">
        <v>73.193045897079273</v>
      </c>
      <c r="X59" s="192">
        <v>73.193045897079273</v>
      </c>
      <c r="Y59" s="192">
        <v>73.193045897079273</v>
      </c>
      <c r="Z59" s="192">
        <v>73.193045897079273</v>
      </c>
      <c r="AA59" s="192">
        <v>73.193045897079273</v>
      </c>
      <c r="AB59" s="192">
        <v>73.193045897079273</v>
      </c>
      <c r="AC59" s="192">
        <v>73.193045897079273</v>
      </c>
      <c r="AD59" s="192">
        <v>73.193045897079273</v>
      </c>
      <c r="AE59" s="192">
        <v>73.193045897079273</v>
      </c>
      <c r="AF59" s="192">
        <v>73.193045897079273</v>
      </c>
      <c r="AG59" s="192">
        <v>73.193045897079273</v>
      </c>
      <c r="AH59" s="192">
        <v>73.193045897079273</v>
      </c>
      <c r="AI59" s="192">
        <v>73.193045897079273</v>
      </c>
      <c r="AJ59" s="192">
        <v>73.193045897079273</v>
      </c>
      <c r="AK59" s="192">
        <v>73.193045897079273</v>
      </c>
      <c r="AL59" s="192">
        <v>73.193045897079273</v>
      </c>
      <c r="AM59" s="192">
        <v>73.193045897079273</v>
      </c>
      <c r="AN59" s="192">
        <v>73.193045897079273</v>
      </c>
      <c r="AO59" s="192">
        <v>73.193045897079273</v>
      </c>
      <c r="AP59" s="192">
        <v>73.193045897079273</v>
      </c>
      <c r="AQ59" s="192">
        <v>73.193045897079273</v>
      </c>
      <c r="AR59" s="192">
        <v>73.193045897079273</v>
      </c>
      <c r="AS59" s="192">
        <v>73.193045897079273</v>
      </c>
      <c r="AT59" s="192">
        <v>73.193045897079273</v>
      </c>
      <c r="AU59" s="192">
        <v>73.193045897079273</v>
      </c>
      <c r="AV59" s="192">
        <v>73.193045897079273</v>
      </c>
      <c r="AW59" s="192">
        <v>73.193045897079273</v>
      </c>
      <c r="AX59" s="192">
        <v>73.193045897079273</v>
      </c>
      <c r="AY59" s="192">
        <v>73.193045897079273</v>
      </c>
      <c r="AZ59" s="192">
        <v>73.193045897079273</v>
      </c>
      <c r="BA59" s="231">
        <v>73.193045897079273</v>
      </c>
      <c r="BB59" s="231">
        <v>73.193045897079273</v>
      </c>
      <c r="BC59" s="231">
        <v>73.193045897079273</v>
      </c>
      <c r="BD59" s="231">
        <v>73.193045897079273</v>
      </c>
      <c r="BE59" s="231">
        <v>73.193045897079273</v>
      </c>
      <c r="BF59" s="231">
        <v>73.193045897079273</v>
      </c>
      <c r="BG59" s="231">
        <v>73.193045897079273</v>
      </c>
      <c r="BH59" s="231">
        <v>73.193045897079273</v>
      </c>
      <c r="BI59" s="231">
        <v>73.193045897079273</v>
      </c>
      <c r="BJ59" s="231">
        <v>73.193045897079273</v>
      </c>
      <c r="BK59" s="231">
        <v>73.193045897079273</v>
      </c>
      <c r="BL59" s="231">
        <v>73.193045897079273</v>
      </c>
      <c r="BM59" s="231">
        <v>73.193045897079273</v>
      </c>
      <c r="BN59" s="231">
        <v>73.193045897079273</v>
      </c>
      <c r="BO59" s="231">
        <v>73.193045897079273</v>
      </c>
      <c r="BP59" s="231">
        <v>73.193045897079273</v>
      </c>
      <c r="BQ59" s="231">
        <v>73.193045897079273</v>
      </c>
      <c r="BR59" s="231">
        <v>73.193045897079273</v>
      </c>
      <c r="BS59" s="231">
        <v>73.193045897079273</v>
      </c>
      <c r="BT59" s="231">
        <v>73.193045897079273</v>
      </c>
      <c r="BU59" s="231">
        <v>73.193045897079273</v>
      </c>
      <c r="BV59" s="231">
        <v>73.193045897079273</v>
      </c>
      <c r="BW59" s="231">
        <v>73.193045897079273</v>
      </c>
      <c r="BX59" s="231">
        <v>73.193045897079273</v>
      </c>
      <c r="BY59" s="231">
        <v>73.193045897079273</v>
      </c>
      <c r="BZ59" s="231">
        <v>73.193045897079273</v>
      </c>
      <c r="CA59" s="231">
        <v>73.193045897079273</v>
      </c>
      <c r="CB59" s="231">
        <v>73.193045897079273</v>
      </c>
      <c r="CC59" s="231">
        <v>73.193045897079273</v>
      </c>
      <c r="CD59" s="231">
        <v>73.193045897079273</v>
      </c>
      <c r="CE59" s="231">
        <v>73.193045897079273</v>
      </c>
      <c r="CF59" s="231">
        <v>73.193045897079273</v>
      </c>
      <c r="CG59" s="231">
        <v>73.193045897079273</v>
      </c>
      <c r="CH59" s="231">
        <v>73.193045897079273</v>
      </c>
      <c r="CI59" s="231">
        <v>73.193045897079273</v>
      </c>
      <c r="CJ59" s="622">
        <v>73.193045897079273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0</v>
      </c>
      <c r="I60" s="490">
        <v>4.9749999999999996</v>
      </c>
      <c r="J60" s="198">
        <v>4.9749999999999996</v>
      </c>
      <c r="K60" s="111">
        <v>4.9749999999999996</v>
      </c>
      <c r="L60" s="111">
        <v>26.646522948539637</v>
      </c>
      <c r="M60" s="111">
        <v>26.646522948539637</v>
      </c>
      <c r="N60" s="167">
        <v>0</v>
      </c>
      <c r="O60" s="167">
        <v>0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90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90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>
        <v>0</v>
      </c>
      <c r="I67" s="866">
        <v>0</v>
      </c>
      <c r="J67" s="461">
        <v>0</v>
      </c>
      <c r="K67" s="867">
        <v>0</v>
      </c>
      <c r="L67" s="867">
        <v>0</v>
      </c>
      <c r="M67" s="867">
        <v>0</v>
      </c>
      <c r="N67" s="862">
        <v>0</v>
      </c>
      <c r="O67" s="862">
        <v>0</v>
      </c>
      <c r="P67" s="862">
        <v>0</v>
      </c>
      <c r="Q67" s="862">
        <v>0</v>
      </c>
      <c r="R67" s="862">
        <v>0</v>
      </c>
      <c r="S67" s="862">
        <v>0</v>
      </c>
      <c r="T67" s="862">
        <v>0</v>
      </c>
      <c r="U67" s="862">
        <v>0</v>
      </c>
      <c r="V67" s="862">
        <v>0</v>
      </c>
      <c r="W67" s="862">
        <v>0</v>
      </c>
      <c r="X67" s="862">
        <v>0</v>
      </c>
      <c r="Y67" s="862">
        <v>0</v>
      </c>
      <c r="Z67" s="862">
        <v>0</v>
      </c>
      <c r="AA67" s="862">
        <v>0</v>
      </c>
      <c r="AB67" s="862">
        <v>0</v>
      </c>
      <c r="AC67" s="862">
        <v>0</v>
      </c>
      <c r="AD67" s="862">
        <v>0</v>
      </c>
      <c r="AE67" s="862">
        <v>0</v>
      </c>
      <c r="AF67" s="862">
        <v>0</v>
      </c>
      <c r="AG67" s="862">
        <v>0</v>
      </c>
      <c r="AH67" s="862">
        <v>0</v>
      </c>
      <c r="AI67" s="862">
        <v>0</v>
      </c>
      <c r="AJ67" s="862">
        <v>0</v>
      </c>
      <c r="AK67" s="862">
        <v>0</v>
      </c>
      <c r="AL67" s="862">
        <v>0</v>
      </c>
      <c r="AM67" s="862">
        <v>0</v>
      </c>
      <c r="AN67" s="862">
        <v>0</v>
      </c>
      <c r="AO67" s="862">
        <v>0</v>
      </c>
      <c r="AP67" s="862">
        <v>0</v>
      </c>
      <c r="AQ67" s="862">
        <v>0</v>
      </c>
      <c r="AR67" s="862">
        <v>0</v>
      </c>
      <c r="AS67" s="862">
        <v>0</v>
      </c>
      <c r="AT67" s="862">
        <v>0</v>
      </c>
      <c r="AU67" s="862">
        <v>0</v>
      </c>
      <c r="AV67" s="862">
        <v>0</v>
      </c>
      <c r="AW67" s="862">
        <v>0</v>
      </c>
      <c r="AX67" s="862">
        <v>0</v>
      </c>
      <c r="AY67" s="862">
        <v>0</v>
      </c>
      <c r="AZ67" s="862">
        <v>0</v>
      </c>
      <c r="BA67" s="868">
        <v>0</v>
      </c>
      <c r="BB67" s="891">
        <v>0</v>
      </c>
      <c r="BC67" s="891">
        <v>0</v>
      </c>
      <c r="BD67" s="891">
        <v>0</v>
      </c>
      <c r="BE67" s="891">
        <v>0</v>
      </c>
      <c r="BF67" s="891">
        <v>0</v>
      </c>
      <c r="BG67" s="891">
        <v>0</v>
      </c>
      <c r="BH67" s="891">
        <v>0</v>
      </c>
      <c r="BI67" s="891">
        <v>0</v>
      </c>
      <c r="BJ67" s="891">
        <v>0</v>
      </c>
      <c r="BK67" s="891">
        <v>0</v>
      </c>
      <c r="BL67" s="891">
        <v>0</v>
      </c>
      <c r="BM67" s="891">
        <v>0</v>
      </c>
      <c r="BN67" s="891">
        <v>0</v>
      </c>
      <c r="BO67" s="891">
        <v>0</v>
      </c>
      <c r="BP67" s="891">
        <v>0</v>
      </c>
      <c r="BQ67" s="891">
        <v>0</v>
      </c>
      <c r="BR67" s="891">
        <v>0</v>
      </c>
      <c r="BS67" s="891">
        <v>0</v>
      </c>
      <c r="BT67" s="891">
        <v>0</v>
      </c>
      <c r="BU67" s="891">
        <v>0</v>
      </c>
      <c r="BV67" s="891">
        <v>0</v>
      </c>
      <c r="BW67" s="891">
        <v>0</v>
      </c>
      <c r="BX67" s="891">
        <v>0</v>
      </c>
      <c r="BY67" s="891">
        <v>0</v>
      </c>
      <c r="BZ67" s="891">
        <v>0</v>
      </c>
      <c r="CA67" s="891">
        <v>0</v>
      </c>
      <c r="CB67" s="891">
        <v>0</v>
      </c>
      <c r="CC67" s="891">
        <v>0</v>
      </c>
      <c r="CD67" s="891">
        <v>0</v>
      </c>
      <c r="CE67" s="891">
        <v>0</v>
      </c>
      <c r="CF67" s="891">
        <v>0</v>
      </c>
      <c r="CG67" s="891">
        <v>0</v>
      </c>
      <c r="CH67" s="891">
        <v>0</v>
      </c>
      <c r="CI67" s="891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>
        <v>0</v>
      </c>
      <c r="I68" s="913">
        <v>0</v>
      </c>
      <c r="J68" s="913">
        <v>0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4.9949999999999992</v>
      </c>
      <c r="I69" s="893">
        <v>9.9699999999999989</v>
      </c>
      <c r="J69" s="893">
        <v>14.944999999999999</v>
      </c>
      <c r="K69" s="894">
        <v>19.919999999999998</v>
      </c>
      <c r="L69" s="894">
        <v>46.566522948539635</v>
      </c>
      <c r="M69" s="894">
        <v>73.213045897079269</v>
      </c>
      <c r="N69" s="893">
        <v>73.213045897079269</v>
      </c>
      <c r="O69" s="893">
        <v>73.213045897079269</v>
      </c>
      <c r="P69" s="893">
        <v>73.213045897079269</v>
      </c>
      <c r="Q69" s="893">
        <v>73.213045897079269</v>
      </c>
      <c r="R69" s="893">
        <v>73.213045897079269</v>
      </c>
      <c r="S69" s="893">
        <v>73.213045897079269</v>
      </c>
      <c r="T69" s="893">
        <v>73.213045897079269</v>
      </c>
      <c r="U69" s="893">
        <v>73.213045897079269</v>
      </c>
      <c r="V69" s="893">
        <v>73.213045897079269</v>
      </c>
      <c r="W69" s="893">
        <v>73.213045897079269</v>
      </c>
      <c r="X69" s="893">
        <v>73.213045897079269</v>
      </c>
      <c r="Y69" s="893">
        <v>73.213045897079269</v>
      </c>
      <c r="Z69" s="893">
        <v>73.213045897079269</v>
      </c>
      <c r="AA69" s="893">
        <v>73.213045897079269</v>
      </c>
      <c r="AB69" s="893">
        <v>73.213045897079269</v>
      </c>
      <c r="AC69" s="893">
        <v>73.213045897079269</v>
      </c>
      <c r="AD69" s="893">
        <v>73.213045897079269</v>
      </c>
      <c r="AE69" s="893">
        <v>73.213045897079269</v>
      </c>
      <c r="AF69" s="893">
        <v>73.213045897079269</v>
      </c>
      <c r="AG69" s="893">
        <v>73.213045897079269</v>
      </c>
      <c r="AH69" s="893">
        <v>73.213045897079269</v>
      </c>
      <c r="AI69" s="893">
        <v>73.213045897079269</v>
      </c>
      <c r="AJ69" s="893">
        <v>73.213045897079269</v>
      </c>
      <c r="AK69" s="893">
        <v>73.213045897079269</v>
      </c>
      <c r="AL69" s="893">
        <v>73.213045897079269</v>
      </c>
      <c r="AM69" s="893">
        <v>73.213045897079269</v>
      </c>
      <c r="AN69" s="893">
        <v>73.213045897079269</v>
      </c>
      <c r="AO69" s="893">
        <v>73.213045897079269</v>
      </c>
      <c r="AP69" s="893">
        <v>73.213045897079269</v>
      </c>
      <c r="AQ69" s="893">
        <v>73.213045897079269</v>
      </c>
      <c r="AR69" s="893">
        <v>73.213045897079269</v>
      </c>
      <c r="AS69" s="893">
        <v>73.213045897079269</v>
      </c>
      <c r="AT69" s="893">
        <v>73.213045897079269</v>
      </c>
      <c r="AU69" s="893">
        <v>73.213045897079269</v>
      </c>
      <c r="AV69" s="893">
        <v>73.213045897079269</v>
      </c>
      <c r="AW69" s="893">
        <v>73.213045897079269</v>
      </c>
      <c r="AX69" s="893">
        <v>73.213045897079269</v>
      </c>
      <c r="AY69" s="893">
        <v>73.213045897079269</v>
      </c>
      <c r="AZ69" s="893">
        <v>73.213045897079269</v>
      </c>
      <c r="BA69" s="895">
        <v>73.213045897079269</v>
      </c>
      <c r="BB69" s="895">
        <v>73.213045897079269</v>
      </c>
      <c r="BC69" s="895">
        <v>73.213045897079269</v>
      </c>
      <c r="BD69" s="895">
        <v>73.213045897079269</v>
      </c>
      <c r="BE69" s="895">
        <v>73.213045897079269</v>
      </c>
      <c r="BF69" s="895">
        <v>73.213045897079269</v>
      </c>
      <c r="BG69" s="895">
        <v>73.213045897079269</v>
      </c>
      <c r="BH69" s="895">
        <v>73.213045897079269</v>
      </c>
      <c r="BI69" s="895">
        <v>73.213045897079269</v>
      </c>
      <c r="BJ69" s="895">
        <v>73.213045897079269</v>
      </c>
      <c r="BK69" s="895">
        <v>73.213045897079269</v>
      </c>
      <c r="BL69" s="895">
        <v>73.213045897079269</v>
      </c>
      <c r="BM69" s="895">
        <v>73.213045897079269</v>
      </c>
      <c r="BN69" s="895">
        <v>73.213045897079269</v>
      </c>
      <c r="BO69" s="895">
        <v>73.213045897079269</v>
      </c>
      <c r="BP69" s="895">
        <v>73.213045897079269</v>
      </c>
      <c r="BQ69" s="895">
        <v>73.213045897079269</v>
      </c>
      <c r="BR69" s="895">
        <v>73.213045897079269</v>
      </c>
      <c r="BS69" s="895">
        <v>73.213045897079269</v>
      </c>
      <c r="BT69" s="895">
        <v>73.213045897079269</v>
      </c>
      <c r="BU69" s="895">
        <v>73.213045897079269</v>
      </c>
      <c r="BV69" s="895">
        <v>73.213045897079269</v>
      </c>
      <c r="BW69" s="895">
        <v>73.213045897079269</v>
      </c>
      <c r="BX69" s="895">
        <v>73.213045897079269</v>
      </c>
      <c r="BY69" s="895">
        <v>73.213045897079269</v>
      </c>
      <c r="BZ69" s="895">
        <v>73.213045897079269</v>
      </c>
      <c r="CA69" s="895">
        <v>73.213045897079269</v>
      </c>
      <c r="CB69" s="895">
        <v>73.213045897079269</v>
      </c>
      <c r="CC69" s="895">
        <v>73.213045897079269</v>
      </c>
      <c r="CD69" s="895">
        <v>73.213045897079269</v>
      </c>
      <c r="CE69" s="895">
        <v>73.213045897079269</v>
      </c>
      <c r="CF69" s="895">
        <v>73.213045897079269</v>
      </c>
      <c r="CG69" s="895">
        <v>73.213045897079269</v>
      </c>
      <c r="CH69" s="895">
        <v>73.213045897079269</v>
      </c>
      <c r="CI69" s="895">
        <v>73.213045897079269</v>
      </c>
      <c r="CJ69" s="623">
        <v>73.213045897079269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11.94</v>
      </c>
      <c r="I72" s="490">
        <v>23.88</v>
      </c>
      <c r="J72" s="198">
        <v>35.819999999999993</v>
      </c>
      <c r="K72" s="205">
        <v>47.76</v>
      </c>
      <c r="L72" s="205">
        <v>111.67102086154266</v>
      </c>
      <c r="M72" s="205">
        <v>175.58468497880128</v>
      </c>
      <c r="N72" s="83">
        <v>175.5249706325649</v>
      </c>
      <c r="O72" s="83">
        <v>175.46529688885454</v>
      </c>
      <c r="P72" s="83">
        <v>175.40566370627297</v>
      </c>
      <c r="Q72" s="83">
        <v>175.34607104347924</v>
      </c>
      <c r="R72" s="83">
        <v>175.28651885918859</v>
      </c>
      <c r="S72" s="83">
        <v>175.22700711217229</v>
      </c>
      <c r="T72" s="83">
        <v>175.1675357612576</v>
      </c>
      <c r="U72" s="83">
        <v>175.1081047653276</v>
      </c>
      <c r="V72" s="83">
        <v>175.04871408332122</v>
      </c>
      <c r="W72" s="83">
        <v>174.98936367423306</v>
      </c>
      <c r="X72" s="83">
        <v>174.93005349711331</v>
      </c>
      <c r="Y72" s="83">
        <v>174.87078351106763</v>
      </c>
      <c r="Z72" s="83">
        <v>174.81155367525716</v>
      </c>
      <c r="AA72" s="83">
        <v>174.75236394889828</v>
      </c>
      <c r="AB72" s="83">
        <v>174.69321429126251</v>
      </c>
      <c r="AC72" s="83">
        <v>174.63410466167676</v>
      </c>
      <c r="AD72" s="83">
        <v>174.57503501952272</v>
      </c>
      <c r="AE72" s="83">
        <v>174.51600532423709</v>
      </c>
      <c r="AF72" s="83">
        <v>174.45701553531143</v>
      </c>
      <c r="AG72" s="83">
        <v>174.39806561229204</v>
      </c>
      <c r="AH72" s="83">
        <v>174.33915551477995</v>
      </c>
      <c r="AI72" s="83">
        <v>174.28028520243063</v>
      </c>
      <c r="AJ72" s="83">
        <v>174.22145463495409</v>
      </c>
      <c r="AK72" s="83">
        <v>174.16266377211477</v>
      </c>
      <c r="AL72" s="83">
        <v>174.10391257373124</v>
      </c>
      <c r="AM72" s="83">
        <v>174.10391257373124</v>
      </c>
      <c r="AN72" s="83">
        <v>174.10391257373124</v>
      </c>
      <c r="AO72" s="83">
        <v>174.10391257373124</v>
      </c>
      <c r="AP72" s="83">
        <v>174.10391257373124</v>
      </c>
      <c r="AQ72" s="83">
        <v>174.10391257373124</v>
      </c>
      <c r="AR72" s="83">
        <v>174.10391257373124</v>
      </c>
      <c r="AS72" s="83">
        <v>174.10391257373124</v>
      </c>
      <c r="AT72" s="83">
        <v>174.10391257373124</v>
      </c>
      <c r="AU72" s="83">
        <v>174.10391257373124</v>
      </c>
      <c r="AV72" s="83">
        <v>174.10391257373124</v>
      </c>
      <c r="AW72" s="83">
        <v>174.10391257373124</v>
      </c>
      <c r="AX72" s="83">
        <v>174.10391257373124</v>
      </c>
      <c r="AY72" s="83">
        <v>174.10391257373124</v>
      </c>
      <c r="AZ72" s="83">
        <v>174.10391257373124</v>
      </c>
      <c r="BA72" s="230">
        <v>174.10391257373124</v>
      </c>
      <c r="BB72" s="505">
        <v>174.10391257373124</v>
      </c>
      <c r="BC72" s="505">
        <v>174.10391257373124</v>
      </c>
      <c r="BD72" s="505">
        <v>174.10391257373124</v>
      </c>
      <c r="BE72" s="505">
        <v>174.10391257373124</v>
      </c>
      <c r="BF72" s="505">
        <v>174.10391257373124</v>
      </c>
      <c r="BG72" s="505">
        <v>174.10391257373124</v>
      </c>
      <c r="BH72" s="505">
        <v>174.10391257373124</v>
      </c>
      <c r="BI72" s="505">
        <v>174.10391257373124</v>
      </c>
      <c r="BJ72" s="505">
        <v>174.10391257373124</v>
      </c>
      <c r="BK72" s="505">
        <v>174.10391257373124</v>
      </c>
      <c r="BL72" s="505">
        <v>174.10391257373124</v>
      </c>
      <c r="BM72" s="505">
        <v>174.10391257373124</v>
      </c>
      <c r="BN72" s="505">
        <v>174.10391257373124</v>
      </c>
      <c r="BO72" s="505">
        <v>174.10391257373124</v>
      </c>
      <c r="BP72" s="505">
        <v>174.10391257373124</v>
      </c>
      <c r="BQ72" s="505">
        <v>174.10391257373124</v>
      </c>
      <c r="BR72" s="505">
        <v>174.10391257373124</v>
      </c>
      <c r="BS72" s="505">
        <v>174.10391257373124</v>
      </c>
      <c r="BT72" s="505">
        <v>174.10391257373124</v>
      </c>
      <c r="BU72" s="505">
        <v>174.10391257373124</v>
      </c>
      <c r="BV72" s="505">
        <v>174.10391257373124</v>
      </c>
      <c r="BW72" s="505">
        <v>174.10391257373124</v>
      </c>
      <c r="BX72" s="505">
        <v>174.10391257373124</v>
      </c>
      <c r="BY72" s="505">
        <v>174.10391257373124</v>
      </c>
      <c r="BZ72" s="505">
        <v>174.10391257373124</v>
      </c>
      <c r="CA72" s="505">
        <v>174.10391257373124</v>
      </c>
      <c r="CB72" s="505">
        <v>174.10391257373124</v>
      </c>
      <c r="CC72" s="505">
        <v>174.10391257373124</v>
      </c>
      <c r="CD72" s="505">
        <v>174.10391257373124</v>
      </c>
      <c r="CE72" s="505">
        <v>174.10391257373124</v>
      </c>
      <c r="CF72" s="505">
        <v>174.10391257373124</v>
      </c>
      <c r="CG72" s="505">
        <v>174.10391257373124</v>
      </c>
      <c r="CH72" s="505">
        <v>174.10391257373124</v>
      </c>
      <c r="CI72" s="505">
        <v>174.10391257373124</v>
      </c>
      <c r="CJ72" s="621">
        <v>174.10391257373124</v>
      </c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11.94</v>
      </c>
      <c r="I74" s="171">
        <v>23.88</v>
      </c>
      <c r="J74" s="171">
        <v>35.819999999999993</v>
      </c>
      <c r="K74" s="221">
        <v>47.76</v>
      </c>
      <c r="L74" s="221">
        <v>111.67102086154266</v>
      </c>
      <c r="M74" s="221">
        <v>175.58468497880128</v>
      </c>
      <c r="N74" s="171">
        <v>175.5249706325649</v>
      </c>
      <c r="O74" s="171">
        <v>175.46529688885454</v>
      </c>
      <c r="P74" s="171">
        <v>175.40566370627297</v>
      </c>
      <c r="Q74" s="171">
        <v>175.34607104347924</v>
      </c>
      <c r="R74" s="171">
        <v>175.28651885918859</v>
      </c>
      <c r="S74" s="171">
        <v>175.22700711217229</v>
      </c>
      <c r="T74" s="171">
        <v>175.1675357612576</v>
      </c>
      <c r="U74" s="171">
        <v>175.1081047653276</v>
      </c>
      <c r="V74" s="171">
        <v>175.04871408332122</v>
      </c>
      <c r="W74" s="171">
        <v>174.98936367423306</v>
      </c>
      <c r="X74" s="171">
        <v>174.93005349711331</v>
      </c>
      <c r="Y74" s="171">
        <v>174.87078351106763</v>
      </c>
      <c r="Z74" s="171">
        <v>174.81155367525716</v>
      </c>
      <c r="AA74" s="171">
        <v>174.75236394889828</v>
      </c>
      <c r="AB74" s="171">
        <v>174.69321429126251</v>
      </c>
      <c r="AC74" s="171">
        <v>174.63410466167676</v>
      </c>
      <c r="AD74" s="171">
        <v>174.57503501952272</v>
      </c>
      <c r="AE74" s="171">
        <v>174.51600532423709</v>
      </c>
      <c r="AF74" s="171">
        <v>174.45701553531143</v>
      </c>
      <c r="AG74" s="171">
        <v>174.39806561229204</v>
      </c>
      <c r="AH74" s="171">
        <v>174.33915551477995</v>
      </c>
      <c r="AI74" s="171">
        <v>174.28028520243063</v>
      </c>
      <c r="AJ74" s="171">
        <v>174.22145463495409</v>
      </c>
      <c r="AK74" s="171">
        <v>174.16266377211477</v>
      </c>
      <c r="AL74" s="171">
        <v>174.10391257373124</v>
      </c>
      <c r="AM74" s="171">
        <v>174.10391257373124</v>
      </c>
      <c r="AN74" s="171">
        <v>174.10391257373124</v>
      </c>
      <c r="AO74" s="171">
        <v>174.10391257373124</v>
      </c>
      <c r="AP74" s="171">
        <v>174.10391257373124</v>
      </c>
      <c r="AQ74" s="171">
        <v>174.10391257373124</v>
      </c>
      <c r="AR74" s="171">
        <v>174.10391257373124</v>
      </c>
      <c r="AS74" s="171">
        <v>174.10391257373124</v>
      </c>
      <c r="AT74" s="171">
        <v>174.10391257373124</v>
      </c>
      <c r="AU74" s="171">
        <v>174.10391257373124</v>
      </c>
      <c r="AV74" s="171">
        <v>174.10391257373124</v>
      </c>
      <c r="AW74" s="171">
        <v>174.10391257373124</v>
      </c>
      <c r="AX74" s="171">
        <v>174.10391257373124</v>
      </c>
      <c r="AY74" s="171">
        <v>174.10391257373124</v>
      </c>
      <c r="AZ74" s="171">
        <v>174.10391257373124</v>
      </c>
      <c r="BA74" s="635">
        <v>174.10391257373124</v>
      </c>
      <c r="BB74" s="506">
        <v>174.10391257373124</v>
      </c>
      <c r="BC74" s="634">
        <v>174.10391257373124</v>
      </c>
      <c r="BD74" s="506">
        <v>174.10391257373124</v>
      </c>
      <c r="BE74" s="634">
        <v>174.10391257373124</v>
      </c>
      <c r="BF74" s="634">
        <v>174.10391257373124</v>
      </c>
      <c r="BG74" s="634">
        <v>174.10391257373124</v>
      </c>
      <c r="BH74" s="634">
        <v>174.10391257373124</v>
      </c>
      <c r="BI74" s="634">
        <v>174.10391257373124</v>
      </c>
      <c r="BJ74" s="634">
        <v>174.10391257373124</v>
      </c>
      <c r="BK74" s="634">
        <v>174.10391257373124</v>
      </c>
      <c r="BL74" s="634">
        <v>174.10391257373124</v>
      </c>
      <c r="BM74" s="634">
        <v>174.10391257373124</v>
      </c>
      <c r="BN74" s="634">
        <v>174.10391257373124</v>
      </c>
      <c r="BO74" s="633">
        <v>174.10391257373124</v>
      </c>
      <c r="BP74" s="506">
        <v>174.10391257373124</v>
      </c>
      <c r="BQ74" s="634">
        <v>174.10391257373124</v>
      </c>
      <c r="BR74" s="506">
        <v>174.10391257373124</v>
      </c>
      <c r="BS74" s="634">
        <v>174.10391257373124</v>
      </c>
      <c r="BT74" s="506">
        <v>174.10391257373124</v>
      </c>
      <c r="BU74" s="634">
        <v>174.10391257373124</v>
      </c>
      <c r="BV74" s="634">
        <v>174.10391257373124</v>
      </c>
      <c r="BW74" s="634">
        <v>174.10391257373124</v>
      </c>
      <c r="BX74" s="634">
        <v>174.10391257373124</v>
      </c>
      <c r="BY74" s="506">
        <v>174.10391257373124</v>
      </c>
      <c r="BZ74" s="634">
        <v>174.10391257373124</v>
      </c>
      <c r="CA74" s="634">
        <v>174.10391257373124</v>
      </c>
      <c r="CB74" s="506">
        <v>174.10391257373124</v>
      </c>
      <c r="CC74" s="634">
        <v>174.10391257373124</v>
      </c>
      <c r="CD74" s="634">
        <v>174.10391257373124</v>
      </c>
      <c r="CE74" s="634">
        <v>174.10391257373124</v>
      </c>
      <c r="CF74" s="634">
        <v>174.10391257373124</v>
      </c>
      <c r="CG74" s="634">
        <v>174.10391257373124</v>
      </c>
      <c r="CH74" s="634">
        <v>174.10391257373124</v>
      </c>
      <c r="CI74" s="506">
        <v>174.10391257373124</v>
      </c>
      <c r="CJ74" s="632">
        <v>174.10391257373124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>
        <v>2.4</v>
      </c>
      <c r="I75" s="628">
        <v>2.4</v>
      </c>
      <c r="J75" s="628">
        <v>2.4</v>
      </c>
      <c r="K75" s="629">
        <v>2.4</v>
      </c>
      <c r="L75" s="629">
        <v>2.3991270193265053</v>
      </c>
      <c r="M75" s="629">
        <v>2.3989257835464377</v>
      </c>
      <c r="N75" s="628">
        <v>2.3981099362824732</v>
      </c>
      <c r="O75" s="628">
        <v>2.3972946437505258</v>
      </c>
      <c r="P75" s="628">
        <v>2.3964799053850063</v>
      </c>
      <c r="Q75" s="628">
        <v>2.3956657206210941</v>
      </c>
      <c r="R75" s="628">
        <v>2.3948520888947362</v>
      </c>
      <c r="S75" s="628">
        <v>2.3940390096426447</v>
      </c>
      <c r="T75" s="628">
        <v>2.3932264823022971</v>
      </c>
      <c r="U75" s="628">
        <v>2.3924145063119333</v>
      </c>
      <c r="V75" s="628">
        <v>2.3916030811105573</v>
      </c>
      <c r="W75" s="628">
        <v>2.3907922061379319</v>
      </c>
      <c r="X75" s="628">
        <v>2.3899818808345805</v>
      </c>
      <c r="Y75" s="628">
        <v>2.3891721046417849</v>
      </c>
      <c r="Z75" s="628">
        <v>2.3883628770015828</v>
      </c>
      <c r="AA75" s="628">
        <v>2.3875541973567693</v>
      </c>
      <c r="AB75" s="628">
        <v>2.3867460651508909</v>
      </c>
      <c r="AC75" s="628">
        <v>2.3859384798282517</v>
      </c>
      <c r="AD75" s="628">
        <v>2.3851314408339035</v>
      </c>
      <c r="AE75" s="628">
        <v>2.384324947613651</v>
      </c>
      <c r="AF75" s="628">
        <v>2.3835189996140471</v>
      </c>
      <c r="AG75" s="628">
        <v>2.3827135962823935</v>
      </c>
      <c r="AH75" s="628">
        <v>2.3819087370667389</v>
      </c>
      <c r="AI75" s="628">
        <v>2.3811044214158765</v>
      </c>
      <c r="AJ75" s="628">
        <v>2.3803006487793437</v>
      </c>
      <c r="AK75" s="628">
        <v>2.3794974186074231</v>
      </c>
      <c r="AL75" s="628">
        <v>2.378694730351135</v>
      </c>
      <c r="AM75" s="628">
        <v>2.378694730351135</v>
      </c>
      <c r="AN75" s="628">
        <v>2.378694730351135</v>
      </c>
      <c r="AO75" s="628">
        <v>2.378694730351135</v>
      </c>
      <c r="AP75" s="628">
        <v>2.378694730351135</v>
      </c>
      <c r="AQ75" s="628">
        <v>2.378694730351135</v>
      </c>
      <c r="AR75" s="628">
        <v>2.378694730351135</v>
      </c>
      <c r="AS75" s="628">
        <v>2.378694730351135</v>
      </c>
      <c r="AT75" s="628">
        <v>2.378694730351135</v>
      </c>
      <c r="AU75" s="628">
        <v>2.378694730351135</v>
      </c>
      <c r="AV75" s="628">
        <v>2.378694730351135</v>
      </c>
      <c r="AW75" s="628">
        <v>2.378694730351135</v>
      </c>
      <c r="AX75" s="628">
        <v>2.378694730351135</v>
      </c>
      <c r="AY75" s="628">
        <v>2.378694730351135</v>
      </c>
      <c r="AZ75" s="628">
        <v>2.378694730351135</v>
      </c>
      <c r="BA75" s="630">
        <v>2.378694730351135</v>
      </c>
      <c r="BB75" s="630">
        <v>2.378694730351135</v>
      </c>
      <c r="BC75" s="630">
        <v>2.378694730351135</v>
      </c>
      <c r="BD75" s="630">
        <v>2.378694730351135</v>
      </c>
      <c r="BE75" s="630">
        <v>2.378694730351135</v>
      </c>
      <c r="BF75" s="630">
        <v>2.378694730351135</v>
      </c>
      <c r="BG75" s="630">
        <v>2.378694730351135</v>
      </c>
      <c r="BH75" s="630">
        <v>2.378694730351135</v>
      </c>
      <c r="BI75" s="630">
        <v>2.378694730351135</v>
      </c>
      <c r="BJ75" s="630">
        <v>2.378694730351135</v>
      </c>
      <c r="BK75" s="630">
        <v>2.378694730351135</v>
      </c>
      <c r="BL75" s="630">
        <v>2.378694730351135</v>
      </c>
      <c r="BM75" s="630">
        <v>2.378694730351135</v>
      </c>
      <c r="BN75" s="630">
        <v>2.378694730351135</v>
      </c>
      <c r="BO75" s="630">
        <v>2.378694730351135</v>
      </c>
      <c r="BP75" s="630">
        <v>2.378694730351135</v>
      </c>
      <c r="BQ75" s="630">
        <v>2.378694730351135</v>
      </c>
      <c r="BR75" s="630">
        <v>2.378694730351135</v>
      </c>
      <c r="BS75" s="630">
        <v>2.378694730351135</v>
      </c>
      <c r="BT75" s="630">
        <v>2.378694730351135</v>
      </c>
      <c r="BU75" s="630">
        <v>2.378694730351135</v>
      </c>
      <c r="BV75" s="630">
        <v>2.378694730351135</v>
      </c>
      <c r="BW75" s="630">
        <v>2.378694730351135</v>
      </c>
      <c r="BX75" s="630">
        <v>2.378694730351135</v>
      </c>
      <c r="BY75" s="630">
        <v>2.378694730351135</v>
      </c>
      <c r="BZ75" s="630">
        <v>2.378694730351135</v>
      </c>
      <c r="CA75" s="630">
        <v>2.378694730351135</v>
      </c>
      <c r="CB75" s="630">
        <v>2.378694730351135</v>
      </c>
      <c r="CC75" s="630">
        <v>2.378694730351135</v>
      </c>
      <c r="CD75" s="630">
        <v>2.378694730351135</v>
      </c>
      <c r="CE75" s="630">
        <v>2.378694730351135</v>
      </c>
      <c r="CF75" s="630">
        <v>2.378694730351135</v>
      </c>
      <c r="CG75" s="630">
        <v>2.378694730351135</v>
      </c>
      <c r="CH75" s="630">
        <v>2.378694730351135</v>
      </c>
      <c r="CI75" s="630">
        <v>2.378694730351135</v>
      </c>
      <c r="CJ75" s="631">
        <v>2.378694730351135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>
        <v>1</v>
      </c>
      <c r="I76" s="908">
        <v>1</v>
      </c>
      <c r="J76" s="908">
        <v>1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>
        <v>1</v>
      </c>
      <c r="I77" s="900">
        <v>1</v>
      </c>
      <c r="J77" s="900">
        <v>1</v>
      </c>
      <c r="K77" s="901">
        <v>1</v>
      </c>
      <c r="L77" s="901">
        <v>1</v>
      </c>
      <c r="M77" s="901">
        <v>1</v>
      </c>
      <c r="N77" s="900">
        <v>1</v>
      </c>
      <c r="O77" s="900">
        <v>1</v>
      </c>
      <c r="P77" s="900">
        <v>1</v>
      </c>
      <c r="Q77" s="900">
        <v>1</v>
      </c>
      <c r="R77" s="900">
        <v>1</v>
      </c>
      <c r="S77" s="900">
        <v>1</v>
      </c>
      <c r="T77" s="900">
        <v>1</v>
      </c>
      <c r="U77" s="900">
        <v>1</v>
      </c>
      <c r="V77" s="900">
        <v>1</v>
      </c>
      <c r="W77" s="900">
        <v>1</v>
      </c>
      <c r="X77" s="900">
        <v>1</v>
      </c>
      <c r="Y77" s="900">
        <v>1</v>
      </c>
      <c r="Z77" s="900">
        <v>1</v>
      </c>
      <c r="AA77" s="900">
        <v>1</v>
      </c>
      <c r="AB77" s="900">
        <v>1</v>
      </c>
      <c r="AC77" s="900">
        <v>1</v>
      </c>
      <c r="AD77" s="900">
        <v>1</v>
      </c>
      <c r="AE77" s="900">
        <v>1</v>
      </c>
      <c r="AF77" s="900">
        <v>1</v>
      </c>
      <c r="AG77" s="900">
        <v>1</v>
      </c>
      <c r="AH77" s="900">
        <v>1</v>
      </c>
      <c r="AI77" s="900">
        <v>1</v>
      </c>
      <c r="AJ77" s="900">
        <v>1</v>
      </c>
      <c r="AK77" s="900">
        <v>1</v>
      </c>
      <c r="AL77" s="900">
        <v>1</v>
      </c>
      <c r="AM77" s="900">
        <v>1</v>
      </c>
      <c r="AN77" s="900">
        <v>1</v>
      </c>
      <c r="AO77" s="900">
        <v>1</v>
      </c>
      <c r="AP77" s="900">
        <v>1</v>
      </c>
      <c r="AQ77" s="900">
        <v>1</v>
      </c>
      <c r="AR77" s="900">
        <v>1</v>
      </c>
      <c r="AS77" s="900">
        <v>1</v>
      </c>
      <c r="AT77" s="900">
        <v>1</v>
      </c>
      <c r="AU77" s="900">
        <v>1</v>
      </c>
      <c r="AV77" s="900">
        <v>1</v>
      </c>
      <c r="AW77" s="900">
        <v>1</v>
      </c>
      <c r="AX77" s="900">
        <v>1</v>
      </c>
      <c r="AY77" s="900">
        <v>1</v>
      </c>
      <c r="AZ77" s="900">
        <v>1</v>
      </c>
      <c r="BA77" s="902">
        <v>1</v>
      </c>
      <c r="BB77" s="902">
        <v>1</v>
      </c>
      <c r="BC77" s="902">
        <v>1</v>
      </c>
      <c r="BD77" s="902">
        <v>1</v>
      </c>
      <c r="BE77" s="902">
        <v>1</v>
      </c>
      <c r="BF77" s="902">
        <v>1</v>
      </c>
      <c r="BG77" s="902">
        <v>1</v>
      </c>
      <c r="BH77" s="902">
        <v>1</v>
      </c>
      <c r="BI77" s="902">
        <v>1</v>
      </c>
      <c r="BJ77" s="902">
        <v>1</v>
      </c>
      <c r="BK77" s="902">
        <v>1</v>
      </c>
      <c r="BL77" s="902">
        <v>1</v>
      </c>
      <c r="BM77" s="902">
        <v>1</v>
      </c>
      <c r="BN77" s="902">
        <v>1</v>
      </c>
      <c r="BO77" s="902">
        <v>1</v>
      </c>
      <c r="BP77" s="902">
        <v>1</v>
      </c>
      <c r="BQ77" s="902">
        <v>1</v>
      </c>
      <c r="BR77" s="902">
        <v>1</v>
      </c>
      <c r="BS77" s="902">
        <v>1</v>
      </c>
      <c r="BT77" s="902">
        <v>1</v>
      </c>
      <c r="BU77" s="902">
        <v>1</v>
      </c>
      <c r="BV77" s="902">
        <v>1</v>
      </c>
      <c r="BW77" s="902">
        <v>1</v>
      </c>
      <c r="BX77" s="902">
        <v>1</v>
      </c>
      <c r="BY77" s="902">
        <v>1</v>
      </c>
      <c r="BZ77" s="902">
        <v>1</v>
      </c>
      <c r="CA77" s="902">
        <v>1</v>
      </c>
      <c r="CB77" s="902">
        <v>1</v>
      </c>
      <c r="CC77" s="902">
        <v>1</v>
      </c>
      <c r="CD77" s="902">
        <v>1</v>
      </c>
      <c r="CE77" s="902">
        <v>1</v>
      </c>
      <c r="CF77" s="902">
        <v>1</v>
      </c>
      <c r="CG77" s="902">
        <v>1</v>
      </c>
      <c r="CH77" s="902">
        <v>1</v>
      </c>
      <c r="CI77" s="902">
        <v>1</v>
      </c>
      <c r="CJ77" s="903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>
        <v>1</v>
      </c>
      <c r="I78" s="935">
        <v>1</v>
      </c>
      <c r="J78" s="935">
        <v>1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158.06246489184906</v>
      </c>
      <c r="I83" s="952">
        <v>316.22984780924025</v>
      </c>
      <c r="J83" s="952">
        <v>474.50214875217387</v>
      </c>
      <c r="K83" s="952">
        <v>632.87936772064938</v>
      </c>
      <c r="L83" s="952">
        <v>1491.351303549322</v>
      </c>
      <c r="M83" s="952">
        <v>2336.2524677903684</v>
      </c>
      <c r="N83" s="952">
        <v>2324.8199679162499</v>
      </c>
      <c r="O83" s="952">
        <v>2313.3874680421318</v>
      </c>
      <c r="P83" s="952">
        <v>2301.9549681680137</v>
      </c>
      <c r="Q83" s="952">
        <v>2290.5224682938956</v>
      </c>
      <c r="R83" s="952">
        <v>2279.0899684197771</v>
      </c>
      <c r="S83" s="952">
        <v>2267.657468545659</v>
      </c>
      <c r="T83" s="952">
        <v>2256.2249686715409</v>
      </c>
      <c r="U83" s="952">
        <v>2244.7924687974223</v>
      </c>
      <c r="V83" s="952">
        <v>2233.3599689233042</v>
      </c>
      <c r="W83" s="952">
        <v>2221.9274690491861</v>
      </c>
      <c r="X83" s="952">
        <v>2210.4949691750676</v>
      </c>
      <c r="Y83" s="952">
        <v>2199.0624693009495</v>
      </c>
      <c r="Z83" s="952">
        <v>2187.6299694268314</v>
      </c>
      <c r="AA83" s="952">
        <v>2176.1974695527133</v>
      </c>
      <c r="AB83" s="952">
        <v>2164.7649696785948</v>
      </c>
      <c r="AC83" s="952">
        <v>2153.3324698044767</v>
      </c>
      <c r="AD83" s="952">
        <v>2141.8999699303586</v>
      </c>
      <c r="AE83" s="952">
        <v>2130.4674700562405</v>
      </c>
      <c r="AF83" s="952">
        <v>2119.0349701821224</v>
      </c>
      <c r="AG83" s="952">
        <v>2107.6024703080038</v>
      </c>
      <c r="AH83" s="952">
        <v>2096.1699704338857</v>
      </c>
      <c r="AI83" s="952">
        <v>2084.7374705597676</v>
      </c>
      <c r="AJ83" s="952">
        <v>2073.3049706856491</v>
      </c>
      <c r="AK83" s="952">
        <v>2061.872470811531</v>
      </c>
      <c r="AL83" s="952">
        <v>2050.4399709374129</v>
      </c>
      <c r="AM83" s="952">
        <v>2050.4399709374129</v>
      </c>
      <c r="AN83" s="952">
        <v>2050.4399709374129</v>
      </c>
      <c r="AO83" s="952">
        <v>2050.4399709374129</v>
      </c>
      <c r="AP83" s="952">
        <v>2050.4399709374129</v>
      </c>
      <c r="AQ83" s="952">
        <v>2050.4399709374129</v>
      </c>
      <c r="AR83" s="952">
        <v>2050.4399709374129</v>
      </c>
      <c r="AS83" s="952">
        <v>2050.4399709374129</v>
      </c>
      <c r="AT83" s="952">
        <v>2050.4399709374129</v>
      </c>
      <c r="AU83" s="952">
        <v>2050.4399709374129</v>
      </c>
      <c r="AV83" s="952">
        <v>2050.4399709374129</v>
      </c>
      <c r="AW83" s="952">
        <v>2050.4399709374129</v>
      </c>
      <c r="AX83" s="952">
        <v>2050.4399709374129</v>
      </c>
      <c r="AY83" s="952">
        <v>2050.4399709374129</v>
      </c>
      <c r="AZ83" s="952">
        <v>2050.4399709374129</v>
      </c>
      <c r="BA83" s="952">
        <v>2050.4399709374129</v>
      </c>
      <c r="BB83" s="952">
        <v>2050.4399709374129</v>
      </c>
      <c r="BC83" s="952">
        <v>2050.4399709374129</v>
      </c>
      <c r="BD83" s="952">
        <v>2050.4399709374129</v>
      </c>
      <c r="BE83" s="952">
        <v>2050.4399709374129</v>
      </c>
      <c r="BF83" s="952">
        <v>2050.4399709374129</v>
      </c>
      <c r="BG83" s="952">
        <v>2050.4399709374129</v>
      </c>
      <c r="BH83" s="952">
        <v>2050.4399709374129</v>
      </c>
      <c r="BI83" s="952">
        <v>2050.4399709374129</v>
      </c>
      <c r="BJ83" s="952">
        <v>2050.4399709374129</v>
      </c>
      <c r="BK83" s="952">
        <v>2050.4399709374129</v>
      </c>
      <c r="BL83" s="952">
        <v>2050.4399709374129</v>
      </c>
      <c r="BM83" s="952">
        <v>2050.4399709374129</v>
      </c>
      <c r="BN83" s="952">
        <v>2050.4399709374129</v>
      </c>
      <c r="BO83" s="952">
        <v>2050.4399709374129</v>
      </c>
      <c r="BP83" s="952">
        <v>2050.4399709374129</v>
      </c>
      <c r="BQ83" s="952">
        <v>2050.4399709374129</v>
      </c>
      <c r="BR83" s="952">
        <v>2050.4399709374129</v>
      </c>
      <c r="BS83" s="952">
        <v>2050.4399709374129</v>
      </c>
      <c r="BT83" s="952">
        <v>2050.4399709374129</v>
      </c>
      <c r="BU83" s="952">
        <v>2050.4399709374129</v>
      </c>
      <c r="BV83" s="952">
        <v>2050.4399709374129</v>
      </c>
      <c r="BW83" s="952">
        <v>2050.4399709374129</v>
      </c>
      <c r="BX83" s="952">
        <v>2050.4399709374129</v>
      </c>
      <c r="BY83" s="952">
        <v>2050.4399709374129</v>
      </c>
      <c r="BZ83" s="952">
        <v>2050.4399709374129</v>
      </c>
      <c r="CA83" s="952">
        <v>2050.4399709374129</v>
      </c>
      <c r="CB83" s="952">
        <v>2050.4399709374129</v>
      </c>
      <c r="CC83" s="952">
        <v>2050.4399709374129</v>
      </c>
      <c r="CD83" s="952">
        <v>2050.4399709374129</v>
      </c>
      <c r="CE83" s="952">
        <v>2050.4399709374129</v>
      </c>
      <c r="CF83" s="952">
        <v>2050.4399709374129</v>
      </c>
      <c r="CG83" s="952">
        <v>2050.4399709374129</v>
      </c>
      <c r="CH83" s="952">
        <v>2050.4399709374129</v>
      </c>
      <c r="CI83" s="952">
        <v>2050.4399709374129</v>
      </c>
      <c r="CJ83" s="953">
        <v>2050.4399709374129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3457.27</v>
      </c>
      <c r="I85" s="142">
        <v>3457.27</v>
      </c>
      <c r="J85" s="142">
        <v>3457.27</v>
      </c>
      <c r="K85" s="142">
        <v>3457.27</v>
      </c>
      <c r="L85" s="142">
        <v>4670.4441643835617</v>
      </c>
      <c r="M85" s="142">
        <v>4670.4441643835617</v>
      </c>
      <c r="N85" s="142">
        <v>4670.4441643835617</v>
      </c>
      <c r="O85" s="142">
        <v>4670.4441643835617</v>
      </c>
      <c r="P85" s="142">
        <v>4670.4441643835617</v>
      </c>
      <c r="Q85" s="142">
        <v>4670.4441643835617</v>
      </c>
      <c r="R85" s="142">
        <v>4670.4441643835617</v>
      </c>
      <c r="S85" s="142">
        <v>4670.4441643835617</v>
      </c>
      <c r="T85" s="142">
        <v>4670.4441643835617</v>
      </c>
      <c r="U85" s="142">
        <v>4670.4441643835617</v>
      </c>
      <c r="V85" s="142">
        <v>4670.4441643835617</v>
      </c>
      <c r="W85" s="142">
        <v>4670.4441643835617</v>
      </c>
      <c r="X85" s="142">
        <v>4670.4441643835617</v>
      </c>
      <c r="Y85" s="142">
        <v>4670.4441643835617</v>
      </c>
      <c r="Z85" s="142">
        <v>4670.4441643835617</v>
      </c>
      <c r="AA85" s="142">
        <v>4670.4441643835617</v>
      </c>
      <c r="AB85" s="142">
        <v>4670.4441643835617</v>
      </c>
      <c r="AC85" s="142">
        <v>4670.4441643835617</v>
      </c>
      <c r="AD85" s="142">
        <v>4670.4441643835617</v>
      </c>
      <c r="AE85" s="142">
        <v>4670.4441643835617</v>
      </c>
      <c r="AF85" s="142">
        <v>4670.4441643835617</v>
      </c>
      <c r="AG85" s="142">
        <v>4670.4441643835617</v>
      </c>
      <c r="AH85" s="142">
        <v>4670.4441643835617</v>
      </c>
      <c r="AI85" s="142">
        <v>4670.4441643835617</v>
      </c>
      <c r="AJ85" s="142">
        <v>4670.4441643835617</v>
      </c>
      <c r="AK85" s="142">
        <v>4670.4441643835617</v>
      </c>
      <c r="AL85" s="142">
        <v>4670.4441643835617</v>
      </c>
      <c r="AM85" s="142">
        <v>4670.4441643835617</v>
      </c>
      <c r="AN85" s="142">
        <v>4670.4441643835617</v>
      </c>
      <c r="AO85" s="142">
        <v>4670.4441643835617</v>
      </c>
      <c r="AP85" s="142">
        <v>4670.4441643835617</v>
      </c>
      <c r="AQ85" s="142">
        <v>4670.4441643835617</v>
      </c>
      <c r="AR85" s="142">
        <v>4670.4441643835617</v>
      </c>
      <c r="AS85" s="142">
        <v>4670.4441643835617</v>
      </c>
      <c r="AT85" s="142">
        <v>4670.4441643835617</v>
      </c>
      <c r="AU85" s="142">
        <v>4670.4441643835617</v>
      </c>
      <c r="AV85" s="142">
        <v>4670.4441643835617</v>
      </c>
      <c r="AW85" s="142">
        <v>4670.4441643835617</v>
      </c>
      <c r="AX85" s="142">
        <v>4670.4441643835617</v>
      </c>
      <c r="AY85" s="142">
        <v>4670.4441643835617</v>
      </c>
      <c r="AZ85" s="142">
        <v>4670.4441643835617</v>
      </c>
      <c r="BA85" s="142">
        <v>4670.4441643835617</v>
      </c>
      <c r="BB85" s="142">
        <v>4670.4441643835617</v>
      </c>
      <c r="BC85" s="142">
        <v>4670.4441643835617</v>
      </c>
      <c r="BD85" s="142">
        <v>4670.4441643835617</v>
      </c>
      <c r="BE85" s="142">
        <v>4670.4441643835617</v>
      </c>
      <c r="BF85" s="142">
        <v>4670.4441643835617</v>
      </c>
      <c r="BG85" s="142">
        <v>4670.4441643835617</v>
      </c>
      <c r="BH85" s="142">
        <v>4670.4441643835617</v>
      </c>
      <c r="BI85" s="142">
        <v>4670.4441643835617</v>
      </c>
      <c r="BJ85" s="142">
        <v>4670.4441643835617</v>
      </c>
      <c r="BK85" s="142">
        <v>4670.4441643835617</v>
      </c>
      <c r="BL85" s="142">
        <v>4670.4441643835617</v>
      </c>
      <c r="BM85" s="142">
        <v>4670.4441643835617</v>
      </c>
      <c r="BN85" s="142">
        <v>4670.4441643835617</v>
      </c>
      <c r="BO85" s="142">
        <v>4670.4441643835617</v>
      </c>
      <c r="BP85" s="142">
        <v>4670.4441643835617</v>
      </c>
      <c r="BQ85" s="142">
        <v>4670.4441643835617</v>
      </c>
      <c r="BR85" s="142">
        <v>4670.4441643835617</v>
      </c>
      <c r="BS85" s="142">
        <v>4670.4441643835617</v>
      </c>
      <c r="BT85" s="142">
        <v>4670.4441643835617</v>
      </c>
      <c r="BU85" s="142">
        <v>4670.4441643835617</v>
      </c>
      <c r="BV85" s="142">
        <v>4670.4441643835617</v>
      </c>
      <c r="BW85" s="142">
        <v>4670.4441643835617</v>
      </c>
      <c r="BX85" s="142">
        <v>4670.4441643835617</v>
      </c>
      <c r="BY85" s="142">
        <v>4670.4441643835617</v>
      </c>
      <c r="BZ85" s="142">
        <v>4670.4441643835617</v>
      </c>
      <c r="CA85" s="142">
        <v>4670.4441643835617</v>
      </c>
      <c r="CB85" s="142">
        <v>4670.4441643835617</v>
      </c>
      <c r="CC85" s="142">
        <v>4670.4441643835617</v>
      </c>
      <c r="CD85" s="142">
        <v>4670.4441643835617</v>
      </c>
      <c r="CE85" s="142">
        <v>4670.4441643835617</v>
      </c>
      <c r="CF85" s="142">
        <v>4670.4441643835617</v>
      </c>
      <c r="CG85" s="142">
        <v>4670.4441643835617</v>
      </c>
      <c r="CH85" s="142">
        <v>4670.4441643835617</v>
      </c>
      <c r="CI85" s="142">
        <v>4670.4441643835617</v>
      </c>
      <c r="CJ85" s="639">
        <v>4670.4441643835617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>
        <v>21.283912945739281</v>
      </c>
      <c r="I86" s="202">
        <v>31.394960926575088</v>
      </c>
      <c r="J86" s="202">
        <v>41.646232564882347</v>
      </c>
      <c r="K86" s="202">
        <v>52.037860760813736</v>
      </c>
      <c r="L86" s="202">
        <v>316.03338845662091</v>
      </c>
      <c r="M86" s="202">
        <v>318.10914141856915</v>
      </c>
      <c r="N86" s="141">
        <v>320.18489438051739</v>
      </c>
      <c r="O86" s="141">
        <v>322.26064734246569</v>
      </c>
      <c r="P86" s="141">
        <v>324.33640030441393</v>
      </c>
      <c r="Q86" s="141">
        <v>326.41215326636217</v>
      </c>
      <c r="R86" s="141">
        <v>328.48790622831041</v>
      </c>
      <c r="S86" s="141">
        <v>330.56365919025865</v>
      </c>
      <c r="T86" s="141">
        <v>332.63941215220689</v>
      </c>
      <c r="U86" s="141">
        <v>334.71516511415513</v>
      </c>
      <c r="V86" s="141">
        <v>336.79091807610337</v>
      </c>
      <c r="W86" s="141">
        <v>338.86667103805161</v>
      </c>
      <c r="X86" s="141">
        <v>340.94242399999985</v>
      </c>
      <c r="Y86" s="141">
        <v>343.01817696194809</v>
      </c>
      <c r="Z86" s="141">
        <v>345.09392992389633</v>
      </c>
      <c r="AA86" s="141">
        <v>347.16968288584462</v>
      </c>
      <c r="AB86" s="141">
        <v>349.24543584779286</v>
      </c>
      <c r="AC86" s="141">
        <v>351.3211888097411</v>
      </c>
      <c r="AD86" s="141">
        <v>353.39694177168934</v>
      </c>
      <c r="AE86" s="141">
        <v>355.47269473363758</v>
      </c>
      <c r="AF86" s="141">
        <v>357.54844769558582</v>
      </c>
      <c r="AG86" s="141">
        <v>359.62420065753423</v>
      </c>
      <c r="AH86" s="141">
        <v>361.69995361948247</v>
      </c>
      <c r="AI86" s="141">
        <v>363.77570658143071</v>
      </c>
      <c r="AJ86" s="141">
        <v>365.85145954337895</v>
      </c>
      <c r="AK86" s="141">
        <v>367.92721250532725</v>
      </c>
      <c r="AL86" s="141">
        <v>370.00296546727549</v>
      </c>
      <c r="AM86" s="141">
        <v>372.07871842922373</v>
      </c>
      <c r="AN86" s="141">
        <v>374.15447139117197</v>
      </c>
      <c r="AO86" s="141">
        <v>376.23022435312021</v>
      </c>
      <c r="AP86" s="141">
        <v>378.3059773150685</v>
      </c>
      <c r="AQ86" s="141">
        <v>380.38173027701674</v>
      </c>
      <c r="AR86" s="141">
        <v>382.45748323896498</v>
      </c>
      <c r="AS86" s="141">
        <v>384.53323620091322</v>
      </c>
      <c r="AT86" s="141">
        <v>386.60898916286146</v>
      </c>
      <c r="AU86" s="141">
        <v>388.6847421248097</v>
      </c>
      <c r="AV86" s="141">
        <v>390.76049508675794</v>
      </c>
      <c r="AW86" s="141">
        <v>392.83624804870618</v>
      </c>
      <c r="AX86" s="141">
        <v>394.91200101065442</v>
      </c>
      <c r="AY86" s="141">
        <v>396.98775397260266</v>
      </c>
      <c r="AZ86" s="141">
        <v>399.0635069345509</v>
      </c>
      <c r="BA86" s="187">
        <v>401.13925989649914</v>
      </c>
      <c r="BB86" s="505">
        <v>403.21501285844744</v>
      </c>
      <c r="BC86" s="505">
        <v>405.29076582039568</v>
      </c>
      <c r="BD86" s="505">
        <v>407.36651878234392</v>
      </c>
      <c r="BE86" s="505">
        <v>409.4422717442921</v>
      </c>
      <c r="BF86" s="505">
        <v>411.51802470624034</v>
      </c>
      <c r="BG86" s="505">
        <v>413.59377766818858</v>
      </c>
      <c r="BH86" s="505">
        <v>415.66953063013682</v>
      </c>
      <c r="BI86" s="505">
        <v>417.74528359208506</v>
      </c>
      <c r="BJ86" s="505">
        <v>419.8210365540333</v>
      </c>
      <c r="BK86" s="505">
        <v>421.89678951598154</v>
      </c>
      <c r="BL86" s="505">
        <v>423.97254247792978</v>
      </c>
      <c r="BM86" s="505">
        <v>426.04829543987802</v>
      </c>
      <c r="BN86" s="505">
        <v>428.12404840182626</v>
      </c>
      <c r="BO86" s="505">
        <v>430.19980136377455</v>
      </c>
      <c r="BP86" s="505">
        <v>432.27555432572279</v>
      </c>
      <c r="BQ86" s="505">
        <v>434.35130728767103</v>
      </c>
      <c r="BR86" s="505">
        <v>436.42706024961927</v>
      </c>
      <c r="BS86" s="505">
        <v>438.50281321156751</v>
      </c>
      <c r="BT86" s="505">
        <v>440.57856617351575</v>
      </c>
      <c r="BU86" s="505">
        <v>442.65431913546399</v>
      </c>
      <c r="BV86" s="505">
        <v>444.73007209741223</v>
      </c>
      <c r="BW86" s="505">
        <v>446.80582505936047</v>
      </c>
      <c r="BX86" s="505">
        <v>448.88157802130871</v>
      </c>
      <c r="BY86" s="505">
        <v>450.95733098325695</v>
      </c>
      <c r="BZ86" s="505">
        <v>453.03308394520519</v>
      </c>
      <c r="CA86" s="505">
        <v>455.10883690715349</v>
      </c>
      <c r="CB86" s="505">
        <v>457.18458986910173</v>
      </c>
      <c r="CC86" s="505">
        <v>459.26034283104997</v>
      </c>
      <c r="CD86" s="505">
        <v>461.33609579299821</v>
      </c>
      <c r="CE86" s="505">
        <v>463.41184875494645</v>
      </c>
      <c r="CF86" s="505">
        <v>465.48760171689463</v>
      </c>
      <c r="CG86" s="505">
        <v>467.56335467884287</v>
      </c>
      <c r="CH86" s="505">
        <v>469.63910764079111</v>
      </c>
      <c r="CI86" s="505">
        <v>471.71486060273935</v>
      </c>
      <c r="CJ86" s="621">
        <v>473.79061356468759</v>
      </c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3299.2075351081508</v>
      </c>
      <c r="I87" s="142">
        <v>3141.0401521907597</v>
      </c>
      <c r="J87" s="142">
        <v>2982.767851247826</v>
      </c>
      <c r="K87" s="206">
        <v>2824.3906322793505</v>
      </c>
      <c r="L87" s="206">
        <v>3179.0928608342397</v>
      </c>
      <c r="M87" s="206">
        <v>2334.1916965931932</v>
      </c>
      <c r="N87" s="82">
        <v>2345.6241964673118</v>
      </c>
      <c r="O87" s="82">
        <v>2357.0566963414299</v>
      </c>
      <c r="P87" s="82">
        <v>2368.489196215548</v>
      </c>
      <c r="Q87" s="82">
        <v>2379.9216960896661</v>
      </c>
      <c r="R87" s="82">
        <v>2391.3541959637846</v>
      </c>
      <c r="S87" s="82">
        <v>2402.7866958379027</v>
      </c>
      <c r="T87" s="82">
        <v>2414.2191957120208</v>
      </c>
      <c r="U87" s="82">
        <v>2425.6516955861393</v>
      </c>
      <c r="V87" s="82">
        <v>2437.0841954602574</v>
      </c>
      <c r="W87" s="82">
        <v>2448.5166953343755</v>
      </c>
      <c r="X87" s="82">
        <v>2459.9491952084941</v>
      </c>
      <c r="Y87" s="82">
        <v>2471.3816950826122</v>
      </c>
      <c r="Z87" s="82">
        <v>2482.8141949567303</v>
      </c>
      <c r="AA87" s="82">
        <v>2494.2466948308484</v>
      </c>
      <c r="AB87" s="82">
        <v>2505.6791947049669</v>
      </c>
      <c r="AC87" s="82">
        <v>2517.111694579085</v>
      </c>
      <c r="AD87" s="82">
        <v>2528.5441944532031</v>
      </c>
      <c r="AE87" s="82">
        <v>2539.9766943273212</v>
      </c>
      <c r="AF87" s="82">
        <v>2551.4091942014393</v>
      </c>
      <c r="AG87" s="82">
        <v>2562.8416940755578</v>
      </c>
      <c r="AH87" s="82">
        <v>2574.2741939496759</v>
      </c>
      <c r="AI87" s="82">
        <v>2585.706693823794</v>
      </c>
      <c r="AJ87" s="82">
        <v>2597.1391936979126</v>
      </c>
      <c r="AK87" s="82">
        <v>2608.5716935720307</v>
      </c>
      <c r="AL87" s="82">
        <v>2620.0041934461487</v>
      </c>
      <c r="AM87" s="82">
        <v>2620.0041934461487</v>
      </c>
      <c r="AN87" s="82">
        <v>2620.0041934461487</v>
      </c>
      <c r="AO87" s="82">
        <v>2620.0041934461487</v>
      </c>
      <c r="AP87" s="82">
        <v>2620.0041934461487</v>
      </c>
      <c r="AQ87" s="82">
        <v>2620.0041934461487</v>
      </c>
      <c r="AR87" s="82">
        <v>2620.0041934461487</v>
      </c>
      <c r="AS87" s="82">
        <v>2620.0041934461487</v>
      </c>
      <c r="AT87" s="82">
        <v>2620.0041934461487</v>
      </c>
      <c r="AU87" s="82">
        <v>2620.0041934461487</v>
      </c>
      <c r="AV87" s="82">
        <v>2620.0041934461487</v>
      </c>
      <c r="AW87" s="82">
        <v>2620.0041934461487</v>
      </c>
      <c r="AX87" s="82">
        <v>2620.0041934461487</v>
      </c>
      <c r="AY87" s="82">
        <v>2620.0041934461487</v>
      </c>
      <c r="AZ87" s="82">
        <v>2620.0041934461487</v>
      </c>
      <c r="BA87" s="234">
        <v>2620.0041934461487</v>
      </c>
      <c r="BB87" s="234">
        <v>2620.0041934461487</v>
      </c>
      <c r="BC87" s="234">
        <v>2620.0041934461487</v>
      </c>
      <c r="BD87" s="234">
        <v>2620.0041934461487</v>
      </c>
      <c r="BE87" s="234">
        <v>2620.0041934461487</v>
      </c>
      <c r="BF87" s="234">
        <v>2620.0041934461487</v>
      </c>
      <c r="BG87" s="234">
        <v>2620.0041934461487</v>
      </c>
      <c r="BH87" s="234">
        <v>2620.0041934461487</v>
      </c>
      <c r="BI87" s="234">
        <v>2620.0041934461487</v>
      </c>
      <c r="BJ87" s="234">
        <v>2620.0041934461487</v>
      </c>
      <c r="BK87" s="234">
        <v>2620.0041934461487</v>
      </c>
      <c r="BL87" s="234">
        <v>2620.0041934461487</v>
      </c>
      <c r="BM87" s="234">
        <v>2620.0041934461487</v>
      </c>
      <c r="BN87" s="234">
        <v>2620.0041934461487</v>
      </c>
      <c r="BO87" s="234">
        <v>2620.0041934461487</v>
      </c>
      <c r="BP87" s="234">
        <v>2620.0041934461487</v>
      </c>
      <c r="BQ87" s="234">
        <v>2620.0041934461487</v>
      </c>
      <c r="BR87" s="234">
        <v>2620.0041934461487</v>
      </c>
      <c r="BS87" s="234">
        <v>2620.0041934461487</v>
      </c>
      <c r="BT87" s="234">
        <v>2620.0041934461487</v>
      </c>
      <c r="BU87" s="234">
        <v>2620.0041934461487</v>
      </c>
      <c r="BV87" s="234">
        <v>2620.0041934461487</v>
      </c>
      <c r="BW87" s="234">
        <v>2620.0041934461487</v>
      </c>
      <c r="BX87" s="234">
        <v>2620.0041934461487</v>
      </c>
      <c r="BY87" s="234">
        <v>2620.0041934461487</v>
      </c>
      <c r="BZ87" s="234">
        <v>2620.0041934461487</v>
      </c>
      <c r="CA87" s="234">
        <v>2620.0041934461487</v>
      </c>
      <c r="CB87" s="234">
        <v>2620.0041934461487</v>
      </c>
      <c r="CC87" s="234">
        <v>2620.0041934461487</v>
      </c>
      <c r="CD87" s="234">
        <v>2620.0041934461487</v>
      </c>
      <c r="CE87" s="234">
        <v>2620.0041934461487</v>
      </c>
      <c r="CF87" s="234">
        <v>2620.0041934461487</v>
      </c>
      <c r="CG87" s="234">
        <v>2620.0041934461487</v>
      </c>
      <c r="CH87" s="234">
        <v>2620.0041934461487</v>
      </c>
      <c r="CI87" s="234">
        <v>2620.0041934461487</v>
      </c>
      <c r="CJ87" s="640">
        <v>2620.0041934461487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3277.9236221624114</v>
      </c>
      <c r="I89" s="210">
        <v>3109.6451912641846</v>
      </c>
      <c r="J89" s="210">
        <v>2941.1216186829438</v>
      </c>
      <c r="K89" s="207">
        <v>2772.3527715185369</v>
      </c>
      <c r="L89" s="207">
        <v>2863.0594723776189</v>
      </c>
      <c r="M89" s="207">
        <v>2016.0825551746241</v>
      </c>
      <c r="N89" s="105">
        <v>2025.4393020867944</v>
      </c>
      <c r="O89" s="105">
        <v>2034.7960489989641</v>
      </c>
      <c r="P89" s="105">
        <v>2044.152795911134</v>
      </c>
      <c r="Q89" s="105">
        <v>2053.5095428233039</v>
      </c>
      <c r="R89" s="105">
        <v>2062.8662897354743</v>
      </c>
      <c r="S89" s="105">
        <v>2072.2230366476442</v>
      </c>
      <c r="T89" s="105">
        <v>2081.5797835598141</v>
      </c>
      <c r="U89" s="105">
        <v>2090.936530471984</v>
      </c>
      <c r="V89" s="105">
        <v>2100.293277384154</v>
      </c>
      <c r="W89" s="105">
        <v>2109.6500242963239</v>
      </c>
      <c r="X89" s="105">
        <v>2119.0067712084942</v>
      </c>
      <c r="Y89" s="105">
        <v>2128.3635181206641</v>
      </c>
      <c r="Z89" s="105">
        <v>2137.720265032834</v>
      </c>
      <c r="AA89" s="105">
        <v>2147.0770119450035</v>
      </c>
      <c r="AB89" s="105">
        <v>2156.4337588571739</v>
      </c>
      <c r="AC89" s="105">
        <v>2165.7905057693438</v>
      </c>
      <c r="AD89" s="105">
        <v>2175.1472526815137</v>
      </c>
      <c r="AE89" s="105">
        <v>2184.5039995936836</v>
      </c>
      <c r="AF89" s="105">
        <v>2193.8607465058535</v>
      </c>
      <c r="AG89" s="105">
        <v>2203.2174934180234</v>
      </c>
      <c r="AH89" s="105">
        <v>2212.5742403301933</v>
      </c>
      <c r="AI89" s="105">
        <v>2221.9309872423632</v>
      </c>
      <c r="AJ89" s="105">
        <v>2231.2877341545336</v>
      </c>
      <c r="AK89" s="105">
        <v>2240.6444810667035</v>
      </c>
      <c r="AL89" s="105">
        <v>2250.0012279788734</v>
      </c>
      <c r="AM89" s="105">
        <v>2247.9254750169248</v>
      </c>
      <c r="AN89" s="105">
        <v>2245.8497220549766</v>
      </c>
      <c r="AO89" s="105">
        <v>2243.7739690930284</v>
      </c>
      <c r="AP89" s="105">
        <v>2241.6982161310802</v>
      </c>
      <c r="AQ89" s="105">
        <v>2239.6224631691321</v>
      </c>
      <c r="AR89" s="105">
        <v>2237.5467102071839</v>
      </c>
      <c r="AS89" s="105">
        <v>2235.4709572452357</v>
      </c>
      <c r="AT89" s="105">
        <v>2233.3952042832871</v>
      </c>
      <c r="AU89" s="105">
        <v>2231.3194513213389</v>
      </c>
      <c r="AV89" s="105">
        <v>2229.2436983593907</v>
      </c>
      <c r="AW89" s="105">
        <v>2227.1679453974425</v>
      </c>
      <c r="AX89" s="105">
        <v>2225.0921924354943</v>
      </c>
      <c r="AY89" s="105">
        <v>2223.0164394735461</v>
      </c>
      <c r="AZ89" s="105">
        <v>2220.940686511598</v>
      </c>
      <c r="BA89" s="235">
        <v>2218.8649335496498</v>
      </c>
      <c r="BB89" s="324">
        <v>2216.7891805877011</v>
      </c>
      <c r="BC89" s="105">
        <v>2214.713427625753</v>
      </c>
      <c r="BD89" s="105">
        <v>2212.6376746638048</v>
      </c>
      <c r="BE89" s="105">
        <v>2210.5619217018566</v>
      </c>
      <c r="BF89" s="235">
        <v>2208.4861687399084</v>
      </c>
      <c r="BG89" s="324">
        <v>2206.4104157779602</v>
      </c>
      <c r="BH89" s="324">
        <v>2204.334662816012</v>
      </c>
      <c r="BI89" s="105">
        <v>2202.2589098540639</v>
      </c>
      <c r="BJ89" s="105">
        <v>2200.1831568921152</v>
      </c>
      <c r="BK89" s="324">
        <v>2198.107403930167</v>
      </c>
      <c r="BL89" s="324">
        <v>2196.0316509682189</v>
      </c>
      <c r="BM89" s="324">
        <v>2193.9558980062707</v>
      </c>
      <c r="BN89" s="324">
        <v>2191.8801450443225</v>
      </c>
      <c r="BO89" s="324">
        <v>2189.8043920823743</v>
      </c>
      <c r="BP89" s="235">
        <v>2187.7286391204261</v>
      </c>
      <c r="BQ89" s="324">
        <v>2185.6528861584775</v>
      </c>
      <c r="BR89" s="324">
        <v>2183.5771331965293</v>
      </c>
      <c r="BS89" s="642">
        <v>2181.5013802345811</v>
      </c>
      <c r="BT89" s="324">
        <v>2179.4256272726329</v>
      </c>
      <c r="BU89" s="324">
        <v>2177.3498743106848</v>
      </c>
      <c r="BV89" s="324">
        <v>2175.2741213487366</v>
      </c>
      <c r="BW89" s="324">
        <v>2173.1983683867884</v>
      </c>
      <c r="BX89" s="235">
        <v>2171.1226154248402</v>
      </c>
      <c r="BY89" s="324">
        <v>2169.046862462892</v>
      </c>
      <c r="BZ89" s="324">
        <v>2166.9711095009434</v>
      </c>
      <c r="CA89" s="324">
        <v>2164.8953565389952</v>
      </c>
      <c r="CB89" s="324">
        <v>2162.819603577047</v>
      </c>
      <c r="CC89" s="324">
        <v>2160.7438506150988</v>
      </c>
      <c r="CD89" s="324">
        <v>2158.6680976531507</v>
      </c>
      <c r="CE89" s="324">
        <v>2156.5923446912025</v>
      </c>
      <c r="CF89" s="324">
        <v>2154.5165917292543</v>
      </c>
      <c r="CG89" s="324">
        <v>2152.4408387673056</v>
      </c>
      <c r="CH89" s="324">
        <v>2150.3650858053575</v>
      </c>
      <c r="CI89" s="235">
        <v>2148.2893328434093</v>
      </c>
      <c r="CJ89" s="641">
        <v>2146.2135798814611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0.82192481743761503</v>
      </c>
      <c r="I93" s="494">
        <v>1.6443952086080493</v>
      </c>
      <c r="J93" s="198">
        <v>2.4674111735113038</v>
      </c>
      <c r="K93" s="198">
        <v>3.2909727121473766</v>
      </c>
      <c r="L93" s="198">
        <v>8.7080300005189262</v>
      </c>
      <c r="M93" s="198">
        <v>14.128773612715339</v>
      </c>
      <c r="N93" s="84">
        <v>14.070670294216328</v>
      </c>
      <c r="O93" s="84">
        <v>14.012566975717313</v>
      </c>
      <c r="P93" s="84">
        <v>13.954463657218298</v>
      </c>
      <c r="Q93" s="84">
        <v>13.896360338719283</v>
      </c>
      <c r="R93" s="84">
        <v>13.83825702022027</v>
      </c>
      <c r="S93" s="84">
        <v>13.780153701721257</v>
      </c>
      <c r="T93" s="84">
        <v>13.722050383222244</v>
      </c>
      <c r="U93" s="84">
        <v>13.66394706472323</v>
      </c>
      <c r="V93" s="84">
        <v>13.605843746224215</v>
      </c>
      <c r="W93" s="84">
        <v>13.547740427725204</v>
      </c>
      <c r="X93" s="84">
        <v>13.489637109226189</v>
      </c>
      <c r="Y93" s="84">
        <v>13.431533790727176</v>
      </c>
      <c r="Z93" s="84">
        <v>13.37343047222816</v>
      </c>
      <c r="AA93" s="84">
        <v>13.315327153729148</v>
      </c>
      <c r="AB93" s="84">
        <v>13.257223835230135</v>
      </c>
      <c r="AC93" s="84">
        <v>13.199120516731121</v>
      </c>
      <c r="AD93" s="84">
        <v>13.14101719823211</v>
      </c>
      <c r="AE93" s="84">
        <v>13.082913879733093</v>
      </c>
      <c r="AF93" s="84">
        <v>13.02481056123408</v>
      </c>
      <c r="AG93" s="84">
        <v>12.966707242735065</v>
      </c>
      <c r="AH93" s="84">
        <v>12.908603924236054</v>
      </c>
      <c r="AI93" s="84">
        <v>12.850500605737041</v>
      </c>
      <c r="AJ93" s="84">
        <v>12.792397287238025</v>
      </c>
      <c r="AK93" s="84">
        <v>12.734293968739012</v>
      </c>
      <c r="AL93" s="84">
        <v>12.676190650239997</v>
      </c>
      <c r="AM93" s="504">
        <v>12.676190650239997</v>
      </c>
      <c r="AN93" s="503">
        <v>12.676190650239997</v>
      </c>
      <c r="AO93" s="503">
        <v>12.676190650239997</v>
      </c>
      <c r="AP93" s="503">
        <v>12.676190650239997</v>
      </c>
      <c r="AQ93" s="503">
        <v>12.676190650239997</v>
      </c>
      <c r="AR93" s="503">
        <v>12.676190650239997</v>
      </c>
      <c r="AS93" s="503">
        <v>12.676190650239997</v>
      </c>
      <c r="AT93" s="503">
        <v>12.676190650239997</v>
      </c>
      <c r="AU93" s="503">
        <v>12.676190650239997</v>
      </c>
      <c r="AV93" s="503">
        <v>12.676190650239997</v>
      </c>
      <c r="AW93" s="503">
        <v>12.676190650239997</v>
      </c>
      <c r="AX93" s="503">
        <v>12.676190650239997</v>
      </c>
      <c r="AY93" s="503">
        <v>12.676190650239997</v>
      </c>
      <c r="AZ93" s="503">
        <v>12.676190650239997</v>
      </c>
      <c r="BA93" s="503">
        <v>12.676190650239997</v>
      </c>
      <c r="BB93" s="503">
        <v>12.676190650239997</v>
      </c>
      <c r="BC93" s="503">
        <v>12.676190650239997</v>
      </c>
      <c r="BD93" s="503">
        <v>12.676190650239997</v>
      </c>
      <c r="BE93" s="503">
        <v>12.676190650239997</v>
      </c>
      <c r="BF93" s="503">
        <v>12.676190650239997</v>
      </c>
      <c r="BG93" s="503">
        <v>12.676190650239997</v>
      </c>
      <c r="BH93" s="503">
        <v>12.676190650239997</v>
      </c>
      <c r="BI93" s="503">
        <v>12.676190650239997</v>
      </c>
      <c r="BJ93" s="503">
        <v>12.676190650239997</v>
      </c>
      <c r="BK93" s="503">
        <v>12.676190650239997</v>
      </c>
      <c r="BL93" s="503">
        <v>12.676190650239997</v>
      </c>
      <c r="BM93" s="503">
        <v>12.676190650239997</v>
      </c>
      <c r="BN93" s="503">
        <v>12.676190650239997</v>
      </c>
      <c r="BO93" s="503">
        <v>12.676190650239997</v>
      </c>
      <c r="BP93" s="503">
        <v>12.676190650239997</v>
      </c>
      <c r="BQ93" s="503">
        <v>12.676190650239997</v>
      </c>
      <c r="BR93" s="503">
        <v>12.676190650239997</v>
      </c>
      <c r="BS93" s="503">
        <v>12.676190650239997</v>
      </c>
      <c r="BT93" s="503">
        <v>12.676190650239997</v>
      </c>
      <c r="BU93" s="503">
        <v>12.676190650239997</v>
      </c>
      <c r="BV93" s="503">
        <v>12.676190650239997</v>
      </c>
      <c r="BW93" s="503">
        <v>12.676190650239997</v>
      </c>
      <c r="BX93" s="503">
        <v>12.676190650239997</v>
      </c>
      <c r="BY93" s="503">
        <v>12.676190650239997</v>
      </c>
      <c r="BZ93" s="503">
        <v>12.676190650239997</v>
      </c>
      <c r="CA93" s="503">
        <v>12.676190650239997</v>
      </c>
      <c r="CB93" s="503">
        <v>12.676190650239997</v>
      </c>
      <c r="CC93" s="503">
        <v>12.676190650239997</v>
      </c>
      <c r="CD93" s="503">
        <v>12.676190650239997</v>
      </c>
      <c r="CE93" s="503">
        <v>12.676190650239997</v>
      </c>
      <c r="CF93" s="503">
        <v>12.676190650239997</v>
      </c>
      <c r="CG93" s="503">
        <v>12.676190650239997</v>
      </c>
      <c r="CH93" s="503">
        <v>12.676190650239997</v>
      </c>
      <c r="CI93" s="503">
        <v>12.676190650239997</v>
      </c>
      <c r="CJ93" s="645">
        <v>12.676190650239997</v>
      </c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7.0766935117579592</v>
      </c>
      <c r="I104" s="497">
        <v>14.158084360806772</v>
      </c>
      <c r="J104" s="497">
        <v>21.244172547146444</v>
      </c>
      <c r="K104" s="497">
        <v>28.334958070776963</v>
      </c>
      <c r="L104" s="497">
        <v>65.817030389652402</v>
      </c>
      <c r="M104" s="497">
        <v>102.61726458391529</v>
      </c>
      <c r="N104" s="497">
        <v>102.10406874472987</v>
      </c>
      <c r="O104" s="497">
        <v>101.59087290554447</v>
      </c>
      <c r="P104" s="497">
        <v>101.07767706635906</v>
      </c>
      <c r="Q104" s="497">
        <v>100.56448122717364</v>
      </c>
      <c r="R104" s="497">
        <v>100.05128538798826</v>
      </c>
      <c r="S104" s="497">
        <v>99.538089548802844</v>
      </c>
      <c r="T104" s="497">
        <v>99.024893709617444</v>
      </c>
      <c r="U104" s="497">
        <v>98.511697870432045</v>
      </c>
      <c r="V104" s="497">
        <v>97.99850203124663</v>
      </c>
      <c r="W104" s="497">
        <v>97.48530619206123</v>
      </c>
      <c r="X104" s="497">
        <v>96.972110352875816</v>
      </c>
      <c r="Y104" s="497">
        <v>96.458914513690416</v>
      </c>
      <c r="Z104" s="497">
        <v>95.945718674505017</v>
      </c>
      <c r="AA104" s="497">
        <v>95.432522835319602</v>
      </c>
      <c r="AB104" s="497">
        <v>94.919326996134203</v>
      </c>
      <c r="AC104" s="497">
        <v>94.406131156948817</v>
      </c>
      <c r="AD104" s="497">
        <v>93.892935317763403</v>
      </c>
      <c r="AE104" s="497">
        <v>93.379739478578003</v>
      </c>
      <c r="AF104" s="497">
        <v>92.866543639392603</v>
      </c>
      <c r="AG104" s="497">
        <v>92.353347800207175</v>
      </c>
      <c r="AH104" s="497">
        <v>91.840151961021775</v>
      </c>
      <c r="AI104" s="497">
        <v>91.326956121836375</v>
      </c>
      <c r="AJ104" s="497">
        <v>90.813760282650975</v>
      </c>
      <c r="AK104" s="497">
        <v>90.300564443465575</v>
      </c>
      <c r="AL104" s="497">
        <v>89.787368604280147</v>
      </c>
      <c r="AM104" s="497">
        <v>89.787368604280147</v>
      </c>
      <c r="AN104" s="497">
        <v>89.787368604280147</v>
      </c>
      <c r="AO104" s="497">
        <v>89.787368604280147</v>
      </c>
      <c r="AP104" s="497">
        <v>89.787368604280147</v>
      </c>
      <c r="AQ104" s="497">
        <v>89.787368604280147</v>
      </c>
      <c r="AR104" s="497">
        <v>89.787368604280147</v>
      </c>
      <c r="AS104" s="497">
        <v>89.787368604280147</v>
      </c>
      <c r="AT104" s="497">
        <v>89.787368604280147</v>
      </c>
      <c r="AU104" s="497">
        <v>89.787368604280147</v>
      </c>
      <c r="AV104" s="497">
        <v>89.787368604280147</v>
      </c>
      <c r="AW104" s="497">
        <v>89.787368604280147</v>
      </c>
      <c r="AX104" s="497">
        <v>89.787368604280147</v>
      </c>
      <c r="AY104" s="497">
        <v>89.787368604280147</v>
      </c>
      <c r="AZ104" s="497">
        <v>89.787368604280147</v>
      </c>
      <c r="BA104" s="497">
        <v>89.787368604280147</v>
      </c>
      <c r="BB104" s="497">
        <v>89.787368604280147</v>
      </c>
      <c r="BC104" s="497">
        <v>89.787368604280147</v>
      </c>
      <c r="BD104" s="497">
        <v>89.787368604280147</v>
      </c>
      <c r="BE104" s="497">
        <v>89.787368604280147</v>
      </c>
      <c r="BF104" s="497">
        <v>89.787368604280147</v>
      </c>
      <c r="BG104" s="497">
        <v>89.787368604280147</v>
      </c>
      <c r="BH104" s="497">
        <v>89.787368604280147</v>
      </c>
      <c r="BI104" s="497">
        <v>89.787368604280147</v>
      </c>
      <c r="BJ104" s="497">
        <v>89.787368604280147</v>
      </c>
      <c r="BK104" s="497">
        <v>89.787368604280147</v>
      </c>
      <c r="BL104" s="497">
        <v>89.787368604280147</v>
      </c>
      <c r="BM104" s="497">
        <v>89.787368604280147</v>
      </c>
      <c r="BN104" s="497">
        <v>89.787368604280147</v>
      </c>
      <c r="BO104" s="497">
        <v>89.787368604280147</v>
      </c>
      <c r="BP104" s="497">
        <v>89.787368604280147</v>
      </c>
      <c r="BQ104" s="497">
        <v>89.787368604280147</v>
      </c>
      <c r="BR104" s="497">
        <v>89.787368604280147</v>
      </c>
      <c r="BS104" s="497">
        <v>89.787368604280147</v>
      </c>
      <c r="BT104" s="497">
        <v>89.787368604280147</v>
      </c>
      <c r="BU104" s="497">
        <v>89.787368604280147</v>
      </c>
      <c r="BV104" s="497">
        <v>89.787368604280147</v>
      </c>
      <c r="BW104" s="497">
        <v>89.787368604280147</v>
      </c>
      <c r="BX104" s="497">
        <v>89.787368604280147</v>
      </c>
      <c r="BY104" s="497">
        <v>89.787368604280147</v>
      </c>
      <c r="BZ104" s="497">
        <v>89.787368604280147</v>
      </c>
      <c r="CA104" s="497">
        <v>89.787368604280147</v>
      </c>
      <c r="CB104" s="497">
        <v>89.787368604280147</v>
      </c>
      <c r="CC104" s="497">
        <v>89.787368604280147</v>
      </c>
      <c r="CD104" s="497">
        <v>89.787368604280147</v>
      </c>
      <c r="CE104" s="497">
        <v>89.787368604280147</v>
      </c>
      <c r="CF104" s="497">
        <v>89.787368604280147</v>
      </c>
      <c r="CG104" s="497">
        <v>89.787368604280147</v>
      </c>
      <c r="CH104" s="497">
        <v>89.787368604280147</v>
      </c>
      <c r="CI104" s="497">
        <v>89.787368604280147</v>
      </c>
      <c r="CJ104" s="648">
        <v>89.787368604280147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>
        <v>4.5005527890002374E-2</v>
      </c>
      <c r="I105" s="760">
        <v>4.5005527890002374E-2</v>
      </c>
      <c r="J105" s="760">
        <v>4.5005527890002367E-2</v>
      </c>
      <c r="K105" s="760">
        <v>4.5005527890002367E-2</v>
      </c>
      <c r="L105" s="760">
        <v>4.4391683126929822E-2</v>
      </c>
      <c r="M105" s="760">
        <v>4.4191127648028128E-2</v>
      </c>
      <c r="N105" s="760">
        <v>4.4186562709249345E-2</v>
      </c>
      <c r="O105" s="760">
        <v>4.418195260739264E-2</v>
      </c>
      <c r="P105" s="760">
        <v>4.4177296668896839E-2</v>
      </c>
      <c r="Q105" s="760">
        <v>4.4172594206739912E-2</v>
      </c>
      <c r="R105" s="760">
        <v>4.4167844520100967E-2</v>
      </c>
      <c r="S105" s="760">
        <v>4.4163046894012077E-2</v>
      </c>
      <c r="T105" s="760">
        <v>4.4158200598999539E-2</v>
      </c>
      <c r="U105" s="760">
        <v>4.4153304890714069E-2</v>
      </c>
      <c r="V105" s="760">
        <v>4.4148359009549692E-2</v>
      </c>
      <c r="W105" s="760">
        <v>4.4143362180250854E-2</v>
      </c>
      <c r="X105" s="760">
        <v>4.4138313611507281E-2</v>
      </c>
      <c r="Y105" s="760">
        <v>4.4133212495536284E-2</v>
      </c>
      <c r="Z105" s="760">
        <v>4.4128058007651828E-2</v>
      </c>
      <c r="AA105" s="760">
        <v>4.4122849305820055E-2</v>
      </c>
      <c r="AB105" s="760">
        <v>4.4117585530200815E-2</v>
      </c>
      <c r="AC105" s="760">
        <v>4.4112265802674383E-2</v>
      </c>
      <c r="AD105" s="760">
        <v>4.4106889226353127E-2</v>
      </c>
      <c r="AE105" s="760">
        <v>4.4101454885077461E-2</v>
      </c>
      <c r="AF105" s="760">
        <v>4.4095961842895347E-2</v>
      </c>
      <c r="AG105" s="760">
        <v>4.4090409143524897E-2</v>
      </c>
      <c r="AH105" s="760">
        <v>4.4084795809799494E-2</v>
      </c>
      <c r="AI105" s="760">
        <v>4.4079120843094385E-2</v>
      </c>
      <c r="AJ105" s="760">
        <v>4.407338322273447E-2</v>
      </c>
      <c r="AK105" s="760">
        <v>4.406758190538234E-2</v>
      </c>
      <c r="AL105" s="760">
        <v>4.4061715824405726E-2</v>
      </c>
      <c r="AM105" s="760">
        <v>4.4061715824405726E-2</v>
      </c>
      <c r="AN105" s="760">
        <v>4.4061715824405726E-2</v>
      </c>
      <c r="AO105" s="760">
        <v>4.4061715824405726E-2</v>
      </c>
      <c r="AP105" s="760">
        <v>4.4061715824405726E-2</v>
      </c>
      <c r="AQ105" s="760">
        <v>4.4061715824405726E-2</v>
      </c>
      <c r="AR105" s="760">
        <v>4.4061715824405726E-2</v>
      </c>
      <c r="AS105" s="760">
        <v>4.4061715824405726E-2</v>
      </c>
      <c r="AT105" s="760">
        <v>4.4061715824405726E-2</v>
      </c>
      <c r="AU105" s="760">
        <v>4.4061715824405726E-2</v>
      </c>
      <c r="AV105" s="760">
        <v>4.4061715824405726E-2</v>
      </c>
      <c r="AW105" s="760">
        <v>4.4061715824405726E-2</v>
      </c>
      <c r="AX105" s="760">
        <v>4.4061715824405726E-2</v>
      </c>
      <c r="AY105" s="760">
        <v>4.4061715824405726E-2</v>
      </c>
      <c r="AZ105" s="760">
        <v>4.4061715824405726E-2</v>
      </c>
      <c r="BA105" s="760">
        <v>4.4061715824405726E-2</v>
      </c>
      <c r="BB105" s="760">
        <v>4.4061715824405726E-2</v>
      </c>
      <c r="BC105" s="760">
        <v>4.4061715824405726E-2</v>
      </c>
      <c r="BD105" s="760">
        <v>4.4061715824405726E-2</v>
      </c>
      <c r="BE105" s="760">
        <v>4.4061715824405726E-2</v>
      </c>
      <c r="BF105" s="760">
        <v>4.4061715824405726E-2</v>
      </c>
      <c r="BG105" s="760">
        <v>4.4061715824405726E-2</v>
      </c>
      <c r="BH105" s="760">
        <v>4.4061715824405726E-2</v>
      </c>
      <c r="BI105" s="760">
        <v>4.4061715824405726E-2</v>
      </c>
      <c r="BJ105" s="760">
        <v>4.4061715824405726E-2</v>
      </c>
      <c r="BK105" s="760">
        <v>4.4061715824405726E-2</v>
      </c>
      <c r="BL105" s="760">
        <v>4.4061715824405726E-2</v>
      </c>
      <c r="BM105" s="760">
        <v>4.4061715824405726E-2</v>
      </c>
      <c r="BN105" s="760">
        <v>4.4061715824405726E-2</v>
      </c>
      <c r="BO105" s="760">
        <v>4.4061715824405726E-2</v>
      </c>
      <c r="BP105" s="760">
        <v>4.4061715824405726E-2</v>
      </c>
      <c r="BQ105" s="760">
        <v>4.4061715824405726E-2</v>
      </c>
      <c r="BR105" s="760">
        <v>4.4061715824405726E-2</v>
      </c>
      <c r="BS105" s="760">
        <v>4.4061715824405726E-2</v>
      </c>
      <c r="BT105" s="760">
        <v>4.4061715824405726E-2</v>
      </c>
      <c r="BU105" s="760">
        <v>4.4061715824405726E-2</v>
      </c>
      <c r="BV105" s="760">
        <v>4.4061715824405726E-2</v>
      </c>
      <c r="BW105" s="760">
        <v>4.4061715824405726E-2</v>
      </c>
      <c r="BX105" s="760">
        <v>4.4061715824405726E-2</v>
      </c>
      <c r="BY105" s="760">
        <v>4.4061715824405726E-2</v>
      </c>
      <c r="BZ105" s="760">
        <v>4.4061715824405726E-2</v>
      </c>
      <c r="CA105" s="760">
        <v>4.4061715824405726E-2</v>
      </c>
      <c r="CB105" s="760">
        <v>4.4061715824405726E-2</v>
      </c>
      <c r="CC105" s="760">
        <v>4.4061715824405726E-2</v>
      </c>
      <c r="CD105" s="760">
        <v>4.4061715824405726E-2</v>
      </c>
      <c r="CE105" s="760">
        <v>4.4061715824405726E-2</v>
      </c>
      <c r="CF105" s="760">
        <v>4.4061715824405726E-2</v>
      </c>
      <c r="CG105" s="760">
        <v>4.4061715824405726E-2</v>
      </c>
      <c r="CH105" s="760">
        <v>4.4061715824405726E-2</v>
      </c>
      <c r="CI105" s="760">
        <v>4.4061715824405726E-2</v>
      </c>
      <c r="CJ105" s="852">
        <v>4.4061715824405726E-2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>
        <v>122.48228355331113</v>
      </c>
      <c r="I106" s="498">
        <v>122.52402355101569</v>
      </c>
      <c r="J106" s="498">
        <v>122.56576354872034</v>
      </c>
      <c r="K106" s="498">
        <v>122.60750354642484</v>
      </c>
      <c r="L106" s="498">
        <v>125.47089050939967</v>
      </c>
      <c r="M106" s="498">
        <v>125.51359077016373</v>
      </c>
      <c r="N106" s="498">
        <v>124.93750723752842</v>
      </c>
      <c r="O106" s="498">
        <v>124.36100282228948</v>
      </c>
      <c r="P106" s="498">
        <v>123.78407752444696</v>
      </c>
      <c r="Q106" s="498">
        <v>123.2067313440008</v>
      </c>
      <c r="R106" s="498">
        <v>122.62896428095105</v>
      </c>
      <c r="S106" s="498">
        <v>122.05077633529764</v>
      </c>
      <c r="T106" s="498">
        <v>121.47216750704062</v>
      </c>
      <c r="U106" s="498">
        <v>120.89313779618</v>
      </c>
      <c r="V106" s="498">
        <v>120.31368720271578</v>
      </c>
      <c r="W106" s="498">
        <v>119.73381572664792</v>
      </c>
      <c r="X106" s="498">
        <v>119.15352336797645</v>
      </c>
      <c r="Y106" s="498">
        <v>118.57281012670136</v>
      </c>
      <c r="Z106" s="498">
        <v>117.99167600282264</v>
      </c>
      <c r="AA106" s="498">
        <v>117.41012099634031</v>
      </c>
      <c r="AB106" s="498">
        <v>116.82814510725441</v>
      </c>
      <c r="AC106" s="498">
        <v>116.24574833556485</v>
      </c>
      <c r="AD106" s="498">
        <v>115.66293068127166</v>
      </c>
      <c r="AE106" s="498">
        <v>115.07969214437489</v>
      </c>
      <c r="AF106" s="498">
        <v>114.49603272487448</v>
      </c>
      <c r="AG106" s="498">
        <v>113.91195242277048</v>
      </c>
      <c r="AH106" s="498">
        <v>113.32745123806284</v>
      </c>
      <c r="AI106" s="498">
        <v>112.74252917075157</v>
      </c>
      <c r="AJ106" s="498">
        <v>112.15718622083671</v>
      </c>
      <c r="AK106" s="498">
        <v>111.57142238831823</v>
      </c>
      <c r="AL106" s="498">
        <v>110.98523767319615</v>
      </c>
      <c r="AM106" s="498">
        <v>110.98523767319615</v>
      </c>
      <c r="AN106" s="498">
        <v>110.98523767319615</v>
      </c>
      <c r="AO106" s="498">
        <v>110.98523767319615</v>
      </c>
      <c r="AP106" s="498">
        <v>110.98523767319615</v>
      </c>
      <c r="AQ106" s="498">
        <v>110.98523767319615</v>
      </c>
      <c r="AR106" s="498">
        <v>110.98523767319615</v>
      </c>
      <c r="AS106" s="498">
        <v>110.98523767319615</v>
      </c>
      <c r="AT106" s="498">
        <v>110.98523767319615</v>
      </c>
      <c r="AU106" s="498">
        <v>110.98523767319615</v>
      </c>
      <c r="AV106" s="498">
        <v>110.98523767319615</v>
      </c>
      <c r="AW106" s="498">
        <v>110.98523767319615</v>
      </c>
      <c r="AX106" s="498">
        <v>110.98523767319615</v>
      </c>
      <c r="AY106" s="498">
        <v>110.98523767319615</v>
      </c>
      <c r="AZ106" s="498">
        <v>110.98523767319615</v>
      </c>
      <c r="BA106" s="498">
        <v>110.98523767319615</v>
      </c>
      <c r="BB106" s="498">
        <v>110.98523767319615</v>
      </c>
      <c r="BC106" s="498">
        <v>110.98523767319615</v>
      </c>
      <c r="BD106" s="498">
        <v>110.98523767319615</v>
      </c>
      <c r="BE106" s="498">
        <v>110.98523767319615</v>
      </c>
      <c r="BF106" s="498">
        <v>110.98523767319615</v>
      </c>
      <c r="BG106" s="498">
        <v>110.98523767319615</v>
      </c>
      <c r="BH106" s="498">
        <v>110.98523767319615</v>
      </c>
      <c r="BI106" s="498">
        <v>110.98523767319615</v>
      </c>
      <c r="BJ106" s="498">
        <v>110.98523767319615</v>
      </c>
      <c r="BK106" s="498">
        <v>110.98523767319615</v>
      </c>
      <c r="BL106" s="498">
        <v>110.98523767319615</v>
      </c>
      <c r="BM106" s="498">
        <v>110.98523767319615</v>
      </c>
      <c r="BN106" s="498">
        <v>110.98523767319615</v>
      </c>
      <c r="BO106" s="498">
        <v>110.98523767319615</v>
      </c>
      <c r="BP106" s="498">
        <v>110.98523767319615</v>
      </c>
      <c r="BQ106" s="498">
        <v>110.98523767319615</v>
      </c>
      <c r="BR106" s="498">
        <v>110.98523767319615</v>
      </c>
      <c r="BS106" s="498">
        <v>110.98523767319615</v>
      </c>
      <c r="BT106" s="498">
        <v>110.98523767319615</v>
      </c>
      <c r="BU106" s="498">
        <v>110.98523767319615</v>
      </c>
      <c r="BV106" s="498">
        <v>110.98523767319615</v>
      </c>
      <c r="BW106" s="498">
        <v>110.98523767319615</v>
      </c>
      <c r="BX106" s="498">
        <v>110.98523767319615</v>
      </c>
      <c r="BY106" s="498">
        <v>110.98523767319615</v>
      </c>
      <c r="BZ106" s="498">
        <v>110.98523767319615</v>
      </c>
      <c r="CA106" s="498">
        <v>110.98523767319615</v>
      </c>
      <c r="CB106" s="498">
        <v>110.98523767319615</v>
      </c>
      <c r="CC106" s="498">
        <v>110.98523767319615</v>
      </c>
      <c r="CD106" s="498">
        <v>110.98523767319615</v>
      </c>
      <c r="CE106" s="498">
        <v>110.98523767319615</v>
      </c>
      <c r="CF106" s="498">
        <v>110.98523767319615</v>
      </c>
      <c r="CG106" s="498">
        <v>110.98523767319615</v>
      </c>
      <c r="CH106" s="498">
        <v>110.98523767319615</v>
      </c>
      <c r="CI106" s="498">
        <v>110.98523767319615</v>
      </c>
      <c r="CJ106" s="649">
        <v>110.98523767319615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157.24054007441143</v>
      </c>
      <c r="I107" s="82">
        <v>314.58545260063221</v>
      </c>
      <c r="J107" s="82">
        <v>472.03473757866254</v>
      </c>
      <c r="K107" s="82">
        <v>629.58839500850195</v>
      </c>
      <c r="L107" s="82">
        <v>1482.6432735488031</v>
      </c>
      <c r="M107" s="82">
        <v>2322.1236941776529</v>
      </c>
      <c r="N107" s="82">
        <v>2310.7492976220337</v>
      </c>
      <c r="O107" s="82">
        <v>2299.3749010664146</v>
      </c>
      <c r="P107" s="82">
        <v>2288.0005045107955</v>
      </c>
      <c r="Q107" s="82">
        <v>2276.6261079551759</v>
      </c>
      <c r="R107" s="82">
        <v>2265.2517113995568</v>
      </c>
      <c r="S107" s="82">
        <v>2253.8773148439377</v>
      </c>
      <c r="T107" s="82">
        <v>2242.5029182883186</v>
      </c>
      <c r="U107" s="82">
        <v>2231.1285217326995</v>
      </c>
      <c r="V107" s="82">
        <v>2219.7541251770799</v>
      </c>
      <c r="W107" s="82">
        <v>2208.3797286214608</v>
      </c>
      <c r="X107" s="82">
        <v>2197.0053320658417</v>
      </c>
      <c r="Y107" s="82">
        <v>2185.6309355102226</v>
      </c>
      <c r="Z107" s="82">
        <v>2174.256538954603</v>
      </c>
      <c r="AA107" s="82">
        <v>2162.8821423989839</v>
      </c>
      <c r="AB107" s="82">
        <v>2151.5077458433648</v>
      </c>
      <c r="AC107" s="82">
        <v>2140.1333492877457</v>
      </c>
      <c r="AD107" s="82">
        <v>2128.7589527321265</v>
      </c>
      <c r="AE107" s="82">
        <v>2117.3845561765074</v>
      </c>
      <c r="AF107" s="82">
        <v>2106.0101596208879</v>
      </c>
      <c r="AG107" s="82">
        <v>2094.6357630652687</v>
      </c>
      <c r="AH107" s="82">
        <v>2083.2613665096496</v>
      </c>
      <c r="AI107" s="82">
        <v>2071.8869699540305</v>
      </c>
      <c r="AJ107" s="82">
        <v>2060.5125733984114</v>
      </c>
      <c r="AK107" s="82">
        <v>2049.1381768427918</v>
      </c>
      <c r="AL107" s="82">
        <v>2037.7637802871727</v>
      </c>
      <c r="AM107" s="82">
        <v>2037.7637802871727</v>
      </c>
      <c r="AN107" s="82">
        <v>2037.7637802871727</v>
      </c>
      <c r="AO107" s="82">
        <v>2037.7637802871727</v>
      </c>
      <c r="AP107" s="82">
        <v>2037.7637802871727</v>
      </c>
      <c r="AQ107" s="82">
        <v>2037.7637802871727</v>
      </c>
      <c r="AR107" s="82">
        <v>2037.7637802871727</v>
      </c>
      <c r="AS107" s="82">
        <v>2037.7637802871727</v>
      </c>
      <c r="AT107" s="82">
        <v>2037.7637802871727</v>
      </c>
      <c r="AU107" s="82">
        <v>2037.7637802871727</v>
      </c>
      <c r="AV107" s="82">
        <v>2037.7637802871727</v>
      </c>
      <c r="AW107" s="82">
        <v>2037.7637802871727</v>
      </c>
      <c r="AX107" s="82">
        <v>2037.7637802871727</v>
      </c>
      <c r="AY107" s="82">
        <v>2037.7637802871727</v>
      </c>
      <c r="AZ107" s="82">
        <v>2037.7637802871727</v>
      </c>
      <c r="BA107" s="82">
        <v>2037.7637802871727</v>
      </c>
      <c r="BB107" s="82">
        <v>2037.7637802871727</v>
      </c>
      <c r="BC107" s="82">
        <v>2037.7637802871727</v>
      </c>
      <c r="BD107" s="82">
        <v>2037.7637802871727</v>
      </c>
      <c r="BE107" s="82">
        <v>2037.7637802871727</v>
      </c>
      <c r="BF107" s="82">
        <v>2037.7637802871727</v>
      </c>
      <c r="BG107" s="82">
        <v>2037.7637802871727</v>
      </c>
      <c r="BH107" s="82">
        <v>2037.7637802871727</v>
      </c>
      <c r="BI107" s="82">
        <v>2037.7637802871727</v>
      </c>
      <c r="BJ107" s="82">
        <v>2037.7637802871727</v>
      </c>
      <c r="BK107" s="82">
        <v>2037.7637802871727</v>
      </c>
      <c r="BL107" s="82">
        <v>2037.7637802871727</v>
      </c>
      <c r="BM107" s="82">
        <v>2037.7637802871727</v>
      </c>
      <c r="BN107" s="82">
        <v>2037.7637802871727</v>
      </c>
      <c r="BO107" s="82">
        <v>2037.7637802871727</v>
      </c>
      <c r="BP107" s="82">
        <v>2037.7637802871727</v>
      </c>
      <c r="BQ107" s="82">
        <v>2037.7637802871727</v>
      </c>
      <c r="BR107" s="82">
        <v>2037.7637802871727</v>
      </c>
      <c r="BS107" s="82">
        <v>2037.7637802871727</v>
      </c>
      <c r="BT107" s="82">
        <v>2037.7637802871727</v>
      </c>
      <c r="BU107" s="82">
        <v>2037.7637802871727</v>
      </c>
      <c r="BV107" s="82">
        <v>2037.7637802871727</v>
      </c>
      <c r="BW107" s="82">
        <v>2037.7637802871727</v>
      </c>
      <c r="BX107" s="82">
        <v>2037.7637802871727</v>
      </c>
      <c r="BY107" s="82">
        <v>2037.7637802871727</v>
      </c>
      <c r="BZ107" s="82">
        <v>2037.7637802871727</v>
      </c>
      <c r="CA107" s="82">
        <v>2037.7637802871727</v>
      </c>
      <c r="CB107" s="82">
        <v>2037.7637802871727</v>
      </c>
      <c r="CC107" s="82">
        <v>2037.7637802871727</v>
      </c>
      <c r="CD107" s="82">
        <v>2037.7637802871727</v>
      </c>
      <c r="CE107" s="82">
        <v>2037.7637802871727</v>
      </c>
      <c r="CF107" s="82">
        <v>2037.7637802871727</v>
      </c>
      <c r="CG107" s="82">
        <v>2037.7637802871727</v>
      </c>
      <c r="CH107" s="82">
        <v>2037.7637802871727</v>
      </c>
      <c r="CI107" s="82">
        <v>2037.7637802871727</v>
      </c>
      <c r="CJ107" s="82">
        <v>2037.7637802871727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3457.27</v>
      </c>
      <c r="I109" s="82">
        <v>3457.27</v>
      </c>
      <c r="J109" s="82">
        <v>3457.27</v>
      </c>
      <c r="K109" s="82">
        <v>3457.27</v>
      </c>
      <c r="L109" s="82">
        <v>4670.4441643835617</v>
      </c>
      <c r="M109" s="82">
        <v>4670.4441643835617</v>
      </c>
      <c r="N109" s="82">
        <v>4670.4441643835617</v>
      </c>
      <c r="O109" s="82">
        <v>4670.4441643835617</v>
      </c>
      <c r="P109" s="82">
        <v>4670.4441643835617</v>
      </c>
      <c r="Q109" s="82">
        <v>4670.4441643835617</v>
      </c>
      <c r="R109" s="82">
        <v>4670.4441643835617</v>
      </c>
      <c r="S109" s="82">
        <v>4670.4441643835617</v>
      </c>
      <c r="T109" s="82">
        <v>4670.4441643835617</v>
      </c>
      <c r="U109" s="82">
        <v>4670.4441643835617</v>
      </c>
      <c r="V109" s="82">
        <v>4670.4441643835617</v>
      </c>
      <c r="W109" s="82">
        <v>4670.4441643835617</v>
      </c>
      <c r="X109" s="82">
        <v>4670.4441643835617</v>
      </c>
      <c r="Y109" s="82">
        <v>4670.4441643835617</v>
      </c>
      <c r="Z109" s="82">
        <v>4670.4441643835617</v>
      </c>
      <c r="AA109" s="82">
        <v>4670.4441643835617</v>
      </c>
      <c r="AB109" s="82">
        <v>4670.4441643835617</v>
      </c>
      <c r="AC109" s="82">
        <v>4670.4441643835617</v>
      </c>
      <c r="AD109" s="82">
        <v>4670.4441643835617</v>
      </c>
      <c r="AE109" s="82">
        <v>4670.4441643835617</v>
      </c>
      <c r="AF109" s="82">
        <v>4670.4441643835617</v>
      </c>
      <c r="AG109" s="82">
        <v>4670.4441643835617</v>
      </c>
      <c r="AH109" s="82">
        <v>4670.4441643835617</v>
      </c>
      <c r="AI109" s="82">
        <v>4670.4441643835617</v>
      </c>
      <c r="AJ109" s="82">
        <v>4670.4441643835617</v>
      </c>
      <c r="AK109" s="82">
        <v>4670.4441643835617</v>
      </c>
      <c r="AL109" s="82">
        <v>4670.4441643835617</v>
      </c>
      <c r="AM109" s="82">
        <v>4670.4441643835617</v>
      </c>
      <c r="AN109" s="82">
        <v>4670.4441643835617</v>
      </c>
      <c r="AO109" s="82">
        <v>4670.4441643835617</v>
      </c>
      <c r="AP109" s="82">
        <v>4670.4441643835617</v>
      </c>
      <c r="AQ109" s="82">
        <v>4670.4441643835617</v>
      </c>
      <c r="AR109" s="82">
        <v>4670.4441643835617</v>
      </c>
      <c r="AS109" s="82">
        <v>4670.4441643835617</v>
      </c>
      <c r="AT109" s="82">
        <v>4670.4441643835617</v>
      </c>
      <c r="AU109" s="82">
        <v>4670.4441643835617</v>
      </c>
      <c r="AV109" s="82">
        <v>4670.4441643835617</v>
      </c>
      <c r="AW109" s="82">
        <v>4670.4441643835617</v>
      </c>
      <c r="AX109" s="82">
        <v>4670.4441643835617</v>
      </c>
      <c r="AY109" s="82">
        <v>4670.4441643835617</v>
      </c>
      <c r="AZ109" s="82">
        <v>4670.4441643835617</v>
      </c>
      <c r="BA109" s="82">
        <v>4670.4441643835617</v>
      </c>
      <c r="BB109" s="82">
        <v>4670.4441643835617</v>
      </c>
      <c r="BC109" s="82">
        <v>4670.4441643835617</v>
      </c>
      <c r="BD109" s="82">
        <v>4670.4441643835617</v>
      </c>
      <c r="BE109" s="82">
        <v>4670.4441643835617</v>
      </c>
      <c r="BF109" s="82">
        <v>4670.4441643835617</v>
      </c>
      <c r="BG109" s="82">
        <v>4670.4441643835617</v>
      </c>
      <c r="BH109" s="82">
        <v>4670.4441643835617</v>
      </c>
      <c r="BI109" s="82">
        <v>4670.4441643835617</v>
      </c>
      <c r="BJ109" s="82">
        <v>4670.4441643835617</v>
      </c>
      <c r="BK109" s="82">
        <v>4670.4441643835617</v>
      </c>
      <c r="BL109" s="82">
        <v>4670.4441643835617</v>
      </c>
      <c r="BM109" s="82">
        <v>4670.4441643835617</v>
      </c>
      <c r="BN109" s="82">
        <v>4670.4441643835617</v>
      </c>
      <c r="BO109" s="82">
        <v>4670.4441643835617</v>
      </c>
      <c r="BP109" s="82">
        <v>4670.4441643835617</v>
      </c>
      <c r="BQ109" s="82">
        <v>4670.4441643835617</v>
      </c>
      <c r="BR109" s="82">
        <v>4670.4441643835617</v>
      </c>
      <c r="BS109" s="82">
        <v>4670.4441643835617</v>
      </c>
      <c r="BT109" s="82">
        <v>4670.4441643835617</v>
      </c>
      <c r="BU109" s="82">
        <v>4670.4441643835617</v>
      </c>
      <c r="BV109" s="82">
        <v>4670.4441643835617</v>
      </c>
      <c r="BW109" s="82">
        <v>4670.4441643835617</v>
      </c>
      <c r="BX109" s="82">
        <v>4670.4441643835617</v>
      </c>
      <c r="BY109" s="82">
        <v>4670.4441643835617</v>
      </c>
      <c r="BZ109" s="82">
        <v>4670.4441643835617</v>
      </c>
      <c r="CA109" s="82">
        <v>4670.4441643835617</v>
      </c>
      <c r="CB109" s="82">
        <v>4670.4441643835617</v>
      </c>
      <c r="CC109" s="82">
        <v>4670.4441643835617</v>
      </c>
      <c r="CD109" s="82">
        <v>4670.4441643835617</v>
      </c>
      <c r="CE109" s="82">
        <v>4670.4441643835617</v>
      </c>
      <c r="CF109" s="82">
        <v>4670.4441643835617</v>
      </c>
      <c r="CG109" s="82">
        <v>4670.4441643835617</v>
      </c>
      <c r="CH109" s="82">
        <v>4670.4441643835617</v>
      </c>
      <c r="CI109" s="82">
        <v>4670.4441643835617</v>
      </c>
      <c r="CJ109" s="640">
        <v>4670.4441643835617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21.283912945739281</v>
      </c>
      <c r="I110" s="142">
        <v>31.394960926575088</v>
      </c>
      <c r="J110" s="142">
        <v>41.646232564882347</v>
      </c>
      <c r="K110" s="142">
        <v>52.037860760813736</v>
      </c>
      <c r="L110" s="142">
        <v>316.03338845662091</v>
      </c>
      <c r="M110" s="142">
        <v>318.10914141856915</v>
      </c>
      <c r="N110" s="142">
        <v>320.18489438051739</v>
      </c>
      <c r="O110" s="142">
        <v>322.26064734246569</v>
      </c>
      <c r="P110" s="142">
        <v>324.33640030441393</v>
      </c>
      <c r="Q110" s="142">
        <v>326.41215326636217</v>
      </c>
      <c r="R110" s="142">
        <v>328.48790622831041</v>
      </c>
      <c r="S110" s="142">
        <v>330.56365919025865</v>
      </c>
      <c r="T110" s="142">
        <v>332.63941215220689</v>
      </c>
      <c r="U110" s="142">
        <v>334.71516511415513</v>
      </c>
      <c r="V110" s="142">
        <v>336.79091807610337</v>
      </c>
      <c r="W110" s="142">
        <v>338.86667103805161</v>
      </c>
      <c r="X110" s="142">
        <v>340.94242399999985</v>
      </c>
      <c r="Y110" s="142">
        <v>343.01817696194809</v>
      </c>
      <c r="Z110" s="142">
        <v>345.09392992389633</v>
      </c>
      <c r="AA110" s="142">
        <v>347.16968288584462</v>
      </c>
      <c r="AB110" s="142">
        <v>349.24543584779286</v>
      </c>
      <c r="AC110" s="142">
        <v>351.3211888097411</v>
      </c>
      <c r="AD110" s="142">
        <v>353.39694177168934</v>
      </c>
      <c r="AE110" s="142">
        <v>355.47269473363758</v>
      </c>
      <c r="AF110" s="142">
        <v>357.54844769558582</v>
      </c>
      <c r="AG110" s="142">
        <v>359.62420065753423</v>
      </c>
      <c r="AH110" s="142">
        <v>361.69995361948247</v>
      </c>
      <c r="AI110" s="142">
        <v>363.77570658143071</v>
      </c>
      <c r="AJ110" s="142">
        <v>365.85145954337895</v>
      </c>
      <c r="AK110" s="142">
        <v>367.92721250532725</v>
      </c>
      <c r="AL110" s="142">
        <v>370.00296546727549</v>
      </c>
      <c r="AM110" s="142">
        <v>372.07871842922373</v>
      </c>
      <c r="AN110" s="142">
        <v>374.15447139117197</v>
      </c>
      <c r="AO110" s="142">
        <v>376.23022435312021</v>
      </c>
      <c r="AP110" s="142">
        <v>378.3059773150685</v>
      </c>
      <c r="AQ110" s="142">
        <v>380.38173027701674</v>
      </c>
      <c r="AR110" s="142">
        <v>382.45748323896498</v>
      </c>
      <c r="AS110" s="142">
        <v>384.53323620091322</v>
      </c>
      <c r="AT110" s="142">
        <v>386.60898916286146</v>
      </c>
      <c r="AU110" s="142">
        <v>388.6847421248097</v>
      </c>
      <c r="AV110" s="142">
        <v>390.76049508675794</v>
      </c>
      <c r="AW110" s="142">
        <v>392.83624804870618</v>
      </c>
      <c r="AX110" s="142">
        <v>394.91200101065442</v>
      </c>
      <c r="AY110" s="142">
        <v>396.98775397260266</v>
      </c>
      <c r="AZ110" s="142">
        <v>399.0635069345509</v>
      </c>
      <c r="BA110" s="142">
        <v>401.13925989649914</v>
      </c>
      <c r="BB110" s="142">
        <v>403.21501285844744</v>
      </c>
      <c r="BC110" s="142">
        <v>405.29076582039568</v>
      </c>
      <c r="BD110" s="142">
        <v>407.36651878234392</v>
      </c>
      <c r="BE110" s="142">
        <v>409.4422717442921</v>
      </c>
      <c r="BF110" s="142">
        <v>411.51802470624034</v>
      </c>
      <c r="BG110" s="142">
        <v>413.59377766818858</v>
      </c>
      <c r="BH110" s="142">
        <v>415.66953063013682</v>
      </c>
      <c r="BI110" s="142">
        <v>417.74528359208506</v>
      </c>
      <c r="BJ110" s="142">
        <v>419.8210365540333</v>
      </c>
      <c r="BK110" s="142">
        <v>421.89678951598154</v>
      </c>
      <c r="BL110" s="142">
        <v>423.97254247792978</v>
      </c>
      <c r="BM110" s="142">
        <v>426.04829543987802</v>
      </c>
      <c r="BN110" s="142">
        <v>428.12404840182626</v>
      </c>
      <c r="BO110" s="142">
        <v>430.19980136377455</v>
      </c>
      <c r="BP110" s="142">
        <v>432.27555432572279</v>
      </c>
      <c r="BQ110" s="142">
        <v>434.35130728767103</v>
      </c>
      <c r="BR110" s="142">
        <v>436.42706024961927</v>
      </c>
      <c r="BS110" s="142">
        <v>438.50281321156751</v>
      </c>
      <c r="BT110" s="142">
        <v>440.57856617351575</v>
      </c>
      <c r="BU110" s="142">
        <v>442.65431913546399</v>
      </c>
      <c r="BV110" s="142">
        <v>444.73007209741223</v>
      </c>
      <c r="BW110" s="142">
        <v>446.80582505936047</v>
      </c>
      <c r="BX110" s="142">
        <v>448.88157802130871</v>
      </c>
      <c r="BY110" s="142">
        <v>450.95733098325695</v>
      </c>
      <c r="BZ110" s="142">
        <v>453.03308394520519</v>
      </c>
      <c r="CA110" s="142">
        <v>455.10883690715349</v>
      </c>
      <c r="CB110" s="142">
        <v>457.18458986910173</v>
      </c>
      <c r="CC110" s="142">
        <v>459.26034283104997</v>
      </c>
      <c r="CD110" s="142">
        <v>461.33609579299821</v>
      </c>
      <c r="CE110" s="142">
        <v>463.41184875494645</v>
      </c>
      <c r="CF110" s="142">
        <v>465.48760171689463</v>
      </c>
      <c r="CG110" s="142">
        <v>467.56335467884287</v>
      </c>
      <c r="CH110" s="142">
        <v>469.63910764079111</v>
      </c>
      <c r="CI110" s="142">
        <v>471.71486060273935</v>
      </c>
      <c r="CJ110" s="639">
        <v>473.79061356468759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3300.0294599255885</v>
      </c>
      <c r="I111" s="82">
        <v>3142.6845473993676</v>
      </c>
      <c r="J111" s="82">
        <v>2985.2352624213372</v>
      </c>
      <c r="K111" s="82">
        <v>2827.6816049914978</v>
      </c>
      <c r="L111" s="82">
        <v>3187.8008908347583</v>
      </c>
      <c r="M111" s="82">
        <v>2348.3204702059088</v>
      </c>
      <c r="N111" s="82">
        <v>2359.6948667615279</v>
      </c>
      <c r="O111" s="82">
        <v>2371.069263317147</v>
      </c>
      <c r="P111" s="82">
        <v>2382.4436598727661</v>
      </c>
      <c r="Q111" s="82">
        <v>2393.8180564283857</v>
      </c>
      <c r="R111" s="82">
        <v>2405.1924529840048</v>
      </c>
      <c r="S111" s="82">
        <v>2416.5668495396239</v>
      </c>
      <c r="T111" s="82">
        <v>2427.9412460952431</v>
      </c>
      <c r="U111" s="82">
        <v>2439.3156426508622</v>
      </c>
      <c r="V111" s="82">
        <v>2450.6900392064817</v>
      </c>
      <c r="W111" s="82">
        <v>2462.0644357621009</v>
      </c>
      <c r="X111" s="82">
        <v>2473.43883231772</v>
      </c>
      <c r="Y111" s="82">
        <v>2484.8132288733391</v>
      </c>
      <c r="Z111" s="82">
        <v>2496.1876254289587</v>
      </c>
      <c r="AA111" s="82">
        <v>2507.5620219845778</v>
      </c>
      <c r="AB111" s="82">
        <v>2518.9364185401969</v>
      </c>
      <c r="AC111" s="82">
        <v>2530.310815095816</v>
      </c>
      <c r="AD111" s="82">
        <v>2541.6852116514351</v>
      </c>
      <c r="AE111" s="82">
        <v>2553.0596082070542</v>
      </c>
      <c r="AF111" s="82">
        <v>2564.4340047626738</v>
      </c>
      <c r="AG111" s="82">
        <v>2575.8084013182929</v>
      </c>
      <c r="AH111" s="82">
        <v>2587.182797873912</v>
      </c>
      <c r="AI111" s="82">
        <v>2598.5571944295311</v>
      </c>
      <c r="AJ111" s="82">
        <v>2609.9315909851503</v>
      </c>
      <c r="AK111" s="82">
        <v>2621.3059875407698</v>
      </c>
      <c r="AL111" s="82">
        <v>2632.6803840963889</v>
      </c>
      <c r="AM111" s="82">
        <v>2632.6803840963889</v>
      </c>
      <c r="AN111" s="82">
        <v>2632.6803840963889</v>
      </c>
      <c r="AO111" s="82">
        <v>2632.6803840963889</v>
      </c>
      <c r="AP111" s="82">
        <v>2632.6803840963889</v>
      </c>
      <c r="AQ111" s="82">
        <v>2632.6803840963889</v>
      </c>
      <c r="AR111" s="82">
        <v>2632.6803840963889</v>
      </c>
      <c r="AS111" s="82">
        <v>2632.6803840963889</v>
      </c>
      <c r="AT111" s="82">
        <v>2632.6803840963889</v>
      </c>
      <c r="AU111" s="82">
        <v>2632.6803840963889</v>
      </c>
      <c r="AV111" s="82">
        <v>2632.6803840963889</v>
      </c>
      <c r="AW111" s="82">
        <v>2632.6803840963889</v>
      </c>
      <c r="AX111" s="82">
        <v>2632.6803840963889</v>
      </c>
      <c r="AY111" s="82">
        <v>2632.6803840963889</v>
      </c>
      <c r="AZ111" s="82">
        <v>2632.6803840963889</v>
      </c>
      <c r="BA111" s="82">
        <v>2632.6803840963889</v>
      </c>
      <c r="BB111" s="82">
        <v>2632.6803840963889</v>
      </c>
      <c r="BC111" s="82">
        <v>2632.6803840963889</v>
      </c>
      <c r="BD111" s="82">
        <v>2632.6803840963889</v>
      </c>
      <c r="BE111" s="82">
        <v>2632.6803840963889</v>
      </c>
      <c r="BF111" s="82">
        <v>2632.6803840963889</v>
      </c>
      <c r="BG111" s="82">
        <v>2632.6803840963889</v>
      </c>
      <c r="BH111" s="82">
        <v>2632.6803840963889</v>
      </c>
      <c r="BI111" s="82">
        <v>2632.6803840963889</v>
      </c>
      <c r="BJ111" s="82">
        <v>2632.6803840963889</v>
      </c>
      <c r="BK111" s="82">
        <v>2632.6803840963889</v>
      </c>
      <c r="BL111" s="82">
        <v>2632.6803840963889</v>
      </c>
      <c r="BM111" s="82">
        <v>2632.6803840963889</v>
      </c>
      <c r="BN111" s="82">
        <v>2632.6803840963889</v>
      </c>
      <c r="BO111" s="82">
        <v>2632.6803840963889</v>
      </c>
      <c r="BP111" s="82">
        <v>2632.6803840963889</v>
      </c>
      <c r="BQ111" s="82">
        <v>2632.6803840963889</v>
      </c>
      <c r="BR111" s="82">
        <v>2632.6803840963889</v>
      </c>
      <c r="BS111" s="82">
        <v>2632.6803840963889</v>
      </c>
      <c r="BT111" s="82">
        <v>2632.6803840963889</v>
      </c>
      <c r="BU111" s="82">
        <v>2632.6803840963889</v>
      </c>
      <c r="BV111" s="82">
        <v>2632.6803840963889</v>
      </c>
      <c r="BW111" s="82">
        <v>2632.6803840963889</v>
      </c>
      <c r="BX111" s="82">
        <v>2632.6803840963889</v>
      </c>
      <c r="BY111" s="82">
        <v>2632.6803840963889</v>
      </c>
      <c r="BZ111" s="82">
        <v>2632.6803840963889</v>
      </c>
      <c r="CA111" s="82">
        <v>2632.6803840963889</v>
      </c>
      <c r="CB111" s="82">
        <v>2632.6803840963889</v>
      </c>
      <c r="CC111" s="82">
        <v>2632.6803840963889</v>
      </c>
      <c r="CD111" s="82">
        <v>2632.6803840963889</v>
      </c>
      <c r="CE111" s="82">
        <v>2632.6803840963889</v>
      </c>
      <c r="CF111" s="82">
        <v>2632.6803840963889</v>
      </c>
      <c r="CG111" s="82">
        <v>2632.6803840963889</v>
      </c>
      <c r="CH111" s="82">
        <v>2632.6803840963889</v>
      </c>
      <c r="CI111" s="82">
        <v>2632.6803840963889</v>
      </c>
      <c r="CJ111" s="640">
        <v>2632.6803840963889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3278.7455469798492</v>
      </c>
      <c r="I113" s="324">
        <v>3111.2895864727925</v>
      </c>
      <c r="J113" s="324">
        <v>2943.589029856455</v>
      </c>
      <c r="K113" s="324">
        <v>2775.6437442306842</v>
      </c>
      <c r="L113" s="324">
        <v>2871.7675023781376</v>
      </c>
      <c r="M113" s="324">
        <v>2030.2113287873397</v>
      </c>
      <c r="N113" s="324">
        <v>2039.5099723810106</v>
      </c>
      <c r="O113" s="324">
        <v>2048.8086159746813</v>
      </c>
      <c r="P113" s="324">
        <v>2058.1072595683522</v>
      </c>
      <c r="Q113" s="324">
        <v>2067.4059031620236</v>
      </c>
      <c r="R113" s="324">
        <v>2076.7045467556945</v>
      </c>
      <c r="S113" s="324">
        <v>2086.0031903493655</v>
      </c>
      <c r="T113" s="324">
        <v>2095.3018339430364</v>
      </c>
      <c r="U113" s="324">
        <v>2104.6004775367069</v>
      </c>
      <c r="V113" s="324">
        <v>2113.8991211303783</v>
      </c>
      <c r="W113" s="324">
        <v>2123.1977647240492</v>
      </c>
      <c r="X113" s="324">
        <v>2132.4964083177201</v>
      </c>
      <c r="Y113" s="324">
        <v>2141.7950519113911</v>
      </c>
      <c r="Z113" s="324">
        <v>2151.0936955050624</v>
      </c>
      <c r="AA113" s="324">
        <v>2160.3923390987329</v>
      </c>
      <c r="AB113" s="324">
        <v>2169.6909826924038</v>
      </c>
      <c r="AC113" s="324">
        <v>2178.9896262860748</v>
      </c>
      <c r="AD113" s="324">
        <v>2188.2882698797457</v>
      </c>
      <c r="AE113" s="324">
        <v>2197.5869134734166</v>
      </c>
      <c r="AF113" s="324">
        <v>2206.885557067088</v>
      </c>
      <c r="AG113" s="324">
        <v>2216.1842006607585</v>
      </c>
      <c r="AH113" s="324">
        <v>2225.4828442544294</v>
      </c>
      <c r="AI113" s="324">
        <v>2234.7814878481004</v>
      </c>
      <c r="AJ113" s="324">
        <v>2244.0801314417713</v>
      </c>
      <c r="AK113" s="324">
        <v>2253.3787750354427</v>
      </c>
      <c r="AL113" s="324">
        <v>2262.6774186291136</v>
      </c>
      <c r="AM113" s="324">
        <v>2260.6016656671654</v>
      </c>
      <c r="AN113" s="324">
        <v>2258.5259127052168</v>
      </c>
      <c r="AO113" s="324">
        <v>2256.4501597432686</v>
      </c>
      <c r="AP113" s="324">
        <v>2254.3744067813204</v>
      </c>
      <c r="AQ113" s="324">
        <v>2252.2986538193722</v>
      </c>
      <c r="AR113" s="324">
        <v>2250.2229008574241</v>
      </c>
      <c r="AS113" s="324">
        <v>2248.1471478954759</v>
      </c>
      <c r="AT113" s="324">
        <v>2246.0713949335277</v>
      </c>
      <c r="AU113" s="324">
        <v>2243.9956419715791</v>
      </c>
      <c r="AV113" s="324">
        <v>2241.9198890096309</v>
      </c>
      <c r="AW113" s="324">
        <v>2239.8441360476827</v>
      </c>
      <c r="AX113" s="324">
        <v>2237.7683830857345</v>
      </c>
      <c r="AY113" s="324">
        <v>2235.6926301237863</v>
      </c>
      <c r="AZ113" s="324">
        <v>2233.6168771618381</v>
      </c>
      <c r="BA113" s="324">
        <v>2231.54112419989</v>
      </c>
      <c r="BB113" s="324">
        <v>2229.4653712379413</v>
      </c>
      <c r="BC113" s="324">
        <v>2227.3896182759931</v>
      </c>
      <c r="BD113" s="324">
        <v>2225.313865314045</v>
      </c>
      <c r="BE113" s="324">
        <v>2223.2381123520968</v>
      </c>
      <c r="BF113" s="324">
        <v>2221.1623593901486</v>
      </c>
      <c r="BG113" s="324">
        <v>2219.0866064282004</v>
      </c>
      <c r="BH113" s="324">
        <v>2217.0108534662522</v>
      </c>
      <c r="BI113" s="324">
        <v>2214.935100504304</v>
      </c>
      <c r="BJ113" s="324">
        <v>2212.8593475423559</v>
      </c>
      <c r="BK113" s="324">
        <v>2210.7835945804072</v>
      </c>
      <c r="BL113" s="324">
        <v>2208.707841618459</v>
      </c>
      <c r="BM113" s="324">
        <v>2206.6320886565109</v>
      </c>
      <c r="BN113" s="324">
        <v>2204.5563356945627</v>
      </c>
      <c r="BO113" s="324">
        <v>2202.4805827326145</v>
      </c>
      <c r="BP113" s="324">
        <v>2200.4048297706663</v>
      </c>
      <c r="BQ113" s="324">
        <v>2198.3290768087181</v>
      </c>
      <c r="BR113" s="324">
        <v>2196.2533238467695</v>
      </c>
      <c r="BS113" s="324">
        <v>2194.1775708848213</v>
      </c>
      <c r="BT113" s="324">
        <v>2192.1018179228731</v>
      </c>
      <c r="BU113" s="324">
        <v>2190.0260649609249</v>
      </c>
      <c r="BV113" s="324">
        <v>2187.9503119989768</v>
      </c>
      <c r="BW113" s="324">
        <v>2185.8745590370286</v>
      </c>
      <c r="BX113" s="324">
        <v>2183.7988060750804</v>
      </c>
      <c r="BY113" s="324">
        <v>2181.7230531131318</v>
      </c>
      <c r="BZ113" s="324">
        <v>2179.6473001511836</v>
      </c>
      <c r="CA113" s="324">
        <v>2177.5715471892354</v>
      </c>
      <c r="CB113" s="324">
        <v>2175.4957942272872</v>
      </c>
      <c r="CC113" s="324">
        <v>2173.420041265339</v>
      </c>
      <c r="CD113" s="324">
        <v>2171.3442883033908</v>
      </c>
      <c r="CE113" s="324">
        <v>2169.2685353414427</v>
      </c>
      <c r="CF113" s="324">
        <v>2167.1927823794945</v>
      </c>
      <c r="CG113" s="324">
        <v>2165.1170294175463</v>
      </c>
      <c r="CH113" s="324">
        <v>2163.0412764555977</v>
      </c>
      <c r="CI113" s="324">
        <v>2160.9655234936495</v>
      </c>
      <c r="CJ113" s="641">
        <v>2158.8897705317013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146.24384656265349</v>
      </c>
      <c r="I118" s="337">
        <v>292.58736823982548</v>
      </c>
      <c r="J118" s="337">
        <v>439.03056503151612</v>
      </c>
      <c r="K118" s="337">
        <v>585.57343693772509</v>
      </c>
      <c r="L118" s="337">
        <v>1401.1462431591506</v>
      </c>
      <c r="M118" s="337">
        <v>2203.8264295937379</v>
      </c>
      <c r="N118" s="337">
        <v>2192.9652288773041</v>
      </c>
      <c r="O118" s="337">
        <v>2182.1040281608703</v>
      </c>
      <c r="P118" s="337">
        <v>2171.2428274444364</v>
      </c>
      <c r="Q118" s="337">
        <v>2160.3816267280026</v>
      </c>
      <c r="R118" s="337">
        <v>2149.5204260115688</v>
      </c>
      <c r="S118" s="337">
        <v>2138.659225295135</v>
      </c>
      <c r="T118" s="337">
        <v>2127.7980245787012</v>
      </c>
      <c r="U118" s="337">
        <v>2116.9368238622674</v>
      </c>
      <c r="V118" s="337">
        <v>2106.0756231458336</v>
      </c>
      <c r="W118" s="337">
        <v>2095.2144224293997</v>
      </c>
      <c r="X118" s="337">
        <v>2084.3532217129659</v>
      </c>
      <c r="Y118" s="337">
        <v>2073.4920209965321</v>
      </c>
      <c r="Z118" s="337">
        <v>2062.6308202800983</v>
      </c>
      <c r="AA118" s="337">
        <v>2051.7696195636645</v>
      </c>
      <c r="AB118" s="337">
        <v>2040.9084188472307</v>
      </c>
      <c r="AC118" s="337">
        <v>2030.0472181307969</v>
      </c>
      <c r="AD118" s="337">
        <v>2019.1860174143631</v>
      </c>
      <c r="AE118" s="337">
        <v>2008.3248166979292</v>
      </c>
      <c r="AF118" s="337">
        <v>1997.4636159814954</v>
      </c>
      <c r="AG118" s="337">
        <v>1986.6024152650616</v>
      </c>
      <c r="AH118" s="337">
        <v>1975.7412145486278</v>
      </c>
      <c r="AI118" s="337">
        <v>1964.880013832194</v>
      </c>
      <c r="AJ118" s="337">
        <v>1954.0188131157602</v>
      </c>
      <c r="AK118" s="337">
        <v>1943.1576123993264</v>
      </c>
      <c r="AL118" s="337">
        <v>1932.2964116828925</v>
      </c>
      <c r="AM118" s="337">
        <v>1932.2964116828925</v>
      </c>
      <c r="AN118" s="337">
        <v>1932.2964116828925</v>
      </c>
      <c r="AO118" s="337">
        <v>1932.2964116828925</v>
      </c>
      <c r="AP118" s="337">
        <v>1932.2964116828925</v>
      </c>
      <c r="AQ118" s="337">
        <v>1932.2964116828925</v>
      </c>
      <c r="AR118" s="337">
        <v>1932.2964116828925</v>
      </c>
      <c r="AS118" s="337">
        <v>1932.2964116828925</v>
      </c>
      <c r="AT118" s="337">
        <v>1932.2964116828925</v>
      </c>
      <c r="AU118" s="337">
        <v>1932.2964116828925</v>
      </c>
      <c r="AV118" s="337">
        <v>1932.2964116828925</v>
      </c>
      <c r="AW118" s="337">
        <v>1932.2964116828925</v>
      </c>
      <c r="AX118" s="337">
        <v>1932.2964116828925</v>
      </c>
      <c r="AY118" s="337">
        <v>1932.2964116828925</v>
      </c>
      <c r="AZ118" s="337">
        <v>1932.2964116828925</v>
      </c>
      <c r="BA118" s="337">
        <v>1932.2964116828925</v>
      </c>
      <c r="BB118" s="337">
        <v>1932.2964116828925</v>
      </c>
      <c r="BC118" s="337">
        <v>1932.2964116828925</v>
      </c>
      <c r="BD118" s="337">
        <v>1932.2964116828925</v>
      </c>
      <c r="BE118" s="337">
        <v>1932.2964116828925</v>
      </c>
      <c r="BF118" s="337">
        <v>1932.2964116828925</v>
      </c>
      <c r="BG118" s="337">
        <v>1932.2964116828925</v>
      </c>
      <c r="BH118" s="337">
        <v>1932.2964116828925</v>
      </c>
      <c r="BI118" s="337">
        <v>1932.2964116828925</v>
      </c>
      <c r="BJ118" s="337">
        <v>1932.2964116828925</v>
      </c>
      <c r="BK118" s="337">
        <v>1932.2964116828925</v>
      </c>
      <c r="BL118" s="337">
        <v>1932.2964116828925</v>
      </c>
      <c r="BM118" s="337">
        <v>1932.2964116828925</v>
      </c>
      <c r="BN118" s="337">
        <v>1932.2964116828925</v>
      </c>
      <c r="BO118" s="337">
        <v>1932.2964116828925</v>
      </c>
      <c r="BP118" s="337">
        <v>1932.2964116828925</v>
      </c>
      <c r="BQ118" s="337">
        <v>1932.2964116828925</v>
      </c>
      <c r="BR118" s="337">
        <v>1932.2964116828925</v>
      </c>
      <c r="BS118" s="337">
        <v>1932.2964116828925</v>
      </c>
      <c r="BT118" s="337">
        <v>1932.2964116828925</v>
      </c>
      <c r="BU118" s="337">
        <v>1932.2964116828925</v>
      </c>
      <c r="BV118" s="337">
        <v>1932.2964116828925</v>
      </c>
      <c r="BW118" s="337">
        <v>1932.2964116828925</v>
      </c>
      <c r="BX118" s="337">
        <v>1932.2964116828925</v>
      </c>
      <c r="BY118" s="337">
        <v>1932.2964116828925</v>
      </c>
      <c r="BZ118" s="337">
        <v>1932.2964116828925</v>
      </c>
      <c r="CA118" s="337">
        <v>1932.2964116828925</v>
      </c>
      <c r="CB118" s="337">
        <v>1932.2964116828925</v>
      </c>
      <c r="CC118" s="337">
        <v>1932.2964116828925</v>
      </c>
      <c r="CD118" s="337">
        <v>1932.2964116828925</v>
      </c>
      <c r="CE118" s="337">
        <v>1932.2964116828925</v>
      </c>
      <c r="CF118" s="337">
        <v>1932.2964116828925</v>
      </c>
      <c r="CG118" s="337">
        <v>1932.2964116828925</v>
      </c>
      <c r="CH118" s="337">
        <v>1932.2964116828925</v>
      </c>
      <c r="CI118" s="337">
        <v>1932.2964116828925</v>
      </c>
      <c r="CJ118" s="337">
        <v>1932.2964116828925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3.92</v>
      </c>
      <c r="I120" s="337">
        <v>7.84</v>
      </c>
      <c r="J120" s="337">
        <v>11.76</v>
      </c>
      <c r="K120" s="337">
        <v>15.68</v>
      </c>
      <c r="L120" s="337">
        <v>15.68</v>
      </c>
      <c r="M120" s="337">
        <v>15.68</v>
      </c>
      <c r="N120" s="337">
        <v>15.68</v>
      </c>
      <c r="O120" s="337">
        <v>15.68</v>
      </c>
      <c r="P120" s="337">
        <v>15.68</v>
      </c>
      <c r="Q120" s="337">
        <v>15.68</v>
      </c>
      <c r="R120" s="337">
        <v>15.68</v>
      </c>
      <c r="S120" s="337">
        <v>15.68</v>
      </c>
      <c r="T120" s="337">
        <v>15.68</v>
      </c>
      <c r="U120" s="337">
        <v>15.68</v>
      </c>
      <c r="V120" s="337">
        <v>15.68</v>
      </c>
      <c r="W120" s="337">
        <v>15.68</v>
      </c>
      <c r="X120" s="337">
        <v>15.68</v>
      </c>
      <c r="Y120" s="337">
        <v>15.68</v>
      </c>
      <c r="Z120" s="337">
        <v>15.68</v>
      </c>
      <c r="AA120" s="337">
        <v>15.68</v>
      </c>
      <c r="AB120" s="337">
        <v>15.68</v>
      </c>
      <c r="AC120" s="337">
        <v>15.68</v>
      </c>
      <c r="AD120" s="337">
        <v>15.68</v>
      </c>
      <c r="AE120" s="337">
        <v>15.68</v>
      </c>
      <c r="AF120" s="337">
        <v>15.68</v>
      </c>
      <c r="AG120" s="337">
        <v>15.68</v>
      </c>
      <c r="AH120" s="337">
        <v>15.68</v>
      </c>
      <c r="AI120" s="337">
        <v>15.68</v>
      </c>
      <c r="AJ120" s="337">
        <v>15.68</v>
      </c>
      <c r="AK120" s="337">
        <v>15.68</v>
      </c>
      <c r="AL120" s="337">
        <v>15.68</v>
      </c>
      <c r="AM120" s="337">
        <v>15.68</v>
      </c>
      <c r="AN120" s="337">
        <v>15.68</v>
      </c>
      <c r="AO120" s="337">
        <v>15.68</v>
      </c>
      <c r="AP120" s="337">
        <v>15.68</v>
      </c>
      <c r="AQ120" s="337">
        <v>15.68</v>
      </c>
      <c r="AR120" s="337">
        <v>15.68</v>
      </c>
      <c r="AS120" s="337">
        <v>15.68</v>
      </c>
      <c r="AT120" s="337">
        <v>15.68</v>
      </c>
      <c r="AU120" s="337">
        <v>15.68</v>
      </c>
      <c r="AV120" s="337">
        <v>15.68</v>
      </c>
      <c r="AW120" s="337">
        <v>15.68</v>
      </c>
      <c r="AX120" s="337">
        <v>15.68</v>
      </c>
      <c r="AY120" s="337">
        <v>15.68</v>
      </c>
      <c r="AZ120" s="337">
        <v>15.68</v>
      </c>
      <c r="BA120" s="337">
        <v>15.68</v>
      </c>
      <c r="BB120" s="337">
        <v>15.68</v>
      </c>
      <c r="BC120" s="337">
        <v>15.68</v>
      </c>
      <c r="BD120" s="337">
        <v>15.68</v>
      </c>
      <c r="BE120" s="337">
        <v>15.68</v>
      </c>
      <c r="BF120" s="337">
        <v>15.68</v>
      </c>
      <c r="BG120" s="337">
        <v>15.68</v>
      </c>
      <c r="BH120" s="337">
        <v>15.68</v>
      </c>
      <c r="BI120" s="337">
        <v>15.68</v>
      </c>
      <c r="BJ120" s="337">
        <v>15.68</v>
      </c>
      <c r="BK120" s="337">
        <v>15.68</v>
      </c>
      <c r="BL120" s="337">
        <v>15.68</v>
      </c>
      <c r="BM120" s="337">
        <v>15.68</v>
      </c>
      <c r="BN120" s="337">
        <v>15.68</v>
      </c>
      <c r="BO120" s="337">
        <v>15.68</v>
      </c>
      <c r="BP120" s="337">
        <v>15.68</v>
      </c>
      <c r="BQ120" s="337">
        <v>15.68</v>
      </c>
      <c r="BR120" s="337">
        <v>15.68</v>
      </c>
      <c r="BS120" s="337">
        <v>15.68</v>
      </c>
      <c r="BT120" s="337">
        <v>15.68</v>
      </c>
      <c r="BU120" s="337">
        <v>15.68</v>
      </c>
      <c r="BV120" s="337">
        <v>15.68</v>
      </c>
      <c r="BW120" s="337">
        <v>15.68</v>
      </c>
      <c r="BX120" s="337">
        <v>15.68</v>
      </c>
      <c r="BY120" s="337">
        <v>15.68</v>
      </c>
      <c r="BZ120" s="337">
        <v>15.68</v>
      </c>
      <c r="CA120" s="337">
        <v>15.68</v>
      </c>
      <c r="CB120" s="337">
        <v>15.68</v>
      </c>
      <c r="CC120" s="337">
        <v>15.68</v>
      </c>
      <c r="CD120" s="337">
        <v>15.68</v>
      </c>
      <c r="CE120" s="337">
        <v>15.68</v>
      </c>
      <c r="CF120" s="337">
        <v>15.68</v>
      </c>
      <c r="CG120" s="337">
        <v>15.68</v>
      </c>
      <c r="CH120" s="337">
        <v>15.68</v>
      </c>
      <c r="CI120" s="337">
        <v>15.68</v>
      </c>
      <c r="CJ120" s="337">
        <v>15.68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7.8986183291955738</v>
      </c>
      <c r="I121" s="337">
        <v>15.802479569414821</v>
      </c>
      <c r="J121" s="337">
        <v>23.71158372065775</v>
      </c>
      <c r="K121" s="337">
        <v>31.625930782924339</v>
      </c>
      <c r="L121" s="337">
        <v>74.525060390171333</v>
      </c>
      <c r="M121" s="337">
        <v>116.74603819663062</v>
      </c>
      <c r="N121" s="337">
        <v>116.1747390389462</v>
      </c>
      <c r="O121" s="337">
        <v>115.60343988126178</v>
      </c>
      <c r="P121" s="337">
        <v>115.03214072357736</v>
      </c>
      <c r="Q121" s="337">
        <v>114.46084156589293</v>
      </c>
      <c r="R121" s="337">
        <v>113.88954240820853</v>
      </c>
      <c r="S121" s="337">
        <v>113.31824325052411</v>
      </c>
      <c r="T121" s="337">
        <v>112.74694409283968</v>
      </c>
      <c r="U121" s="337">
        <v>112.17564493515528</v>
      </c>
      <c r="V121" s="337">
        <v>111.60434577747084</v>
      </c>
      <c r="W121" s="337">
        <v>111.03304661978643</v>
      </c>
      <c r="X121" s="337">
        <v>110.46174746210201</v>
      </c>
      <c r="Y121" s="337">
        <v>109.89044830441759</v>
      </c>
      <c r="Z121" s="337">
        <v>109.31914914673318</v>
      </c>
      <c r="AA121" s="337">
        <v>108.74784998904875</v>
      </c>
      <c r="AB121" s="337">
        <v>108.17655083136434</v>
      </c>
      <c r="AC121" s="337">
        <v>107.60525167367993</v>
      </c>
      <c r="AD121" s="337">
        <v>107.03395251599551</v>
      </c>
      <c r="AE121" s="337">
        <v>106.4626533583111</v>
      </c>
      <c r="AF121" s="337">
        <v>105.89135420062668</v>
      </c>
      <c r="AG121" s="337">
        <v>105.32005504294224</v>
      </c>
      <c r="AH121" s="337">
        <v>104.74875588525784</v>
      </c>
      <c r="AI121" s="337">
        <v>104.17745672757341</v>
      </c>
      <c r="AJ121" s="337">
        <v>103.60615756988901</v>
      </c>
      <c r="AK121" s="337">
        <v>103.03485841220458</v>
      </c>
      <c r="AL121" s="337">
        <v>102.46355925452015</v>
      </c>
      <c r="AM121" s="337">
        <v>102.46355925452015</v>
      </c>
      <c r="AN121" s="337">
        <v>102.46355925452015</v>
      </c>
      <c r="AO121" s="337">
        <v>102.46355925452015</v>
      </c>
      <c r="AP121" s="337">
        <v>102.46355925452015</v>
      </c>
      <c r="AQ121" s="337">
        <v>102.46355925452015</v>
      </c>
      <c r="AR121" s="337">
        <v>102.46355925452015</v>
      </c>
      <c r="AS121" s="337">
        <v>102.46355925452015</v>
      </c>
      <c r="AT121" s="337">
        <v>102.46355925452015</v>
      </c>
      <c r="AU121" s="337">
        <v>102.46355925452015</v>
      </c>
      <c r="AV121" s="337">
        <v>102.46355925452015</v>
      </c>
      <c r="AW121" s="337">
        <v>102.46355925452015</v>
      </c>
      <c r="AX121" s="337">
        <v>102.46355925452015</v>
      </c>
      <c r="AY121" s="337">
        <v>102.46355925452015</v>
      </c>
      <c r="AZ121" s="337">
        <v>102.46355925452015</v>
      </c>
      <c r="BA121" s="337">
        <v>102.46355925452015</v>
      </c>
      <c r="BB121" s="337">
        <v>102.46355925452015</v>
      </c>
      <c r="BC121" s="337">
        <v>102.46355925452015</v>
      </c>
      <c r="BD121" s="337">
        <v>102.46355925452015</v>
      </c>
      <c r="BE121" s="337">
        <v>102.46355925452015</v>
      </c>
      <c r="BF121" s="337">
        <v>102.46355925452015</v>
      </c>
      <c r="BG121" s="337">
        <v>102.46355925452015</v>
      </c>
      <c r="BH121" s="337">
        <v>102.46355925452015</v>
      </c>
      <c r="BI121" s="337">
        <v>102.46355925452015</v>
      </c>
      <c r="BJ121" s="337">
        <v>102.46355925452015</v>
      </c>
      <c r="BK121" s="337">
        <v>102.46355925452015</v>
      </c>
      <c r="BL121" s="337">
        <v>102.46355925452015</v>
      </c>
      <c r="BM121" s="337">
        <v>102.46355925452015</v>
      </c>
      <c r="BN121" s="337">
        <v>102.46355925452015</v>
      </c>
      <c r="BO121" s="337">
        <v>102.46355925452015</v>
      </c>
      <c r="BP121" s="337">
        <v>102.46355925452015</v>
      </c>
      <c r="BQ121" s="337">
        <v>102.46355925452015</v>
      </c>
      <c r="BR121" s="337">
        <v>102.46355925452015</v>
      </c>
      <c r="BS121" s="337">
        <v>102.46355925452015</v>
      </c>
      <c r="BT121" s="337">
        <v>102.46355925452015</v>
      </c>
      <c r="BU121" s="337">
        <v>102.46355925452015</v>
      </c>
      <c r="BV121" s="337">
        <v>102.46355925452015</v>
      </c>
      <c r="BW121" s="337">
        <v>102.46355925452015</v>
      </c>
      <c r="BX121" s="337">
        <v>102.46355925452015</v>
      </c>
      <c r="BY121" s="337">
        <v>102.46355925452015</v>
      </c>
      <c r="BZ121" s="337">
        <v>102.46355925452015</v>
      </c>
      <c r="CA121" s="337">
        <v>102.46355925452015</v>
      </c>
      <c r="CB121" s="337">
        <v>102.46355925452015</v>
      </c>
      <c r="CC121" s="337">
        <v>102.46355925452015</v>
      </c>
      <c r="CD121" s="337">
        <v>102.46355925452015</v>
      </c>
      <c r="CE121" s="337">
        <v>102.46355925452015</v>
      </c>
      <c r="CF121" s="337">
        <v>102.46355925452015</v>
      </c>
      <c r="CG121" s="337">
        <v>102.46355925452015</v>
      </c>
      <c r="CH121" s="337">
        <v>102.46355925452015</v>
      </c>
      <c r="CI121" s="337">
        <v>102.46355925452015</v>
      </c>
      <c r="CJ121" s="337">
        <v>102.46355925452015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3457.27</v>
      </c>
      <c r="I122" s="337">
        <v>3457.27</v>
      </c>
      <c r="J122" s="337">
        <v>3457.27</v>
      </c>
      <c r="K122" s="337">
        <v>3457.27</v>
      </c>
      <c r="L122" s="337">
        <v>4670.4441643835617</v>
      </c>
      <c r="M122" s="337">
        <v>4670.4441643835617</v>
      </c>
      <c r="N122" s="337">
        <v>4670.4441643835617</v>
      </c>
      <c r="O122" s="337">
        <v>4670.4441643835617</v>
      </c>
      <c r="P122" s="337">
        <v>4670.4441643835617</v>
      </c>
      <c r="Q122" s="337">
        <v>4670.4441643835617</v>
      </c>
      <c r="R122" s="337">
        <v>4670.4441643835617</v>
      </c>
      <c r="S122" s="337">
        <v>4670.4441643835617</v>
      </c>
      <c r="T122" s="337">
        <v>4670.4441643835617</v>
      </c>
      <c r="U122" s="337">
        <v>4670.4441643835617</v>
      </c>
      <c r="V122" s="337">
        <v>4670.4441643835617</v>
      </c>
      <c r="W122" s="337">
        <v>4670.4441643835617</v>
      </c>
      <c r="X122" s="337">
        <v>4670.4441643835617</v>
      </c>
      <c r="Y122" s="337">
        <v>4670.4441643835617</v>
      </c>
      <c r="Z122" s="337">
        <v>4670.4441643835617</v>
      </c>
      <c r="AA122" s="337">
        <v>4670.4441643835617</v>
      </c>
      <c r="AB122" s="337">
        <v>4670.4441643835617</v>
      </c>
      <c r="AC122" s="337">
        <v>4670.4441643835617</v>
      </c>
      <c r="AD122" s="337">
        <v>4670.4441643835617</v>
      </c>
      <c r="AE122" s="337">
        <v>4670.4441643835617</v>
      </c>
      <c r="AF122" s="337">
        <v>4670.4441643835617</v>
      </c>
      <c r="AG122" s="337">
        <v>4670.4441643835617</v>
      </c>
      <c r="AH122" s="337">
        <v>4670.4441643835617</v>
      </c>
      <c r="AI122" s="337">
        <v>4670.4441643835617</v>
      </c>
      <c r="AJ122" s="337">
        <v>4670.4441643835617</v>
      </c>
      <c r="AK122" s="337">
        <v>4670.4441643835617</v>
      </c>
      <c r="AL122" s="337">
        <v>4670.4441643835617</v>
      </c>
      <c r="AM122" s="337">
        <v>4670.4441643835617</v>
      </c>
      <c r="AN122" s="337">
        <v>4670.4441643835617</v>
      </c>
      <c r="AO122" s="337">
        <v>4670.4441643835617</v>
      </c>
      <c r="AP122" s="337">
        <v>4670.4441643835617</v>
      </c>
      <c r="AQ122" s="337">
        <v>4670.4441643835617</v>
      </c>
      <c r="AR122" s="337">
        <v>4670.4441643835617</v>
      </c>
      <c r="AS122" s="337">
        <v>4670.4441643835617</v>
      </c>
      <c r="AT122" s="337">
        <v>4670.4441643835617</v>
      </c>
      <c r="AU122" s="337">
        <v>4670.4441643835617</v>
      </c>
      <c r="AV122" s="337">
        <v>4670.4441643835617</v>
      </c>
      <c r="AW122" s="337">
        <v>4670.4441643835617</v>
      </c>
      <c r="AX122" s="337">
        <v>4670.4441643835617</v>
      </c>
      <c r="AY122" s="337">
        <v>4670.4441643835617</v>
      </c>
      <c r="AZ122" s="337">
        <v>4670.4441643835617</v>
      </c>
      <c r="BA122" s="337">
        <v>4670.4441643835617</v>
      </c>
      <c r="BB122" s="337">
        <v>4670.4441643835617</v>
      </c>
      <c r="BC122" s="337">
        <v>4670.4441643835617</v>
      </c>
      <c r="BD122" s="337">
        <v>4670.4441643835617</v>
      </c>
      <c r="BE122" s="337">
        <v>4670.4441643835617</v>
      </c>
      <c r="BF122" s="337">
        <v>4670.4441643835617</v>
      </c>
      <c r="BG122" s="337">
        <v>4670.4441643835617</v>
      </c>
      <c r="BH122" s="337">
        <v>4670.4441643835617</v>
      </c>
      <c r="BI122" s="337">
        <v>4670.4441643835617</v>
      </c>
      <c r="BJ122" s="337">
        <v>4670.4441643835617</v>
      </c>
      <c r="BK122" s="337">
        <v>4670.4441643835617</v>
      </c>
      <c r="BL122" s="337">
        <v>4670.4441643835617</v>
      </c>
      <c r="BM122" s="337">
        <v>4670.4441643835617</v>
      </c>
      <c r="BN122" s="337">
        <v>4670.4441643835617</v>
      </c>
      <c r="BO122" s="337">
        <v>4670.4441643835617</v>
      </c>
      <c r="BP122" s="337">
        <v>4670.4441643835617</v>
      </c>
      <c r="BQ122" s="337">
        <v>4670.4441643835617</v>
      </c>
      <c r="BR122" s="337">
        <v>4670.4441643835617</v>
      </c>
      <c r="BS122" s="337">
        <v>4670.4441643835617</v>
      </c>
      <c r="BT122" s="337">
        <v>4670.4441643835617</v>
      </c>
      <c r="BU122" s="337">
        <v>4670.4441643835617</v>
      </c>
      <c r="BV122" s="337">
        <v>4670.4441643835617</v>
      </c>
      <c r="BW122" s="337">
        <v>4670.4441643835617</v>
      </c>
      <c r="BX122" s="337">
        <v>4670.4441643835617</v>
      </c>
      <c r="BY122" s="337">
        <v>4670.4441643835617</v>
      </c>
      <c r="BZ122" s="337">
        <v>4670.4441643835617</v>
      </c>
      <c r="CA122" s="337">
        <v>4670.4441643835617</v>
      </c>
      <c r="CB122" s="337">
        <v>4670.4441643835617</v>
      </c>
      <c r="CC122" s="337">
        <v>4670.4441643835617</v>
      </c>
      <c r="CD122" s="337">
        <v>4670.4441643835617</v>
      </c>
      <c r="CE122" s="337">
        <v>4670.4441643835617</v>
      </c>
      <c r="CF122" s="337">
        <v>4670.4441643835617</v>
      </c>
      <c r="CG122" s="337">
        <v>4670.4441643835617</v>
      </c>
      <c r="CH122" s="337">
        <v>4670.4441643835617</v>
      </c>
      <c r="CI122" s="337">
        <v>4670.4441643835617</v>
      </c>
      <c r="CJ122" s="337">
        <v>4670.4441643835617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3457.27</v>
      </c>
      <c r="I123" s="337">
        <v>3457.27</v>
      </c>
      <c r="J123" s="337">
        <v>3457.27</v>
      </c>
      <c r="K123" s="337">
        <v>3457.27</v>
      </c>
      <c r="L123" s="337">
        <v>4670.4441643835617</v>
      </c>
      <c r="M123" s="337">
        <v>4670.4441643835617</v>
      </c>
      <c r="N123" s="337">
        <v>4670.4441643835617</v>
      </c>
      <c r="O123" s="337">
        <v>4670.4441643835617</v>
      </c>
      <c r="P123" s="337">
        <v>4670.4441643835617</v>
      </c>
      <c r="Q123" s="337">
        <v>4670.4441643835617</v>
      </c>
      <c r="R123" s="337">
        <v>4670.4441643835617</v>
      </c>
      <c r="S123" s="337">
        <v>4670.4441643835617</v>
      </c>
      <c r="T123" s="337">
        <v>4670.4441643835617</v>
      </c>
      <c r="U123" s="337">
        <v>4670.4441643835617</v>
      </c>
      <c r="V123" s="337">
        <v>4670.4441643835617</v>
      </c>
      <c r="W123" s="337">
        <v>4670.4441643835617</v>
      </c>
      <c r="X123" s="337">
        <v>4670.4441643835617</v>
      </c>
      <c r="Y123" s="337">
        <v>4670.4441643835617</v>
      </c>
      <c r="Z123" s="337">
        <v>4670.4441643835617</v>
      </c>
      <c r="AA123" s="337">
        <v>4670.4441643835617</v>
      </c>
      <c r="AB123" s="337">
        <v>4670.4441643835617</v>
      </c>
      <c r="AC123" s="337">
        <v>4670.4441643835617</v>
      </c>
      <c r="AD123" s="337">
        <v>4670.4441643835617</v>
      </c>
      <c r="AE123" s="337">
        <v>4670.4441643835617</v>
      </c>
      <c r="AF123" s="337">
        <v>4670.4441643835617</v>
      </c>
      <c r="AG123" s="337">
        <v>4670.4441643835617</v>
      </c>
      <c r="AH123" s="337">
        <v>4670.4441643835617</v>
      </c>
      <c r="AI123" s="337">
        <v>4670.4441643835617</v>
      </c>
      <c r="AJ123" s="337">
        <v>4670.4441643835617</v>
      </c>
      <c r="AK123" s="337">
        <v>4670.4441643835617</v>
      </c>
      <c r="AL123" s="337">
        <v>4670.4441643835617</v>
      </c>
      <c r="AM123" s="337">
        <v>4670.4441643835617</v>
      </c>
      <c r="AN123" s="337">
        <v>4670.4441643835617</v>
      </c>
      <c r="AO123" s="337">
        <v>4670.4441643835617</v>
      </c>
      <c r="AP123" s="337">
        <v>4670.4441643835617</v>
      </c>
      <c r="AQ123" s="337">
        <v>4670.4441643835617</v>
      </c>
      <c r="AR123" s="337">
        <v>4670.4441643835617</v>
      </c>
      <c r="AS123" s="337">
        <v>4670.4441643835617</v>
      </c>
      <c r="AT123" s="337">
        <v>4670.4441643835617</v>
      </c>
      <c r="AU123" s="337">
        <v>4670.4441643835617</v>
      </c>
      <c r="AV123" s="337">
        <v>4670.4441643835617</v>
      </c>
      <c r="AW123" s="337">
        <v>4670.4441643835617</v>
      </c>
      <c r="AX123" s="337">
        <v>4670.4441643835617</v>
      </c>
      <c r="AY123" s="337">
        <v>4670.4441643835617</v>
      </c>
      <c r="AZ123" s="337">
        <v>4670.4441643835617</v>
      </c>
      <c r="BA123" s="337">
        <v>4670.4441643835617</v>
      </c>
      <c r="BB123" s="337">
        <v>4670.4441643835617</v>
      </c>
      <c r="BC123" s="337">
        <v>4670.4441643835617</v>
      </c>
      <c r="BD123" s="337">
        <v>4670.4441643835617</v>
      </c>
      <c r="BE123" s="337">
        <v>4670.4441643835617</v>
      </c>
      <c r="BF123" s="337">
        <v>4670.4441643835617</v>
      </c>
      <c r="BG123" s="337">
        <v>4670.4441643835617</v>
      </c>
      <c r="BH123" s="337">
        <v>4670.4441643835617</v>
      </c>
      <c r="BI123" s="337">
        <v>4670.4441643835617</v>
      </c>
      <c r="BJ123" s="337">
        <v>4670.4441643835617</v>
      </c>
      <c r="BK123" s="337">
        <v>4670.4441643835617</v>
      </c>
      <c r="BL123" s="337">
        <v>4670.4441643835617</v>
      </c>
      <c r="BM123" s="337">
        <v>4670.4441643835617</v>
      </c>
      <c r="BN123" s="337">
        <v>4670.4441643835617</v>
      </c>
      <c r="BO123" s="337">
        <v>4670.4441643835617</v>
      </c>
      <c r="BP123" s="337">
        <v>4670.4441643835617</v>
      </c>
      <c r="BQ123" s="337">
        <v>4670.4441643835617</v>
      </c>
      <c r="BR123" s="337">
        <v>4670.4441643835617</v>
      </c>
      <c r="BS123" s="337">
        <v>4670.4441643835617</v>
      </c>
      <c r="BT123" s="337">
        <v>4670.4441643835617</v>
      </c>
      <c r="BU123" s="337">
        <v>4670.4441643835617</v>
      </c>
      <c r="BV123" s="337">
        <v>4670.4441643835617</v>
      </c>
      <c r="BW123" s="337">
        <v>4670.4441643835617</v>
      </c>
      <c r="BX123" s="337">
        <v>4670.4441643835617</v>
      </c>
      <c r="BY123" s="337">
        <v>4670.4441643835617</v>
      </c>
      <c r="BZ123" s="337">
        <v>4670.4441643835617</v>
      </c>
      <c r="CA123" s="337">
        <v>4670.4441643835617</v>
      </c>
      <c r="CB123" s="337">
        <v>4670.4441643835617</v>
      </c>
      <c r="CC123" s="337">
        <v>4670.4441643835617</v>
      </c>
      <c r="CD123" s="337">
        <v>4670.4441643835617</v>
      </c>
      <c r="CE123" s="337">
        <v>4670.4441643835617</v>
      </c>
      <c r="CF123" s="337">
        <v>4670.4441643835617</v>
      </c>
      <c r="CG123" s="337">
        <v>4670.4441643835617</v>
      </c>
      <c r="CH123" s="337">
        <v>4670.4441643835617</v>
      </c>
      <c r="CI123" s="337">
        <v>4670.4441643835617</v>
      </c>
      <c r="CJ123" s="337">
        <v>4670.4441643835617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179.34637783758834</v>
      </c>
      <c r="I124" s="337">
        <v>347.62480873581535</v>
      </c>
      <c r="J124" s="337">
        <v>516.14838131705619</v>
      </c>
      <c r="K124" s="337">
        <v>684.9172284814631</v>
      </c>
      <c r="L124" s="337">
        <v>1807.384692005943</v>
      </c>
      <c r="M124" s="337">
        <v>2654.3616092089378</v>
      </c>
      <c r="N124" s="337">
        <v>2645.0048622967674</v>
      </c>
      <c r="O124" s="337">
        <v>2635.6481153845975</v>
      </c>
      <c r="P124" s="337">
        <v>2626.2913684724276</v>
      </c>
      <c r="Q124" s="337">
        <v>2616.9346215602577</v>
      </c>
      <c r="R124" s="337">
        <v>2607.5778746480873</v>
      </c>
      <c r="S124" s="337">
        <v>2598.2211277359174</v>
      </c>
      <c r="T124" s="337">
        <v>2588.8643808237475</v>
      </c>
      <c r="U124" s="337">
        <v>2579.5076339115776</v>
      </c>
      <c r="V124" s="337">
        <v>2570.1508869994077</v>
      </c>
      <c r="W124" s="337">
        <v>2560.7941400872378</v>
      </c>
      <c r="X124" s="337">
        <v>2551.4373931750674</v>
      </c>
      <c r="Y124" s="337">
        <v>2542.0806462628975</v>
      </c>
      <c r="Z124" s="337">
        <v>2532.7238993507276</v>
      </c>
      <c r="AA124" s="337">
        <v>2523.3671524385582</v>
      </c>
      <c r="AB124" s="337">
        <v>2514.0104055263878</v>
      </c>
      <c r="AC124" s="337">
        <v>2504.6536586142179</v>
      </c>
      <c r="AD124" s="337">
        <v>2495.296911702048</v>
      </c>
      <c r="AE124" s="337">
        <v>2485.9401647898781</v>
      </c>
      <c r="AF124" s="337">
        <v>2476.5834178777081</v>
      </c>
      <c r="AG124" s="337">
        <v>2467.2266709655382</v>
      </c>
      <c r="AH124" s="337">
        <v>2457.8699240533683</v>
      </c>
      <c r="AI124" s="337">
        <v>2448.5131771411984</v>
      </c>
      <c r="AJ124" s="337">
        <v>2439.156430229028</v>
      </c>
      <c r="AK124" s="337">
        <v>2429.7996833168581</v>
      </c>
      <c r="AL124" s="337">
        <v>2420.4429364046882</v>
      </c>
      <c r="AM124" s="337">
        <v>2422.5186893666369</v>
      </c>
      <c r="AN124" s="337">
        <v>2424.594442328585</v>
      </c>
      <c r="AO124" s="337">
        <v>2426.6701952905332</v>
      </c>
      <c r="AP124" s="337">
        <v>2428.7459482524814</v>
      </c>
      <c r="AQ124" s="337">
        <v>2430.8217012144296</v>
      </c>
      <c r="AR124" s="337">
        <v>2432.8974541763778</v>
      </c>
      <c r="AS124" s="337">
        <v>2434.973207138326</v>
      </c>
      <c r="AT124" s="337">
        <v>2437.0489601002746</v>
      </c>
      <c r="AU124" s="337">
        <v>2439.1247130622228</v>
      </c>
      <c r="AV124" s="337">
        <v>2441.200466024171</v>
      </c>
      <c r="AW124" s="337">
        <v>2443.2762189861191</v>
      </c>
      <c r="AX124" s="337">
        <v>2445.3519719480673</v>
      </c>
      <c r="AY124" s="337">
        <v>2447.4277249100155</v>
      </c>
      <c r="AZ124" s="337">
        <v>2449.5034778719637</v>
      </c>
      <c r="BA124" s="337">
        <v>2451.5792308339119</v>
      </c>
      <c r="BB124" s="337">
        <v>2453.6549837958605</v>
      </c>
      <c r="BC124" s="337">
        <v>2455.7307367578087</v>
      </c>
      <c r="BD124" s="337">
        <v>2457.8064897197569</v>
      </c>
      <c r="BE124" s="337">
        <v>2459.8822426817051</v>
      </c>
      <c r="BF124" s="337">
        <v>2461.9579956436532</v>
      </c>
      <c r="BG124" s="337">
        <v>2464.0337486056014</v>
      </c>
      <c r="BH124" s="337">
        <v>2466.1095015675496</v>
      </c>
      <c r="BI124" s="337">
        <v>2468.1852545294978</v>
      </c>
      <c r="BJ124" s="337">
        <v>2470.2610074914464</v>
      </c>
      <c r="BK124" s="337">
        <v>2472.3367604533946</v>
      </c>
      <c r="BL124" s="337">
        <v>2474.4125134153428</v>
      </c>
      <c r="BM124" s="337">
        <v>2476.488266377291</v>
      </c>
      <c r="BN124" s="337">
        <v>2478.5640193392392</v>
      </c>
      <c r="BO124" s="337">
        <v>2480.6397723011873</v>
      </c>
      <c r="BP124" s="337">
        <v>2482.7155252631355</v>
      </c>
      <c r="BQ124" s="337">
        <v>2484.7912782250842</v>
      </c>
      <c r="BR124" s="337">
        <v>2486.8670311870324</v>
      </c>
      <c r="BS124" s="337">
        <v>2488.9427841489805</v>
      </c>
      <c r="BT124" s="337">
        <v>2491.0185371109287</v>
      </c>
      <c r="BU124" s="337">
        <v>2493.0942900728769</v>
      </c>
      <c r="BV124" s="337">
        <v>2495.1700430348251</v>
      </c>
      <c r="BW124" s="337">
        <v>2497.2457959967733</v>
      </c>
      <c r="BX124" s="337">
        <v>2499.3215489587215</v>
      </c>
      <c r="BY124" s="337">
        <v>2501.3973019206696</v>
      </c>
      <c r="BZ124" s="337">
        <v>2503.4730548826183</v>
      </c>
      <c r="CA124" s="337">
        <v>2505.5488078445665</v>
      </c>
      <c r="CB124" s="337">
        <v>2507.6245608065146</v>
      </c>
      <c r="CC124" s="337">
        <v>2509.7003137684628</v>
      </c>
      <c r="CD124" s="337">
        <v>2511.776066730411</v>
      </c>
      <c r="CE124" s="337">
        <v>2513.8518196923592</v>
      </c>
      <c r="CF124" s="337">
        <v>2515.9275726543074</v>
      </c>
      <c r="CG124" s="337">
        <v>2518.003325616256</v>
      </c>
      <c r="CH124" s="337">
        <v>2520.0790785782042</v>
      </c>
      <c r="CI124" s="337">
        <v>2522.1548315401524</v>
      </c>
      <c r="CJ124" s="337">
        <v>2524.2305845021006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146.24384656265349</v>
      </c>
      <c r="I127" s="337">
        <v>292.58736823982548</v>
      </c>
      <c r="J127" s="337">
        <v>439.03056503151612</v>
      </c>
      <c r="K127" s="337">
        <v>585.57343693772509</v>
      </c>
      <c r="L127" s="337">
        <v>1401.1462431591506</v>
      </c>
      <c r="M127" s="337">
        <v>2203.8264295937379</v>
      </c>
      <c r="N127" s="337">
        <v>2192.9652288773041</v>
      </c>
      <c r="O127" s="337">
        <v>2182.1040281608703</v>
      </c>
      <c r="P127" s="337">
        <v>2171.2428274444364</v>
      </c>
      <c r="Q127" s="337">
        <v>2160.3816267280026</v>
      </c>
      <c r="R127" s="337">
        <v>2149.5204260115688</v>
      </c>
      <c r="S127" s="337">
        <v>2138.659225295135</v>
      </c>
      <c r="T127" s="337">
        <v>2127.7980245787012</v>
      </c>
      <c r="U127" s="337">
        <v>2116.9368238622674</v>
      </c>
      <c r="V127" s="337">
        <v>2106.0756231458336</v>
      </c>
      <c r="W127" s="337">
        <v>2095.2144224293997</v>
      </c>
      <c r="X127" s="337">
        <v>2084.3532217129659</v>
      </c>
      <c r="Y127" s="337">
        <v>2073.4920209965321</v>
      </c>
      <c r="Z127" s="337">
        <v>2062.6308202800983</v>
      </c>
      <c r="AA127" s="337">
        <v>2051.7696195636645</v>
      </c>
      <c r="AB127" s="337">
        <v>2040.9084188472307</v>
      </c>
      <c r="AC127" s="337">
        <v>2030.0472181307969</v>
      </c>
      <c r="AD127" s="337">
        <v>2019.1860174143631</v>
      </c>
      <c r="AE127" s="337">
        <v>2008.3248166979292</v>
      </c>
      <c r="AF127" s="337">
        <v>1997.4636159814954</v>
      </c>
      <c r="AG127" s="337">
        <v>1986.6024152650616</v>
      </c>
      <c r="AH127" s="337">
        <v>1975.7412145486278</v>
      </c>
      <c r="AI127" s="337">
        <v>1964.880013832194</v>
      </c>
      <c r="AJ127" s="337">
        <v>1954.0188131157602</v>
      </c>
      <c r="AK127" s="337">
        <v>1943.1576123993264</v>
      </c>
      <c r="AL127" s="337">
        <v>1932.2964116828925</v>
      </c>
      <c r="AM127" s="337">
        <v>1932.2964116828925</v>
      </c>
      <c r="AN127" s="337">
        <v>1932.2964116828925</v>
      </c>
      <c r="AO127" s="337">
        <v>1932.2964116828925</v>
      </c>
      <c r="AP127" s="337">
        <v>1932.2964116828925</v>
      </c>
      <c r="AQ127" s="337">
        <v>1932.2964116828925</v>
      </c>
      <c r="AR127" s="337">
        <v>1932.2964116828925</v>
      </c>
      <c r="AS127" s="337">
        <v>1932.2964116828925</v>
      </c>
      <c r="AT127" s="337">
        <v>1932.2964116828925</v>
      </c>
      <c r="AU127" s="337">
        <v>1932.2964116828925</v>
      </c>
      <c r="AV127" s="337">
        <v>1932.2964116828925</v>
      </c>
      <c r="AW127" s="337">
        <v>1932.2964116828925</v>
      </c>
      <c r="AX127" s="337">
        <v>1932.2964116828925</v>
      </c>
      <c r="AY127" s="337">
        <v>1932.2964116828925</v>
      </c>
      <c r="AZ127" s="337">
        <v>1932.2964116828925</v>
      </c>
      <c r="BA127" s="337">
        <v>1932.2964116828925</v>
      </c>
      <c r="BB127" s="337">
        <v>1932.2964116828925</v>
      </c>
      <c r="BC127" s="337">
        <v>1932.2964116828925</v>
      </c>
      <c r="BD127" s="337">
        <v>1932.2964116828925</v>
      </c>
      <c r="BE127" s="337">
        <v>1932.2964116828925</v>
      </c>
      <c r="BF127" s="337">
        <v>1932.2964116828925</v>
      </c>
      <c r="BG127" s="337">
        <v>1932.2964116828925</v>
      </c>
      <c r="BH127" s="337">
        <v>1932.2964116828925</v>
      </c>
      <c r="BI127" s="337">
        <v>1932.2964116828925</v>
      </c>
      <c r="BJ127" s="337">
        <v>1932.2964116828925</v>
      </c>
      <c r="BK127" s="337">
        <v>1932.2964116828925</v>
      </c>
      <c r="BL127" s="337">
        <v>1932.2964116828925</v>
      </c>
      <c r="BM127" s="337">
        <v>1932.2964116828925</v>
      </c>
      <c r="BN127" s="337">
        <v>1932.2964116828925</v>
      </c>
      <c r="BO127" s="337">
        <v>1932.2964116828925</v>
      </c>
      <c r="BP127" s="337">
        <v>1932.2964116828925</v>
      </c>
      <c r="BQ127" s="337">
        <v>1932.2964116828925</v>
      </c>
      <c r="BR127" s="337">
        <v>1932.2964116828925</v>
      </c>
      <c r="BS127" s="337">
        <v>1932.2964116828925</v>
      </c>
      <c r="BT127" s="337">
        <v>1932.2964116828925</v>
      </c>
      <c r="BU127" s="337">
        <v>1932.2964116828925</v>
      </c>
      <c r="BV127" s="337">
        <v>1932.2964116828925</v>
      </c>
      <c r="BW127" s="337">
        <v>1932.2964116828925</v>
      </c>
      <c r="BX127" s="337">
        <v>1932.2964116828925</v>
      </c>
      <c r="BY127" s="337">
        <v>1932.2964116828925</v>
      </c>
      <c r="BZ127" s="337">
        <v>1932.2964116828925</v>
      </c>
      <c r="CA127" s="337">
        <v>1932.2964116828925</v>
      </c>
      <c r="CB127" s="337">
        <v>1932.2964116828925</v>
      </c>
      <c r="CC127" s="337">
        <v>1932.2964116828925</v>
      </c>
      <c r="CD127" s="337">
        <v>1932.2964116828925</v>
      </c>
      <c r="CE127" s="337">
        <v>1932.2964116828925</v>
      </c>
      <c r="CF127" s="337">
        <v>1932.2964116828925</v>
      </c>
      <c r="CG127" s="337">
        <v>1932.2964116828925</v>
      </c>
      <c r="CH127" s="337">
        <v>1932.2964116828925</v>
      </c>
      <c r="CI127" s="337">
        <v>1932.2964116828925</v>
      </c>
      <c r="CJ127" s="337">
        <v>1932.2964116828925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3.92</v>
      </c>
      <c r="I129" s="337">
        <v>7.84</v>
      </c>
      <c r="J129" s="337">
        <v>11.76</v>
      </c>
      <c r="K129" s="337">
        <v>15.68</v>
      </c>
      <c r="L129" s="337">
        <v>15.68</v>
      </c>
      <c r="M129" s="337">
        <v>15.68</v>
      </c>
      <c r="N129" s="337">
        <v>15.68</v>
      </c>
      <c r="O129" s="337">
        <v>15.68</v>
      </c>
      <c r="P129" s="337">
        <v>15.68</v>
      </c>
      <c r="Q129" s="337">
        <v>15.68</v>
      </c>
      <c r="R129" s="337">
        <v>15.68</v>
      </c>
      <c r="S129" s="337">
        <v>15.68</v>
      </c>
      <c r="T129" s="337">
        <v>15.68</v>
      </c>
      <c r="U129" s="337">
        <v>15.68</v>
      </c>
      <c r="V129" s="337">
        <v>15.68</v>
      </c>
      <c r="W129" s="337">
        <v>15.68</v>
      </c>
      <c r="X129" s="337">
        <v>15.68</v>
      </c>
      <c r="Y129" s="337">
        <v>15.68</v>
      </c>
      <c r="Z129" s="337">
        <v>15.68</v>
      </c>
      <c r="AA129" s="337">
        <v>15.68</v>
      </c>
      <c r="AB129" s="337">
        <v>15.68</v>
      </c>
      <c r="AC129" s="337">
        <v>15.68</v>
      </c>
      <c r="AD129" s="337">
        <v>15.68</v>
      </c>
      <c r="AE129" s="337">
        <v>15.68</v>
      </c>
      <c r="AF129" s="337">
        <v>15.68</v>
      </c>
      <c r="AG129" s="337">
        <v>15.68</v>
      </c>
      <c r="AH129" s="337">
        <v>15.68</v>
      </c>
      <c r="AI129" s="337">
        <v>15.68</v>
      </c>
      <c r="AJ129" s="337">
        <v>15.68</v>
      </c>
      <c r="AK129" s="337">
        <v>15.68</v>
      </c>
      <c r="AL129" s="337">
        <v>15.68</v>
      </c>
      <c r="AM129" s="337">
        <v>15.68</v>
      </c>
      <c r="AN129" s="337">
        <v>15.68</v>
      </c>
      <c r="AO129" s="337">
        <v>15.68</v>
      </c>
      <c r="AP129" s="337">
        <v>15.68</v>
      </c>
      <c r="AQ129" s="337">
        <v>15.68</v>
      </c>
      <c r="AR129" s="337">
        <v>15.68</v>
      </c>
      <c r="AS129" s="337">
        <v>15.68</v>
      </c>
      <c r="AT129" s="337">
        <v>15.68</v>
      </c>
      <c r="AU129" s="337">
        <v>15.68</v>
      </c>
      <c r="AV129" s="337">
        <v>15.68</v>
      </c>
      <c r="AW129" s="337">
        <v>15.68</v>
      </c>
      <c r="AX129" s="337">
        <v>15.68</v>
      </c>
      <c r="AY129" s="337">
        <v>15.68</v>
      </c>
      <c r="AZ129" s="337">
        <v>15.68</v>
      </c>
      <c r="BA129" s="337">
        <v>15.68</v>
      </c>
      <c r="BB129" s="337">
        <v>15.68</v>
      </c>
      <c r="BC129" s="337">
        <v>15.68</v>
      </c>
      <c r="BD129" s="337">
        <v>15.68</v>
      </c>
      <c r="BE129" s="337">
        <v>15.68</v>
      </c>
      <c r="BF129" s="337">
        <v>15.68</v>
      </c>
      <c r="BG129" s="337">
        <v>15.68</v>
      </c>
      <c r="BH129" s="337">
        <v>15.68</v>
      </c>
      <c r="BI129" s="337">
        <v>15.68</v>
      </c>
      <c r="BJ129" s="337">
        <v>15.68</v>
      </c>
      <c r="BK129" s="337">
        <v>15.68</v>
      </c>
      <c r="BL129" s="337">
        <v>15.68</v>
      </c>
      <c r="BM129" s="337">
        <v>15.68</v>
      </c>
      <c r="BN129" s="337">
        <v>15.68</v>
      </c>
      <c r="BO129" s="337">
        <v>15.68</v>
      </c>
      <c r="BP129" s="337">
        <v>15.68</v>
      </c>
      <c r="BQ129" s="337">
        <v>15.68</v>
      </c>
      <c r="BR129" s="337">
        <v>15.68</v>
      </c>
      <c r="BS129" s="337">
        <v>15.68</v>
      </c>
      <c r="BT129" s="337">
        <v>15.68</v>
      </c>
      <c r="BU129" s="337">
        <v>15.68</v>
      </c>
      <c r="BV129" s="337">
        <v>15.68</v>
      </c>
      <c r="BW129" s="337">
        <v>15.68</v>
      </c>
      <c r="BX129" s="337">
        <v>15.68</v>
      </c>
      <c r="BY129" s="337">
        <v>15.68</v>
      </c>
      <c r="BZ129" s="337">
        <v>15.68</v>
      </c>
      <c r="CA129" s="337">
        <v>15.68</v>
      </c>
      <c r="CB129" s="337">
        <v>15.68</v>
      </c>
      <c r="CC129" s="337">
        <v>15.68</v>
      </c>
      <c r="CD129" s="337">
        <v>15.68</v>
      </c>
      <c r="CE129" s="337">
        <v>15.68</v>
      </c>
      <c r="CF129" s="337">
        <v>15.68</v>
      </c>
      <c r="CG129" s="337">
        <v>15.68</v>
      </c>
      <c r="CH129" s="337">
        <v>15.68</v>
      </c>
      <c r="CI129" s="337">
        <v>15.68</v>
      </c>
      <c r="CJ129" s="337">
        <v>15.68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7.0766935117579592</v>
      </c>
      <c r="I130" s="337">
        <v>14.158084360806772</v>
      </c>
      <c r="J130" s="337">
        <v>21.244172547146444</v>
      </c>
      <c r="K130" s="337">
        <v>28.334958070776963</v>
      </c>
      <c r="L130" s="337">
        <v>65.817030389652402</v>
      </c>
      <c r="M130" s="337">
        <v>102.61726458391529</v>
      </c>
      <c r="N130" s="337">
        <v>102.10406874472987</v>
      </c>
      <c r="O130" s="337">
        <v>101.59087290554447</v>
      </c>
      <c r="P130" s="337">
        <v>101.07767706635906</v>
      </c>
      <c r="Q130" s="337">
        <v>100.56448122717364</v>
      </c>
      <c r="R130" s="337">
        <v>100.05128538798826</v>
      </c>
      <c r="S130" s="337">
        <v>99.538089548802844</v>
      </c>
      <c r="T130" s="337">
        <v>99.024893709617444</v>
      </c>
      <c r="U130" s="337">
        <v>98.511697870432045</v>
      </c>
      <c r="V130" s="337">
        <v>97.99850203124663</v>
      </c>
      <c r="W130" s="337">
        <v>97.48530619206123</v>
      </c>
      <c r="X130" s="337">
        <v>96.972110352875816</v>
      </c>
      <c r="Y130" s="337">
        <v>96.458914513690416</v>
      </c>
      <c r="Z130" s="337">
        <v>95.945718674505017</v>
      </c>
      <c r="AA130" s="337">
        <v>95.432522835319602</v>
      </c>
      <c r="AB130" s="337">
        <v>94.919326996134203</v>
      </c>
      <c r="AC130" s="337">
        <v>94.406131156948817</v>
      </c>
      <c r="AD130" s="337">
        <v>93.892935317763403</v>
      </c>
      <c r="AE130" s="337">
        <v>93.379739478578003</v>
      </c>
      <c r="AF130" s="337">
        <v>92.866543639392603</v>
      </c>
      <c r="AG130" s="337">
        <v>92.353347800207175</v>
      </c>
      <c r="AH130" s="337">
        <v>91.840151961021775</v>
      </c>
      <c r="AI130" s="337">
        <v>91.326956121836375</v>
      </c>
      <c r="AJ130" s="337">
        <v>90.813760282650975</v>
      </c>
      <c r="AK130" s="337">
        <v>90.300564443465575</v>
      </c>
      <c r="AL130" s="337">
        <v>89.787368604280147</v>
      </c>
      <c r="AM130" s="337">
        <v>89.787368604280147</v>
      </c>
      <c r="AN130" s="337">
        <v>89.787368604280147</v>
      </c>
      <c r="AO130" s="337">
        <v>89.787368604280147</v>
      </c>
      <c r="AP130" s="337">
        <v>89.787368604280147</v>
      </c>
      <c r="AQ130" s="337">
        <v>89.787368604280147</v>
      </c>
      <c r="AR130" s="337">
        <v>89.787368604280147</v>
      </c>
      <c r="AS130" s="337">
        <v>89.787368604280147</v>
      </c>
      <c r="AT130" s="337">
        <v>89.787368604280147</v>
      </c>
      <c r="AU130" s="337">
        <v>89.787368604280147</v>
      </c>
      <c r="AV130" s="337">
        <v>89.787368604280147</v>
      </c>
      <c r="AW130" s="337">
        <v>89.787368604280147</v>
      </c>
      <c r="AX130" s="337">
        <v>89.787368604280147</v>
      </c>
      <c r="AY130" s="337">
        <v>89.787368604280147</v>
      </c>
      <c r="AZ130" s="337">
        <v>89.787368604280147</v>
      </c>
      <c r="BA130" s="337">
        <v>89.787368604280147</v>
      </c>
      <c r="BB130" s="337">
        <v>89.787368604280147</v>
      </c>
      <c r="BC130" s="337">
        <v>89.787368604280147</v>
      </c>
      <c r="BD130" s="337">
        <v>89.787368604280147</v>
      </c>
      <c r="BE130" s="337">
        <v>89.787368604280147</v>
      </c>
      <c r="BF130" s="337">
        <v>89.787368604280147</v>
      </c>
      <c r="BG130" s="337">
        <v>89.787368604280147</v>
      </c>
      <c r="BH130" s="337">
        <v>89.787368604280147</v>
      </c>
      <c r="BI130" s="337">
        <v>89.787368604280147</v>
      </c>
      <c r="BJ130" s="337">
        <v>89.787368604280147</v>
      </c>
      <c r="BK130" s="337">
        <v>89.787368604280147</v>
      </c>
      <c r="BL130" s="337">
        <v>89.787368604280147</v>
      </c>
      <c r="BM130" s="337">
        <v>89.787368604280147</v>
      </c>
      <c r="BN130" s="337">
        <v>89.787368604280147</v>
      </c>
      <c r="BO130" s="337">
        <v>89.787368604280147</v>
      </c>
      <c r="BP130" s="337">
        <v>89.787368604280147</v>
      </c>
      <c r="BQ130" s="337">
        <v>89.787368604280147</v>
      </c>
      <c r="BR130" s="337">
        <v>89.787368604280147</v>
      </c>
      <c r="BS130" s="337">
        <v>89.787368604280147</v>
      </c>
      <c r="BT130" s="337">
        <v>89.787368604280147</v>
      </c>
      <c r="BU130" s="337">
        <v>89.787368604280147</v>
      </c>
      <c r="BV130" s="337">
        <v>89.787368604280147</v>
      </c>
      <c r="BW130" s="337">
        <v>89.787368604280147</v>
      </c>
      <c r="BX130" s="337">
        <v>89.787368604280147</v>
      </c>
      <c r="BY130" s="337">
        <v>89.787368604280147</v>
      </c>
      <c r="BZ130" s="337">
        <v>89.787368604280147</v>
      </c>
      <c r="CA130" s="337">
        <v>89.787368604280147</v>
      </c>
      <c r="CB130" s="337">
        <v>89.787368604280147</v>
      </c>
      <c r="CC130" s="337">
        <v>89.787368604280147</v>
      </c>
      <c r="CD130" s="337">
        <v>89.787368604280147</v>
      </c>
      <c r="CE130" s="337">
        <v>89.787368604280147</v>
      </c>
      <c r="CF130" s="337">
        <v>89.787368604280147</v>
      </c>
      <c r="CG130" s="337">
        <v>89.787368604280147</v>
      </c>
      <c r="CH130" s="337">
        <v>89.787368604280147</v>
      </c>
      <c r="CI130" s="337">
        <v>89.787368604280147</v>
      </c>
      <c r="CJ130" s="337">
        <v>89.787368604280147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3457.27</v>
      </c>
      <c r="I131" s="337">
        <v>3457.27</v>
      </c>
      <c r="J131" s="337">
        <v>3457.27</v>
      </c>
      <c r="K131" s="337">
        <v>3457.27</v>
      </c>
      <c r="L131" s="337">
        <v>4670.4441643835617</v>
      </c>
      <c r="M131" s="337">
        <v>4670.4441643835617</v>
      </c>
      <c r="N131" s="337">
        <v>4670.4441643835617</v>
      </c>
      <c r="O131" s="337">
        <v>4670.4441643835617</v>
      </c>
      <c r="P131" s="337">
        <v>4670.4441643835617</v>
      </c>
      <c r="Q131" s="337">
        <v>4670.4441643835617</v>
      </c>
      <c r="R131" s="337">
        <v>4670.4441643835617</v>
      </c>
      <c r="S131" s="337">
        <v>4670.4441643835617</v>
      </c>
      <c r="T131" s="337">
        <v>4670.4441643835617</v>
      </c>
      <c r="U131" s="337">
        <v>4670.4441643835617</v>
      </c>
      <c r="V131" s="337">
        <v>4670.4441643835617</v>
      </c>
      <c r="W131" s="337">
        <v>4670.4441643835617</v>
      </c>
      <c r="X131" s="337">
        <v>4670.4441643835617</v>
      </c>
      <c r="Y131" s="337">
        <v>4670.4441643835617</v>
      </c>
      <c r="Z131" s="337">
        <v>4670.4441643835617</v>
      </c>
      <c r="AA131" s="337">
        <v>4670.4441643835617</v>
      </c>
      <c r="AB131" s="337">
        <v>4670.4441643835617</v>
      </c>
      <c r="AC131" s="337">
        <v>4670.4441643835617</v>
      </c>
      <c r="AD131" s="337">
        <v>4670.4441643835617</v>
      </c>
      <c r="AE131" s="337">
        <v>4670.4441643835617</v>
      </c>
      <c r="AF131" s="337">
        <v>4670.4441643835617</v>
      </c>
      <c r="AG131" s="337">
        <v>4670.4441643835617</v>
      </c>
      <c r="AH131" s="337">
        <v>4670.4441643835617</v>
      </c>
      <c r="AI131" s="337">
        <v>4670.4441643835617</v>
      </c>
      <c r="AJ131" s="337">
        <v>4670.4441643835617</v>
      </c>
      <c r="AK131" s="337">
        <v>4670.4441643835617</v>
      </c>
      <c r="AL131" s="337">
        <v>4670.4441643835617</v>
      </c>
      <c r="AM131" s="337">
        <v>4670.4441643835617</v>
      </c>
      <c r="AN131" s="337">
        <v>4670.4441643835617</v>
      </c>
      <c r="AO131" s="337">
        <v>4670.4441643835617</v>
      </c>
      <c r="AP131" s="337">
        <v>4670.4441643835617</v>
      </c>
      <c r="AQ131" s="337">
        <v>4670.4441643835617</v>
      </c>
      <c r="AR131" s="337">
        <v>4670.4441643835617</v>
      </c>
      <c r="AS131" s="337">
        <v>4670.4441643835617</v>
      </c>
      <c r="AT131" s="337">
        <v>4670.4441643835617</v>
      </c>
      <c r="AU131" s="337">
        <v>4670.4441643835617</v>
      </c>
      <c r="AV131" s="337">
        <v>4670.4441643835617</v>
      </c>
      <c r="AW131" s="337">
        <v>4670.4441643835617</v>
      </c>
      <c r="AX131" s="337">
        <v>4670.4441643835617</v>
      </c>
      <c r="AY131" s="337">
        <v>4670.4441643835617</v>
      </c>
      <c r="AZ131" s="337">
        <v>4670.4441643835617</v>
      </c>
      <c r="BA131" s="337">
        <v>4670.4441643835617</v>
      </c>
      <c r="BB131" s="337">
        <v>4670.4441643835617</v>
      </c>
      <c r="BC131" s="337">
        <v>4670.4441643835617</v>
      </c>
      <c r="BD131" s="337">
        <v>4670.4441643835617</v>
      </c>
      <c r="BE131" s="337">
        <v>4670.4441643835617</v>
      </c>
      <c r="BF131" s="337">
        <v>4670.4441643835617</v>
      </c>
      <c r="BG131" s="337">
        <v>4670.4441643835617</v>
      </c>
      <c r="BH131" s="337">
        <v>4670.4441643835617</v>
      </c>
      <c r="BI131" s="337">
        <v>4670.4441643835617</v>
      </c>
      <c r="BJ131" s="337">
        <v>4670.4441643835617</v>
      </c>
      <c r="BK131" s="337">
        <v>4670.4441643835617</v>
      </c>
      <c r="BL131" s="337">
        <v>4670.4441643835617</v>
      </c>
      <c r="BM131" s="337">
        <v>4670.4441643835617</v>
      </c>
      <c r="BN131" s="337">
        <v>4670.4441643835617</v>
      </c>
      <c r="BO131" s="337">
        <v>4670.4441643835617</v>
      </c>
      <c r="BP131" s="337">
        <v>4670.4441643835617</v>
      </c>
      <c r="BQ131" s="337">
        <v>4670.4441643835617</v>
      </c>
      <c r="BR131" s="337">
        <v>4670.4441643835617</v>
      </c>
      <c r="BS131" s="337">
        <v>4670.4441643835617</v>
      </c>
      <c r="BT131" s="337">
        <v>4670.4441643835617</v>
      </c>
      <c r="BU131" s="337">
        <v>4670.4441643835617</v>
      </c>
      <c r="BV131" s="337">
        <v>4670.4441643835617</v>
      </c>
      <c r="BW131" s="337">
        <v>4670.4441643835617</v>
      </c>
      <c r="BX131" s="337">
        <v>4670.4441643835617</v>
      </c>
      <c r="BY131" s="337">
        <v>4670.4441643835617</v>
      </c>
      <c r="BZ131" s="337">
        <v>4670.4441643835617</v>
      </c>
      <c r="CA131" s="337">
        <v>4670.4441643835617</v>
      </c>
      <c r="CB131" s="337">
        <v>4670.4441643835617</v>
      </c>
      <c r="CC131" s="337">
        <v>4670.4441643835617</v>
      </c>
      <c r="CD131" s="337">
        <v>4670.4441643835617</v>
      </c>
      <c r="CE131" s="337">
        <v>4670.4441643835617</v>
      </c>
      <c r="CF131" s="337">
        <v>4670.4441643835617</v>
      </c>
      <c r="CG131" s="337">
        <v>4670.4441643835617</v>
      </c>
      <c r="CH131" s="337">
        <v>4670.4441643835617</v>
      </c>
      <c r="CI131" s="337">
        <v>4670.4441643835617</v>
      </c>
      <c r="CJ131" s="337">
        <v>4670.4441643835617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3457.27</v>
      </c>
      <c r="I132" s="337">
        <v>3457.27</v>
      </c>
      <c r="J132" s="337">
        <v>3457.27</v>
      </c>
      <c r="K132" s="337">
        <v>3457.27</v>
      </c>
      <c r="L132" s="337">
        <v>4670.4441643835617</v>
      </c>
      <c r="M132" s="337">
        <v>4670.4441643835617</v>
      </c>
      <c r="N132" s="337">
        <v>4670.4441643835617</v>
      </c>
      <c r="O132" s="337">
        <v>4670.4441643835617</v>
      </c>
      <c r="P132" s="337">
        <v>4670.4441643835617</v>
      </c>
      <c r="Q132" s="337">
        <v>4670.4441643835617</v>
      </c>
      <c r="R132" s="337">
        <v>4670.4441643835617</v>
      </c>
      <c r="S132" s="337">
        <v>4670.4441643835617</v>
      </c>
      <c r="T132" s="337">
        <v>4670.4441643835617</v>
      </c>
      <c r="U132" s="337">
        <v>4670.4441643835617</v>
      </c>
      <c r="V132" s="337">
        <v>4670.4441643835617</v>
      </c>
      <c r="W132" s="337">
        <v>4670.4441643835617</v>
      </c>
      <c r="X132" s="337">
        <v>4670.4441643835617</v>
      </c>
      <c r="Y132" s="337">
        <v>4670.4441643835617</v>
      </c>
      <c r="Z132" s="337">
        <v>4670.4441643835617</v>
      </c>
      <c r="AA132" s="337">
        <v>4670.4441643835617</v>
      </c>
      <c r="AB132" s="337">
        <v>4670.4441643835617</v>
      </c>
      <c r="AC132" s="337">
        <v>4670.4441643835617</v>
      </c>
      <c r="AD132" s="337">
        <v>4670.4441643835617</v>
      </c>
      <c r="AE132" s="337">
        <v>4670.4441643835617</v>
      </c>
      <c r="AF132" s="337">
        <v>4670.4441643835617</v>
      </c>
      <c r="AG132" s="337">
        <v>4670.4441643835617</v>
      </c>
      <c r="AH132" s="337">
        <v>4670.4441643835617</v>
      </c>
      <c r="AI132" s="337">
        <v>4670.4441643835617</v>
      </c>
      <c r="AJ132" s="337">
        <v>4670.4441643835617</v>
      </c>
      <c r="AK132" s="337">
        <v>4670.4441643835617</v>
      </c>
      <c r="AL132" s="337">
        <v>4670.4441643835617</v>
      </c>
      <c r="AM132" s="337">
        <v>4670.4441643835617</v>
      </c>
      <c r="AN132" s="337">
        <v>4670.4441643835617</v>
      </c>
      <c r="AO132" s="337">
        <v>4670.4441643835617</v>
      </c>
      <c r="AP132" s="337">
        <v>4670.4441643835617</v>
      </c>
      <c r="AQ132" s="337">
        <v>4670.4441643835617</v>
      </c>
      <c r="AR132" s="337">
        <v>4670.4441643835617</v>
      </c>
      <c r="AS132" s="337">
        <v>4670.4441643835617</v>
      </c>
      <c r="AT132" s="337">
        <v>4670.4441643835617</v>
      </c>
      <c r="AU132" s="337">
        <v>4670.4441643835617</v>
      </c>
      <c r="AV132" s="337">
        <v>4670.4441643835617</v>
      </c>
      <c r="AW132" s="337">
        <v>4670.4441643835617</v>
      </c>
      <c r="AX132" s="337">
        <v>4670.4441643835617</v>
      </c>
      <c r="AY132" s="337">
        <v>4670.4441643835617</v>
      </c>
      <c r="AZ132" s="337">
        <v>4670.4441643835617</v>
      </c>
      <c r="BA132" s="337">
        <v>4670.4441643835617</v>
      </c>
      <c r="BB132" s="337">
        <v>4670.4441643835617</v>
      </c>
      <c r="BC132" s="337">
        <v>4670.4441643835617</v>
      </c>
      <c r="BD132" s="337">
        <v>4670.4441643835617</v>
      </c>
      <c r="BE132" s="337">
        <v>4670.4441643835617</v>
      </c>
      <c r="BF132" s="337">
        <v>4670.4441643835617</v>
      </c>
      <c r="BG132" s="337">
        <v>4670.4441643835617</v>
      </c>
      <c r="BH132" s="337">
        <v>4670.4441643835617</v>
      </c>
      <c r="BI132" s="337">
        <v>4670.4441643835617</v>
      </c>
      <c r="BJ132" s="337">
        <v>4670.4441643835617</v>
      </c>
      <c r="BK132" s="337">
        <v>4670.4441643835617</v>
      </c>
      <c r="BL132" s="337">
        <v>4670.4441643835617</v>
      </c>
      <c r="BM132" s="337">
        <v>4670.4441643835617</v>
      </c>
      <c r="BN132" s="337">
        <v>4670.4441643835617</v>
      </c>
      <c r="BO132" s="337">
        <v>4670.4441643835617</v>
      </c>
      <c r="BP132" s="337">
        <v>4670.4441643835617</v>
      </c>
      <c r="BQ132" s="337">
        <v>4670.4441643835617</v>
      </c>
      <c r="BR132" s="337">
        <v>4670.4441643835617</v>
      </c>
      <c r="BS132" s="337">
        <v>4670.4441643835617</v>
      </c>
      <c r="BT132" s="337">
        <v>4670.4441643835617</v>
      </c>
      <c r="BU132" s="337">
        <v>4670.4441643835617</v>
      </c>
      <c r="BV132" s="337">
        <v>4670.4441643835617</v>
      </c>
      <c r="BW132" s="337">
        <v>4670.4441643835617</v>
      </c>
      <c r="BX132" s="337">
        <v>4670.4441643835617</v>
      </c>
      <c r="BY132" s="337">
        <v>4670.4441643835617</v>
      </c>
      <c r="BZ132" s="337">
        <v>4670.4441643835617</v>
      </c>
      <c r="CA132" s="337">
        <v>4670.4441643835617</v>
      </c>
      <c r="CB132" s="337">
        <v>4670.4441643835617</v>
      </c>
      <c r="CC132" s="337">
        <v>4670.4441643835617</v>
      </c>
      <c r="CD132" s="337">
        <v>4670.4441643835617</v>
      </c>
      <c r="CE132" s="337">
        <v>4670.4441643835617</v>
      </c>
      <c r="CF132" s="337">
        <v>4670.4441643835617</v>
      </c>
      <c r="CG132" s="337">
        <v>4670.4441643835617</v>
      </c>
      <c r="CH132" s="337">
        <v>4670.4441643835617</v>
      </c>
      <c r="CI132" s="337">
        <v>4670.4441643835617</v>
      </c>
      <c r="CJ132" s="337">
        <v>4670.4441643835617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178.5244530201507</v>
      </c>
      <c r="I133" s="337">
        <v>345.9804135272073</v>
      </c>
      <c r="J133" s="337">
        <v>513.68097014354487</v>
      </c>
      <c r="K133" s="337">
        <v>681.62625576931566</v>
      </c>
      <c r="L133" s="337">
        <v>1798.6766620054241</v>
      </c>
      <c r="M133" s="337">
        <v>2640.2328355962218</v>
      </c>
      <c r="N133" s="337">
        <v>2630.9341920025513</v>
      </c>
      <c r="O133" s="337">
        <v>2621.6355484088804</v>
      </c>
      <c r="P133" s="337">
        <v>2612.3369048152094</v>
      </c>
      <c r="Q133" s="337">
        <v>2603.0382612215381</v>
      </c>
      <c r="R133" s="337">
        <v>2593.7396176278671</v>
      </c>
      <c r="S133" s="337">
        <v>2584.4409740341962</v>
      </c>
      <c r="T133" s="337">
        <v>2575.1423304405253</v>
      </c>
      <c r="U133" s="337">
        <v>2565.8436868468548</v>
      </c>
      <c r="V133" s="337">
        <v>2556.5450432531834</v>
      </c>
      <c r="W133" s="337">
        <v>2547.2463996595125</v>
      </c>
      <c r="X133" s="337">
        <v>2537.9477560658415</v>
      </c>
      <c r="Y133" s="337">
        <v>2528.6491124721706</v>
      </c>
      <c r="Z133" s="337">
        <v>2519.3504688784992</v>
      </c>
      <c r="AA133" s="337">
        <v>2510.0518252848287</v>
      </c>
      <c r="AB133" s="337">
        <v>2500.7531816911578</v>
      </c>
      <c r="AC133" s="337">
        <v>2491.4545380974869</v>
      </c>
      <c r="AD133" s="337">
        <v>2482.1558945038159</v>
      </c>
      <c r="AE133" s="337">
        <v>2472.857250910145</v>
      </c>
      <c r="AF133" s="337">
        <v>2463.5586073164736</v>
      </c>
      <c r="AG133" s="337">
        <v>2454.2599637228031</v>
      </c>
      <c r="AH133" s="337">
        <v>2444.9613201291322</v>
      </c>
      <c r="AI133" s="337">
        <v>2435.6626765354613</v>
      </c>
      <c r="AJ133" s="337">
        <v>2426.3640329417904</v>
      </c>
      <c r="AK133" s="337">
        <v>2417.065389348119</v>
      </c>
      <c r="AL133" s="337">
        <v>2407.766745754448</v>
      </c>
      <c r="AM133" s="337">
        <v>2409.8424987163962</v>
      </c>
      <c r="AN133" s="337">
        <v>2411.9182516783449</v>
      </c>
      <c r="AO133" s="337">
        <v>2413.994004640293</v>
      </c>
      <c r="AP133" s="337">
        <v>2416.0697576022412</v>
      </c>
      <c r="AQ133" s="337">
        <v>2418.1455105641894</v>
      </c>
      <c r="AR133" s="337">
        <v>2420.2212635261376</v>
      </c>
      <c r="AS133" s="337">
        <v>2422.2970164880858</v>
      </c>
      <c r="AT133" s="337">
        <v>2424.372769450034</v>
      </c>
      <c r="AU133" s="337">
        <v>2426.4485224119826</v>
      </c>
      <c r="AV133" s="337">
        <v>2428.5242753739308</v>
      </c>
      <c r="AW133" s="337">
        <v>2430.600028335879</v>
      </c>
      <c r="AX133" s="337">
        <v>2432.6757812978271</v>
      </c>
      <c r="AY133" s="337">
        <v>2434.7515342597753</v>
      </c>
      <c r="AZ133" s="337">
        <v>2436.8272872217235</v>
      </c>
      <c r="BA133" s="337">
        <v>2438.9030401836717</v>
      </c>
      <c r="BB133" s="337">
        <v>2440.9787931456203</v>
      </c>
      <c r="BC133" s="337">
        <v>2443.0545461075685</v>
      </c>
      <c r="BD133" s="337">
        <v>2445.1302990695167</v>
      </c>
      <c r="BE133" s="337">
        <v>2447.2060520314649</v>
      </c>
      <c r="BF133" s="337">
        <v>2449.2818049934131</v>
      </c>
      <c r="BG133" s="337">
        <v>2451.3575579553612</v>
      </c>
      <c r="BH133" s="337">
        <v>2453.4333109173094</v>
      </c>
      <c r="BI133" s="337">
        <v>2455.5090638792576</v>
      </c>
      <c r="BJ133" s="337">
        <v>2457.5848168412058</v>
      </c>
      <c r="BK133" s="337">
        <v>2459.6605698031544</v>
      </c>
      <c r="BL133" s="337">
        <v>2461.7363227651026</v>
      </c>
      <c r="BM133" s="337">
        <v>2463.8120757270508</v>
      </c>
      <c r="BN133" s="337">
        <v>2465.887828688999</v>
      </c>
      <c r="BO133" s="337">
        <v>2467.9635816509472</v>
      </c>
      <c r="BP133" s="337">
        <v>2470.0393346128953</v>
      </c>
      <c r="BQ133" s="337">
        <v>2472.1150875748435</v>
      </c>
      <c r="BR133" s="337">
        <v>2474.1908405367922</v>
      </c>
      <c r="BS133" s="337">
        <v>2476.2665934987403</v>
      </c>
      <c r="BT133" s="337">
        <v>2478.3423464606885</v>
      </c>
      <c r="BU133" s="337">
        <v>2480.4180994226367</v>
      </c>
      <c r="BV133" s="337">
        <v>2482.4938523845849</v>
      </c>
      <c r="BW133" s="337">
        <v>2484.5696053465331</v>
      </c>
      <c r="BX133" s="337">
        <v>2486.6453583084813</v>
      </c>
      <c r="BY133" s="337">
        <v>2488.7211112704299</v>
      </c>
      <c r="BZ133" s="337">
        <v>2490.7968642323781</v>
      </c>
      <c r="CA133" s="337">
        <v>2492.8726171943263</v>
      </c>
      <c r="CB133" s="337">
        <v>2494.9483701562744</v>
      </c>
      <c r="CC133" s="337">
        <v>2497.0241231182226</v>
      </c>
      <c r="CD133" s="337">
        <v>2499.0998760801708</v>
      </c>
      <c r="CE133" s="337">
        <v>2501.175629042119</v>
      </c>
      <c r="CF133" s="337">
        <v>2503.2513820040672</v>
      </c>
      <c r="CG133" s="337">
        <v>2505.3271349660154</v>
      </c>
      <c r="CH133" s="337">
        <v>2507.402887927964</v>
      </c>
      <c r="CI133" s="337">
        <v>2509.4786408899122</v>
      </c>
      <c r="CJ133" s="337">
        <v>2511.5543938518604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8615FFF6-590E-4BEA-B949-61C8BA21C8D1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7E321-8776-403E-A164-A7E93B6EE203}">
  <dimension ref="A1:CK144"/>
  <sheetViews>
    <sheetView zoomScale="90" zoomScaleNormal="90" workbookViewId="0">
      <selection activeCell="E121" sqref="E121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551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/>
      <c r="I31" s="199"/>
      <c r="J31" s="199"/>
      <c r="K31" s="199"/>
      <c r="L31" s="199"/>
      <c r="M31" s="199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734"/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/>
      <c r="I32" s="199"/>
      <c r="J32" s="199"/>
      <c r="K32" s="199"/>
      <c r="L32" s="199"/>
      <c r="M32" s="199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734"/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598"/>
      <c r="I33" s="599"/>
      <c r="J33" s="712"/>
      <c r="K33" s="725"/>
      <c r="L33" s="725"/>
      <c r="M33" s="725"/>
      <c r="N33" s="726"/>
      <c r="O33" s="453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53"/>
      <c r="AB33" s="453"/>
      <c r="AC33" s="453"/>
      <c r="AD33" s="453"/>
      <c r="AE33" s="84"/>
      <c r="AF33" s="454"/>
      <c r="AG33" s="454"/>
      <c r="AH33" s="453"/>
      <c r="AI33" s="453"/>
      <c r="AJ33" s="453"/>
      <c r="AK33" s="84"/>
      <c r="AL33" s="454"/>
      <c r="AM33" s="727"/>
      <c r="AN33" s="728"/>
      <c r="AO33" s="728"/>
      <c r="AP33" s="728"/>
      <c r="AQ33" s="728"/>
      <c r="AR33" s="728"/>
      <c r="AS33" s="728"/>
      <c r="AT33" s="728"/>
      <c r="AU33" s="728"/>
      <c r="AV33" s="728"/>
      <c r="AW33" s="728"/>
      <c r="AX33" s="728"/>
      <c r="AY33" s="728"/>
      <c r="AZ33" s="728"/>
      <c r="BA33" s="728"/>
      <c r="BB33" s="729"/>
      <c r="BC33" s="729"/>
      <c r="BD33" s="729"/>
      <c r="BE33" s="729"/>
      <c r="BF33" s="729"/>
      <c r="BG33" s="729"/>
      <c r="BH33" s="729"/>
      <c r="BI33" s="729"/>
      <c r="BJ33" s="729"/>
      <c r="BK33" s="729"/>
      <c r="BL33" s="729"/>
      <c r="BM33" s="729"/>
      <c r="BN33" s="729"/>
      <c r="BO33" s="729"/>
      <c r="BP33" s="729"/>
      <c r="BQ33" s="729"/>
      <c r="BR33" s="729"/>
      <c r="BS33" s="729"/>
      <c r="BT33" s="729"/>
      <c r="BU33" s="729"/>
      <c r="BV33" s="729"/>
      <c r="BW33" s="729"/>
      <c r="BX33" s="729"/>
      <c r="BY33" s="729"/>
      <c r="BZ33" s="729"/>
      <c r="CA33" s="729"/>
      <c r="CB33" s="729"/>
      <c r="CC33" s="729"/>
      <c r="CD33" s="729"/>
      <c r="CE33" s="729"/>
      <c r="CF33" s="729"/>
      <c r="CG33" s="729"/>
      <c r="CH33" s="729"/>
      <c r="CI33" s="729"/>
      <c r="CJ33" s="713"/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529"/>
      <c r="I34" s="530"/>
      <c r="J34" s="456"/>
      <c r="K34" s="531"/>
      <c r="L34" s="531"/>
      <c r="M34" s="531"/>
      <c r="N34" s="532"/>
      <c r="O34" s="457"/>
      <c r="P34" s="458"/>
      <c r="Q34" s="458"/>
      <c r="R34" s="458"/>
      <c r="S34" s="458"/>
      <c r="T34" s="458"/>
      <c r="U34" s="458"/>
      <c r="V34" s="458"/>
      <c r="W34" s="458"/>
      <c r="X34" s="458"/>
      <c r="Y34" s="458"/>
      <c r="Z34" s="458"/>
      <c r="AA34" s="458"/>
      <c r="AB34" s="458"/>
      <c r="AC34" s="458"/>
      <c r="AD34" s="458"/>
      <c r="AE34" s="587"/>
      <c r="AF34" s="587"/>
      <c r="AG34" s="587"/>
      <c r="AH34" s="458"/>
      <c r="AI34" s="458"/>
      <c r="AJ34" s="458"/>
      <c r="AK34" s="587"/>
      <c r="AL34" s="472"/>
      <c r="AM34" s="533"/>
      <c r="AN34" s="534"/>
      <c r="AO34" s="534"/>
      <c r="AP34" s="534"/>
      <c r="AQ34" s="534"/>
      <c r="AR34" s="534"/>
      <c r="AS34" s="534"/>
      <c r="AT34" s="534"/>
      <c r="AU34" s="534"/>
      <c r="AV34" s="534"/>
      <c r="AW34" s="534"/>
      <c r="AX34" s="534"/>
      <c r="AY34" s="534"/>
      <c r="AZ34" s="534"/>
      <c r="BA34" s="534"/>
      <c r="BB34" s="535"/>
      <c r="BC34" s="535"/>
      <c r="BD34" s="535"/>
      <c r="BE34" s="535"/>
      <c r="BF34" s="535"/>
      <c r="BG34" s="535"/>
      <c r="BH34" s="535"/>
      <c r="BI34" s="535"/>
      <c r="BJ34" s="535"/>
      <c r="BK34" s="535"/>
      <c r="BL34" s="535"/>
      <c r="BM34" s="535"/>
      <c r="BN34" s="535"/>
      <c r="BO34" s="535"/>
      <c r="BP34" s="535"/>
      <c r="BQ34" s="535"/>
      <c r="BR34" s="535"/>
      <c r="BS34" s="535"/>
      <c r="BT34" s="535"/>
      <c r="BU34" s="535"/>
      <c r="BV34" s="535"/>
      <c r="BW34" s="535"/>
      <c r="BX34" s="535"/>
      <c r="BY34" s="535"/>
      <c r="BZ34" s="535"/>
      <c r="CA34" s="535"/>
      <c r="CB34" s="535"/>
      <c r="CC34" s="535"/>
      <c r="CD34" s="535"/>
      <c r="CE34" s="535"/>
      <c r="CF34" s="535"/>
      <c r="CG34" s="535"/>
      <c r="CH34" s="535"/>
      <c r="CI34" s="535"/>
      <c r="CJ34" s="538"/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/>
      <c r="I37" s="200"/>
      <c r="J37" s="200"/>
      <c r="K37" s="918"/>
      <c r="L37" s="918"/>
      <c r="M37" s="91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919"/>
      <c r="AN37" s="920"/>
      <c r="AO37" s="920"/>
      <c r="AP37" s="920"/>
      <c r="AQ37" s="920"/>
      <c r="AR37" s="920"/>
      <c r="AS37" s="920"/>
      <c r="AT37" s="920"/>
      <c r="AU37" s="920"/>
      <c r="AV37" s="920"/>
      <c r="AW37" s="920"/>
      <c r="AX37" s="920"/>
      <c r="AY37" s="920"/>
      <c r="AZ37" s="920"/>
      <c r="BA37" s="920"/>
      <c r="BB37" s="921"/>
      <c r="BC37" s="921"/>
      <c r="BD37" s="921"/>
      <c r="BE37" s="921"/>
      <c r="BF37" s="921"/>
      <c r="BG37" s="921"/>
      <c r="BH37" s="921"/>
      <c r="BI37" s="921"/>
      <c r="BJ37" s="921"/>
      <c r="BK37" s="921"/>
      <c r="BL37" s="921"/>
      <c r="BM37" s="921"/>
      <c r="BN37" s="921"/>
      <c r="BO37" s="921"/>
      <c r="BP37" s="921"/>
      <c r="BQ37" s="921"/>
      <c r="BR37" s="921"/>
      <c r="BS37" s="921"/>
      <c r="BT37" s="921"/>
      <c r="BU37" s="921"/>
      <c r="BV37" s="921"/>
      <c r="BW37" s="921"/>
      <c r="BX37" s="921"/>
      <c r="BY37" s="921"/>
      <c r="BZ37" s="921"/>
      <c r="CA37" s="921"/>
      <c r="CB37" s="921"/>
      <c r="CC37" s="921"/>
      <c r="CD37" s="921"/>
      <c r="CE37" s="921"/>
      <c r="CF37" s="921"/>
      <c r="CG37" s="921"/>
      <c r="CH37" s="921"/>
      <c r="CI37" s="921"/>
      <c r="CJ37" s="875"/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/>
      <c r="I38" s="198"/>
      <c r="J38" s="198"/>
      <c r="K38" s="111"/>
      <c r="L38" s="111"/>
      <c r="M38" s="111"/>
      <c r="N38" s="462"/>
      <c r="O38" s="462"/>
      <c r="P38" s="462"/>
      <c r="Q38" s="462"/>
      <c r="R38" s="462"/>
      <c r="S38" s="462"/>
      <c r="T38" s="462"/>
      <c r="U38" s="462"/>
      <c r="V38" s="462"/>
      <c r="W38" s="462"/>
      <c r="X38" s="462"/>
      <c r="Y38" s="462"/>
      <c r="Z38" s="462"/>
      <c r="AA38" s="462"/>
      <c r="AB38" s="462"/>
      <c r="AC38" s="462"/>
      <c r="AD38" s="462"/>
      <c r="AE38" s="462"/>
      <c r="AF38" s="462"/>
      <c r="AG38" s="462"/>
      <c r="AH38" s="462"/>
      <c r="AI38" s="462"/>
      <c r="AJ38" s="462"/>
      <c r="AK38" s="462"/>
      <c r="AL38" s="462"/>
      <c r="AM38" s="462"/>
      <c r="AN38" s="462"/>
      <c r="AO38" s="462"/>
      <c r="AP38" s="462"/>
      <c r="AQ38" s="462"/>
      <c r="AR38" s="462"/>
      <c r="AS38" s="462"/>
      <c r="AT38" s="462"/>
      <c r="AU38" s="462"/>
      <c r="AV38" s="462"/>
      <c r="AW38" s="462"/>
      <c r="AX38" s="462"/>
      <c r="AY38" s="462"/>
      <c r="AZ38" s="462"/>
      <c r="BA38" s="463"/>
      <c r="BB38" s="572"/>
      <c r="BC38" s="572"/>
      <c r="BD38" s="572"/>
      <c r="BE38" s="572"/>
      <c r="BF38" s="572"/>
      <c r="BG38" s="572"/>
      <c r="BH38" s="572"/>
      <c r="BI38" s="572"/>
      <c r="BJ38" s="57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3"/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/>
      <c r="I39" s="199"/>
      <c r="J39" s="199"/>
      <c r="K39" s="464"/>
      <c r="L39" s="464"/>
      <c r="M39" s="464"/>
      <c r="N39" s="465"/>
      <c r="O39" s="465"/>
      <c r="P39" s="465"/>
      <c r="Q39" s="465"/>
      <c r="R39" s="465"/>
      <c r="S39" s="465"/>
      <c r="T39" s="465"/>
      <c r="U39" s="465"/>
      <c r="V39" s="465"/>
      <c r="W39" s="465"/>
      <c r="X39" s="465"/>
      <c r="Y39" s="465"/>
      <c r="Z39" s="465"/>
      <c r="AA39" s="465"/>
      <c r="AB39" s="465"/>
      <c r="AC39" s="465"/>
      <c r="AD39" s="465"/>
      <c r="AE39" s="465"/>
      <c r="AF39" s="465"/>
      <c r="AG39" s="465"/>
      <c r="AH39" s="465"/>
      <c r="AI39" s="465"/>
      <c r="AJ39" s="465"/>
      <c r="AK39" s="465"/>
      <c r="AL39" s="465"/>
      <c r="AM39" s="466"/>
      <c r="AN39" s="466"/>
      <c r="AO39" s="466"/>
      <c r="AP39" s="466"/>
      <c r="AQ39" s="466"/>
      <c r="AR39" s="466"/>
      <c r="AS39" s="466"/>
      <c r="AT39" s="466"/>
      <c r="AU39" s="466"/>
      <c r="AV39" s="466"/>
      <c r="AW39" s="466"/>
      <c r="AX39" s="466"/>
      <c r="AY39" s="466"/>
      <c r="AZ39" s="466"/>
      <c r="BA39" s="467"/>
      <c r="BB39" s="508"/>
      <c r="BC39" s="508"/>
      <c r="BD39" s="508"/>
      <c r="BE39" s="508"/>
      <c r="BF39" s="508"/>
      <c r="BG39" s="508"/>
      <c r="BH39" s="508"/>
      <c r="BI39" s="508"/>
      <c r="BJ39" s="508"/>
      <c r="BK39" s="508"/>
      <c r="BL39" s="508"/>
      <c r="BM39" s="508"/>
      <c r="BN39" s="508"/>
      <c r="BO39" s="508"/>
      <c r="BP39" s="508"/>
      <c r="BQ39" s="508"/>
      <c r="BR39" s="508"/>
      <c r="BS39" s="508"/>
      <c r="BT39" s="508"/>
      <c r="BU39" s="508"/>
      <c r="BV39" s="508"/>
      <c r="BW39" s="508"/>
      <c r="BX39" s="508"/>
      <c r="BY39" s="508"/>
      <c r="BZ39" s="508"/>
      <c r="CA39" s="508"/>
      <c r="CB39" s="508"/>
      <c r="CC39" s="508"/>
      <c r="CD39" s="508"/>
      <c r="CE39" s="508"/>
      <c r="CF39" s="508"/>
      <c r="CG39" s="508"/>
      <c r="CH39" s="508"/>
      <c r="CI39" s="508"/>
      <c r="CJ39" s="536"/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/>
      <c r="I40" s="199"/>
      <c r="J40" s="199"/>
      <c r="K40" s="464"/>
      <c r="L40" s="464"/>
      <c r="M40" s="464"/>
      <c r="N40" s="465"/>
      <c r="O40" s="465"/>
      <c r="P40" s="465"/>
      <c r="Q40" s="465"/>
      <c r="R40" s="465"/>
      <c r="S40" s="465"/>
      <c r="T40" s="465"/>
      <c r="U40" s="465"/>
      <c r="V40" s="465"/>
      <c r="W40" s="465"/>
      <c r="X40" s="465"/>
      <c r="Y40" s="465"/>
      <c r="Z40" s="465"/>
      <c r="AA40" s="465"/>
      <c r="AB40" s="465"/>
      <c r="AC40" s="465"/>
      <c r="AD40" s="465"/>
      <c r="AE40" s="465"/>
      <c r="AF40" s="465"/>
      <c r="AG40" s="465"/>
      <c r="AH40" s="465"/>
      <c r="AI40" s="465"/>
      <c r="AJ40" s="465"/>
      <c r="AK40" s="465"/>
      <c r="AL40" s="465"/>
      <c r="AM40" s="466"/>
      <c r="AN40" s="466"/>
      <c r="AO40" s="466"/>
      <c r="AP40" s="466"/>
      <c r="AQ40" s="466"/>
      <c r="AR40" s="466"/>
      <c r="AS40" s="466"/>
      <c r="AT40" s="466"/>
      <c r="AU40" s="466"/>
      <c r="AV40" s="466"/>
      <c r="AW40" s="466"/>
      <c r="AX40" s="466"/>
      <c r="AY40" s="466"/>
      <c r="AZ40" s="466"/>
      <c r="BA40" s="467"/>
      <c r="BB40" s="508"/>
      <c r="BC40" s="508"/>
      <c r="BD40" s="508"/>
      <c r="BE40" s="508"/>
      <c r="BF40" s="508"/>
      <c r="BG40" s="508"/>
      <c r="BH40" s="508"/>
      <c r="BI40" s="508"/>
      <c r="BJ40" s="508"/>
      <c r="BK40" s="508"/>
      <c r="BL40" s="508"/>
      <c r="BM40" s="508"/>
      <c r="BN40" s="508"/>
      <c r="BO40" s="508"/>
      <c r="BP40" s="508"/>
      <c r="BQ40" s="508"/>
      <c r="BR40" s="508"/>
      <c r="BS40" s="508"/>
      <c r="BT40" s="508"/>
      <c r="BU40" s="508"/>
      <c r="BV40" s="508"/>
      <c r="BW40" s="508"/>
      <c r="BX40" s="508"/>
      <c r="BY40" s="508"/>
      <c r="BZ40" s="508"/>
      <c r="CA40" s="508"/>
      <c r="CB40" s="508"/>
      <c r="CC40" s="508"/>
      <c r="CD40" s="508"/>
      <c r="CE40" s="508"/>
      <c r="CF40" s="508"/>
      <c r="CG40" s="508"/>
      <c r="CH40" s="508"/>
      <c r="CI40" s="508"/>
      <c r="CJ40" s="536"/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/>
      <c r="I41" s="199"/>
      <c r="J41" s="199"/>
      <c r="K41" s="464"/>
      <c r="L41" s="464"/>
      <c r="M41" s="464"/>
      <c r="N41" s="465"/>
      <c r="O41" s="465"/>
      <c r="P41" s="465"/>
      <c r="Q41" s="465"/>
      <c r="R41" s="465"/>
      <c r="S41" s="465"/>
      <c r="T41" s="465"/>
      <c r="U41" s="465"/>
      <c r="V41" s="465"/>
      <c r="W41" s="465"/>
      <c r="X41" s="465"/>
      <c r="Y41" s="465"/>
      <c r="Z41" s="465"/>
      <c r="AA41" s="465"/>
      <c r="AB41" s="465"/>
      <c r="AC41" s="465"/>
      <c r="AD41" s="465"/>
      <c r="AE41" s="465"/>
      <c r="AF41" s="465"/>
      <c r="AG41" s="465"/>
      <c r="AH41" s="465"/>
      <c r="AI41" s="465"/>
      <c r="AJ41" s="465"/>
      <c r="AK41" s="465"/>
      <c r="AL41" s="465"/>
      <c r="AM41" s="466"/>
      <c r="AN41" s="466"/>
      <c r="AO41" s="466"/>
      <c r="AP41" s="466"/>
      <c r="AQ41" s="466"/>
      <c r="AR41" s="466"/>
      <c r="AS41" s="466"/>
      <c r="AT41" s="466"/>
      <c r="AU41" s="466"/>
      <c r="AV41" s="466"/>
      <c r="AW41" s="466"/>
      <c r="AX41" s="466"/>
      <c r="AY41" s="466"/>
      <c r="AZ41" s="466"/>
      <c r="BA41" s="467"/>
      <c r="BB41" s="508"/>
      <c r="BC41" s="508"/>
      <c r="BD41" s="508"/>
      <c r="BE41" s="508"/>
      <c r="BF41" s="508"/>
      <c r="BG41" s="508"/>
      <c r="BH41" s="508"/>
      <c r="BI41" s="508"/>
      <c r="BJ41" s="508"/>
      <c r="BK41" s="508"/>
      <c r="BL41" s="508"/>
      <c r="BM41" s="508"/>
      <c r="BN41" s="508"/>
      <c r="BO41" s="508"/>
      <c r="BP41" s="508"/>
      <c r="BQ41" s="508"/>
      <c r="BR41" s="508"/>
      <c r="BS41" s="508"/>
      <c r="BT41" s="508"/>
      <c r="BU41" s="508"/>
      <c r="BV41" s="508"/>
      <c r="BW41" s="508"/>
      <c r="BX41" s="508"/>
      <c r="BY41" s="508"/>
      <c r="BZ41" s="508"/>
      <c r="CA41" s="508"/>
      <c r="CB41" s="508"/>
      <c r="CC41" s="508"/>
      <c r="CD41" s="508"/>
      <c r="CE41" s="508"/>
      <c r="CF41" s="508"/>
      <c r="CG41" s="508"/>
      <c r="CH41" s="508"/>
      <c r="CI41" s="508"/>
      <c r="CJ41" s="536"/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 t="e">
        <f t="shared" ref="H42:BS43" si="0">ROUND((H40*1000)/(H72*100),1)</f>
        <v>#DIV/0!</v>
      </c>
      <c r="I42" s="211" t="e">
        <f t="shared" si="0"/>
        <v>#DIV/0!</v>
      </c>
      <c r="J42" s="211" t="e">
        <f t="shared" si="0"/>
        <v>#DIV/0!</v>
      </c>
      <c r="K42" s="211" t="e">
        <f t="shared" si="0"/>
        <v>#DIV/0!</v>
      </c>
      <c r="L42" s="211" t="e">
        <f t="shared" si="0"/>
        <v>#DIV/0!</v>
      </c>
      <c r="M42" s="211" t="e">
        <f t="shared" si="0"/>
        <v>#DIV/0!</v>
      </c>
      <c r="N42" s="211" t="e">
        <f t="shared" si="0"/>
        <v>#DIV/0!</v>
      </c>
      <c r="O42" s="211" t="e">
        <f t="shared" si="0"/>
        <v>#DIV/0!</v>
      </c>
      <c r="P42" s="211" t="e">
        <f t="shared" si="0"/>
        <v>#DIV/0!</v>
      </c>
      <c r="Q42" s="211" t="e">
        <f t="shared" si="0"/>
        <v>#DIV/0!</v>
      </c>
      <c r="R42" s="211" t="e">
        <f t="shared" si="0"/>
        <v>#DIV/0!</v>
      </c>
      <c r="S42" s="211" t="e">
        <f t="shared" si="0"/>
        <v>#DIV/0!</v>
      </c>
      <c r="T42" s="211" t="e">
        <f t="shared" si="0"/>
        <v>#DIV/0!</v>
      </c>
      <c r="U42" s="211" t="e">
        <f t="shared" si="0"/>
        <v>#DIV/0!</v>
      </c>
      <c r="V42" s="211" t="e">
        <f t="shared" si="0"/>
        <v>#DIV/0!</v>
      </c>
      <c r="W42" s="211" t="e">
        <f t="shared" si="0"/>
        <v>#DIV/0!</v>
      </c>
      <c r="X42" s="211" t="e">
        <f t="shared" si="0"/>
        <v>#DIV/0!</v>
      </c>
      <c r="Y42" s="211" t="e">
        <f t="shared" si="0"/>
        <v>#DIV/0!</v>
      </c>
      <c r="Z42" s="211" t="e">
        <f t="shared" si="0"/>
        <v>#DIV/0!</v>
      </c>
      <c r="AA42" s="211" t="e">
        <f t="shared" si="0"/>
        <v>#DIV/0!</v>
      </c>
      <c r="AB42" s="211" t="e">
        <f t="shared" si="0"/>
        <v>#DIV/0!</v>
      </c>
      <c r="AC42" s="211" t="e">
        <f t="shared" si="0"/>
        <v>#DIV/0!</v>
      </c>
      <c r="AD42" s="211" t="e">
        <f t="shared" si="0"/>
        <v>#DIV/0!</v>
      </c>
      <c r="AE42" s="211" t="e">
        <f t="shared" si="0"/>
        <v>#DIV/0!</v>
      </c>
      <c r="AF42" s="211" t="e">
        <f t="shared" si="0"/>
        <v>#DIV/0!</v>
      </c>
      <c r="AG42" s="211" t="e">
        <f t="shared" si="0"/>
        <v>#DIV/0!</v>
      </c>
      <c r="AH42" s="211" t="e">
        <f t="shared" si="0"/>
        <v>#DIV/0!</v>
      </c>
      <c r="AI42" s="211" t="e">
        <f t="shared" si="0"/>
        <v>#DIV/0!</v>
      </c>
      <c r="AJ42" s="211" t="e">
        <f t="shared" si="0"/>
        <v>#DIV/0!</v>
      </c>
      <c r="AK42" s="211" t="e">
        <f t="shared" si="0"/>
        <v>#DIV/0!</v>
      </c>
      <c r="AL42" s="211" t="e">
        <f t="shared" si="0"/>
        <v>#DIV/0!</v>
      </c>
      <c r="AM42" s="211" t="e">
        <f t="shared" si="0"/>
        <v>#DIV/0!</v>
      </c>
      <c r="AN42" s="211" t="e">
        <f t="shared" si="0"/>
        <v>#DIV/0!</v>
      </c>
      <c r="AO42" s="211" t="e">
        <f t="shared" si="0"/>
        <v>#DIV/0!</v>
      </c>
      <c r="AP42" s="211" t="e">
        <f t="shared" si="0"/>
        <v>#DIV/0!</v>
      </c>
      <c r="AQ42" s="211" t="e">
        <f t="shared" si="0"/>
        <v>#DIV/0!</v>
      </c>
      <c r="AR42" s="211" t="e">
        <f t="shared" si="0"/>
        <v>#DIV/0!</v>
      </c>
      <c r="AS42" s="211" t="e">
        <f t="shared" si="0"/>
        <v>#DIV/0!</v>
      </c>
      <c r="AT42" s="211" t="e">
        <f t="shared" si="0"/>
        <v>#DIV/0!</v>
      </c>
      <c r="AU42" s="211" t="e">
        <f t="shared" si="0"/>
        <v>#DIV/0!</v>
      </c>
      <c r="AV42" s="211" t="e">
        <f t="shared" si="0"/>
        <v>#DIV/0!</v>
      </c>
      <c r="AW42" s="211" t="e">
        <f t="shared" si="0"/>
        <v>#DIV/0!</v>
      </c>
      <c r="AX42" s="211" t="e">
        <f t="shared" si="0"/>
        <v>#DIV/0!</v>
      </c>
      <c r="AY42" s="211" t="e">
        <f t="shared" si="0"/>
        <v>#DIV/0!</v>
      </c>
      <c r="AZ42" s="211" t="e">
        <f t="shared" si="0"/>
        <v>#DIV/0!</v>
      </c>
      <c r="BA42" s="211" t="e">
        <f t="shared" si="0"/>
        <v>#DIV/0!</v>
      </c>
      <c r="BB42" s="211" t="e">
        <f t="shared" si="0"/>
        <v>#DIV/0!</v>
      </c>
      <c r="BC42" s="211" t="e">
        <f t="shared" si="0"/>
        <v>#DIV/0!</v>
      </c>
      <c r="BD42" s="211" t="e">
        <f t="shared" si="0"/>
        <v>#DIV/0!</v>
      </c>
      <c r="BE42" s="211" t="e">
        <f t="shared" si="0"/>
        <v>#DIV/0!</v>
      </c>
      <c r="BF42" s="211" t="e">
        <f t="shared" si="0"/>
        <v>#DIV/0!</v>
      </c>
      <c r="BG42" s="211" t="e">
        <f t="shared" si="0"/>
        <v>#DIV/0!</v>
      </c>
      <c r="BH42" s="211" t="e">
        <f t="shared" si="0"/>
        <v>#DIV/0!</v>
      </c>
      <c r="BI42" s="211" t="e">
        <f t="shared" si="0"/>
        <v>#DIV/0!</v>
      </c>
      <c r="BJ42" s="211" t="e">
        <f t="shared" si="0"/>
        <v>#DIV/0!</v>
      </c>
      <c r="BK42" s="211" t="e">
        <f t="shared" si="0"/>
        <v>#DIV/0!</v>
      </c>
      <c r="BL42" s="211" t="e">
        <f t="shared" si="0"/>
        <v>#DIV/0!</v>
      </c>
      <c r="BM42" s="211" t="e">
        <f t="shared" si="0"/>
        <v>#DIV/0!</v>
      </c>
      <c r="BN42" s="211" t="e">
        <f t="shared" si="0"/>
        <v>#DIV/0!</v>
      </c>
      <c r="BO42" s="211" t="e">
        <f t="shared" si="0"/>
        <v>#DIV/0!</v>
      </c>
      <c r="BP42" s="211" t="e">
        <f t="shared" si="0"/>
        <v>#DIV/0!</v>
      </c>
      <c r="BQ42" s="211" t="e">
        <f t="shared" si="0"/>
        <v>#DIV/0!</v>
      </c>
      <c r="BR42" s="211" t="e">
        <f t="shared" si="0"/>
        <v>#DIV/0!</v>
      </c>
      <c r="BS42" s="211" t="e">
        <f t="shared" si="0"/>
        <v>#DIV/0!</v>
      </c>
      <c r="BT42" s="211" t="e">
        <f t="shared" ref="BT42:CJ43" si="1">ROUND((BT40*1000)/(BT72*100),1)</f>
        <v>#DIV/0!</v>
      </c>
      <c r="BU42" s="211" t="e">
        <f t="shared" si="1"/>
        <v>#DIV/0!</v>
      </c>
      <c r="BV42" s="211" t="e">
        <f t="shared" si="1"/>
        <v>#DIV/0!</v>
      </c>
      <c r="BW42" s="211" t="e">
        <f t="shared" si="1"/>
        <v>#DIV/0!</v>
      </c>
      <c r="BX42" s="211" t="e">
        <f t="shared" si="1"/>
        <v>#DIV/0!</v>
      </c>
      <c r="BY42" s="211" t="e">
        <f t="shared" si="1"/>
        <v>#DIV/0!</v>
      </c>
      <c r="BZ42" s="211" t="e">
        <f t="shared" si="1"/>
        <v>#DIV/0!</v>
      </c>
      <c r="CA42" s="211" t="e">
        <f t="shared" si="1"/>
        <v>#DIV/0!</v>
      </c>
      <c r="CB42" s="211" t="e">
        <f t="shared" si="1"/>
        <v>#DIV/0!</v>
      </c>
      <c r="CC42" s="211" t="e">
        <f t="shared" si="1"/>
        <v>#DIV/0!</v>
      </c>
      <c r="CD42" s="211" t="e">
        <f t="shared" si="1"/>
        <v>#DIV/0!</v>
      </c>
      <c r="CE42" s="211" t="e">
        <f t="shared" si="1"/>
        <v>#DIV/0!</v>
      </c>
      <c r="CF42" s="211" t="e">
        <f t="shared" si="1"/>
        <v>#DIV/0!</v>
      </c>
      <c r="CG42" s="211" t="e">
        <f t="shared" si="1"/>
        <v>#DIV/0!</v>
      </c>
      <c r="CH42" s="211" t="e">
        <f t="shared" si="1"/>
        <v>#DIV/0!</v>
      </c>
      <c r="CI42" s="211" t="e">
        <f t="shared" si="1"/>
        <v>#DIV/0!</v>
      </c>
      <c r="CJ42" s="605" t="e">
        <f t="shared" si="1"/>
        <v>#DIV/0!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f t="shared" si="0"/>
        <v>#DIV/0!</v>
      </c>
      <c r="I43" s="214" t="e">
        <f t="shared" si="0"/>
        <v>#DIV/0!</v>
      </c>
      <c r="J43" s="214" t="e">
        <f t="shared" si="0"/>
        <v>#DIV/0!</v>
      </c>
      <c r="K43" s="214" t="e">
        <f t="shared" si="0"/>
        <v>#DIV/0!</v>
      </c>
      <c r="L43" s="214" t="e">
        <f t="shared" si="0"/>
        <v>#DIV/0!</v>
      </c>
      <c r="M43" s="214" t="e">
        <f t="shared" si="0"/>
        <v>#DIV/0!</v>
      </c>
      <c r="N43" s="214" t="e">
        <f t="shared" si="0"/>
        <v>#DIV/0!</v>
      </c>
      <c r="O43" s="214" t="e">
        <f t="shared" si="0"/>
        <v>#DIV/0!</v>
      </c>
      <c r="P43" s="214" t="e">
        <f t="shared" si="0"/>
        <v>#DIV/0!</v>
      </c>
      <c r="Q43" s="214" t="e">
        <f t="shared" si="0"/>
        <v>#DIV/0!</v>
      </c>
      <c r="R43" s="214" t="e">
        <f t="shared" si="0"/>
        <v>#DIV/0!</v>
      </c>
      <c r="S43" s="214" t="e">
        <f t="shared" si="0"/>
        <v>#DIV/0!</v>
      </c>
      <c r="T43" s="214" t="e">
        <f t="shared" si="0"/>
        <v>#DIV/0!</v>
      </c>
      <c r="U43" s="214" t="e">
        <f t="shared" si="0"/>
        <v>#DIV/0!</v>
      </c>
      <c r="V43" s="214" t="e">
        <f t="shared" si="0"/>
        <v>#DIV/0!</v>
      </c>
      <c r="W43" s="214" t="e">
        <f t="shared" si="0"/>
        <v>#DIV/0!</v>
      </c>
      <c r="X43" s="214" t="e">
        <f t="shared" si="0"/>
        <v>#DIV/0!</v>
      </c>
      <c r="Y43" s="214" t="e">
        <f t="shared" si="0"/>
        <v>#DIV/0!</v>
      </c>
      <c r="Z43" s="214" t="e">
        <f t="shared" si="0"/>
        <v>#DIV/0!</v>
      </c>
      <c r="AA43" s="214" t="e">
        <f t="shared" si="0"/>
        <v>#DIV/0!</v>
      </c>
      <c r="AB43" s="214" t="e">
        <f t="shared" si="0"/>
        <v>#DIV/0!</v>
      </c>
      <c r="AC43" s="214" t="e">
        <f t="shared" si="0"/>
        <v>#DIV/0!</v>
      </c>
      <c r="AD43" s="214" t="e">
        <f t="shared" si="0"/>
        <v>#DIV/0!</v>
      </c>
      <c r="AE43" s="214" t="e">
        <f t="shared" si="0"/>
        <v>#DIV/0!</v>
      </c>
      <c r="AF43" s="214" t="e">
        <f t="shared" si="0"/>
        <v>#DIV/0!</v>
      </c>
      <c r="AG43" s="214" t="e">
        <f t="shared" si="0"/>
        <v>#DIV/0!</v>
      </c>
      <c r="AH43" s="214" t="e">
        <f t="shared" si="0"/>
        <v>#DIV/0!</v>
      </c>
      <c r="AI43" s="214" t="e">
        <f t="shared" si="0"/>
        <v>#DIV/0!</v>
      </c>
      <c r="AJ43" s="214" t="e">
        <f t="shared" si="0"/>
        <v>#DIV/0!</v>
      </c>
      <c r="AK43" s="214" t="e">
        <f t="shared" si="0"/>
        <v>#DIV/0!</v>
      </c>
      <c r="AL43" s="214" t="e">
        <f t="shared" si="0"/>
        <v>#DIV/0!</v>
      </c>
      <c r="AM43" s="214" t="e">
        <f t="shared" si="0"/>
        <v>#DIV/0!</v>
      </c>
      <c r="AN43" s="214" t="e">
        <f t="shared" si="0"/>
        <v>#DIV/0!</v>
      </c>
      <c r="AO43" s="214" t="e">
        <f t="shared" si="0"/>
        <v>#DIV/0!</v>
      </c>
      <c r="AP43" s="214" t="e">
        <f t="shared" si="0"/>
        <v>#DIV/0!</v>
      </c>
      <c r="AQ43" s="214" t="e">
        <f t="shared" si="0"/>
        <v>#DIV/0!</v>
      </c>
      <c r="AR43" s="214" t="e">
        <f t="shared" si="0"/>
        <v>#DIV/0!</v>
      </c>
      <c r="AS43" s="214" t="e">
        <f t="shared" si="0"/>
        <v>#DIV/0!</v>
      </c>
      <c r="AT43" s="214" t="e">
        <f t="shared" si="0"/>
        <v>#DIV/0!</v>
      </c>
      <c r="AU43" s="214" t="e">
        <f t="shared" si="0"/>
        <v>#DIV/0!</v>
      </c>
      <c r="AV43" s="214" t="e">
        <f t="shared" si="0"/>
        <v>#DIV/0!</v>
      </c>
      <c r="AW43" s="214" t="e">
        <f t="shared" si="0"/>
        <v>#DIV/0!</v>
      </c>
      <c r="AX43" s="214" t="e">
        <f t="shared" si="0"/>
        <v>#DIV/0!</v>
      </c>
      <c r="AY43" s="214" t="e">
        <f t="shared" si="0"/>
        <v>#DIV/0!</v>
      </c>
      <c r="AZ43" s="214" t="e">
        <f t="shared" si="0"/>
        <v>#DIV/0!</v>
      </c>
      <c r="BA43" s="214" t="e">
        <f t="shared" si="0"/>
        <v>#DIV/0!</v>
      </c>
      <c r="BB43" s="214" t="e">
        <f t="shared" si="0"/>
        <v>#DIV/0!</v>
      </c>
      <c r="BC43" s="214" t="e">
        <f t="shared" si="0"/>
        <v>#DIV/0!</v>
      </c>
      <c r="BD43" s="214" t="e">
        <f t="shared" si="0"/>
        <v>#DIV/0!</v>
      </c>
      <c r="BE43" s="214" t="e">
        <f t="shared" si="0"/>
        <v>#DIV/0!</v>
      </c>
      <c r="BF43" s="214" t="e">
        <f t="shared" si="0"/>
        <v>#DIV/0!</v>
      </c>
      <c r="BG43" s="214" t="e">
        <f t="shared" si="0"/>
        <v>#DIV/0!</v>
      </c>
      <c r="BH43" s="214" t="e">
        <f t="shared" si="0"/>
        <v>#DIV/0!</v>
      </c>
      <c r="BI43" s="214" t="e">
        <f t="shared" si="0"/>
        <v>#DIV/0!</v>
      </c>
      <c r="BJ43" s="214" t="e">
        <f t="shared" si="0"/>
        <v>#DIV/0!</v>
      </c>
      <c r="BK43" s="214" t="e">
        <f t="shared" si="0"/>
        <v>#DIV/0!</v>
      </c>
      <c r="BL43" s="214" t="e">
        <f t="shared" si="0"/>
        <v>#DIV/0!</v>
      </c>
      <c r="BM43" s="214" t="e">
        <f t="shared" si="0"/>
        <v>#DIV/0!</v>
      </c>
      <c r="BN43" s="214" t="e">
        <f t="shared" si="0"/>
        <v>#DIV/0!</v>
      </c>
      <c r="BO43" s="214" t="e">
        <f t="shared" si="0"/>
        <v>#DIV/0!</v>
      </c>
      <c r="BP43" s="214" t="e">
        <f t="shared" si="0"/>
        <v>#DIV/0!</v>
      </c>
      <c r="BQ43" s="214" t="e">
        <f t="shared" si="0"/>
        <v>#DIV/0!</v>
      </c>
      <c r="BR43" s="214" t="e">
        <f t="shared" si="0"/>
        <v>#DIV/0!</v>
      </c>
      <c r="BS43" s="214" t="e">
        <f t="shared" si="0"/>
        <v>#DIV/0!</v>
      </c>
      <c r="BT43" s="214" t="e">
        <f t="shared" si="1"/>
        <v>#DIV/0!</v>
      </c>
      <c r="BU43" s="214" t="e">
        <f t="shared" si="1"/>
        <v>#DIV/0!</v>
      </c>
      <c r="BV43" s="214" t="e">
        <f t="shared" si="1"/>
        <v>#DIV/0!</v>
      </c>
      <c r="BW43" s="214" t="e">
        <f t="shared" si="1"/>
        <v>#DIV/0!</v>
      </c>
      <c r="BX43" s="214" t="e">
        <f t="shared" si="1"/>
        <v>#DIV/0!</v>
      </c>
      <c r="BY43" s="214" t="e">
        <f t="shared" si="1"/>
        <v>#DIV/0!</v>
      </c>
      <c r="BZ43" s="214" t="e">
        <f t="shared" si="1"/>
        <v>#DIV/0!</v>
      </c>
      <c r="CA43" s="214" t="e">
        <f t="shared" si="1"/>
        <v>#DIV/0!</v>
      </c>
      <c r="CB43" s="214" t="e">
        <f t="shared" si="1"/>
        <v>#DIV/0!</v>
      </c>
      <c r="CC43" s="214" t="e">
        <f t="shared" si="1"/>
        <v>#DIV/0!</v>
      </c>
      <c r="CD43" s="214" t="e">
        <f t="shared" si="1"/>
        <v>#DIV/0!</v>
      </c>
      <c r="CE43" s="214" t="e">
        <f t="shared" si="1"/>
        <v>#DIV/0!</v>
      </c>
      <c r="CF43" s="214" t="e">
        <f t="shared" si="1"/>
        <v>#DIV/0!</v>
      </c>
      <c r="CG43" s="214" t="e">
        <f t="shared" si="1"/>
        <v>#DIV/0!</v>
      </c>
      <c r="CH43" s="214" t="e">
        <f t="shared" si="1"/>
        <v>#DIV/0!</v>
      </c>
      <c r="CI43" s="214" t="e">
        <f t="shared" si="1"/>
        <v>#DIV/0!</v>
      </c>
      <c r="CJ43" s="606" t="e">
        <f t="shared" si="1"/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 t="e">
        <f t="shared" ref="H44:BS44" si="2">((H40+H41)*1000)/((H72+H73)*100)</f>
        <v>#DIV/0!</v>
      </c>
      <c r="I44" s="212" t="e">
        <f t="shared" si="2"/>
        <v>#DIV/0!</v>
      </c>
      <c r="J44" s="212" t="e">
        <f t="shared" si="2"/>
        <v>#DIV/0!</v>
      </c>
      <c r="K44" s="212" t="e">
        <f t="shared" si="2"/>
        <v>#DIV/0!</v>
      </c>
      <c r="L44" s="212" t="e">
        <f t="shared" si="2"/>
        <v>#DIV/0!</v>
      </c>
      <c r="M44" s="212" t="e">
        <f t="shared" si="2"/>
        <v>#DIV/0!</v>
      </c>
      <c r="N44" s="212" t="e">
        <f t="shared" si="2"/>
        <v>#DIV/0!</v>
      </c>
      <c r="O44" s="212" t="e">
        <f t="shared" si="2"/>
        <v>#DIV/0!</v>
      </c>
      <c r="P44" s="212" t="e">
        <f t="shared" si="2"/>
        <v>#DIV/0!</v>
      </c>
      <c r="Q44" s="212" t="e">
        <f t="shared" si="2"/>
        <v>#DIV/0!</v>
      </c>
      <c r="R44" s="212" t="e">
        <f t="shared" si="2"/>
        <v>#DIV/0!</v>
      </c>
      <c r="S44" s="212" t="e">
        <f t="shared" si="2"/>
        <v>#DIV/0!</v>
      </c>
      <c r="T44" s="212" t="e">
        <f t="shared" si="2"/>
        <v>#DIV/0!</v>
      </c>
      <c r="U44" s="212" t="e">
        <f t="shared" si="2"/>
        <v>#DIV/0!</v>
      </c>
      <c r="V44" s="212" t="e">
        <f t="shared" si="2"/>
        <v>#DIV/0!</v>
      </c>
      <c r="W44" s="212" t="e">
        <f t="shared" si="2"/>
        <v>#DIV/0!</v>
      </c>
      <c r="X44" s="212" t="e">
        <f t="shared" si="2"/>
        <v>#DIV/0!</v>
      </c>
      <c r="Y44" s="212" t="e">
        <f t="shared" si="2"/>
        <v>#DIV/0!</v>
      </c>
      <c r="Z44" s="212" t="e">
        <f t="shared" si="2"/>
        <v>#DIV/0!</v>
      </c>
      <c r="AA44" s="212" t="e">
        <f t="shared" si="2"/>
        <v>#DIV/0!</v>
      </c>
      <c r="AB44" s="212" t="e">
        <f t="shared" si="2"/>
        <v>#DIV/0!</v>
      </c>
      <c r="AC44" s="212" t="e">
        <f t="shared" si="2"/>
        <v>#DIV/0!</v>
      </c>
      <c r="AD44" s="212" t="e">
        <f t="shared" si="2"/>
        <v>#DIV/0!</v>
      </c>
      <c r="AE44" s="212" t="e">
        <f t="shared" si="2"/>
        <v>#DIV/0!</v>
      </c>
      <c r="AF44" s="212" t="e">
        <f t="shared" si="2"/>
        <v>#DIV/0!</v>
      </c>
      <c r="AG44" s="212" t="e">
        <f t="shared" si="2"/>
        <v>#DIV/0!</v>
      </c>
      <c r="AH44" s="212" t="e">
        <f t="shared" si="2"/>
        <v>#DIV/0!</v>
      </c>
      <c r="AI44" s="212" t="e">
        <f t="shared" si="2"/>
        <v>#DIV/0!</v>
      </c>
      <c r="AJ44" s="212" t="e">
        <f t="shared" si="2"/>
        <v>#DIV/0!</v>
      </c>
      <c r="AK44" s="212" t="e">
        <f t="shared" si="2"/>
        <v>#DIV/0!</v>
      </c>
      <c r="AL44" s="212" t="e">
        <f t="shared" si="2"/>
        <v>#DIV/0!</v>
      </c>
      <c r="AM44" s="212" t="e">
        <f t="shared" si="2"/>
        <v>#DIV/0!</v>
      </c>
      <c r="AN44" s="212" t="e">
        <f t="shared" si="2"/>
        <v>#DIV/0!</v>
      </c>
      <c r="AO44" s="212" t="e">
        <f t="shared" si="2"/>
        <v>#DIV/0!</v>
      </c>
      <c r="AP44" s="212" t="e">
        <f t="shared" si="2"/>
        <v>#DIV/0!</v>
      </c>
      <c r="AQ44" s="212" t="e">
        <f t="shared" si="2"/>
        <v>#DIV/0!</v>
      </c>
      <c r="AR44" s="212" t="e">
        <f t="shared" si="2"/>
        <v>#DIV/0!</v>
      </c>
      <c r="AS44" s="212" t="e">
        <f t="shared" si="2"/>
        <v>#DIV/0!</v>
      </c>
      <c r="AT44" s="212" t="e">
        <f t="shared" si="2"/>
        <v>#DIV/0!</v>
      </c>
      <c r="AU44" s="212" t="e">
        <f t="shared" si="2"/>
        <v>#DIV/0!</v>
      </c>
      <c r="AV44" s="212" t="e">
        <f t="shared" si="2"/>
        <v>#DIV/0!</v>
      </c>
      <c r="AW44" s="212" t="e">
        <f t="shared" si="2"/>
        <v>#DIV/0!</v>
      </c>
      <c r="AX44" s="212" t="e">
        <f t="shared" si="2"/>
        <v>#DIV/0!</v>
      </c>
      <c r="AY44" s="212" t="e">
        <f t="shared" si="2"/>
        <v>#DIV/0!</v>
      </c>
      <c r="AZ44" s="212" t="e">
        <f t="shared" si="2"/>
        <v>#DIV/0!</v>
      </c>
      <c r="BA44" s="212" t="e">
        <f t="shared" si="2"/>
        <v>#DIV/0!</v>
      </c>
      <c r="BB44" s="212" t="e">
        <f t="shared" si="2"/>
        <v>#DIV/0!</v>
      </c>
      <c r="BC44" s="212" t="e">
        <f t="shared" si="2"/>
        <v>#DIV/0!</v>
      </c>
      <c r="BD44" s="212" t="e">
        <f t="shared" si="2"/>
        <v>#DIV/0!</v>
      </c>
      <c r="BE44" s="212" t="e">
        <f t="shared" si="2"/>
        <v>#DIV/0!</v>
      </c>
      <c r="BF44" s="212" t="e">
        <f t="shared" si="2"/>
        <v>#DIV/0!</v>
      </c>
      <c r="BG44" s="212" t="e">
        <f t="shared" si="2"/>
        <v>#DIV/0!</v>
      </c>
      <c r="BH44" s="212" t="e">
        <f t="shared" si="2"/>
        <v>#DIV/0!</v>
      </c>
      <c r="BI44" s="212" t="e">
        <f t="shared" si="2"/>
        <v>#DIV/0!</v>
      </c>
      <c r="BJ44" s="212" t="e">
        <f t="shared" si="2"/>
        <v>#DIV/0!</v>
      </c>
      <c r="BK44" s="212" t="e">
        <f t="shared" si="2"/>
        <v>#DIV/0!</v>
      </c>
      <c r="BL44" s="212" t="e">
        <f t="shared" si="2"/>
        <v>#DIV/0!</v>
      </c>
      <c r="BM44" s="212" t="e">
        <f t="shared" si="2"/>
        <v>#DIV/0!</v>
      </c>
      <c r="BN44" s="212" t="e">
        <f t="shared" si="2"/>
        <v>#DIV/0!</v>
      </c>
      <c r="BO44" s="212" t="e">
        <f t="shared" si="2"/>
        <v>#DIV/0!</v>
      </c>
      <c r="BP44" s="212" t="e">
        <f t="shared" si="2"/>
        <v>#DIV/0!</v>
      </c>
      <c r="BQ44" s="212" t="e">
        <f t="shared" si="2"/>
        <v>#DIV/0!</v>
      </c>
      <c r="BR44" s="212" t="e">
        <f t="shared" si="2"/>
        <v>#DIV/0!</v>
      </c>
      <c r="BS44" s="212" t="e">
        <f t="shared" si="2"/>
        <v>#DIV/0!</v>
      </c>
      <c r="BT44" s="212" t="e">
        <f t="shared" ref="BT44:CJ44" si="3">((BT40+BT41)*1000)/((BT72+BT73)*100)</f>
        <v>#DIV/0!</v>
      </c>
      <c r="BU44" s="212" t="e">
        <f t="shared" si="3"/>
        <v>#DIV/0!</v>
      </c>
      <c r="BV44" s="212" t="e">
        <f t="shared" si="3"/>
        <v>#DIV/0!</v>
      </c>
      <c r="BW44" s="212" t="e">
        <f t="shared" si="3"/>
        <v>#DIV/0!</v>
      </c>
      <c r="BX44" s="212" t="e">
        <f t="shared" si="3"/>
        <v>#DIV/0!</v>
      </c>
      <c r="BY44" s="212" t="e">
        <f t="shared" si="3"/>
        <v>#DIV/0!</v>
      </c>
      <c r="BZ44" s="212" t="e">
        <f t="shared" si="3"/>
        <v>#DIV/0!</v>
      </c>
      <c r="CA44" s="212" t="e">
        <f t="shared" si="3"/>
        <v>#DIV/0!</v>
      </c>
      <c r="CB44" s="212" t="e">
        <f t="shared" si="3"/>
        <v>#DIV/0!</v>
      </c>
      <c r="CC44" s="212" t="e">
        <f t="shared" si="3"/>
        <v>#DIV/0!</v>
      </c>
      <c r="CD44" s="212" t="e">
        <f t="shared" si="3"/>
        <v>#DIV/0!</v>
      </c>
      <c r="CE44" s="212" t="e">
        <f t="shared" si="3"/>
        <v>#DIV/0!</v>
      </c>
      <c r="CF44" s="212" t="e">
        <f t="shared" si="3"/>
        <v>#DIV/0!</v>
      </c>
      <c r="CG44" s="212" t="e">
        <f t="shared" si="3"/>
        <v>#DIV/0!</v>
      </c>
      <c r="CH44" s="212" t="e">
        <f t="shared" si="3"/>
        <v>#DIV/0!</v>
      </c>
      <c r="CI44" s="212" t="e">
        <f t="shared" si="3"/>
        <v>#DIV/0!</v>
      </c>
      <c r="CJ44" s="607" t="e">
        <f t="shared" si="3"/>
        <v>#DIV/0!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/>
      <c r="I45" s="599"/>
      <c r="J45" s="470"/>
      <c r="K45" s="111"/>
      <c r="L45" s="111"/>
      <c r="M45" s="111"/>
      <c r="N45" s="84"/>
      <c r="O45" s="84"/>
      <c r="P45" s="128"/>
      <c r="Q45" s="471"/>
      <c r="R45" s="471"/>
      <c r="S45" s="84"/>
      <c r="T45" s="108"/>
      <c r="U45" s="471"/>
      <c r="V45" s="471"/>
      <c r="W45" s="471"/>
      <c r="X45" s="471"/>
      <c r="Y45" s="471"/>
      <c r="Z45" s="471"/>
      <c r="AA45" s="84"/>
      <c r="AB45" s="128"/>
      <c r="AC45" s="471"/>
      <c r="AD45" s="84"/>
      <c r="AE45" s="84"/>
      <c r="AF45" s="84"/>
      <c r="AG45" s="454"/>
      <c r="AH45" s="128"/>
      <c r="AI45" s="471"/>
      <c r="AJ45" s="84"/>
      <c r="AK45" s="128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459"/>
      <c r="BA45" s="100"/>
      <c r="BB45" s="600"/>
      <c r="BC45" s="600"/>
      <c r="BD45" s="600"/>
      <c r="BE45" s="600"/>
      <c r="BF45" s="600"/>
      <c r="BG45" s="600"/>
      <c r="BH45" s="600"/>
      <c r="BI45" s="600"/>
      <c r="BJ45" s="600"/>
      <c r="BK45" s="600"/>
      <c r="BL45" s="600"/>
      <c r="BM45" s="600"/>
      <c r="BN45" s="600"/>
      <c r="BO45" s="600"/>
      <c r="BP45" s="600"/>
      <c r="BQ45" s="600"/>
      <c r="BR45" s="600"/>
      <c r="BS45" s="600"/>
      <c r="BT45" s="600"/>
      <c r="BU45" s="600"/>
      <c r="BV45" s="600"/>
      <c r="BW45" s="600"/>
      <c r="BX45" s="600"/>
      <c r="BY45" s="600"/>
      <c r="BZ45" s="600"/>
      <c r="CA45" s="600"/>
      <c r="CB45" s="600"/>
      <c r="CC45" s="600"/>
      <c r="CD45" s="600"/>
      <c r="CE45" s="600"/>
      <c r="CF45" s="600"/>
      <c r="CG45" s="600"/>
      <c r="CH45" s="600"/>
      <c r="CI45" s="600"/>
      <c r="CJ45" s="617"/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 t="e">
        <f>(H45*1000)/(H69*100)</f>
        <v>#DIV/0!</v>
      </c>
      <c r="I46" s="215" t="e">
        <f>(I45*1000)/(I69*100)</f>
        <v>#DIV/0!</v>
      </c>
      <c r="J46" s="215" t="e">
        <f>(J45*1000)/(J69*100)</f>
        <v>#DIV/0!</v>
      </c>
      <c r="K46" s="221" t="e">
        <f t="shared" ref="K46:BV46" si="4">(K45*1000)/(K69*1000)</f>
        <v>#DIV/0!</v>
      </c>
      <c r="L46" s="221" t="e">
        <f t="shared" si="4"/>
        <v>#DIV/0!</v>
      </c>
      <c r="M46" s="236" t="e">
        <f t="shared" si="4"/>
        <v>#DIV/0!</v>
      </c>
      <c r="N46" s="216" t="e">
        <f t="shared" si="4"/>
        <v>#DIV/0!</v>
      </c>
      <c r="O46" s="216" t="e">
        <f t="shared" si="4"/>
        <v>#DIV/0!</v>
      </c>
      <c r="P46" s="216" t="e">
        <f t="shared" si="4"/>
        <v>#DIV/0!</v>
      </c>
      <c r="Q46" s="216" t="e">
        <f t="shared" si="4"/>
        <v>#DIV/0!</v>
      </c>
      <c r="R46" s="216" t="e">
        <f t="shared" si="4"/>
        <v>#DIV/0!</v>
      </c>
      <c r="S46" s="216" t="e">
        <f t="shared" si="4"/>
        <v>#DIV/0!</v>
      </c>
      <c r="T46" s="216" t="e">
        <f t="shared" si="4"/>
        <v>#DIV/0!</v>
      </c>
      <c r="U46" s="216" t="e">
        <f t="shared" si="4"/>
        <v>#DIV/0!</v>
      </c>
      <c r="V46" s="216" t="e">
        <f t="shared" si="4"/>
        <v>#DIV/0!</v>
      </c>
      <c r="W46" s="216" t="e">
        <f t="shared" si="4"/>
        <v>#DIV/0!</v>
      </c>
      <c r="X46" s="216" t="e">
        <f t="shared" si="4"/>
        <v>#DIV/0!</v>
      </c>
      <c r="Y46" s="217" t="e">
        <f t="shared" si="4"/>
        <v>#DIV/0!</v>
      </c>
      <c r="Z46" s="217" t="e">
        <f t="shared" si="4"/>
        <v>#DIV/0!</v>
      </c>
      <c r="AA46" s="217" t="e">
        <f t="shared" si="4"/>
        <v>#DIV/0!</v>
      </c>
      <c r="AB46" s="217" t="e">
        <f t="shared" si="4"/>
        <v>#DIV/0!</v>
      </c>
      <c r="AC46" s="217" t="e">
        <f t="shared" si="4"/>
        <v>#DIV/0!</v>
      </c>
      <c r="AD46" s="217" t="e">
        <f t="shared" si="4"/>
        <v>#DIV/0!</v>
      </c>
      <c r="AE46" s="217" t="e">
        <f t="shared" si="4"/>
        <v>#DIV/0!</v>
      </c>
      <c r="AF46" s="217" t="e">
        <f t="shared" si="4"/>
        <v>#DIV/0!</v>
      </c>
      <c r="AG46" s="217" t="e">
        <f t="shared" si="4"/>
        <v>#DIV/0!</v>
      </c>
      <c r="AH46" s="217" t="e">
        <f t="shared" si="4"/>
        <v>#DIV/0!</v>
      </c>
      <c r="AI46" s="217" t="e">
        <f t="shared" si="4"/>
        <v>#DIV/0!</v>
      </c>
      <c r="AJ46" s="217" t="e">
        <f t="shared" si="4"/>
        <v>#DIV/0!</v>
      </c>
      <c r="AK46" s="217" t="e">
        <f t="shared" si="4"/>
        <v>#DIV/0!</v>
      </c>
      <c r="AL46" s="218" t="e">
        <f t="shared" si="4"/>
        <v>#DIV/0!</v>
      </c>
      <c r="AM46" s="218" t="e">
        <f t="shared" si="4"/>
        <v>#DIV/0!</v>
      </c>
      <c r="AN46" s="218" t="e">
        <f t="shared" si="4"/>
        <v>#DIV/0!</v>
      </c>
      <c r="AO46" s="218" t="e">
        <f t="shared" si="4"/>
        <v>#DIV/0!</v>
      </c>
      <c r="AP46" s="218" t="e">
        <f t="shared" si="4"/>
        <v>#DIV/0!</v>
      </c>
      <c r="AQ46" s="218" t="e">
        <f t="shared" si="4"/>
        <v>#DIV/0!</v>
      </c>
      <c r="AR46" s="218" t="e">
        <f t="shared" si="4"/>
        <v>#DIV/0!</v>
      </c>
      <c r="AS46" s="218" t="e">
        <f t="shared" si="4"/>
        <v>#DIV/0!</v>
      </c>
      <c r="AT46" s="218" t="e">
        <f t="shared" si="4"/>
        <v>#DIV/0!</v>
      </c>
      <c r="AU46" s="218" t="e">
        <f t="shared" si="4"/>
        <v>#DIV/0!</v>
      </c>
      <c r="AV46" s="218" t="e">
        <f t="shared" si="4"/>
        <v>#DIV/0!</v>
      </c>
      <c r="AW46" s="218" t="e">
        <f t="shared" si="4"/>
        <v>#DIV/0!</v>
      </c>
      <c r="AX46" s="218" t="e">
        <f t="shared" si="4"/>
        <v>#DIV/0!</v>
      </c>
      <c r="AY46" s="218" t="e">
        <f t="shared" si="4"/>
        <v>#DIV/0!</v>
      </c>
      <c r="AZ46" s="219" t="e">
        <f t="shared" si="4"/>
        <v>#DIV/0!</v>
      </c>
      <c r="BA46" s="229" t="e">
        <f t="shared" si="4"/>
        <v>#DIV/0!</v>
      </c>
      <c r="BB46" s="229" t="e">
        <f t="shared" si="4"/>
        <v>#DIV/0!</v>
      </c>
      <c r="BC46" s="229" t="e">
        <f t="shared" si="4"/>
        <v>#DIV/0!</v>
      </c>
      <c r="BD46" s="229" t="e">
        <f t="shared" si="4"/>
        <v>#DIV/0!</v>
      </c>
      <c r="BE46" s="229" t="e">
        <f t="shared" si="4"/>
        <v>#DIV/0!</v>
      </c>
      <c r="BF46" s="229" t="e">
        <f t="shared" si="4"/>
        <v>#DIV/0!</v>
      </c>
      <c r="BG46" s="229" t="e">
        <f t="shared" si="4"/>
        <v>#DIV/0!</v>
      </c>
      <c r="BH46" s="229" t="e">
        <f t="shared" si="4"/>
        <v>#DIV/0!</v>
      </c>
      <c r="BI46" s="229" t="e">
        <f t="shared" si="4"/>
        <v>#DIV/0!</v>
      </c>
      <c r="BJ46" s="229" t="e">
        <f t="shared" si="4"/>
        <v>#DIV/0!</v>
      </c>
      <c r="BK46" s="229" t="e">
        <f t="shared" si="4"/>
        <v>#DIV/0!</v>
      </c>
      <c r="BL46" s="229" t="e">
        <f t="shared" si="4"/>
        <v>#DIV/0!</v>
      </c>
      <c r="BM46" s="229" t="e">
        <f t="shared" si="4"/>
        <v>#DIV/0!</v>
      </c>
      <c r="BN46" s="229" t="e">
        <f t="shared" si="4"/>
        <v>#DIV/0!</v>
      </c>
      <c r="BO46" s="229" t="e">
        <f t="shared" si="4"/>
        <v>#DIV/0!</v>
      </c>
      <c r="BP46" s="229" t="e">
        <f t="shared" si="4"/>
        <v>#DIV/0!</v>
      </c>
      <c r="BQ46" s="229" t="e">
        <f t="shared" si="4"/>
        <v>#DIV/0!</v>
      </c>
      <c r="BR46" s="229" t="e">
        <f t="shared" si="4"/>
        <v>#DIV/0!</v>
      </c>
      <c r="BS46" s="229" t="e">
        <f t="shared" si="4"/>
        <v>#DIV/0!</v>
      </c>
      <c r="BT46" s="229" t="e">
        <f t="shared" si="4"/>
        <v>#DIV/0!</v>
      </c>
      <c r="BU46" s="229" t="e">
        <f t="shared" si="4"/>
        <v>#DIV/0!</v>
      </c>
      <c r="BV46" s="229" t="e">
        <f t="shared" si="4"/>
        <v>#DIV/0!</v>
      </c>
      <c r="BW46" s="229" t="e">
        <f t="shared" ref="BW46:CJ46" si="5">(BW45*1000)/(BW69*1000)</f>
        <v>#DIV/0!</v>
      </c>
      <c r="BX46" s="229" t="e">
        <f t="shared" si="5"/>
        <v>#DIV/0!</v>
      </c>
      <c r="BY46" s="229" t="e">
        <f t="shared" si="5"/>
        <v>#DIV/0!</v>
      </c>
      <c r="BZ46" s="229" t="e">
        <f t="shared" si="5"/>
        <v>#DIV/0!</v>
      </c>
      <c r="CA46" s="229" t="e">
        <f t="shared" si="5"/>
        <v>#DIV/0!</v>
      </c>
      <c r="CB46" s="229" t="e">
        <f t="shared" si="5"/>
        <v>#DIV/0!</v>
      </c>
      <c r="CC46" s="229" t="e">
        <f t="shared" si="5"/>
        <v>#DIV/0!</v>
      </c>
      <c r="CD46" s="229" t="e">
        <f t="shared" si="5"/>
        <v>#DIV/0!</v>
      </c>
      <c r="CE46" s="229" t="e">
        <f t="shared" si="5"/>
        <v>#DIV/0!</v>
      </c>
      <c r="CF46" s="229" t="e">
        <f t="shared" si="5"/>
        <v>#DIV/0!</v>
      </c>
      <c r="CG46" s="229" t="e">
        <f t="shared" si="5"/>
        <v>#DIV/0!</v>
      </c>
      <c r="CH46" s="229" t="e">
        <f t="shared" si="5"/>
        <v>#DIV/0!</v>
      </c>
      <c r="CI46" s="229" t="e">
        <f t="shared" si="5"/>
        <v>#DIV/0!</v>
      </c>
      <c r="CJ46" s="618" t="e">
        <f t="shared" si="5"/>
        <v>#DIV/0!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/>
      <c r="I47" s="474"/>
      <c r="J47" s="475"/>
      <c r="K47" s="455"/>
      <c r="L47" s="455"/>
      <c r="M47" s="455"/>
      <c r="N47" s="476"/>
      <c r="O47" s="476"/>
      <c r="P47" s="476"/>
      <c r="Q47" s="476"/>
      <c r="R47" s="476"/>
      <c r="S47" s="476"/>
      <c r="T47" s="476"/>
      <c r="U47" s="476"/>
      <c r="V47" s="476"/>
      <c r="W47" s="476"/>
      <c r="X47" s="476"/>
      <c r="Y47" s="476"/>
      <c r="Z47" s="476"/>
      <c r="AA47" s="476"/>
      <c r="AB47" s="476"/>
      <c r="AC47" s="476"/>
      <c r="AD47" s="476"/>
      <c r="AE47" s="476"/>
      <c r="AF47" s="476"/>
      <c r="AG47" s="476"/>
      <c r="AH47" s="476"/>
      <c r="AI47" s="476"/>
      <c r="AJ47" s="476"/>
      <c r="AK47" s="476"/>
      <c r="AL47" s="476"/>
      <c r="AM47" s="476"/>
      <c r="AN47" s="476"/>
      <c r="AO47" s="476"/>
      <c r="AP47" s="476"/>
      <c r="AQ47" s="476"/>
      <c r="AR47" s="476"/>
      <c r="AS47" s="476"/>
      <c r="AT47" s="476"/>
      <c r="AU47" s="476"/>
      <c r="AV47" s="476"/>
      <c r="AW47" s="476"/>
      <c r="AX47" s="476"/>
      <c r="AY47" s="476"/>
      <c r="AZ47" s="476"/>
      <c r="BA47" s="477"/>
      <c r="BB47" s="508"/>
      <c r="BC47" s="508"/>
      <c r="BD47" s="508"/>
      <c r="BE47" s="508"/>
      <c r="BF47" s="508"/>
      <c r="BG47" s="508"/>
      <c r="BH47" s="508"/>
      <c r="BI47" s="508"/>
      <c r="BJ47" s="508"/>
      <c r="BK47" s="508"/>
      <c r="BL47" s="508"/>
      <c r="BM47" s="508"/>
      <c r="BN47" s="508"/>
      <c r="BO47" s="508"/>
      <c r="BP47" s="508"/>
      <c r="BQ47" s="508"/>
      <c r="BR47" s="508"/>
      <c r="BS47" s="508"/>
      <c r="BT47" s="508"/>
      <c r="BU47" s="508"/>
      <c r="BV47" s="508"/>
      <c r="BW47" s="508"/>
      <c r="BX47" s="508"/>
      <c r="BY47" s="508"/>
      <c r="BZ47" s="508"/>
      <c r="CA47" s="508"/>
      <c r="CB47" s="508"/>
      <c r="CC47" s="508"/>
      <c r="CD47" s="508"/>
      <c r="CE47" s="508"/>
      <c r="CF47" s="508"/>
      <c r="CG47" s="508"/>
      <c r="CH47" s="508"/>
      <c r="CI47" s="508"/>
      <c r="CJ47" s="536"/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/>
      <c r="I48" s="474"/>
      <c r="J48" s="475"/>
      <c r="K48" s="455"/>
      <c r="L48" s="455"/>
      <c r="M48" s="455"/>
      <c r="N48" s="476"/>
      <c r="O48" s="476"/>
      <c r="P48" s="476"/>
      <c r="Q48" s="476"/>
      <c r="R48" s="476"/>
      <c r="S48" s="476"/>
      <c r="T48" s="476"/>
      <c r="U48" s="476"/>
      <c r="V48" s="476"/>
      <c r="W48" s="476"/>
      <c r="X48" s="476"/>
      <c r="Y48" s="476"/>
      <c r="Z48" s="476"/>
      <c r="AA48" s="476"/>
      <c r="AB48" s="476"/>
      <c r="AC48" s="476"/>
      <c r="AD48" s="476"/>
      <c r="AE48" s="476"/>
      <c r="AF48" s="476"/>
      <c r="AG48" s="476"/>
      <c r="AH48" s="476"/>
      <c r="AI48" s="476"/>
      <c r="AJ48" s="476"/>
      <c r="AK48" s="476"/>
      <c r="AL48" s="476"/>
      <c r="AM48" s="476"/>
      <c r="AN48" s="476"/>
      <c r="AO48" s="476"/>
      <c r="AP48" s="476"/>
      <c r="AQ48" s="476"/>
      <c r="AR48" s="476"/>
      <c r="AS48" s="476"/>
      <c r="AT48" s="476"/>
      <c r="AU48" s="476"/>
      <c r="AV48" s="476"/>
      <c r="AW48" s="476"/>
      <c r="AX48" s="476"/>
      <c r="AY48" s="476"/>
      <c r="AZ48" s="476"/>
      <c r="BA48" s="477"/>
      <c r="BB48" s="508"/>
      <c r="BC48" s="508"/>
      <c r="BD48" s="508"/>
      <c r="BE48" s="508"/>
      <c r="BF48" s="508"/>
      <c r="BG48" s="508"/>
      <c r="BH48" s="508"/>
      <c r="BI48" s="508"/>
      <c r="BJ48" s="508"/>
      <c r="BK48" s="508"/>
      <c r="BL48" s="508"/>
      <c r="BM48" s="508"/>
      <c r="BN48" s="508"/>
      <c r="BO48" s="508"/>
      <c r="BP48" s="508"/>
      <c r="BQ48" s="508"/>
      <c r="BR48" s="508"/>
      <c r="BS48" s="508"/>
      <c r="BT48" s="508"/>
      <c r="BU48" s="508"/>
      <c r="BV48" s="508"/>
      <c r="BW48" s="508"/>
      <c r="BX48" s="508"/>
      <c r="BY48" s="508"/>
      <c r="BZ48" s="508"/>
      <c r="CA48" s="508"/>
      <c r="CB48" s="508"/>
      <c r="CC48" s="508"/>
      <c r="CD48" s="508"/>
      <c r="CE48" s="508"/>
      <c r="CF48" s="508"/>
      <c r="CG48" s="508"/>
      <c r="CH48" s="508"/>
      <c r="CI48" s="508"/>
      <c r="CJ48" s="536"/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/>
      <c r="I49" s="474"/>
      <c r="J49" s="475"/>
      <c r="K49" s="455"/>
      <c r="L49" s="455"/>
      <c r="M49" s="455"/>
      <c r="N49" s="476"/>
      <c r="O49" s="476"/>
      <c r="P49" s="476"/>
      <c r="Q49" s="476"/>
      <c r="R49" s="476"/>
      <c r="S49" s="476"/>
      <c r="T49" s="476"/>
      <c r="U49" s="476"/>
      <c r="V49" s="476"/>
      <c r="W49" s="476"/>
      <c r="X49" s="476"/>
      <c r="Y49" s="476"/>
      <c r="Z49" s="476"/>
      <c r="AA49" s="476"/>
      <c r="AB49" s="476"/>
      <c r="AC49" s="476"/>
      <c r="AD49" s="476"/>
      <c r="AE49" s="476"/>
      <c r="AF49" s="476"/>
      <c r="AG49" s="476"/>
      <c r="AH49" s="476"/>
      <c r="AI49" s="476"/>
      <c r="AJ49" s="476"/>
      <c r="AK49" s="476"/>
      <c r="AL49" s="476"/>
      <c r="AM49" s="476"/>
      <c r="AN49" s="476"/>
      <c r="AO49" s="476"/>
      <c r="AP49" s="476"/>
      <c r="AQ49" s="476"/>
      <c r="AR49" s="476"/>
      <c r="AS49" s="476"/>
      <c r="AT49" s="476"/>
      <c r="AU49" s="476"/>
      <c r="AV49" s="476"/>
      <c r="AW49" s="476"/>
      <c r="AX49" s="476"/>
      <c r="AY49" s="476"/>
      <c r="AZ49" s="476"/>
      <c r="BA49" s="477"/>
      <c r="BB49" s="508"/>
      <c r="BC49" s="508"/>
      <c r="BD49" s="508"/>
      <c r="BE49" s="508"/>
      <c r="BF49" s="508"/>
      <c r="BG49" s="508"/>
      <c r="BH49" s="508"/>
      <c r="BI49" s="508"/>
      <c r="BJ49" s="508"/>
      <c r="BK49" s="508"/>
      <c r="BL49" s="508"/>
      <c r="BM49" s="508"/>
      <c r="BN49" s="508"/>
      <c r="BO49" s="508"/>
      <c r="BP49" s="508"/>
      <c r="BQ49" s="508"/>
      <c r="BR49" s="508"/>
      <c r="BS49" s="508"/>
      <c r="BT49" s="508"/>
      <c r="BU49" s="508"/>
      <c r="BV49" s="508"/>
      <c r="BW49" s="508"/>
      <c r="BX49" s="508"/>
      <c r="BY49" s="508"/>
      <c r="BZ49" s="508"/>
      <c r="CA49" s="508"/>
      <c r="CB49" s="508"/>
      <c r="CC49" s="508"/>
      <c r="CD49" s="508"/>
      <c r="CE49" s="508"/>
      <c r="CF49" s="508"/>
      <c r="CG49" s="508"/>
      <c r="CH49" s="508"/>
      <c r="CI49" s="508"/>
      <c r="CJ49" s="536"/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/>
      <c r="I50" s="474"/>
      <c r="J50" s="475"/>
      <c r="K50" s="455"/>
      <c r="L50" s="455"/>
      <c r="M50" s="455"/>
      <c r="N50" s="476"/>
      <c r="O50" s="476"/>
      <c r="P50" s="476"/>
      <c r="Q50" s="476"/>
      <c r="R50" s="476"/>
      <c r="S50" s="476"/>
      <c r="T50" s="476"/>
      <c r="U50" s="476"/>
      <c r="V50" s="476"/>
      <c r="W50" s="476"/>
      <c r="X50" s="476"/>
      <c r="Y50" s="476"/>
      <c r="Z50" s="476"/>
      <c r="AA50" s="476"/>
      <c r="AB50" s="476"/>
      <c r="AC50" s="476"/>
      <c r="AD50" s="476"/>
      <c r="AE50" s="476"/>
      <c r="AF50" s="476"/>
      <c r="AG50" s="476"/>
      <c r="AH50" s="476"/>
      <c r="AI50" s="476"/>
      <c r="AJ50" s="476"/>
      <c r="AK50" s="476"/>
      <c r="AL50" s="476"/>
      <c r="AM50" s="476"/>
      <c r="AN50" s="476"/>
      <c r="AO50" s="476"/>
      <c r="AP50" s="476"/>
      <c r="AQ50" s="476"/>
      <c r="AR50" s="476"/>
      <c r="AS50" s="476"/>
      <c r="AT50" s="476"/>
      <c r="AU50" s="476"/>
      <c r="AV50" s="476"/>
      <c r="AW50" s="476"/>
      <c r="AX50" s="476"/>
      <c r="AY50" s="476"/>
      <c r="AZ50" s="476"/>
      <c r="BA50" s="477"/>
      <c r="BB50" s="508"/>
      <c r="BC50" s="508"/>
      <c r="BD50" s="508"/>
      <c r="BE50" s="508"/>
      <c r="BF50" s="508"/>
      <c r="BG50" s="508"/>
      <c r="BH50" s="508"/>
      <c r="BI50" s="508"/>
      <c r="BJ50" s="508"/>
      <c r="BK50" s="508"/>
      <c r="BL50" s="508"/>
      <c r="BM50" s="508"/>
      <c r="BN50" s="508"/>
      <c r="BO50" s="508"/>
      <c r="BP50" s="508"/>
      <c r="BQ50" s="508"/>
      <c r="BR50" s="508"/>
      <c r="BS50" s="508"/>
      <c r="BT50" s="508"/>
      <c r="BU50" s="508"/>
      <c r="BV50" s="508"/>
      <c r="BW50" s="508"/>
      <c r="BX50" s="508"/>
      <c r="BY50" s="508"/>
      <c r="BZ50" s="508"/>
      <c r="CA50" s="508"/>
      <c r="CB50" s="508"/>
      <c r="CC50" s="508"/>
      <c r="CD50" s="508"/>
      <c r="CE50" s="508"/>
      <c r="CF50" s="508"/>
      <c r="CG50" s="508"/>
      <c r="CH50" s="508"/>
      <c r="CI50" s="508"/>
      <c r="CJ50" s="536"/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/>
      <c r="I51" s="474"/>
      <c r="J51" s="475"/>
      <c r="K51" s="455"/>
      <c r="L51" s="455"/>
      <c r="M51" s="455"/>
      <c r="N51" s="476"/>
      <c r="O51" s="476"/>
      <c r="P51" s="476"/>
      <c r="Q51" s="476"/>
      <c r="R51" s="476"/>
      <c r="S51" s="476"/>
      <c r="T51" s="476"/>
      <c r="U51" s="476"/>
      <c r="V51" s="476"/>
      <c r="W51" s="476"/>
      <c r="X51" s="476"/>
      <c r="Y51" s="476"/>
      <c r="Z51" s="476"/>
      <c r="AA51" s="476"/>
      <c r="AB51" s="476"/>
      <c r="AC51" s="476"/>
      <c r="AD51" s="476"/>
      <c r="AE51" s="476"/>
      <c r="AF51" s="476"/>
      <c r="AG51" s="476"/>
      <c r="AH51" s="476"/>
      <c r="AI51" s="476"/>
      <c r="AJ51" s="476"/>
      <c r="AK51" s="476"/>
      <c r="AL51" s="476"/>
      <c r="AM51" s="476"/>
      <c r="AN51" s="476"/>
      <c r="AO51" s="476"/>
      <c r="AP51" s="476"/>
      <c r="AQ51" s="476"/>
      <c r="AR51" s="476"/>
      <c r="AS51" s="476"/>
      <c r="AT51" s="476"/>
      <c r="AU51" s="476"/>
      <c r="AV51" s="476"/>
      <c r="AW51" s="476"/>
      <c r="AX51" s="476"/>
      <c r="AY51" s="476"/>
      <c r="AZ51" s="476"/>
      <c r="BA51" s="477"/>
      <c r="BB51" s="508"/>
      <c r="BC51" s="508"/>
      <c r="BD51" s="508"/>
      <c r="BE51" s="508"/>
      <c r="BF51" s="508"/>
      <c r="BG51" s="508"/>
      <c r="BH51" s="508"/>
      <c r="BI51" s="508"/>
      <c r="BJ51" s="508"/>
      <c r="BK51" s="508"/>
      <c r="BL51" s="508"/>
      <c r="BM51" s="508"/>
      <c r="BN51" s="508"/>
      <c r="BO51" s="508"/>
      <c r="BP51" s="508"/>
      <c r="BQ51" s="508"/>
      <c r="BR51" s="508"/>
      <c r="BS51" s="508"/>
      <c r="BT51" s="508"/>
      <c r="BU51" s="508"/>
      <c r="BV51" s="508"/>
      <c r="BW51" s="508"/>
      <c r="BX51" s="508"/>
      <c r="BY51" s="508"/>
      <c r="BZ51" s="508"/>
      <c r="CA51" s="508"/>
      <c r="CB51" s="508"/>
      <c r="CC51" s="508"/>
      <c r="CD51" s="508"/>
      <c r="CE51" s="508"/>
      <c r="CF51" s="508"/>
      <c r="CG51" s="508"/>
      <c r="CH51" s="508"/>
      <c r="CI51" s="508"/>
      <c r="CJ51" s="536"/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/>
      <c r="I52" s="478"/>
      <c r="J52" s="479"/>
      <c r="K52" s="480"/>
      <c r="L52" s="480"/>
      <c r="M52" s="480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2"/>
      <c r="BB52" s="508"/>
      <c r="BC52" s="508"/>
      <c r="BD52" s="508"/>
      <c r="BE52" s="508"/>
      <c r="BF52" s="508"/>
      <c r="BG52" s="508"/>
      <c r="BH52" s="508"/>
      <c r="BI52" s="508"/>
      <c r="BJ52" s="508"/>
      <c r="BK52" s="508"/>
      <c r="BL52" s="508"/>
      <c r="BM52" s="508"/>
      <c r="BN52" s="508"/>
      <c r="BO52" s="508"/>
      <c r="BP52" s="508"/>
      <c r="BQ52" s="508"/>
      <c r="BR52" s="508"/>
      <c r="BS52" s="508"/>
      <c r="BT52" s="508"/>
      <c r="BU52" s="508"/>
      <c r="BV52" s="508"/>
      <c r="BW52" s="508"/>
      <c r="BX52" s="508"/>
      <c r="BY52" s="508"/>
      <c r="BZ52" s="508"/>
      <c r="CA52" s="508"/>
      <c r="CB52" s="508"/>
      <c r="CC52" s="508"/>
      <c r="CD52" s="508"/>
      <c r="CE52" s="508"/>
      <c r="CF52" s="508"/>
      <c r="CG52" s="508"/>
      <c r="CH52" s="508"/>
      <c r="CI52" s="508"/>
      <c r="CJ52" s="536"/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f>SUM(H47:H52)+H45</f>
        <v>0</v>
      </c>
      <c r="I53" s="763">
        <f t="shared" ref="I53" si="6">SUM(I47:I52)+I45</f>
        <v>0</v>
      </c>
      <c r="J53" s="763">
        <f>SUM(J47:J52)+J45</f>
        <v>0</v>
      </c>
      <c r="K53" s="763">
        <f t="shared" ref="K53:BV53" si="7">SUM(K47:K52)+K45</f>
        <v>0</v>
      </c>
      <c r="L53" s="763">
        <f t="shared" si="7"/>
        <v>0</v>
      </c>
      <c r="M53" s="763">
        <f t="shared" si="7"/>
        <v>0</v>
      </c>
      <c r="N53" s="763">
        <f t="shared" si="7"/>
        <v>0</v>
      </c>
      <c r="O53" s="763">
        <f t="shared" si="7"/>
        <v>0</v>
      </c>
      <c r="P53" s="763">
        <f t="shared" si="7"/>
        <v>0</v>
      </c>
      <c r="Q53" s="763">
        <f t="shared" si="7"/>
        <v>0</v>
      </c>
      <c r="R53" s="763">
        <f t="shared" si="7"/>
        <v>0</v>
      </c>
      <c r="S53" s="763">
        <f t="shared" si="7"/>
        <v>0</v>
      </c>
      <c r="T53" s="763">
        <f t="shared" si="7"/>
        <v>0</v>
      </c>
      <c r="U53" s="763">
        <f t="shared" si="7"/>
        <v>0</v>
      </c>
      <c r="V53" s="763">
        <f t="shared" si="7"/>
        <v>0</v>
      </c>
      <c r="W53" s="763">
        <f t="shared" si="7"/>
        <v>0</v>
      </c>
      <c r="X53" s="763">
        <f t="shared" si="7"/>
        <v>0</v>
      </c>
      <c r="Y53" s="763">
        <f t="shared" si="7"/>
        <v>0</v>
      </c>
      <c r="Z53" s="763">
        <f t="shared" si="7"/>
        <v>0</v>
      </c>
      <c r="AA53" s="763">
        <f t="shared" si="7"/>
        <v>0</v>
      </c>
      <c r="AB53" s="763">
        <f t="shared" si="7"/>
        <v>0</v>
      </c>
      <c r="AC53" s="763">
        <f t="shared" si="7"/>
        <v>0</v>
      </c>
      <c r="AD53" s="763">
        <f t="shared" si="7"/>
        <v>0</v>
      </c>
      <c r="AE53" s="763">
        <f t="shared" si="7"/>
        <v>0</v>
      </c>
      <c r="AF53" s="763">
        <f t="shared" si="7"/>
        <v>0</v>
      </c>
      <c r="AG53" s="763">
        <f t="shared" si="7"/>
        <v>0</v>
      </c>
      <c r="AH53" s="763">
        <f t="shared" si="7"/>
        <v>0</v>
      </c>
      <c r="AI53" s="763">
        <f t="shared" si="7"/>
        <v>0</v>
      </c>
      <c r="AJ53" s="763">
        <f t="shared" si="7"/>
        <v>0</v>
      </c>
      <c r="AK53" s="763">
        <f t="shared" si="7"/>
        <v>0</v>
      </c>
      <c r="AL53" s="763">
        <f t="shared" si="7"/>
        <v>0</v>
      </c>
      <c r="AM53" s="763">
        <f t="shared" si="7"/>
        <v>0</v>
      </c>
      <c r="AN53" s="763">
        <f t="shared" si="7"/>
        <v>0</v>
      </c>
      <c r="AO53" s="763">
        <f t="shared" si="7"/>
        <v>0</v>
      </c>
      <c r="AP53" s="763">
        <f t="shared" si="7"/>
        <v>0</v>
      </c>
      <c r="AQ53" s="763">
        <f t="shared" si="7"/>
        <v>0</v>
      </c>
      <c r="AR53" s="763">
        <f t="shared" si="7"/>
        <v>0</v>
      </c>
      <c r="AS53" s="763">
        <f t="shared" si="7"/>
        <v>0</v>
      </c>
      <c r="AT53" s="763">
        <f t="shared" si="7"/>
        <v>0</v>
      </c>
      <c r="AU53" s="763">
        <f t="shared" si="7"/>
        <v>0</v>
      </c>
      <c r="AV53" s="763">
        <f t="shared" si="7"/>
        <v>0</v>
      </c>
      <c r="AW53" s="763">
        <f t="shared" si="7"/>
        <v>0</v>
      </c>
      <c r="AX53" s="763">
        <f t="shared" si="7"/>
        <v>0</v>
      </c>
      <c r="AY53" s="763">
        <f t="shared" si="7"/>
        <v>0</v>
      </c>
      <c r="AZ53" s="763">
        <f t="shared" si="7"/>
        <v>0</v>
      </c>
      <c r="BA53" s="764">
        <f t="shared" si="7"/>
        <v>0</v>
      </c>
      <c r="BB53" s="764">
        <f t="shared" si="7"/>
        <v>0</v>
      </c>
      <c r="BC53" s="764">
        <f t="shared" si="7"/>
        <v>0</v>
      </c>
      <c r="BD53" s="764">
        <f t="shared" si="7"/>
        <v>0</v>
      </c>
      <c r="BE53" s="764">
        <f t="shared" si="7"/>
        <v>0</v>
      </c>
      <c r="BF53" s="764">
        <f t="shared" si="7"/>
        <v>0</v>
      </c>
      <c r="BG53" s="764">
        <f t="shared" si="7"/>
        <v>0</v>
      </c>
      <c r="BH53" s="764">
        <f t="shared" si="7"/>
        <v>0</v>
      </c>
      <c r="BI53" s="764">
        <f t="shared" si="7"/>
        <v>0</v>
      </c>
      <c r="BJ53" s="764">
        <f t="shared" si="7"/>
        <v>0</v>
      </c>
      <c r="BK53" s="764">
        <f t="shared" si="7"/>
        <v>0</v>
      </c>
      <c r="BL53" s="764">
        <f t="shared" si="7"/>
        <v>0</v>
      </c>
      <c r="BM53" s="764">
        <f t="shared" si="7"/>
        <v>0</v>
      </c>
      <c r="BN53" s="764">
        <f t="shared" si="7"/>
        <v>0</v>
      </c>
      <c r="BO53" s="764">
        <f t="shared" si="7"/>
        <v>0</v>
      </c>
      <c r="BP53" s="764">
        <f t="shared" si="7"/>
        <v>0</v>
      </c>
      <c r="BQ53" s="764">
        <f t="shared" si="7"/>
        <v>0</v>
      </c>
      <c r="BR53" s="764">
        <f t="shared" si="7"/>
        <v>0</v>
      </c>
      <c r="BS53" s="764">
        <f t="shared" si="7"/>
        <v>0</v>
      </c>
      <c r="BT53" s="764">
        <f t="shared" si="7"/>
        <v>0</v>
      </c>
      <c r="BU53" s="764">
        <f t="shared" si="7"/>
        <v>0</v>
      </c>
      <c r="BV53" s="764">
        <f t="shared" si="7"/>
        <v>0</v>
      </c>
      <c r="BW53" s="764">
        <f t="shared" ref="BW53:CJ53" si="8">SUM(BW47:BW52)+BW45</f>
        <v>0</v>
      </c>
      <c r="BX53" s="764">
        <f t="shared" si="8"/>
        <v>0</v>
      </c>
      <c r="BY53" s="764">
        <f t="shared" si="8"/>
        <v>0</v>
      </c>
      <c r="BZ53" s="764">
        <f t="shared" si="8"/>
        <v>0</v>
      </c>
      <c r="CA53" s="764">
        <f t="shared" si="8"/>
        <v>0</v>
      </c>
      <c r="CB53" s="764">
        <f t="shared" si="8"/>
        <v>0</v>
      </c>
      <c r="CC53" s="764">
        <f t="shared" si="8"/>
        <v>0</v>
      </c>
      <c r="CD53" s="764">
        <f t="shared" si="8"/>
        <v>0</v>
      </c>
      <c r="CE53" s="764">
        <f t="shared" si="8"/>
        <v>0</v>
      </c>
      <c r="CF53" s="764">
        <f t="shared" si="8"/>
        <v>0</v>
      </c>
      <c r="CG53" s="764">
        <f t="shared" si="8"/>
        <v>0</v>
      </c>
      <c r="CH53" s="764">
        <f t="shared" si="8"/>
        <v>0</v>
      </c>
      <c r="CI53" s="764">
        <f t="shared" si="8"/>
        <v>0</v>
      </c>
      <c r="CJ53" s="765">
        <f t="shared" si="8"/>
        <v>0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 t="e">
        <f t="shared" ref="H54:BS54" si="9">H53/H83</f>
        <v>#DIV/0!</v>
      </c>
      <c r="I54" s="760" t="e">
        <f t="shared" si="9"/>
        <v>#DIV/0!</v>
      </c>
      <c r="J54" s="760" t="e">
        <f t="shared" si="9"/>
        <v>#DIV/0!</v>
      </c>
      <c r="K54" s="760" t="e">
        <f t="shared" si="9"/>
        <v>#DIV/0!</v>
      </c>
      <c r="L54" s="760" t="e">
        <f t="shared" si="9"/>
        <v>#DIV/0!</v>
      </c>
      <c r="M54" s="760" t="e">
        <f t="shared" si="9"/>
        <v>#DIV/0!</v>
      </c>
      <c r="N54" s="760" t="e">
        <f t="shared" si="9"/>
        <v>#DIV/0!</v>
      </c>
      <c r="O54" s="760" t="e">
        <f t="shared" si="9"/>
        <v>#DIV/0!</v>
      </c>
      <c r="P54" s="760" t="e">
        <f t="shared" si="9"/>
        <v>#DIV/0!</v>
      </c>
      <c r="Q54" s="760" t="e">
        <f t="shared" si="9"/>
        <v>#DIV/0!</v>
      </c>
      <c r="R54" s="760" t="e">
        <f t="shared" si="9"/>
        <v>#DIV/0!</v>
      </c>
      <c r="S54" s="760" t="e">
        <f t="shared" si="9"/>
        <v>#DIV/0!</v>
      </c>
      <c r="T54" s="760" t="e">
        <f t="shared" si="9"/>
        <v>#DIV/0!</v>
      </c>
      <c r="U54" s="760" t="e">
        <f t="shared" si="9"/>
        <v>#DIV/0!</v>
      </c>
      <c r="V54" s="760" t="e">
        <f t="shared" si="9"/>
        <v>#DIV/0!</v>
      </c>
      <c r="W54" s="760" t="e">
        <f t="shared" si="9"/>
        <v>#DIV/0!</v>
      </c>
      <c r="X54" s="760" t="e">
        <f t="shared" si="9"/>
        <v>#DIV/0!</v>
      </c>
      <c r="Y54" s="760" t="e">
        <f t="shared" si="9"/>
        <v>#DIV/0!</v>
      </c>
      <c r="Z54" s="760" t="e">
        <f t="shared" si="9"/>
        <v>#DIV/0!</v>
      </c>
      <c r="AA54" s="760" t="e">
        <f t="shared" si="9"/>
        <v>#DIV/0!</v>
      </c>
      <c r="AB54" s="760" t="e">
        <f t="shared" si="9"/>
        <v>#DIV/0!</v>
      </c>
      <c r="AC54" s="760" t="e">
        <f t="shared" si="9"/>
        <v>#DIV/0!</v>
      </c>
      <c r="AD54" s="760" t="e">
        <f t="shared" si="9"/>
        <v>#DIV/0!</v>
      </c>
      <c r="AE54" s="760" t="e">
        <f t="shared" si="9"/>
        <v>#DIV/0!</v>
      </c>
      <c r="AF54" s="760" t="e">
        <f t="shared" si="9"/>
        <v>#DIV/0!</v>
      </c>
      <c r="AG54" s="760" t="e">
        <f t="shared" si="9"/>
        <v>#DIV/0!</v>
      </c>
      <c r="AH54" s="760" t="e">
        <f t="shared" si="9"/>
        <v>#DIV/0!</v>
      </c>
      <c r="AI54" s="760" t="e">
        <f t="shared" si="9"/>
        <v>#DIV/0!</v>
      </c>
      <c r="AJ54" s="760" t="e">
        <f t="shared" si="9"/>
        <v>#DIV/0!</v>
      </c>
      <c r="AK54" s="760" t="e">
        <f t="shared" si="9"/>
        <v>#DIV/0!</v>
      </c>
      <c r="AL54" s="760" t="e">
        <f t="shared" si="9"/>
        <v>#DIV/0!</v>
      </c>
      <c r="AM54" s="760" t="e">
        <f t="shared" si="9"/>
        <v>#DIV/0!</v>
      </c>
      <c r="AN54" s="760" t="e">
        <f t="shared" si="9"/>
        <v>#DIV/0!</v>
      </c>
      <c r="AO54" s="760" t="e">
        <f t="shared" si="9"/>
        <v>#DIV/0!</v>
      </c>
      <c r="AP54" s="760" t="e">
        <f t="shared" si="9"/>
        <v>#DIV/0!</v>
      </c>
      <c r="AQ54" s="760" t="e">
        <f t="shared" si="9"/>
        <v>#DIV/0!</v>
      </c>
      <c r="AR54" s="760" t="e">
        <f t="shared" si="9"/>
        <v>#DIV/0!</v>
      </c>
      <c r="AS54" s="760" t="e">
        <f t="shared" si="9"/>
        <v>#DIV/0!</v>
      </c>
      <c r="AT54" s="760" t="e">
        <f t="shared" si="9"/>
        <v>#DIV/0!</v>
      </c>
      <c r="AU54" s="760" t="e">
        <f t="shared" si="9"/>
        <v>#DIV/0!</v>
      </c>
      <c r="AV54" s="760" t="e">
        <f t="shared" si="9"/>
        <v>#DIV/0!</v>
      </c>
      <c r="AW54" s="760" t="e">
        <f t="shared" si="9"/>
        <v>#DIV/0!</v>
      </c>
      <c r="AX54" s="760" t="e">
        <f t="shared" si="9"/>
        <v>#DIV/0!</v>
      </c>
      <c r="AY54" s="760" t="e">
        <f t="shared" si="9"/>
        <v>#DIV/0!</v>
      </c>
      <c r="AZ54" s="760" t="e">
        <f t="shared" si="9"/>
        <v>#DIV/0!</v>
      </c>
      <c r="BA54" s="760" t="e">
        <f t="shared" si="9"/>
        <v>#DIV/0!</v>
      </c>
      <c r="BB54" s="760" t="e">
        <f t="shared" si="9"/>
        <v>#DIV/0!</v>
      </c>
      <c r="BC54" s="760" t="e">
        <f t="shared" si="9"/>
        <v>#DIV/0!</v>
      </c>
      <c r="BD54" s="760" t="e">
        <f t="shared" si="9"/>
        <v>#DIV/0!</v>
      </c>
      <c r="BE54" s="760" t="e">
        <f t="shared" si="9"/>
        <v>#DIV/0!</v>
      </c>
      <c r="BF54" s="760" t="e">
        <f t="shared" si="9"/>
        <v>#DIV/0!</v>
      </c>
      <c r="BG54" s="760" t="e">
        <f t="shared" si="9"/>
        <v>#DIV/0!</v>
      </c>
      <c r="BH54" s="760" t="e">
        <f t="shared" si="9"/>
        <v>#DIV/0!</v>
      </c>
      <c r="BI54" s="760" t="e">
        <f t="shared" si="9"/>
        <v>#DIV/0!</v>
      </c>
      <c r="BJ54" s="760" t="e">
        <f t="shared" si="9"/>
        <v>#DIV/0!</v>
      </c>
      <c r="BK54" s="760" t="e">
        <f t="shared" si="9"/>
        <v>#DIV/0!</v>
      </c>
      <c r="BL54" s="760" t="e">
        <f t="shared" si="9"/>
        <v>#DIV/0!</v>
      </c>
      <c r="BM54" s="760" t="e">
        <f t="shared" si="9"/>
        <v>#DIV/0!</v>
      </c>
      <c r="BN54" s="760" t="e">
        <f t="shared" si="9"/>
        <v>#DIV/0!</v>
      </c>
      <c r="BO54" s="760" t="e">
        <f t="shared" si="9"/>
        <v>#DIV/0!</v>
      </c>
      <c r="BP54" s="760" t="e">
        <f t="shared" si="9"/>
        <v>#DIV/0!</v>
      </c>
      <c r="BQ54" s="760" t="e">
        <f t="shared" si="9"/>
        <v>#DIV/0!</v>
      </c>
      <c r="BR54" s="760" t="e">
        <f t="shared" si="9"/>
        <v>#DIV/0!</v>
      </c>
      <c r="BS54" s="760" t="e">
        <f t="shared" si="9"/>
        <v>#DIV/0!</v>
      </c>
      <c r="BT54" s="760" t="e">
        <f t="shared" ref="BT54:CJ54" si="10">BT53/BT83</f>
        <v>#DIV/0!</v>
      </c>
      <c r="BU54" s="760" t="e">
        <f t="shared" si="10"/>
        <v>#DIV/0!</v>
      </c>
      <c r="BV54" s="760" t="e">
        <f t="shared" si="10"/>
        <v>#DIV/0!</v>
      </c>
      <c r="BW54" s="760" t="e">
        <f t="shared" si="10"/>
        <v>#DIV/0!</v>
      </c>
      <c r="BX54" s="760" t="e">
        <f t="shared" si="10"/>
        <v>#DIV/0!</v>
      </c>
      <c r="BY54" s="760" t="e">
        <f t="shared" si="10"/>
        <v>#DIV/0!</v>
      </c>
      <c r="BZ54" s="760" t="e">
        <f t="shared" si="10"/>
        <v>#DIV/0!</v>
      </c>
      <c r="CA54" s="760" t="e">
        <f t="shared" si="10"/>
        <v>#DIV/0!</v>
      </c>
      <c r="CB54" s="760" t="e">
        <f t="shared" si="10"/>
        <v>#DIV/0!</v>
      </c>
      <c r="CC54" s="760" t="e">
        <f t="shared" si="10"/>
        <v>#DIV/0!</v>
      </c>
      <c r="CD54" s="760" t="e">
        <f t="shared" si="10"/>
        <v>#DIV/0!</v>
      </c>
      <c r="CE54" s="760" t="e">
        <f t="shared" si="10"/>
        <v>#DIV/0!</v>
      </c>
      <c r="CF54" s="760" t="e">
        <f t="shared" si="10"/>
        <v>#DIV/0!</v>
      </c>
      <c r="CG54" s="760" t="e">
        <f t="shared" si="10"/>
        <v>#DIV/0!</v>
      </c>
      <c r="CH54" s="760" t="e">
        <f t="shared" si="10"/>
        <v>#DIV/0!</v>
      </c>
      <c r="CI54" s="760" t="e">
        <f t="shared" si="10"/>
        <v>#DIV/0!</v>
      </c>
      <c r="CJ54" s="852" t="e">
        <f t="shared" si="10"/>
        <v>#DIV/0!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 t="e">
        <f t="shared" ref="H55:BS55" si="11">(H53*1000)/(H69*100)</f>
        <v>#DIV/0!</v>
      </c>
      <c r="I55" s="286" t="e">
        <f t="shared" si="11"/>
        <v>#DIV/0!</v>
      </c>
      <c r="J55" s="286" t="e">
        <f t="shared" si="11"/>
        <v>#DIV/0!</v>
      </c>
      <c r="K55" s="286" t="e">
        <f t="shared" si="11"/>
        <v>#DIV/0!</v>
      </c>
      <c r="L55" s="286" t="e">
        <f t="shared" si="11"/>
        <v>#DIV/0!</v>
      </c>
      <c r="M55" s="286" t="e">
        <f t="shared" si="11"/>
        <v>#DIV/0!</v>
      </c>
      <c r="N55" s="286" t="e">
        <f t="shared" si="11"/>
        <v>#DIV/0!</v>
      </c>
      <c r="O55" s="286" t="e">
        <f t="shared" si="11"/>
        <v>#DIV/0!</v>
      </c>
      <c r="P55" s="286" t="e">
        <f t="shared" si="11"/>
        <v>#DIV/0!</v>
      </c>
      <c r="Q55" s="286" t="e">
        <f t="shared" si="11"/>
        <v>#DIV/0!</v>
      </c>
      <c r="R55" s="286" t="e">
        <f t="shared" si="11"/>
        <v>#DIV/0!</v>
      </c>
      <c r="S55" s="286" t="e">
        <f t="shared" si="11"/>
        <v>#DIV/0!</v>
      </c>
      <c r="T55" s="286" t="e">
        <f t="shared" si="11"/>
        <v>#DIV/0!</v>
      </c>
      <c r="U55" s="286" t="e">
        <f t="shared" si="11"/>
        <v>#DIV/0!</v>
      </c>
      <c r="V55" s="286" t="e">
        <f t="shared" si="11"/>
        <v>#DIV/0!</v>
      </c>
      <c r="W55" s="286" t="e">
        <f t="shared" si="11"/>
        <v>#DIV/0!</v>
      </c>
      <c r="X55" s="286" t="e">
        <f t="shared" si="11"/>
        <v>#DIV/0!</v>
      </c>
      <c r="Y55" s="286" t="e">
        <f t="shared" si="11"/>
        <v>#DIV/0!</v>
      </c>
      <c r="Z55" s="286" t="e">
        <f t="shared" si="11"/>
        <v>#DIV/0!</v>
      </c>
      <c r="AA55" s="286" t="e">
        <f t="shared" si="11"/>
        <v>#DIV/0!</v>
      </c>
      <c r="AB55" s="286" t="e">
        <f t="shared" si="11"/>
        <v>#DIV/0!</v>
      </c>
      <c r="AC55" s="286" t="e">
        <f t="shared" si="11"/>
        <v>#DIV/0!</v>
      </c>
      <c r="AD55" s="286" t="e">
        <f t="shared" si="11"/>
        <v>#DIV/0!</v>
      </c>
      <c r="AE55" s="286" t="e">
        <f t="shared" si="11"/>
        <v>#DIV/0!</v>
      </c>
      <c r="AF55" s="286" t="e">
        <f t="shared" si="11"/>
        <v>#DIV/0!</v>
      </c>
      <c r="AG55" s="286" t="e">
        <f t="shared" si="11"/>
        <v>#DIV/0!</v>
      </c>
      <c r="AH55" s="286" t="e">
        <f t="shared" si="11"/>
        <v>#DIV/0!</v>
      </c>
      <c r="AI55" s="286" t="e">
        <f t="shared" si="11"/>
        <v>#DIV/0!</v>
      </c>
      <c r="AJ55" s="286" t="e">
        <f t="shared" si="11"/>
        <v>#DIV/0!</v>
      </c>
      <c r="AK55" s="286" t="e">
        <f t="shared" si="11"/>
        <v>#DIV/0!</v>
      </c>
      <c r="AL55" s="286" t="e">
        <f t="shared" si="11"/>
        <v>#DIV/0!</v>
      </c>
      <c r="AM55" s="286" t="e">
        <f t="shared" si="11"/>
        <v>#DIV/0!</v>
      </c>
      <c r="AN55" s="286" t="e">
        <f t="shared" si="11"/>
        <v>#DIV/0!</v>
      </c>
      <c r="AO55" s="286" t="e">
        <f t="shared" si="11"/>
        <v>#DIV/0!</v>
      </c>
      <c r="AP55" s="286" t="e">
        <f t="shared" si="11"/>
        <v>#DIV/0!</v>
      </c>
      <c r="AQ55" s="286" t="e">
        <f t="shared" si="11"/>
        <v>#DIV/0!</v>
      </c>
      <c r="AR55" s="286" t="e">
        <f t="shared" si="11"/>
        <v>#DIV/0!</v>
      </c>
      <c r="AS55" s="286" t="e">
        <f t="shared" si="11"/>
        <v>#DIV/0!</v>
      </c>
      <c r="AT55" s="286" t="e">
        <f t="shared" si="11"/>
        <v>#DIV/0!</v>
      </c>
      <c r="AU55" s="286" t="e">
        <f t="shared" si="11"/>
        <v>#DIV/0!</v>
      </c>
      <c r="AV55" s="286" t="e">
        <f t="shared" si="11"/>
        <v>#DIV/0!</v>
      </c>
      <c r="AW55" s="286" t="e">
        <f t="shared" si="11"/>
        <v>#DIV/0!</v>
      </c>
      <c r="AX55" s="286" t="e">
        <f t="shared" si="11"/>
        <v>#DIV/0!</v>
      </c>
      <c r="AY55" s="286" t="e">
        <f t="shared" si="11"/>
        <v>#DIV/0!</v>
      </c>
      <c r="AZ55" s="286" t="e">
        <f t="shared" si="11"/>
        <v>#DIV/0!</v>
      </c>
      <c r="BA55" s="286" t="e">
        <f t="shared" si="11"/>
        <v>#DIV/0!</v>
      </c>
      <c r="BB55" s="286" t="e">
        <f t="shared" si="11"/>
        <v>#DIV/0!</v>
      </c>
      <c r="BC55" s="286" t="e">
        <f t="shared" si="11"/>
        <v>#DIV/0!</v>
      </c>
      <c r="BD55" s="286" t="e">
        <f t="shared" si="11"/>
        <v>#DIV/0!</v>
      </c>
      <c r="BE55" s="286" t="e">
        <f t="shared" si="11"/>
        <v>#DIV/0!</v>
      </c>
      <c r="BF55" s="286" t="e">
        <f t="shared" si="11"/>
        <v>#DIV/0!</v>
      </c>
      <c r="BG55" s="286" t="e">
        <f t="shared" si="11"/>
        <v>#DIV/0!</v>
      </c>
      <c r="BH55" s="286" t="e">
        <f t="shared" si="11"/>
        <v>#DIV/0!</v>
      </c>
      <c r="BI55" s="286" t="e">
        <f t="shared" si="11"/>
        <v>#DIV/0!</v>
      </c>
      <c r="BJ55" s="286" t="e">
        <f t="shared" si="11"/>
        <v>#DIV/0!</v>
      </c>
      <c r="BK55" s="286" t="e">
        <f t="shared" si="11"/>
        <v>#DIV/0!</v>
      </c>
      <c r="BL55" s="286" t="e">
        <f t="shared" si="11"/>
        <v>#DIV/0!</v>
      </c>
      <c r="BM55" s="286" t="e">
        <f t="shared" si="11"/>
        <v>#DIV/0!</v>
      </c>
      <c r="BN55" s="286" t="e">
        <f t="shared" si="11"/>
        <v>#DIV/0!</v>
      </c>
      <c r="BO55" s="286" t="e">
        <f t="shared" si="11"/>
        <v>#DIV/0!</v>
      </c>
      <c r="BP55" s="286" t="e">
        <f t="shared" si="11"/>
        <v>#DIV/0!</v>
      </c>
      <c r="BQ55" s="286" t="e">
        <f t="shared" si="11"/>
        <v>#DIV/0!</v>
      </c>
      <c r="BR55" s="286" t="e">
        <f t="shared" si="11"/>
        <v>#DIV/0!</v>
      </c>
      <c r="BS55" s="286" t="e">
        <f t="shared" si="11"/>
        <v>#DIV/0!</v>
      </c>
      <c r="BT55" s="286" t="e">
        <f t="shared" ref="BT55:CJ55" si="12">(BT53*1000)/(BT69*100)</f>
        <v>#DIV/0!</v>
      </c>
      <c r="BU55" s="286" t="e">
        <f t="shared" si="12"/>
        <v>#DIV/0!</v>
      </c>
      <c r="BV55" s="286" t="e">
        <f t="shared" si="12"/>
        <v>#DIV/0!</v>
      </c>
      <c r="BW55" s="286" t="e">
        <f t="shared" si="12"/>
        <v>#DIV/0!</v>
      </c>
      <c r="BX55" s="286" t="e">
        <f t="shared" si="12"/>
        <v>#DIV/0!</v>
      </c>
      <c r="BY55" s="286" t="e">
        <f t="shared" si="12"/>
        <v>#DIV/0!</v>
      </c>
      <c r="BZ55" s="286" t="e">
        <f t="shared" si="12"/>
        <v>#DIV/0!</v>
      </c>
      <c r="CA55" s="286" t="e">
        <f t="shared" si="12"/>
        <v>#DIV/0!</v>
      </c>
      <c r="CB55" s="286" t="e">
        <f t="shared" si="12"/>
        <v>#DIV/0!</v>
      </c>
      <c r="CC55" s="286" t="e">
        <f t="shared" si="12"/>
        <v>#DIV/0!</v>
      </c>
      <c r="CD55" s="286" t="e">
        <f t="shared" si="12"/>
        <v>#DIV/0!</v>
      </c>
      <c r="CE55" s="286" t="e">
        <f t="shared" si="12"/>
        <v>#DIV/0!</v>
      </c>
      <c r="CF55" s="286" t="e">
        <f t="shared" si="12"/>
        <v>#DIV/0!</v>
      </c>
      <c r="CG55" s="286" t="e">
        <f t="shared" si="12"/>
        <v>#DIV/0!</v>
      </c>
      <c r="CH55" s="286" t="e">
        <f t="shared" si="12"/>
        <v>#DIV/0!</v>
      </c>
      <c r="CI55" s="286" t="e">
        <f t="shared" si="12"/>
        <v>#DIV/0!</v>
      </c>
      <c r="CJ55" s="619" t="e">
        <f t="shared" si="12"/>
        <v>#DIV/0!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/>
      <c r="I56" s="485"/>
      <c r="J56" s="198"/>
      <c r="K56" s="424"/>
      <c r="L56" s="424"/>
      <c r="M56" s="42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128"/>
      <c r="BB56" s="511"/>
      <c r="BC56" s="511"/>
      <c r="BD56" s="511"/>
      <c r="BE56" s="511"/>
      <c r="BF56" s="511"/>
      <c r="BG56" s="511"/>
      <c r="BH56" s="511"/>
      <c r="BI56" s="511"/>
      <c r="BJ56" s="511"/>
      <c r="BK56" s="511"/>
      <c r="BL56" s="511"/>
      <c r="BM56" s="511"/>
      <c r="BN56" s="511"/>
      <c r="BO56" s="511"/>
      <c r="BP56" s="511"/>
      <c r="BQ56" s="511"/>
      <c r="BR56" s="511"/>
      <c r="BS56" s="511"/>
      <c r="BT56" s="511"/>
      <c r="BU56" s="511"/>
      <c r="BV56" s="511"/>
      <c r="BW56" s="511"/>
      <c r="BX56" s="511"/>
      <c r="BY56" s="511"/>
      <c r="BZ56" s="511"/>
      <c r="CA56" s="511"/>
      <c r="CB56" s="511"/>
      <c r="CC56" s="511"/>
      <c r="CD56" s="511"/>
      <c r="CE56" s="511"/>
      <c r="CF56" s="511"/>
      <c r="CG56" s="511"/>
      <c r="CH56" s="511"/>
      <c r="CI56" s="511"/>
      <c r="CJ56" s="620"/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/>
      <c r="I57" s="486"/>
      <c r="J57" s="199"/>
      <c r="K57" s="205"/>
      <c r="L57" s="205"/>
      <c r="M57" s="205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230"/>
      <c r="BB57" s="505"/>
      <c r="BC57" s="505"/>
      <c r="BD57" s="505"/>
      <c r="BE57" s="505"/>
      <c r="BF57" s="505"/>
      <c r="BG57" s="505"/>
      <c r="BH57" s="505"/>
      <c r="BI57" s="505"/>
      <c r="BJ57" s="505"/>
      <c r="BK57" s="505"/>
      <c r="BL57" s="505"/>
      <c r="BM57" s="505"/>
      <c r="BN57" s="505"/>
      <c r="BO57" s="505"/>
      <c r="BP57" s="505"/>
      <c r="BQ57" s="505"/>
      <c r="BR57" s="505"/>
      <c r="BS57" s="505"/>
      <c r="BT57" s="505"/>
      <c r="BU57" s="505"/>
      <c r="BV57" s="505"/>
      <c r="BW57" s="505"/>
      <c r="BX57" s="505"/>
      <c r="BY57" s="505"/>
      <c r="BZ57" s="505"/>
      <c r="CA57" s="505"/>
      <c r="CB57" s="505"/>
      <c r="CC57" s="505"/>
      <c r="CD57" s="505"/>
      <c r="CE57" s="505"/>
      <c r="CF57" s="505"/>
      <c r="CG57" s="505"/>
      <c r="CH57" s="505"/>
      <c r="CI57" s="505"/>
      <c r="CJ57" s="621"/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/>
      <c r="I58" s="490"/>
      <c r="J58" s="198"/>
      <c r="K58" s="205"/>
      <c r="L58" s="205"/>
      <c r="M58" s="205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230"/>
      <c r="BB58" s="505"/>
      <c r="BC58" s="505"/>
      <c r="BD58" s="505"/>
      <c r="BE58" s="505"/>
      <c r="BF58" s="505"/>
      <c r="BG58" s="505"/>
      <c r="BH58" s="505"/>
      <c r="BI58" s="505"/>
      <c r="BJ58" s="505"/>
      <c r="BK58" s="505"/>
      <c r="BL58" s="505"/>
      <c r="BM58" s="505"/>
      <c r="BN58" s="505"/>
      <c r="BO58" s="505"/>
      <c r="BP58" s="505"/>
      <c r="BQ58" s="505"/>
      <c r="BR58" s="505"/>
      <c r="BS58" s="505"/>
      <c r="BT58" s="505"/>
      <c r="BU58" s="505"/>
      <c r="BV58" s="505"/>
      <c r="BW58" s="505"/>
      <c r="BX58" s="505"/>
      <c r="BY58" s="505"/>
      <c r="BZ58" s="505"/>
      <c r="CA58" s="505"/>
      <c r="CB58" s="505"/>
      <c r="CC58" s="505"/>
      <c r="CD58" s="505"/>
      <c r="CE58" s="505"/>
      <c r="CF58" s="505"/>
      <c r="CG58" s="505"/>
      <c r="CH58" s="505"/>
      <c r="CI58" s="505"/>
      <c r="CJ58" s="621"/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/>
      <c r="I59" s="192">
        <f>SUM(I60:I65)+H59</f>
        <v>0</v>
      </c>
      <c r="J59" s="192">
        <f t="shared" ref="J59" si="13">SUM(J60:J65)+I59</f>
        <v>0</v>
      </c>
      <c r="K59" s="192">
        <f>SUM(K60:K65)+J59</f>
        <v>0</v>
      </c>
      <c r="L59" s="192">
        <f t="shared" ref="L59:BW59" si="14">SUM(L60:L65)+K59</f>
        <v>0</v>
      </c>
      <c r="M59" s="192">
        <f t="shared" si="14"/>
        <v>0</v>
      </c>
      <c r="N59" s="192">
        <f t="shared" si="14"/>
        <v>0</v>
      </c>
      <c r="O59" s="192">
        <f t="shared" si="14"/>
        <v>0</v>
      </c>
      <c r="P59" s="192">
        <f t="shared" si="14"/>
        <v>0</v>
      </c>
      <c r="Q59" s="192">
        <f t="shared" si="14"/>
        <v>0</v>
      </c>
      <c r="R59" s="192">
        <f t="shared" si="14"/>
        <v>0</v>
      </c>
      <c r="S59" s="192">
        <f t="shared" si="14"/>
        <v>0</v>
      </c>
      <c r="T59" s="192">
        <f t="shared" si="14"/>
        <v>0</v>
      </c>
      <c r="U59" s="192">
        <f t="shared" si="14"/>
        <v>0</v>
      </c>
      <c r="V59" s="192">
        <f t="shared" si="14"/>
        <v>0</v>
      </c>
      <c r="W59" s="192">
        <f t="shared" si="14"/>
        <v>0</v>
      </c>
      <c r="X59" s="192">
        <f t="shared" si="14"/>
        <v>0</v>
      </c>
      <c r="Y59" s="192">
        <f t="shared" si="14"/>
        <v>0</v>
      </c>
      <c r="Z59" s="192">
        <f t="shared" si="14"/>
        <v>0</v>
      </c>
      <c r="AA59" s="192">
        <f t="shared" si="14"/>
        <v>0</v>
      </c>
      <c r="AB59" s="192">
        <f t="shared" si="14"/>
        <v>0</v>
      </c>
      <c r="AC59" s="192">
        <f t="shared" si="14"/>
        <v>0</v>
      </c>
      <c r="AD59" s="192">
        <f t="shared" si="14"/>
        <v>0</v>
      </c>
      <c r="AE59" s="192">
        <f t="shared" si="14"/>
        <v>0</v>
      </c>
      <c r="AF59" s="192">
        <f t="shared" si="14"/>
        <v>0</v>
      </c>
      <c r="AG59" s="192">
        <f t="shared" si="14"/>
        <v>0</v>
      </c>
      <c r="AH59" s="192">
        <f t="shared" si="14"/>
        <v>0</v>
      </c>
      <c r="AI59" s="192">
        <f t="shared" si="14"/>
        <v>0</v>
      </c>
      <c r="AJ59" s="192">
        <f t="shared" si="14"/>
        <v>0</v>
      </c>
      <c r="AK59" s="192">
        <f t="shared" si="14"/>
        <v>0</v>
      </c>
      <c r="AL59" s="192">
        <f t="shared" si="14"/>
        <v>0</v>
      </c>
      <c r="AM59" s="192">
        <f t="shared" si="14"/>
        <v>0</v>
      </c>
      <c r="AN59" s="192">
        <f t="shared" si="14"/>
        <v>0</v>
      </c>
      <c r="AO59" s="192">
        <f t="shared" si="14"/>
        <v>0</v>
      </c>
      <c r="AP59" s="192">
        <f t="shared" si="14"/>
        <v>0</v>
      </c>
      <c r="AQ59" s="192">
        <f t="shared" si="14"/>
        <v>0</v>
      </c>
      <c r="AR59" s="192">
        <f t="shared" si="14"/>
        <v>0</v>
      </c>
      <c r="AS59" s="192">
        <f t="shared" si="14"/>
        <v>0</v>
      </c>
      <c r="AT59" s="192">
        <f t="shared" si="14"/>
        <v>0</v>
      </c>
      <c r="AU59" s="192">
        <f t="shared" si="14"/>
        <v>0</v>
      </c>
      <c r="AV59" s="192">
        <f t="shared" si="14"/>
        <v>0</v>
      </c>
      <c r="AW59" s="192">
        <f t="shared" si="14"/>
        <v>0</v>
      </c>
      <c r="AX59" s="192">
        <f t="shared" si="14"/>
        <v>0</v>
      </c>
      <c r="AY59" s="192">
        <f t="shared" si="14"/>
        <v>0</v>
      </c>
      <c r="AZ59" s="192">
        <f t="shared" si="14"/>
        <v>0</v>
      </c>
      <c r="BA59" s="231">
        <f t="shared" si="14"/>
        <v>0</v>
      </c>
      <c r="BB59" s="231">
        <f t="shared" si="14"/>
        <v>0</v>
      </c>
      <c r="BC59" s="231">
        <f t="shared" si="14"/>
        <v>0</v>
      </c>
      <c r="BD59" s="231">
        <f t="shared" si="14"/>
        <v>0</v>
      </c>
      <c r="BE59" s="231">
        <f t="shared" si="14"/>
        <v>0</v>
      </c>
      <c r="BF59" s="231">
        <f t="shared" si="14"/>
        <v>0</v>
      </c>
      <c r="BG59" s="231">
        <f t="shared" si="14"/>
        <v>0</v>
      </c>
      <c r="BH59" s="231">
        <f t="shared" si="14"/>
        <v>0</v>
      </c>
      <c r="BI59" s="231">
        <f t="shared" si="14"/>
        <v>0</v>
      </c>
      <c r="BJ59" s="231">
        <f t="shared" si="14"/>
        <v>0</v>
      </c>
      <c r="BK59" s="231">
        <f t="shared" si="14"/>
        <v>0</v>
      </c>
      <c r="BL59" s="231">
        <f t="shared" si="14"/>
        <v>0</v>
      </c>
      <c r="BM59" s="231">
        <f t="shared" si="14"/>
        <v>0</v>
      </c>
      <c r="BN59" s="231">
        <f t="shared" si="14"/>
        <v>0</v>
      </c>
      <c r="BO59" s="231">
        <f t="shared" si="14"/>
        <v>0</v>
      </c>
      <c r="BP59" s="231">
        <f t="shared" si="14"/>
        <v>0</v>
      </c>
      <c r="BQ59" s="231">
        <f t="shared" si="14"/>
        <v>0</v>
      </c>
      <c r="BR59" s="231">
        <f t="shared" si="14"/>
        <v>0</v>
      </c>
      <c r="BS59" s="231">
        <f t="shared" si="14"/>
        <v>0</v>
      </c>
      <c r="BT59" s="231">
        <f t="shared" si="14"/>
        <v>0</v>
      </c>
      <c r="BU59" s="231">
        <f t="shared" si="14"/>
        <v>0</v>
      </c>
      <c r="BV59" s="231">
        <f t="shared" si="14"/>
        <v>0</v>
      </c>
      <c r="BW59" s="231">
        <f t="shared" si="14"/>
        <v>0</v>
      </c>
      <c r="BX59" s="231">
        <f t="shared" ref="BX59:CJ59" si="15">SUM(BX60:BX65)+BW59</f>
        <v>0</v>
      </c>
      <c r="BY59" s="231">
        <f t="shared" si="15"/>
        <v>0</v>
      </c>
      <c r="BZ59" s="231">
        <f t="shared" si="15"/>
        <v>0</v>
      </c>
      <c r="CA59" s="231">
        <f t="shared" si="15"/>
        <v>0</v>
      </c>
      <c r="CB59" s="231">
        <f t="shared" si="15"/>
        <v>0</v>
      </c>
      <c r="CC59" s="231">
        <f t="shared" si="15"/>
        <v>0</v>
      </c>
      <c r="CD59" s="231">
        <f t="shared" si="15"/>
        <v>0</v>
      </c>
      <c r="CE59" s="231">
        <f t="shared" si="15"/>
        <v>0</v>
      </c>
      <c r="CF59" s="231">
        <f t="shared" si="15"/>
        <v>0</v>
      </c>
      <c r="CG59" s="231">
        <f t="shared" si="15"/>
        <v>0</v>
      </c>
      <c r="CH59" s="231">
        <f t="shared" si="15"/>
        <v>0</v>
      </c>
      <c r="CI59" s="231">
        <f t="shared" si="15"/>
        <v>0</v>
      </c>
      <c r="CJ59" s="622">
        <f t="shared" si="15"/>
        <v>0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/>
      <c r="I60" s="490"/>
      <c r="J60" s="198"/>
      <c r="K60" s="111"/>
      <c r="L60" s="111"/>
      <c r="M60" s="111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95"/>
      <c r="BB60" s="505"/>
      <c r="BC60" s="505"/>
      <c r="BD60" s="505"/>
      <c r="BE60" s="505"/>
      <c r="BF60" s="505"/>
      <c r="BG60" s="505"/>
      <c r="BH60" s="505"/>
      <c r="BI60" s="505"/>
      <c r="BJ60" s="505"/>
      <c r="BK60" s="505"/>
      <c r="BL60" s="505"/>
      <c r="BM60" s="505"/>
      <c r="BN60" s="505"/>
      <c r="BO60" s="505"/>
      <c r="BP60" s="505"/>
      <c r="BQ60" s="505"/>
      <c r="BR60" s="505"/>
      <c r="BS60" s="505"/>
      <c r="BT60" s="505"/>
      <c r="BU60" s="505"/>
      <c r="BV60" s="505"/>
      <c r="BW60" s="505"/>
      <c r="BX60" s="505"/>
      <c r="BY60" s="505"/>
      <c r="BZ60" s="505"/>
      <c r="CA60" s="505"/>
      <c r="CB60" s="505"/>
      <c r="CC60" s="505"/>
      <c r="CD60" s="505"/>
      <c r="CE60" s="505"/>
      <c r="CF60" s="505"/>
      <c r="CG60" s="505"/>
      <c r="CH60" s="505"/>
      <c r="CI60" s="505"/>
      <c r="CJ60" s="621"/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/>
      <c r="I61" s="489"/>
      <c r="J61" s="198"/>
      <c r="K61" s="111"/>
      <c r="L61" s="111"/>
      <c r="M61" s="111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95"/>
      <c r="BB61" s="505"/>
      <c r="BC61" s="505"/>
      <c r="BD61" s="505"/>
      <c r="BE61" s="505"/>
      <c r="BF61" s="505"/>
      <c r="BG61" s="505"/>
      <c r="BH61" s="505"/>
      <c r="BI61" s="505"/>
      <c r="BJ61" s="505"/>
      <c r="BK61" s="505"/>
      <c r="BL61" s="505"/>
      <c r="BM61" s="505"/>
      <c r="BN61" s="505"/>
      <c r="BO61" s="505"/>
      <c r="BP61" s="505"/>
      <c r="BQ61" s="505"/>
      <c r="BR61" s="505"/>
      <c r="BS61" s="505"/>
      <c r="BT61" s="505"/>
      <c r="BU61" s="505"/>
      <c r="BV61" s="505"/>
      <c r="BW61" s="505"/>
      <c r="BX61" s="505"/>
      <c r="BY61" s="505"/>
      <c r="BZ61" s="505"/>
      <c r="CA61" s="505"/>
      <c r="CB61" s="505"/>
      <c r="CC61" s="505"/>
      <c r="CD61" s="505"/>
      <c r="CE61" s="505"/>
      <c r="CF61" s="505"/>
      <c r="CG61" s="505"/>
      <c r="CH61" s="505"/>
      <c r="CI61" s="505"/>
      <c r="CJ61" s="621"/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/>
      <c r="I62" s="490"/>
      <c r="J62" s="198"/>
      <c r="K62" s="111"/>
      <c r="L62" s="111"/>
      <c r="M62" s="111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95"/>
      <c r="BB62" s="505"/>
      <c r="BC62" s="505"/>
      <c r="BD62" s="505"/>
      <c r="BE62" s="505"/>
      <c r="BF62" s="505"/>
      <c r="BG62" s="505"/>
      <c r="BH62" s="505"/>
      <c r="BI62" s="505"/>
      <c r="BJ62" s="505"/>
      <c r="BK62" s="505"/>
      <c r="BL62" s="505"/>
      <c r="BM62" s="505"/>
      <c r="BN62" s="505"/>
      <c r="BO62" s="505"/>
      <c r="BP62" s="505"/>
      <c r="BQ62" s="505"/>
      <c r="BR62" s="505"/>
      <c r="BS62" s="505"/>
      <c r="BT62" s="505"/>
      <c r="BU62" s="505"/>
      <c r="BV62" s="505"/>
      <c r="BW62" s="505"/>
      <c r="BX62" s="505"/>
      <c r="BY62" s="505"/>
      <c r="BZ62" s="505"/>
      <c r="CA62" s="505"/>
      <c r="CB62" s="505"/>
      <c r="CC62" s="505"/>
      <c r="CD62" s="505"/>
      <c r="CE62" s="505"/>
      <c r="CF62" s="505"/>
      <c r="CG62" s="505"/>
      <c r="CH62" s="505"/>
      <c r="CI62" s="505"/>
      <c r="CJ62" s="621"/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/>
      <c r="I63" s="489"/>
      <c r="J63" s="198"/>
      <c r="K63" s="111"/>
      <c r="L63" s="111"/>
      <c r="M63" s="111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95"/>
      <c r="BB63" s="505"/>
      <c r="BC63" s="505"/>
      <c r="BD63" s="505"/>
      <c r="BE63" s="505"/>
      <c r="BF63" s="505"/>
      <c r="BG63" s="505"/>
      <c r="BH63" s="505"/>
      <c r="BI63" s="505"/>
      <c r="BJ63" s="505"/>
      <c r="BK63" s="505"/>
      <c r="BL63" s="505"/>
      <c r="BM63" s="505"/>
      <c r="BN63" s="505"/>
      <c r="BO63" s="505"/>
      <c r="BP63" s="505"/>
      <c r="BQ63" s="505"/>
      <c r="BR63" s="505"/>
      <c r="BS63" s="505"/>
      <c r="BT63" s="505"/>
      <c r="BU63" s="505"/>
      <c r="BV63" s="505"/>
      <c r="BW63" s="505"/>
      <c r="BX63" s="505"/>
      <c r="BY63" s="505"/>
      <c r="BZ63" s="505"/>
      <c r="CA63" s="505"/>
      <c r="CB63" s="505"/>
      <c r="CC63" s="505"/>
      <c r="CD63" s="505"/>
      <c r="CE63" s="505"/>
      <c r="CF63" s="505"/>
      <c r="CG63" s="505"/>
      <c r="CH63" s="505"/>
      <c r="CI63" s="505"/>
      <c r="CJ63" s="621"/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/>
      <c r="I64" s="490"/>
      <c r="J64" s="198"/>
      <c r="K64" s="111"/>
      <c r="L64" s="111"/>
      <c r="M64" s="111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95"/>
      <c r="BB64" s="505"/>
      <c r="BC64" s="505"/>
      <c r="BD64" s="505"/>
      <c r="BE64" s="505"/>
      <c r="BF64" s="505"/>
      <c r="BG64" s="505"/>
      <c r="BH64" s="505"/>
      <c r="BI64" s="505"/>
      <c r="BJ64" s="505"/>
      <c r="BK64" s="505"/>
      <c r="BL64" s="505"/>
      <c r="BM64" s="505"/>
      <c r="BN64" s="505"/>
      <c r="BO64" s="505"/>
      <c r="BP64" s="505"/>
      <c r="BQ64" s="505"/>
      <c r="BR64" s="505"/>
      <c r="BS64" s="505"/>
      <c r="BT64" s="505"/>
      <c r="BU64" s="505"/>
      <c r="BV64" s="505"/>
      <c r="BW64" s="505"/>
      <c r="BX64" s="505"/>
      <c r="BY64" s="505"/>
      <c r="BZ64" s="505"/>
      <c r="CA64" s="505"/>
      <c r="CB64" s="505"/>
      <c r="CC64" s="505"/>
      <c r="CD64" s="505"/>
      <c r="CE64" s="505"/>
      <c r="CF64" s="505"/>
      <c r="CG64" s="505"/>
      <c r="CH64" s="505"/>
      <c r="CI64" s="505"/>
      <c r="CJ64" s="621"/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/>
      <c r="I65" s="489"/>
      <c r="J65" s="198"/>
      <c r="K65" s="111"/>
      <c r="L65" s="111"/>
      <c r="M65" s="111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95"/>
      <c r="BB65" s="505"/>
      <c r="BC65" s="505"/>
      <c r="BD65" s="505"/>
      <c r="BE65" s="505"/>
      <c r="BF65" s="505"/>
      <c r="BG65" s="505"/>
      <c r="BH65" s="505"/>
      <c r="BI65" s="505"/>
      <c r="BJ65" s="505"/>
      <c r="BK65" s="505"/>
      <c r="BL65" s="505"/>
      <c r="BM65" s="505"/>
      <c r="BN65" s="505"/>
      <c r="BO65" s="505"/>
      <c r="BP65" s="505"/>
      <c r="BQ65" s="505"/>
      <c r="BR65" s="505"/>
      <c r="BS65" s="505"/>
      <c r="BT65" s="505"/>
      <c r="BU65" s="505"/>
      <c r="BV65" s="505"/>
      <c r="BW65" s="505"/>
      <c r="BX65" s="505"/>
      <c r="BY65" s="505"/>
      <c r="BZ65" s="505"/>
      <c r="CA65" s="505"/>
      <c r="CB65" s="505"/>
      <c r="CC65" s="505"/>
      <c r="CD65" s="505"/>
      <c r="CE65" s="505"/>
      <c r="CF65" s="505"/>
      <c r="CG65" s="505"/>
      <c r="CH65" s="505"/>
      <c r="CI65" s="505"/>
      <c r="CJ65" s="621"/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/>
      <c r="I66" s="490"/>
      <c r="J66" s="198"/>
      <c r="K66" s="111"/>
      <c r="L66" s="111"/>
      <c r="M66" s="111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87"/>
      <c r="BB66" s="505"/>
      <c r="BC66" s="505"/>
      <c r="BD66" s="505"/>
      <c r="BE66" s="505"/>
      <c r="BF66" s="505"/>
      <c r="BG66" s="505"/>
      <c r="BH66" s="505"/>
      <c r="BI66" s="505"/>
      <c r="BJ66" s="505"/>
      <c r="BK66" s="505"/>
      <c r="BL66" s="505"/>
      <c r="BM66" s="505"/>
      <c r="BN66" s="505"/>
      <c r="BO66" s="505"/>
      <c r="BP66" s="505"/>
      <c r="BQ66" s="505"/>
      <c r="BR66" s="505"/>
      <c r="BS66" s="505"/>
      <c r="BT66" s="505"/>
      <c r="BU66" s="505"/>
      <c r="BV66" s="505"/>
      <c r="BW66" s="505"/>
      <c r="BX66" s="505"/>
      <c r="BY66" s="505"/>
      <c r="BZ66" s="505"/>
      <c r="CA66" s="505"/>
      <c r="CB66" s="505"/>
      <c r="CC66" s="505"/>
      <c r="CD66" s="505"/>
      <c r="CE66" s="505"/>
      <c r="CF66" s="505"/>
      <c r="CG66" s="505"/>
      <c r="CH66" s="505"/>
      <c r="CI66" s="505"/>
      <c r="CJ66" s="621"/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/>
      <c r="I67" s="866"/>
      <c r="J67" s="461"/>
      <c r="K67" s="867"/>
      <c r="L67" s="867"/>
      <c r="M67" s="867"/>
      <c r="N67" s="862"/>
      <c r="O67" s="862"/>
      <c r="P67" s="862"/>
      <c r="Q67" s="862"/>
      <c r="R67" s="862"/>
      <c r="S67" s="862"/>
      <c r="T67" s="862"/>
      <c r="U67" s="862"/>
      <c r="V67" s="862"/>
      <c r="W67" s="862"/>
      <c r="X67" s="862"/>
      <c r="Y67" s="862"/>
      <c r="Z67" s="862"/>
      <c r="AA67" s="862"/>
      <c r="AB67" s="862"/>
      <c r="AC67" s="862"/>
      <c r="AD67" s="862"/>
      <c r="AE67" s="862"/>
      <c r="AF67" s="862"/>
      <c r="AG67" s="862"/>
      <c r="AH67" s="862"/>
      <c r="AI67" s="862"/>
      <c r="AJ67" s="862"/>
      <c r="AK67" s="862"/>
      <c r="AL67" s="862"/>
      <c r="AM67" s="862"/>
      <c r="AN67" s="862"/>
      <c r="AO67" s="862"/>
      <c r="AP67" s="862"/>
      <c r="AQ67" s="862"/>
      <c r="AR67" s="862"/>
      <c r="AS67" s="862"/>
      <c r="AT67" s="862"/>
      <c r="AU67" s="862"/>
      <c r="AV67" s="862"/>
      <c r="AW67" s="862"/>
      <c r="AX67" s="862"/>
      <c r="AY67" s="862"/>
      <c r="AZ67" s="862"/>
      <c r="BA67" s="868"/>
      <c r="BB67" s="891"/>
      <c r="BC67" s="891"/>
      <c r="BD67" s="891"/>
      <c r="BE67" s="891"/>
      <c r="BF67" s="891"/>
      <c r="BG67" s="891"/>
      <c r="BH67" s="891"/>
      <c r="BI67" s="891"/>
      <c r="BJ67" s="891"/>
      <c r="BK67" s="891"/>
      <c r="BL67" s="891"/>
      <c r="BM67" s="891"/>
      <c r="BN67" s="891"/>
      <c r="BO67" s="891"/>
      <c r="BP67" s="891"/>
      <c r="BQ67" s="891"/>
      <c r="BR67" s="891"/>
      <c r="BS67" s="891"/>
      <c r="BT67" s="891"/>
      <c r="BU67" s="891"/>
      <c r="BV67" s="891"/>
      <c r="BW67" s="891"/>
      <c r="BX67" s="891"/>
      <c r="BY67" s="891"/>
      <c r="BZ67" s="891"/>
      <c r="CA67" s="891"/>
      <c r="CB67" s="891"/>
      <c r="CC67" s="891"/>
      <c r="CD67" s="891"/>
      <c r="CE67" s="891"/>
      <c r="CF67" s="891"/>
      <c r="CG67" s="891"/>
      <c r="CH67" s="891"/>
      <c r="CI67" s="891"/>
      <c r="CJ67" s="621"/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 t="e">
        <f>H67/(H59+H66+H67)</f>
        <v>#DIV/0!</v>
      </c>
      <c r="I68" s="913" t="e">
        <f t="shared" ref="I68:BT68" si="16">I67/(I59+I66+I67)</f>
        <v>#DIV/0!</v>
      </c>
      <c r="J68" s="913" t="e">
        <f t="shared" si="16"/>
        <v>#DIV/0!</v>
      </c>
      <c r="K68" s="913" t="e">
        <f t="shared" si="16"/>
        <v>#DIV/0!</v>
      </c>
      <c r="L68" s="913" t="e">
        <f t="shared" si="16"/>
        <v>#DIV/0!</v>
      </c>
      <c r="M68" s="913" t="e">
        <f t="shared" si="16"/>
        <v>#DIV/0!</v>
      </c>
      <c r="N68" s="913" t="e">
        <f t="shared" si="16"/>
        <v>#DIV/0!</v>
      </c>
      <c r="O68" s="913" t="e">
        <f t="shared" si="16"/>
        <v>#DIV/0!</v>
      </c>
      <c r="P68" s="913" t="e">
        <f t="shared" si="16"/>
        <v>#DIV/0!</v>
      </c>
      <c r="Q68" s="913" t="e">
        <f t="shared" si="16"/>
        <v>#DIV/0!</v>
      </c>
      <c r="R68" s="913" t="e">
        <f t="shared" si="16"/>
        <v>#DIV/0!</v>
      </c>
      <c r="S68" s="913" t="e">
        <f t="shared" si="16"/>
        <v>#DIV/0!</v>
      </c>
      <c r="T68" s="913" t="e">
        <f t="shared" si="16"/>
        <v>#DIV/0!</v>
      </c>
      <c r="U68" s="913" t="e">
        <f t="shared" si="16"/>
        <v>#DIV/0!</v>
      </c>
      <c r="V68" s="913" t="e">
        <f t="shared" si="16"/>
        <v>#DIV/0!</v>
      </c>
      <c r="W68" s="913" t="e">
        <f t="shared" si="16"/>
        <v>#DIV/0!</v>
      </c>
      <c r="X68" s="913" t="e">
        <f t="shared" si="16"/>
        <v>#DIV/0!</v>
      </c>
      <c r="Y68" s="913" t="e">
        <f t="shared" si="16"/>
        <v>#DIV/0!</v>
      </c>
      <c r="Z68" s="913" t="e">
        <f t="shared" si="16"/>
        <v>#DIV/0!</v>
      </c>
      <c r="AA68" s="913" t="e">
        <f t="shared" si="16"/>
        <v>#DIV/0!</v>
      </c>
      <c r="AB68" s="913" t="e">
        <f t="shared" si="16"/>
        <v>#DIV/0!</v>
      </c>
      <c r="AC68" s="913" t="e">
        <f t="shared" si="16"/>
        <v>#DIV/0!</v>
      </c>
      <c r="AD68" s="913" t="e">
        <f t="shared" si="16"/>
        <v>#DIV/0!</v>
      </c>
      <c r="AE68" s="913" t="e">
        <f t="shared" si="16"/>
        <v>#DIV/0!</v>
      </c>
      <c r="AF68" s="913" t="e">
        <f t="shared" si="16"/>
        <v>#DIV/0!</v>
      </c>
      <c r="AG68" s="913" t="e">
        <f t="shared" si="16"/>
        <v>#DIV/0!</v>
      </c>
      <c r="AH68" s="913" t="e">
        <f t="shared" si="16"/>
        <v>#DIV/0!</v>
      </c>
      <c r="AI68" s="913" t="e">
        <f t="shared" si="16"/>
        <v>#DIV/0!</v>
      </c>
      <c r="AJ68" s="913" t="e">
        <f t="shared" si="16"/>
        <v>#DIV/0!</v>
      </c>
      <c r="AK68" s="913" t="e">
        <f t="shared" si="16"/>
        <v>#DIV/0!</v>
      </c>
      <c r="AL68" s="913" t="e">
        <f t="shared" si="16"/>
        <v>#DIV/0!</v>
      </c>
      <c r="AM68" s="913" t="e">
        <f t="shared" si="16"/>
        <v>#DIV/0!</v>
      </c>
      <c r="AN68" s="913" t="e">
        <f t="shared" si="16"/>
        <v>#DIV/0!</v>
      </c>
      <c r="AO68" s="913" t="e">
        <f t="shared" si="16"/>
        <v>#DIV/0!</v>
      </c>
      <c r="AP68" s="913" t="e">
        <f t="shared" si="16"/>
        <v>#DIV/0!</v>
      </c>
      <c r="AQ68" s="913" t="e">
        <f t="shared" si="16"/>
        <v>#DIV/0!</v>
      </c>
      <c r="AR68" s="913" t="e">
        <f t="shared" si="16"/>
        <v>#DIV/0!</v>
      </c>
      <c r="AS68" s="913" t="e">
        <f t="shared" si="16"/>
        <v>#DIV/0!</v>
      </c>
      <c r="AT68" s="913" t="e">
        <f t="shared" si="16"/>
        <v>#DIV/0!</v>
      </c>
      <c r="AU68" s="913" t="e">
        <f t="shared" si="16"/>
        <v>#DIV/0!</v>
      </c>
      <c r="AV68" s="913" t="e">
        <f t="shared" si="16"/>
        <v>#DIV/0!</v>
      </c>
      <c r="AW68" s="913" t="e">
        <f t="shared" si="16"/>
        <v>#DIV/0!</v>
      </c>
      <c r="AX68" s="913" t="e">
        <f t="shared" si="16"/>
        <v>#DIV/0!</v>
      </c>
      <c r="AY68" s="913" t="e">
        <f t="shared" si="16"/>
        <v>#DIV/0!</v>
      </c>
      <c r="AZ68" s="913" t="e">
        <f t="shared" si="16"/>
        <v>#DIV/0!</v>
      </c>
      <c r="BA68" s="913" t="e">
        <f t="shared" si="16"/>
        <v>#DIV/0!</v>
      </c>
      <c r="BB68" s="913" t="e">
        <f t="shared" si="16"/>
        <v>#DIV/0!</v>
      </c>
      <c r="BC68" s="913" t="e">
        <f t="shared" si="16"/>
        <v>#DIV/0!</v>
      </c>
      <c r="BD68" s="913" t="e">
        <f t="shared" si="16"/>
        <v>#DIV/0!</v>
      </c>
      <c r="BE68" s="913" t="e">
        <f t="shared" si="16"/>
        <v>#DIV/0!</v>
      </c>
      <c r="BF68" s="913" t="e">
        <f t="shared" si="16"/>
        <v>#DIV/0!</v>
      </c>
      <c r="BG68" s="913" t="e">
        <f t="shared" si="16"/>
        <v>#DIV/0!</v>
      </c>
      <c r="BH68" s="913" t="e">
        <f t="shared" si="16"/>
        <v>#DIV/0!</v>
      </c>
      <c r="BI68" s="913" t="e">
        <f t="shared" si="16"/>
        <v>#DIV/0!</v>
      </c>
      <c r="BJ68" s="913" t="e">
        <f t="shared" si="16"/>
        <v>#DIV/0!</v>
      </c>
      <c r="BK68" s="913" t="e">
        <f t="shared" si="16"/>
        <v>#DIV/0!</v>
      </c>
      <c r="BL68" s="913" t="e">
        <f t="shared" si="16"/>
        <v>#DIV/0!</v>
      </c>
      <c r="BM68" s="913" t="e">
        <f t="shared" si="16"/>
        <v>#DIV/0!</v>
      </c>
      <c r="BN68" s="913" t="e">
        <f t="shared" si="16"/>
        <v>#DIV/0!</v>
      </c>
      <c r="BO68" s="913" t="e">
        <f t="shared" si="16"/>
        <v>#DIV/0!</v>
      </c>
      <c r="BP68" s="913" t="e">
        <f t="shared" si="16"/>
        <v>#DIV/0!</v>
      </c>
      <c r="BQ68" s="913" t="e">
        <f t="shared" si="16"/>
        <v>#DIV/0!</v>
      </c>
      <c r="BR68" s="913" t="e">
        <f t="shared" si="16"/>
        <v>#DIV/0!</v>
      </c>
      <c r="BS68" s="913" t="e">
        <f t="shared" si="16"/>
        <v>#DIV/0!</v>
      </c>
      <c r="BT68" s="913" t="e">
        <f t="shared" si="16"/>
        <v>#DIV/0!</v>
      </c>
      <c r="BU68" s="913" t="e">
        <f t="shared" ref="BU68:CJ68" si="17">BU67/(BU59+BU66+BU67)</f>
        <v>#DIV/0!</v>
      </c>
      <c r="BV68" s="913" t="e">
        <f t="shared" si="17"/>
        <v>#DIV/0!</v>
      </c>
      <c r="BW68" s="913" t="e">
        <f t="shared" si="17"/>
        <v>#DIV/0!</v>
      </c>
      <c r="BX68" s="913" t="e">
        <f t="shared" si="17"/>
        <v>#DIV/0!</v>
      </c>
      <c r="BY68" s="913" t="e">
        <f t="shared" si="17"/>
        <v>#DIV/0!</v>
      </c>
      <c r="BZ68" s="913" t="e">
        <f t="shared" si="17"/>
        <v>#DIV/0!</v>
      </c>
      <c r="CA68" s="913" t="e">
        <f t="shared" si="17"/>
        <v>#DIV/0!</v>
      </c>
      <c r="CB68" s="913" t="e">
        <f t="shared" si="17"/>
        <v>#DIV/0!</v>
      </c>
      <c r="CC68" s="913" t="e">
        <f t="shared" si="17"/>
        <v>#DIV/0!</v>
      </c>
      <c r="CD68" s="913" t="e">
        <f t="shared" si="17"/>
        <v>#DIV/0!</v>
      </c>
      <c r="CE68" s="913" t="e">
        <f t="shared" si="17"/>
        <v>#DIV/0!</v>
      </c>
      <c r="CF68" s="913" t="e">
        <f t="shared" si="17"/>
        <v>#DIV/0!</v>
      </c>
      <c r="CG68" s="913" t="e">
        <f t="shared" si="17"/>
        <v>#DIV/0!</v>
      </c>
      <c r="CH68" s="913" t="e">
        <f t="shared" si="17"/>
        <v>#DIV/0!</v>
      </c>
      <c r="CI68" s="913" t="e">
        <f t="shared" si="17"/>
        <v>#DIV/0!</v>
      </c>
      <c r="CJ68" s="931" t="e">
        <f t="shared" si="17"/>
        <v>#DIV/0!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f>SUM(H56:H59)+H66+H67</f>
        <v>0</v>
      </c>
      <c r="I69" s="893">
        <f>SUM(I56:I59)+I66+I67</f>
        <v>0</v>
      </c>
      <c r="J69" s="893">
        <f>SUM(J56:J59)+J66+J67</f>
        <v>0</v>
      </c>
      <c r="K69" s="894">
        <f t="shared" ref="K69:BV69" si="18">SUM(K56:K59)+K66+K67</f>
        <v>0</v>
      </c>
      <c r="L69" s="894">
        <f t="shared" si="18"/>
        <v>0</v>
      </c>
      <c r="M69" s="894">
        <f t="shared" si="18"/>
        <v>0</v>
      </c>
      <c r="N69" s="893">
        <f t="shared" si="18"/>
        <v>0</v>
      </c>
      <c r="O69" s="893">
        <f t="shared" si="18"/>
        <v>0</v>
      </c>
      <c r="P69" s="893">
        <f t="shared" si="18"/>
        <v>0</v>
      </c>
      <c r="Q69" s="893">
        <f t="shared" si="18"/>
        <v>0</v>
      </c>
      <c r="R69" s="893">
        <f t="shared" si="18"/>
        <v>0</v>
      </c>
      <c r="S69" s="893">
        <f t="shared" si="18"/>
        <v>0</v>
      </c>
      <c r="T69" s="893">
        <f t="shared" si="18"/>
        <v>0</v>
      </c>
      <c r="U69" s="893">
        <f t="shared" si="18"/>
        <v>0</v>
      </c>
      <c r="V69" s="893">
        <f t="shared" si="18"/>
        <v>0</v>
      </c>
      <c r="W69" s="893">
        <f t="shared" si="18"/>
        <v>0</v>
      </c>
      <c r="X69" s="893">
        <f t="shared" si="18"/>
        <v>0</v>
      </c>
      <c r="Y69" s="893">
        <f t="shared" si="18"/>
        <v>0</v>
      </c>
      <c r="Z69" s="893">
        <f t="shared" si="18"/>
        <v>0</v>
      </c>
      <c r="AA69" s="893">
        <f t="shared" si="18"/>
        <v>0</v>
      </c>
      <c r="AB69" s="893">
        <f t="shared" si="18"/>
        <v>0</v>
      </c>
      <c r="AC69" s="893">
        <f t="shared" si="18"/>
        <v>0</v>
      </c>
      <c r="AD69" s="893">
        <f t="shared" si="18"/>
        <v>0</v>
      </c>
      <c r="AE69" s="893">
        <f t="shared" si="18"/>
        <v>0</v>
      </c>
      <c r="AF69" s="893">
        <f t="shared" si="18"/>
        <v>0</v>
      </c>
      <c r="AG69" s="893">
        <f t="shared" si="18"/>
        <v>0</v>
      </c>
      <c r="AH69" s="893">
        <f t="shared" si="18"/>
        <v>0</v>
      </c>
      <c r="AI69" s="893">
        <f t="shared" si="18"/>
        <v>0</v>
      </c>
      <c r="AJ69" s="893">
        <f t="shared" si="18"/>
        <v>0</v>
      </c>
      <c r="AK69" s="893">
        <f t="shared" si="18"/>
        <v>0</v>
      </c>
      <c r="AL69" s="893">
        <f t="shared" si="18"/>
        <v>0</v>
      </c>
      <c r="AM69" s="893">
        <f t="shared" si="18"/>
        <v>0</v>
      </c>
      <c r="AN69" s="893">
        <f t="shared" si="18"/>
        <v>0</v>
      </c>
      <c r="AO69" s="893">
        <f t="shared" si="18"/>
        <v>0</v>
      </c>
      <c r="AP69" s="893">
        <f t="shared" si="18"/>
        <v>0</v>
      </c>
      <c r="AQ69" s="893">
        <f t="shared" si="18"/>
        <v>0</v>
      </c>
      <c r="AR69" s="893">
        <f t="shared" si="18"/>
        <v>0</v>
      </c>
      <c r="AS69" s="893">
        <f t="shared" si="18"/>
        <v>0</v>
      </c>
      <c r="AT69" s="893">
        <f t="shared" si="18"/>
        <v>0</v>
      </c>
      <c r="AU69" s="893">
        <f t="shared" si="18"/>
        <v>0</v>
      </c>
      <c r="AV69" s="893">
        <f t="shared" si="18"/>
        <v>0</v>
      </c>
      <c r="AW69" s="893">
        <f t="shared" si="18"/>
        <v>0</v>
      </c>
      <c r="AX69" s="893">
        <f t="shared" si="18"/>
        <v>0</v>
      </c>
      <c r="AY69" s="893">
        <f t="shared" si="18"/>
        <v>0</v>
      </c>
      <c r="AZ69" s="893">
        <f t="shared" si="18"/>
        <v>0</v>
      </c>
      <c r="BA69" s="895">
        <f t="shared" si="18"/>
        <v>0</v>
      </c>
      <c r="BB69" s="895">
        <f t="shared" si="18"/>
        <v>0</v>
      </c>
      <c r="BC69" s="895">
        <f t="shared" si="18"/>
        <v>0</v>
      </c>
      <c r="BD69" s="895">
        <f t="shared" si="18"/>
        <v>0</v>
      </c>
      <c r="BE69" s="895">
        <f t="shared" si="18"/>
        <v>0</v>
      </c>
      <c r="BF69" s="895">
        <f t="shared" si="18"/>
        <v>0</v>
      </c>
      <c r="BG69" s="895">
        <f t="shared" si="18"/>
        <v>0</v>
      </c>
      <c r="BH69" s="895">
        <f t="shared" si="18"/>
        <v>0</v>
      </c>
      <c r="BI69" s="895">
        <f t="shared" si="18"/>
        <v>0</v>
      </c>
      <c r="BJ69" s="895">
        <f t="shared" si="18"/>
        <v>0</v>
      </c>
      <c r="BK69" s="895">
        <f t="shared" si="18"/>
        <v>0</v>
      </c>
      <c r="BL69" s="895">
        <f t="shared" si="18"/>
        <v>0</v>
      </c>
      <c r="BM69" s="895">
        <f t="shared" si="18"/>
        <v>0</v>
      </c>
      <c r="BN69" s="895">
        <f t="shared" si="18"/>
        <v>0</v>
      </c>
      <c r="BO69" s="895">
        <f t="shared" si="18"/>
        <v>0</v>
      </c>
      <c r="BP69" s="895">
        <f t="shared" si="18"/>
        <v>0</v>
      </c>
      <c r="BQ69" s="895">
        <f t="shared" si="18"/>
        <v>0</v>
      </c>
      <c r="BR69" s="895">
        <f t="shared" si="18"/>
        <v>0</v>
      </c>
      <c r="BS69" s="895">
        <f t="shared" si="18"/>
        <v>0</v>
      </c>
      <c r="BT69" s="895">
        <f t="shared" si="18"/>
        <v>0</v>
      </c>
      <c r="BU69" s="895">
        <f t="shared" si="18"/>
        <v>0</v>
      </c>
      <c r="BV69" s="895">
        <f t="shared" si="18"/>
        <v>0</v>
      </c>
      <c r="BW69" s="895">
        <f t="shared" ref="BW69:CJ69" si="19">SUM(BW56:BW59)+BW66+BW67</f>
        <v>0</v>
      </c>
      <c r="BX69" s="895">
        <f t="shared" si="19"/>
        <v>0</v>
      </c>
      <c r="BY69" s="895">
        <f t="shared" si="19"/>
        <v>0</v>
      </c>
      <c r="BZ69" s="895">
        <f t="shared" si="19"/>
        <v>0</v>
      </c>
      <c r="CA69" s="895">
        <f t="shared" si="19"/>
        <v>0</v>
      </c>
      <c r="CB69" s="895">
        <f t="shared" si="19"/>
        <v>0</v>
      </c>
      <c r="CC69" s="895">
        <f t="shared" si="19"/>
        <v>0</v>
      </c>
      <c r="CD69" s="895">
        <f t="shared" si="19"/>
        <v>0</v>
      </c>
      <c r="CE69" s="895">
        <f t="shared" si="19"/>
        <v>0</v>
      </c>
      <c r="CF69" s="895">
        <f t="shared" si="19"/>
        <v>0</v>
      </c>
      <c r="CG69" s="895">
        <f t="shared" si="19"/>
        <v>0</v>
      </c>
      <c r="CH69" s="895">
        <f t="shared" si="19"/>
        <v>0</v>
      </c>
      <c r="CI69" s="895">
        <f t="shared" si="19"/>
        <v>0</v>
      </c>
      <c r="CJ69" s="623">
        <f t="shared" si="19"/>
        <v>0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/>
      <c r="I70" s="485"/>
      <c r="J70" s="200"/>
      <c r="K70" s="220"/>
      <c r="L70" s="220"/>
      <c r="M70" s="220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233"/>
      <c r="BB70" s="505"/>
      <c r="BC70" s="505"/>
      <c r="BD70" s="505"/>
      <c r="BE70" s="505"/>
      <c r="BF70" s="505"/>
      <c r="BG70" s="505"/>
      <c r="BH70" s="505"/>
      <c r="BI70" s="505"/>
      <c r="BJ70" s="505"/>
      <c r="BK70" s="505"/>
      <c r="BL70" s="505"/>
      <c r="BM70" s="505"/>
      <c r="BN70" s="505"/>
      <c r="BO70" s="505"/>
      <c r="BP70" s="505"/>
      <c r="BQ70" s="505"/>
      <c r="BR70" s="505"/>
      <c r="BS70" s="505"/>
      <c r="BT70" s="505"/>
      <c r="BU70" s="505"/>
      <c r="BV70" s="505"/>
      <c r="BW70" s="505"/>
      <c r="BX70" s="505"/>
      <c r="BY70" s="505"/>
      <c r="BZ70" s="505"/>
      <c r="CA70" s="505"/>
      <c r="CB70" s="505"/>
      <c r="CC70" s="505"/>
      <c r="CD70" s="505"/>
      <c r="CE70" s="505"/>
      <c r="CF70" s="505"/>
      <c r="CG70" s="505"/>
      <c r="CH70" s="505"/>
      <c r="CI70" s="505"/>
      <c r="CJ70" s="624"/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/>
      <c r="I71" s="486"/>
      <c r="J71" s="199"/>
      <c r="K71" s="205"/>
      <c r="L71" s="205"/>
      <c r="M71" s="205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230"/>
      <c r="BB71" s="505"/>
      <c r="BC71" s="505"/>
      <c r="BD71" s="505"/>
      <c r="BE71" s="505"/>
      <c r="BF71" s="505"/>
      <c r="BG71" s="505"/>
      <c r="BH71" s="505"/>
      <c r="BI71" s="505"/>
      <c r="BJ71" s="505"/>
      <c r="BK71" s="505"/>
      <c r="BL71" s="505"/>
      <c r="BM71" s="505"/>
      <c r="BN71" s="505"/>
      <c r="BO71" s="505"/>
      <c r="BP71" s="505"/>
      <c r="BQ71" s="505"/>
      <c r="BR71" s="505"/>
      <c r="BS71" s="505"/>
      <c r="BT71" s="505"/>
      <c r="BU71" s="505"/>
      <c r="BV71" s="505"/>
      <c r="BW71" s="505"/>
      <c r="BX71" s="505"/>
      <c r="BY71" s="505"/>
      <c r="BZ71" s="505"/>
      <c r="CA71" s="505"/>
      <c r="CB71" s="505"/>
      <c r="CC71" s="505"/>
      <c r="CD71" s="505"/>
      <c r="CE71" s="505"/>
      <c r="CF71" s="505"/>
      <c r="CG71" s="505"/>
      <c r="CH71" s="505"/>
      <c r="CI71" s="505"/>
      <c r="CJ71" s="621"/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/>
      <c r="I72" s="490"/>
      <c r="J72" s="198"/>
      <c r="K72" s="205"/>
      <c r="L72" s="205"/>
      <c r="M72" s="205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230"/>
      <c r="BB72" s="505"/>
      <c r="BC72" s="505"/>
      <c r="BD72" s="505"/>
      <c r="BE72" s="505"/>
      <c r="BF72" s="505"/>
      <c r="BG72" s="505"/>
      <c r="BH72" s="505"/>
      <c r="BI72" s="505"/>
      <c r="BJ72" s="505"/>
      <c r="BK72" s="505"/>
      <c r="BL72" s="505"/>
      <c r="BM72" s="505"/>
      <c r="BN72" s="505"/>
      <c r="BO72" s="505"/>
      <c r="BP72" s="505"/>
      <c r="BQ72" s="505"/>
      <c r="BR72" s="505"/>
      <c r="BS72" s="505"/>
      <c r="BT72" s="505"/>
      <c r="BU72" s="505"/>
      <c r="BV72" s="505"/>
      <c r="BW72" s="505"/>
      <c r="BX72" s="505"/>
      <c r="BY72" s="505"/>
      <c r="BZ72" s="505"/>
      <c r="CA72" s="505"/>
      <c r="CB72" s="505"/>
      <c r="CC72" s="505"/>
      <c r="CD72" s="505"/>
      <c r="CE72" s="505"/>
      <c r="CF72" s="505"/>
      <c r="CG72" s="505"/>
      <c r="CH72" s="505"/>
      <c r="CI72" s="505"/>
      <c r="CJ72" s="621"/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/>
      <c r="I73" s="486"/>
      <c r="J73" s="199"/>
      <c r="K73" s="205"/>
      <c r="L73" s="205"/>
      <c r="M73" s="205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230"/>
      <c r="BB73" s="505"/>
      <c r="BC73" s="505"/>
      <c r="BD73" s="505"/>
      <c r="BE73" s="505"/>
      <c r="BF73" s="505"/>
      <c r="BG73" s="505"/>
      <c r="BH73" s="505"/>
      <c r="BI73" s="505"/>
      <c r="BJ73" s="505"/>
      <c r="BK73" s="505"/>
      <c r="BL73" s="505"/>
      <c r="BM73" s="505"/>
      <c r="BN73" s="505"/>
      <c r="BO73" s="505"/>
      <c r="BP73" s="505"/>
      <c r="BQ73" s="505"/>
      <c r="BR73" s="505"/>
      <c r="BS73" s="505"/>
      <c r="BT73" s="505"/>
      <c r="BU73" s="505"/>
      <c r="BV73" s="505"/>
      <c r="BW73" s="505"/>
      <c r="BX73" s="505"/>
      <c r="BY73" s="505"/>
      <c r="BZ73" s="505"/>
      <c r="CA73" s="505"/>
      <c r="CB73" s="505"/>
      <c r="CC73" s="505"/>
      <c r="CD73" s="505"/>
      <c r="CE73" s="505"/>
      <c r="CF73" s="505"/>
      <c r="CG73" s="505"/>
      <c r="CH73" s="505"/>
      <c r="CI73" s="505"/>
      <c r="CJ73" s="621"/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f>SUM(H70:H73)</f>
        <v>0</v>
      </c>
      <c r="I74" s="171">
        <f t="shared" ref="I74" si="20">SUM(I70:I73)</f>
        <v>0</v>
      </c>
      <c r="J74" s="171">
        <f>SUM(J70:J73)</f>
        <v>0</v>
      </c>
      <c r="K74" s="221">
        <f t="shared" ref="K74:BV74" si="21">SUM(K70:K73)</f>
        <v>0</v>
      </c>
      <c r="L74" s="221">
        <f t="shared" si="21"/>
        <v>0</v>
      </c>
      <c r="M74" s="221">
        <f t="shared" si="21"/>
        <v>0</v>
      </c>
      <c r="N74" s="171">
        <f>SUM(N70:N73)</f>
        <v>0</v>
      </c>
      <c r="O74" s="171">
        <f>SUM(O70:O73)</f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  <c r="S74" s="171">
        <f t="shared" si="21"/>
        <v>0</v>
      </c>
      <c r="T74" s="171">
        <f t="shared" si="21"/>
        <v>0</v>
      </c>
      <c r="U74" s="171">
        <f t="shared" si="21"/>
        <v>0</v>
      </c>
      <c r="V74" s="171">
        <f t="shared" si="21"/>
        <v>0</v>
      </c>
      <c r="W74" s="171">
        <f t="shared" si="21"/>
        <v>0</v>
      </c>
      <c r="X74" s="171">
        <f t="shared" si="21"/>
        <v>0</v>
      </c>
      <c r="Y74" s="171">
        <f t="shared" si="21"/>
        <v>0</v>
      </c>
      <c r="Z74" s="171">
        <f t="shared" si="21"/>
        <v>0</v>
      </c>
      <c r="AA74" s="171">
        <f t="shared" si="21"/>
        <v>0</v>
      </c>
      <c r="AB74" s="171">
        <f t="shared" si="21"/>
        <v>0</v>
      </c>
      <c r="AC74" s="171">
        <f t="shared" si="21"/>
        <v>0</v>
      </c>
      <c r="AD74" s="171">
        <f t="shared" si="21"/>
        <v>0</v>
      </c>
      <c r="AE74" s="171">
        <f t="shared" si="21"/>
        <v>0</v>
      </c>
      <c r="AF74" s="171">
        <f t="shared" si="21"/>
        <v>0</v>
      </c>
      <c r="AG74" s="171">
        <f t="shared" si="21"/>
        <v>0</v>
      </c>
      <c r="AH74" s="171">
        <f t="shared" si="21"/>
        <v>0</v>
      </c>
      <c r="AI74" s="171">
        <f t="shared" si="21"/>
        <v>0</v>
      </c>
      <c r="AJ74" s="171">
        <f t="shared" si="21"/>
        <v>0</v>
      </c>
      <c r="AK74" s="171">
        <f t="shared" si="21"/>
        <v>0</v>
      </c>
      <c r="AL74" s="171">
        <f t="shared" si="21"/>
        <v>0</v>
      </c>
      <c r="AM74" s="171">
        <f t="shared" si="21"/>
        <v>0</v>
      </c>
      <c r="AN74" s="171">
        <f t="shared" si="21"/>
        <v>0</v>
      </c>
      <c r="AO74" s="171">
        <f t="shared" si="21"/>
        <v>0</v>
      </c>
      <c r="AP74" s="171">
        <f t="shared" si="21"/>
        <v>0</v>
      </c>
      <c r="AQ74" s="171">
        <f t="shared" si="21"/>
        <v>0</v>
      </c>
      <c r="AR74" s="171">
        <f t="shared" si="21"/>
        <v>0</v>
      </c>
      <c r="AS74" s="171">
        <f t="shared" si="21"/>
        <v>0</v>
      </c>
      <c r="AT74" s="171">
        <f t="shared" si="21"/>
        <v>0</v>
      </c>
      <c r="AU74" s="171">
        <f t="shared" si="21"/>
        <v>0</v>
      </c>
      <c r="AV74" s="171">
        <f t="shared" si="21"/>
        <v>0</v>
      </c>
      <c r="AW74" s="171">
        <f t="shared" si="21"/>
        <v>0</v>
      </c>
      <c r="AX74" s="171">
        <f t="shared" si="21"/>
        <v>0</v>
      </c>
      <c r="AY74" s="171">
        <f t="shared" si="21"/>
        <v>0</v>
      </c>
      <c r="AZ74" s="171">
        <f t="shared" si="21"/>
        <v>0</v>
      </c>
      <c r="BA74" s="635">
        <f t="shared" si="21"/>
        <v>0</v>
      </c>
      <c r="BB74" s="506">
        <f t="shared" si="21"/>
        <v>0</v>
      </c>
      <c r="BC74" s="634">
        <f t="shared" si="21"/>
        <v>0</v>
      </c>
      <c r="BD74" s="506">
        <f t="shared" si="21"/>
        <v>0</v>
      </c>
      <c r="BE74" s="634">
        <f t="shared" si="21"/>
        <v>0</v>
      </c>
      <c r="BF74" s="634">
        <f t="shared" si="21"/>
        <v>0</v>
      </c>
      <c r="BG74" s="634">
        <f t="shared" si="21"/>
        <v>0</v>
      </c>
      <c r="BH74" s="634">
        <f t="shared" si="21"/>
        <v>0</v>
      </c>
      <c r="BI74" s="634">
        <f t="shared" si="21"/>
        <v>0</v>
      </c>
      <c r="BJ74" s="634">
        <f t="shared" si="21"/>
        <v>0</v>
      </c>
      <c r="BK74" s="634">
        <f t="shared" si="21"/>
        <v>0</v>
      </c>
      <c r="BL74" s="634">
        <f t="shared" si="21"/>
        <v>0</v>
      </c>
      <c r="BM74" s="634">
        <f t="shared" si="21"/>
        <v>0</v>
      </c>
      <c r="BN74" s="634">
        <f t="shared" si="21"/>
        <v>0</v>
      </c>
      <c r="BO74" s="633">
        <f t="shared" si="21"/>
        <v>0</v>
      </c>
      <c r="BP74" s="506">
        <f t="shared" si="21"/>
        <v>0</v>
      </c>
      <c r="BQ74" s="634">
        <f t="shared" si="21"/>
        <v>0</v>
      </c>
      <c r="BR74" s="506">
        <f t="shared" si="21"/>
        <v>0</v>
      </c>
      <c r="BS74" s="634">
        <f t="shared" si="21"/>
        <v>0</v>
      </c>
      <c r="BT74" s="506">
        <f t="shared" si="21"/>
        <v>0</v>
      </c>
      <c r="BU74" s="634">
        <f t="shared" si="21"/>
        <v>0</v>
      </c>
      <c r="BV74" s="634">
        <f t="shared" si="21"/>
        <v>0</v>
      </c>
      <c r="BW74" s="634">
        <f t="shared" ref="BW74:CJ74" si="22">SUM(BW70:BW73)</f>
        <v>0</v>
      </c>
      <c r="BX74" s="634">
        <f t="shared" si="22"/>
        <v>0</v>
      </c>
      <c r="BY74" s="506">
        <f t="shared" si="22"/>
        <v>0</v>
      </c>
      <c r="BZ74" s="634">
        <f t="shared" si="22"/>
        <v>0</v>
      </c>
      <c r="CA74" s="634">
        <f t="shared" si="22"/>
        <v>0</v>
      </c>
      <c r="CB74" s="506">
        <f t="shared" si="22"/>
        <v>0</v>
      </c>
      <c r="CC74" s="634">
        <f t="shared" si="22"/>
        <v>0</v>
      </c>
      <c r="CD74" s="634">
        <f t="shared" si="22"/>
        <v>0</v>
      </c>
      <c r="CE74" s="634">
        <f t="shared" si="22"/>
        <v>0</v>
      </c>
      <c r="CF74" s="634">
        <f t="shared" si="22"/>
        <v>0</v>
      </c>
      <c r="CG74" s="634">
        <f t="shared" si="22"/>
        <v>0</v>
      </c>
      <c r="CH74" s="634">
        <f t="shared" si="22"/>
        <v>0</v>
      </c>
      <c r="CI74" s="506">
        <f t="shared" si="22"/>
        <v>0</v>
      </c>
      <c r="CJ74" s="632">
        <f t="shared" si="22"/>
        <v>0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 t="e">
        <f t="shared" ref="H75:I75" si="23">(H72+H73)/(H59+H66)</f>
        <v>#DIV/0!</v>
      </c>
      <c r="I75" s="628" t="e">
        <f t="shared" si="23"/>
        <v>#DIV/0!</v>
      </c>
      <c r="J75" s="628" t="e">
        <f>(J72+J73)/(J59+J66)</f>
        <v>#DIV/0!</v>
      </c>
      <c r="K75" s="629" t="e">
        <f t="shared" ref="K75:BV75" si="24">(K72+K73)/(K59+K66)</f>
        <v>#DIV/0!</v>
      </c>
      <c r="L75" s="629" t="e">
        <f t="shared" si="24"/>
        <v>#DIV/0!</v>
      </c>
      <c r="M75" s="629" t="e">
        <f t="shared" si="24"/>
        <v>#DIV/0!</v>
      </c>
      <c r="N75" s="628" t="e">
        <f t="shared" si="24"/>
        <v>#DIV/0!</v>
      </c>
      <c r="O75" s="628" t="e">
        <f t="shared" si="24"/>
        <v>#DIV/0!</v>
      </c>
      <c r="P75" s="628" t="e">
        <f t="shared" si="24"/>
        <v>#DIV/0!</v>
      </c>
      <c r="Q75" s="628" t="e">
        <f t="shared" si="24"/>
        <v>#DIV/0!</v>
      </c>
      <c r="R75" s="628" t="e">
        <f t="shared" si="24"/>
        <v>#DIV/0!</v>
      </c>
      <c r="S75" s="628" t="e">
        <f t="shared" si="24"/>
        <v>#DIV/0!</v>
      </c>
      <c r="T75" s="628" t="e">
        <f t="shared" si="24"/>
        <v>#DIV/0!</v>
      </c>
      <c r="U75" s="628" t="e">
        <f t="shared" si="24"/>
        <v>#DIV/0!</v>
      </c>
      <c r="V75" s="628" t="e">
        <f t="shared" si="24"/>
        <v>#DIV/0!</v>
      </c>
      <c r="W75" s="628" t="e">
        <f t="shared" si="24"/>
        <v>#DIV/0!</v>
      </c>
      <c r="X75" s="628" t="e">
        <f t="shared" si="24"/>
        <v>#DIV/0!</v>
      </c>
      <c r="Y75" s="628" t="e">
        <f t="shared" si="24"/>
        <v>#DIV/0!</v>
      </c>
      <c r="Z75" s="628" t="e">
        <f t="shared" si="24"/>
        <v>#DIV/0!</v>
      </c>
      <c r="AA75" s="628" t="e">
        <f t="shared" si="24"/>
        <v>#DIV/0!</v>
      </c>
      <c r="AB75" s="628" t="e">
        <f t="shared" si="24"/>
        <v>#DIV/0!</v>
      </c>
      <c r="AC75" s="628" t="e">
        <f t="shared" si="24"/>
        <v>#DIV/0!</v>
      </c>
      <c r="AD75" s="628" t="e">
        <f t="shared" si="24"/>
        <v>#DIV/0!</v>
      </c>
      <c r="AE75" s="628" t="e">
        <f t="shared" si="24"/>
        <v>#DIV/0!</v>
      </c>
      <c r="AF75" s="628" t="e">
        <f t="shared" si="24"/>
        <v>#DIV/0!</v>
      </c>
      <c r="AG75" s="628" t="e">
        <f t="shared" si="24"/>
        <v>#DIV/0!</v>
      </c>
      <c r="AH75" s="628" t="e">
        <f t="shared" si="24"/>
        <v>#DIV/0!</v>
      </c>
      <c r="AI75" s="628" t="e">
        <f t="shared" si="24"/>
        <v>#DIV/0!</v>
      </c>
      <c r="AJ75" s="628" t="e">
        <f t="shared" si="24"/>
        <v>#DIV/0!</v>
      </c>
      <c r="AK75" s="628" t="e">
        <f t="shared" si="24"/>
        <v>#DIV/0!</v>
      </c>
      <c r="AL75" s="628" t="e">
        <f t="shared" si="24"/>
        <v>#DIV/0!</v>
      </c>
      <c r="AM75" s="628" t="e">
        <f t="shared" si="24"/>
        <v>#DIV/0!</v>
      </c>
      <c r="AN75" s="628" t="e">
        <f t="shared" si="24"/>
        <v>#DIV/0!</v>
      </c>
      <c r="AO75" s="628" t="e">
        <f t="shared" si="24"/>
        <v>#DIV/0!</v>
      </c>
      <c r="AP75" s="628" t="e">
        <f t="shared" si="24"/>
        <v>#DIV/0!</v>
      </c>
      <c r="AQ75" s="628" t="e">
        <f t="shared" si="24"/>
        <v>#DIV/0!</v>
      </c>
      <c r="AR75" s="628" t="e">
        <f t="shared" si="24"/>
        <v>#DIV/0!</v>
      </c>
      <c r="AS75" s="628" t="e">
        <f t="shared" si="24"/>
        <v>#DIV/0!</v>
      </c>
      <c r="AT75" s="628" t="e">
        <f t="shared" si="24"/>
        <v>#DIV/0!</v>
      </c>
      <c r="AU75" s="628" t="e">
        <f t="shared" si="24"/>
        <v>#DIV/0!</v>
      </c>
      <c r="AV75" s="628" t="e">
        <f t="shared" si="24"/>
        <v>#DIV/0!</v>
      </c>
      <c r="AW75" s="628" t="e">
        <f t="shared" si="24"/>
        <v>#DIV/0!</v>
      </c>
      <c r="AX75" s="628" t="e">
        <f t="shared" si="24"/>
        <v>#DIV/0!</v>
      </c>
      <c r="AY75" s="628" t="e">
        <f t="shared" si="24"/>
        <v>#DIV/0!</v>
      </c>
      <c r="AZ75" s="628" t="e">
        <f t="shared" si="24"/>
        <v>#DIV/0!</v>
      </c>
      <c r="BA75" s="630" t="e">
        <f t="shared" si="24"/>
        <v>#DIV/0!</v>
      </c>
      <c r="BB75" s="630" t="e">
        <f t="shared" si="24"/>
        <v>#DIV/0!</v>
      </c>
      <c r="BC75" s="630" t="e">
        <f t="shared" si="24"/>
        <v>#DIV/0!</v>
      </c>
      <c r="BD75" s="630" t="e">
        <f t="shared" si="24"/>
        <v>#DIV/0!</v>
      </c>
      <c r="BE75" s="630" t="e">
        <f t="shared" si="24"/>
        <v>#DIV/0!</v>
      </c>
      <c r="BF75" s="630" t="e">
        <f t="shared" si="24"/>
        <v>#DIV/0!</v>
      </c>
      <c r="BG75" s="630" t="e">
        <f t="shared" si="24"/>
        <v>#DIV/0!</v>
      </c>
      <c r="BH75" s="630" t="e">
        <f t="shared" si="24"/>
        <v>#DIV/0!</v>
      </c>
      <c r="BI75" s="630" t="e">
        <f t="shared" si="24"/>
        <v>#DIV/0!</v>
      </c>
      <c r="BJ75" s="630" t="e">
        <f t="shared" si="24"/>
        <v>#DIV/0!</v>
      </c>
      <c r="BK75" s="630" t="e">
        <f t="shared" si="24"/>
        <v>#DIV/0!</v>
      </c>
      <c r="BL75" s="630" t="e">
        <f t="shared" si="24"/>
        <v>#DIV/0!</v>
      </c>
      <c r="BM75" s="630" t="e">
        <f t="shared" si="24"/>
        <v>#DIV/0!</v>
      </c>
      <c r="BN75" s="630" t="e">
        <f t="shared" si="24"/>
        <v>#DIV/0!</v>
      </c>
      <c r="BO75" s="630" t="e">
        <f t="shared" si="24"/>
        <v>#DIV/0!</v>
      </c>
      <c r="BP75" s="630" t="e">
        <f t="shared" si="24"/>
        <v>#DIV/0!</v>
      </c>
      <c r="BQ75" s="630" t="e">
        <f t="shared" si="24"/>
        <v>#DIV/0!</v>
      </c>
      <c r="BR75" s="630" t="e">
        <f t="shared" si="24"/>
        <v>#DIV/0!</v>
      </c>
      <c r="BS75" s="630" t="e">
        <f t="shared" si="24"/>
        <v>#DIV/0!</v>
      </c>
      <c r="BT75" s="630" t="e">
        <f t="shared" si="24"/>
        <v>#DIV/0!</v>
      </c>
      <c r="BU75" s="630" t="e">
        <f t="shared" si="24"/>
        <v>#DIV/0!</v>
      </c>
      <c r="BV75" s="630" t="e">
        <f t="shared" si="24"/>
        <v>#DIV/0!</v>
      </c>
      <c r="BW75" s="630" t="e">
        <f t="shared" ref="BW75:CJ75" si="25">(BW72+BW73)/(BW59+BW66)</f>
        <v>#DIV/0!</v>
      </c>
      <c r="BX75" s="630" t="e">
        <f t="shared" si="25"/>
        <v>#DIV/0!</v>
      </c>
      <c r="BY75" s="630" t="e">
        <f t="shared" si="25"/>
        <v>#DIV/0!</v>
      </c>
      <c r="BZ75" s="630" t="e">
        <f t="shared" si="25"/>
        <v>#DIV/0!</v>
      </c>
      <c r="CA75" s="630" t="e">
        <f t="shared" si="25"/>
        <v>#DIV/0!</v>
      </c>
      <c r="CB75" s="630" t="e">
        <f t="shared" si="25"/>
        <v>#DIV/0!</v>
      </c>
      <c r="CC75" s="630" t="e">
        <f t="shared" si="25"/>
        <v>#DIV/0!</v>
      </c>
      <c r="CD75" s="630" t="e">
        <f t="shared" si="25"/>
        <v>#DIV/0!</v>
      </c>
      <c r="CE75" s="630" t="e">
        <f t="shared" si="25"/>
        <v>#DIV/0!</v>
      </c>
      <c r="CF75" s="630" t="e">
        <f t="shared" si="25"/>
        <v>#DIV/0!</v>
      </c>
      <c r="CG75" s="630" t="e">
        <f t="shared" si="25"/>
        <v>#DIV/0!</v>
      </c>
      <c r="CH75" s="630" t="e">
        <f t="shared" si="25"/>
        <v>#DIV/0!</v>
      </c>
      <c r="CI75" s="630" t="e">
        <f t="shared" si="25"/>
        <v>#DIV/0!</v>
      </c>
      <c r="CJ75" s="631" t="e">
        <f t="shared" si="25"/>
        <v>#DIV/0!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 t="e">
        <f t="shared" ref="H76" si="26">H59/(H59+H66)</f>
        <v>#DIV/0!</v>
      </c>
      <c r="I76" s="908" t="e">
        <f>I59/(I59+I66)</f>
        <v>#DIV/0!</v>
      </c>
      <c r="J76" s="908" t="e">
        <f>J59/(J59+J66)</f>
        <v>#DIV/0!</v>
      </c>
      <c r="K76" s="909" t="e">
        <f t="shared" ref="K76:BV76" si="27">K59/(K59+K66)</f>
        <v>#DIV/0!</v>
      </c>
      <c r="L76" s="909" t="e">
        <f t="shared" si="27"/>
        <v>#DIV/0!</v>
      </c>
      <c r="M76" s="909" t="e">
        <f t="shared" si="27"/>
        <v>#DIV/0!</v>
      </c>
      <c r="N76" s="908" t="e">
        <f t="shared" si="27"/>
        <v>#DIV/0!</v>
      </c>
      <c r="O76" s="908" t="e">
        <f t="shared" si="27"/>
        <v>#DIV/0!</v>
      </c>
      <c r="P76" s="908" t="e">
        <f t="shared" si="27"/>
        <v>#DIV/0!</v>
      </c>
      <c r="Q76" s="908" t="e">
        <f t="shared" si="27"/>
        <v>#DIV/0!</v>
      </c>
      <c r="R76" s="908" t="e">
        <f t="shared" si="27"/>
        <v>#DIV/0!</v>
      </c>
      <c r="S76" s="908" t="e">
        <f t="shared" si="27"/>
        <v>#DIV/0!</v>
      </c>
      <c r="T76" s="908" t="e">
        <f t="shared" si="27"/>
        <v>#DIV/0!</v>
      </c>
      <c r="U76" s="908" t="e">
        <f t="shared" si="27"/>
        <v>#DIV/0!</v>
      </c>
      <c r="V76" s="908" t="e">
        <f t="shared" si="27"/>
        <v>#DIV/0!</v>
      </c>
      <c r="W76" s="908" t="e">
        <f t="shared" si="27"/>
        <v>#DIV/0!</v>
      </c>
      <c r="X76" s="908" t="e">
        <f t="shared" si="27"/>
        <v>#DIV/0!</v>
      </c>
      <c r="Y76" s="908" t="e">
        <f t="shared" si="27"/>
        <v>#DIV/0!</v>
      </c>
      <c r="Z76" s="908" t="e">
        <f t="shared" si="27"/>
        <v>#DIV/0!</v>
      </c>
      <c r="AA76" s="908" t="e">
        <f t="shared" si="27"/>
        <v>#DIV/0!</v>
      </c>
      <c r="AB76" s="908" t="e">
        <f t="shared" si="27"/>
        <v>#DIV/0!</v>
      </c>
      <c r="AC76" s="908" t="e">
        <f t="shared" si="27"/>
        <v>#DIV/0!</v>
      </c>
      <c r="AD76" s="908" t="e">
        <f t="shared" si="27"/>
        <v>#DIV/0!</v>
      </c>
      <c r="AE76" s="908" t="e">
        <f t="shared" si="27"/>
        <v>#DIV/0!</v>
      </c>
      <c r="AF76" s="908" t="e">
        <f t="shared" si="27"/>
        <v>#DIV/0!</v>
      </c>
      <c r="AG76" s="908" t="e">
        <f t="shared" si="27"/>
        <v>#DIV/0!</v>
      </c>
      <c r="AH76" s="908" t="e">
        <f t="shared" si="27"/>
        <v>#DIV/0!</v>
      </c>
      <c r="AI76" s="908" t="e">
        <f t="shared" si="27"/>
        <v>#DIV/0!</v>
      </c>
      <c r="AJ76" s="908" t="e">
        <f t="shared" si="27"/>
        <v>#DIV/0!</v>
      </c>
      <c r="AK76" s="908" t="e">
        <f t="shared" si="27"/>
        <v>#DIV/0!</v>
      </c>
      <c r="AL76" s="908" t="e">
        <f t="shared" si="27"/>
        <v>#DIV/0!</v>
      </c>
      <c r="AM76" s="908" t="e">
        <f t="shared" si="27"/>
        <v>#DIV/0!</v>
      </c>
      <c r="AN76" s="908" t="e">
        <f t="shared" si="27"/>
        <v>#DIV/0!</v>
      </c>
      <c r="AO76" s="908" t="e">
        <f t="shared" si="27"/>
        <v>#DIV/0!</v>
      </c>
      <c r="AP76" s="908" t="e">
        <f t="shared" si="27"/>
        <v>#DIV/0!</v>
      </c>
      <c r="AQ76" s="908" t="e">
        <f t="shared" si="27"/>
        <v>#DIV/0!</v>
      </c>
      <c r="AR76" s="908" t="e">
        <f t="shared" si="27"/>
        <v>#DIV/0!</v>
      </c>
      <c r="AS76" s="908" t="e">
        <f t="shared" si="27"/>
        <v>#DIV/0!</v>
      </c>
      <c r="AT76" s="908" t="e">
        <f t="shared" si="27"/>
        <v>#DIV/0!</v>
      </c>
      <c r="AU76" s="908" t="e">
        <f t="shared" si="27"/>
        <v>#DIV/0!</v>
      </c>
      <c r="AV76" s="908" t="e">
        <f t="shared" si="27"/>
        <v>#DIV/0!</v>
      </c>
      <c r="AW76" s="908" t="e">
        <f t="shared" si="27"/>
        <v>#DIV/0!</v>
      </c>
      <c r="AX76" s="908" t="e">
        <f t="shared" si="27"/>
        <v>#DIV/0!</v>
      </c>
      <c r="AY76" s="908" t="e">
        <f t="shared" si="27"/>
        <v>#DIV/0!</v>
      </c>
      <c r="AZ76" s="908" t="e">
        <f t="shared" si="27"/>
        <v>#DIV/0!</v>
      </c>
      <c r="BA76" s="910" t="e">
        <f t="shared" si="27"/>
        <v>#DIV/0!</v>
      </c>
      <c r="BB76" s="910" t="e">
        <f t="shared" si="27"/>
        <v>#DIV/0!</v>
      </c>
      <c r="BC76" s="910" t="e">
        <f t="shared" si="27"/>
        <v>#DIV/0!</v>
      </c>
      <c r="BD76" s="910" t="e">
        <f t="shared" si="27"/>
        <v>#DIV/0!</v>
      </c>
      <c r="BE76" s="910" t="e">
        <f t="shared" si="27"/>
        <v>#DIV/0!</v>
      </c>
      <c r="BF76" s="910" t="e">
        <f t="shared" si="27"/>
        <v>#DIV/0!</v>
      </c>
      <c r="BG76" s="910" t="e">
        <f t="shared" si="27"/>
        <v>#DIV/0!</v>
      </c>
      <c r="BH76" s="910" t="e">
        <f t="shared" si="27"/>
        <v>#DIV/0!</v>
      </c>
      <c r="BI76" s="910" t="e">
        <f t="shared" si="27"/>
        <v>#DIV/0!</v>
      </c>
      <c r="BJ76" s="910" t="e">
        <f t="shared" si="27"/>
        <v>#DIV/0!</v>
      </c>
      <c r="BK76" s="910" t="e">
        <f t="shared" si="27"/>
        <v>#DIV/0!</v>
      </c>
      <c r="BL76" s="910" t="e">
        <f t="shared" si="27"/>
        <v>#DIV/0!</v>
      </c>
      <c r="BM76" s="910" t="e">
        <f t="shared" si="27"/>
        <v>#DIV/0!</v>
      </c>
      <c r="BN76" s="910" t="e">
        <f t="shared" si="27"/>
        <v>#DIV/0!</v>
      </c>
      <c r="BO76" s="910" t="e">
        <f t="shared" si="27"/>
        <v>#DIV/0!</v>
      </c>
      <c r="BP76" s="910" t="e">
        <f t="shared" si="27"/>
        <v>#DIV/0!</v>
      </c>
      <c r="BQ76" s="910" t="e">
        <f t="shared" si="27"/>
        <v>#DIV/0!</v>
      </c>
      <c r="BR76" s="910" t="e">
        <f t="shared" si="27"/>
        <v>#DIV/0!</v>
      </c>
      <c r="BS76" s="910" t="e">
        <f t="shared" si="27"/>
        <v>#DIV/0!</v>
      </c>
      <c r="BT76" s="910" t="e">
        <f t="shared" si="27"/>
        <v>#DIV/0!</v>
      </c>
      <c r="BU76" s="910" t="e">
        <f t="shared" si="27"/>
        <v>#DIV/0!</v>
      </c>
      <c r="BV76" s="910" t="e">
        <f t="shared" si="27"/>
        <v>#DIV/0!</v>
      </c>
      <c r="BW76" s="910" t="e">
        <f t="shared" ref="BW76:CJ76" si="28">BW59/(BW59+BW66)</f>
        <v>#DIV/0!</v>
      </c>
      <c r="BX76" s="910" t="e">
        <f t="shared" si="28"/>
        <v>#DIV/0!</v>
      </c>
      <c r="BY76" s="910" t="e">
        <f t="shared" si="28"/>
        <v>#DIV/0!</v>
      </c>
      <c r="BZ76" s="910" t="e">
        <f t="shared" si="28"/>
        <v>#DIV/0!</v>
      </c>
      <c r="CA76" s="910" t="e">
        <f t="shared" si="28"/>
        <v>#DIV/0!</v>
      </c>
      <c r="CB76" s="910" t="e">
        <f t="shared" si="28"/>
        <v>#DIV/0!</v>
      </c>
      <c r="CC76" s="910" t="e">
        <f t="shared" si="28"/>
        <v>#DIV/0!</v>
      </c>
      <c r="CD76" s="910" t="e">
        <f t="shared" si="28"/>
        <v>#DIV/0!</v>
      </c>
      <c r="CE76" s="910" t="e">
        <f t="shared" si="28"/>
        <v>#DIV/0!</v>
      </c>
      <c r="CF76" s="910" t="e">
        <f t="shared" si="28"/>
        <v>#DIV/0!</v>
      </c>
      <c r="CG76" s="910" t="e">
        <f t="shared" si="28"/>
        <v>#DIV/0!</v>
      </c>
      <c r="CH76" s="910" t="e">
        <f t="shared" si="28"/>
        <v>#DIV/0!</v>
      </c>
      <c r="CI76" s="910" t="e">
        <f t="shared" si="28"/>
        <v>#DIV/0!</v>
      </c>
      <c r="CJ76" s="911" t="e">
        <f t="shared" si="28"/>
        <v>#DIV/0!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 t="e">
        <f t="shared" ref="H77:BS77" si="29">H59/(H59+H67+H66)</f>
        <v>#DIV/0!</v>
      </c>
      <c r="I77" s="900" t="e">
        <f t="shared" si="29"/>
        <v>#DIV/0!</v>
      </c>
      <c r="J77" s="900" t="e">
        <f t="shared" si="29"/>
        <v>#DIV/0!</v>
      </c>
      <c r="K77" s="901" t="e">
        <f t="shared" si="29"/>
        <v>#DIV/0!</v>
      </c>
      <c r="L77" s="901" t="e">
        <f t="shared" si="29"/>
        <v>#DIV/0!</v>
      </c>
      <c r="M77" s="901" t="e">
        <f t="shared" si="29"/>
        <v>#DIV/0!</v>
      </c>
      <c r="N77" s="900" t="e">
        <f t="shared" si="29"/>
        <v>#DIV/0!</v>
      </c>
      <c r="O77" s="900" t="e">
        <f t="shared" si="29"/>
        <v>#DIV/0!</v>
      </c>
      <c r="P77" s="900" t="e">
        <f t="shared" si="29"/>
        <v>#DIV/0!</v>
      </c>
      <c r="Q77" s="900" t="e">
        <f t="shared" si="29"/>
        <v>#DIV/0!</v>
      </c>
      <c r="R77" s="900" t="e">
        <f t="shared" si="29"/>
        <v>#DIV/0!</v>
      </c>
      <c r="S77" s="900" t="e">
        <f t="shared" si="29"/>
        <v>#DIV/0!</v>
      </c>
      <c r="T77" s="900" t="e">
        <f t="shared" si="29"/>
        <v>#DIV/0!</v>
      </c>
      <c r="U77" s="900" t="e">
        <f t="shared" si="29"/>
        <v>#DIV/0!</v>
      </c>
      <c r="V77" s="900" t="e">
        <f t="shared" si="29"/>
        <v>#DIV/0!</v>
      </c>
      <c r="W77" s="900" t="e">
        <f t="shared" si="29"/>
        <v>#DIV/0!</v>
      </c>
      <c r="X77" s="900" t="e">
        <f t="shared" si="29"/>
        <v>#DIV/0!</v>
      </c>
      <c r="Y77" s="900" t="e">
        <f t="shared" si="29"/>
        <v>#DIV/0!</v>
      </c>
      <c r="Z77" s="900" t="e">
        <f t="shared" si="29"/>
        <v>#DIV/0!</v>
      </c>
      <c r="AA77" s="900" t="e">
        <f t="shared" si="29"/>
        <v>#DIV/0!</v>
      </c>
      <c r="AB77" s="900" t="e">
        <f t="shared" si="29"/>
        <v>#DIV/0!</v>
      </c>
      <c r="AC77" s="900" t="e">
        <f t="shared" si="29"/>
        <v>#DIV/0!</v>
      </c>
      <c r="AD77" s="900" t="e">
        <f t="shared" si="29"/>
        <v>#DIV/0!</v>
      </c>
      <c r="AE77" s="900" t="e">
        <f t="shared" si="29"/>
        <v>#DIV/0!</v>
      </c>
      <c r="AF77" s="900" t="e">
        <f t="shared" si="29"/>
        <v>#DIV/0!</v>
      </c>
      <c r="AG77" s="900" t="e">
        <f t="shared" si="29"/>
        <v>#DIV/0!</v>
      </c>
      <c r="AH77" s="900" t="e">
        <f t="shared" si="29"/>
        <v>#DIV/0!</v>
      </c>
      <c r="AI77" s="900" t="e">
        <f t="shared" si="29"/>
        <v>#DIV/0!</v>
      </c>
      <c r="AJ77" s="900" t="e">
        <f t="shared" si="29"/>
        <v>#DIV/0!</v>
      </c>
      <c r="AK77" s="900" t="e">
        <f t="shared" si="29"/>
        <v>#DIV/0!</v>
      </c>
      <c r="AL77" s="900" t="e">
        <f t="shared" si="29"/>
        <v>#DIV/0!</v>
      </c>
      <c r="AM77" s="900" t="e">
        <f t="shared" si="29"/>
        <v>#DIV/0!</v>
      </c>
      <c r="AN77" s="900" t="e">
        <f t="shared" si="29"/>
        <v>#DIV/0!</v>
      </c>
      <c r="AO77" s="900" t="e">
        <f t="shared" si="29"/>
        <v>#DIV/0!</v>
      </c>
      <c r="AP77" s="900" t="e">
        <f t="shared" si="29"/>
        <v>#DIV/0!</v>
      </c>
      <c r="AQ77" s="900" t="e">
        <f t="shared" si="29"/>
        <v>#DIV/0!</v>
      </c>
      <c r="AR77" s="900" t="e">
        <f t="shared" si="29"/>
        <v>#DIV/0!</v>
      </c>
      <c r="AS77" s="900" t="e">
        <f t="shared" si="29"/>
        <v>#DIV/0!</v>
      </c>
      <c r="AT77" s="900" t="e">
        <f t="shared" si="29"/>
        <v>#DIV/0!</v>
      </c>
      <c r="AU77" s="900" t="e">
        <f t="shared" si="29"/>
        <v>#DIV/0!</v>
      </c>
      <c r="AV77" s="900" t="e">
        <f t="shared" si="29"/>
        <v>#DIV/0!</v>
      </c>
      <c r="AW77" s="900" t="e">
        <f t="shared" si="29"/>
        <v>#DIV/0!</v>
      </c>
      <c r="AX77" s="900" t="e">
        <f t="shared" si="29"/>
        <v>#DIV/0!</v>
      </c>
      <c r="AY77" s="900" t="e">
        <f t="shared" si="29"/>
        <v>#DIV/0!</v>
      </c>
      <c r="AZ77" s="900" t="e">
        <f t="shared" si="29"/>
        <v>#DIV/0!</v>
      </c>
      <c r="BA77" s="902" t="e">
        <f t="shared" si="29"/>
        <v>#DIV/0!</v>
      </c>
      <c r="BB77" s="902" t="e">
        <f t="shared" si="29"/>
        <v>#DIV/0!</v>
      </c>
      <c r="BC77" s="902" t="e">
        <f t="shared" si="29"/>
        <v>#DIV/0!</v>
      </c>
      <c r="BD77" s="902" t="e">
        <f t="shared" si="29"/>
        <v>#DIV/0!</v>
      </c>
      <c r="BE77" s="902" t="e">
        <f t="shared" si="29"/>
        <v>#DIV/0!</v>
      </c>
      <c r="BF77" s="902" t="e">
        <f t="shared" si="29"/>
        <v>#DIV/0!</v>
      </c>
      <c r="BG77" s="902" t="e">
        <f t="shared" si="29"/>
        <v>#DIV/0!</v>
      </c>
      <c r="BH77" s="902" t="e">
        <f t="shared" si="29"/>
        <v>#DIV/0!</v>
      </c>
      <c r="BI77" s="902" t="e">
        <f t="shared" si="29"/>
        <v>#DIV/0!</v>
      </c>
      <c r="BJ77" s="902" t="e">
        <f t="shared" si="29"/>
        <v>#DIV/0!</v>
      </c>
      <c r="BK77" s="902" t="e">
        <f t="shared" si="29"/>
        <v>#DIV/0!</v>
      </c>
      <c r="BL77" s="902" t="e">
        <f t="shared" si="29"/>
        <v>#DIV/0!</v>
      </c>
      <c r="BM77" s="902" t="e">
        <f t="shared" si="29"/>
        <v>#DIV/0!</v>
      </c>
      <c r="BN77" s="902" t="e">
        <f t="shared" si="29"/>
        <v>#DIV/0!</v>
      </c>
      <c r="BO77" s="902" t="e">
        <f t="shared" si="29"/>
        <v>#DIV/0!</v>
      </c>
      <c r="BP77" s="902" t="e">
        <f t="shared" si="29"/>
        <v>#DIV/0!</v>
      </c>
      <c r="BQ77" s="902" t="e">
        <f t="shared" si="29"/>
        <v>#DIV/0!</v>
      </c>
      <c r="BR77" s="902" t="e">
        <f t="shared" si="29"/>
        <v>#DIV/0!</v>
      </c>
      <c r="BS77" s="902" t="e">
        <f t="shared" si="29"/>
        <v>#DIV/0!</v>
      </c>
      <c r="BT77" s="902" t="e">
        <f t="shared" ref="BT77:CJ77" si="30">BT59/(BT59+BT67+BT66)</f>
        <v>#DIV/0!</v>
      </c>
      <c r="BU77" s="902" t="e">
        <f t="shared" si="30"/>
        <v>#DIV/0!</v>
      </c>
      <c r="BV77" s="902" t="e">
        <f t="shared" si="30"/>
        <v>#DIV/0!</v>
      </c>
      <c r="BW77" s="902" t="e">
        <f t="shared" si="30"/>
        <v>#DIV/0!</v>
      </c>
      <c r="BX77" s="902" t="e">
        <f t="shared" si="30"/>
        <v>#DIV/0!</v>
      </c>
      <c r="BY77" s="902" t="e">
        <f t="shared" si="30"/>
        <v>#DIV/0!</v>
      </c>
      <c r="BZ77" s="902" t="e">
        <f t="shared" si="30"/>
        <v>#DIV/0!</v>
      </c>
      <c r="CA77" s="902" t="e">
        <f t="shared" si="30"/>
        <v>#DIV/0!</v>
      </c>
      <c r="CB77" s="902" t="e">
        <f t="shared" si="30"/>
        <v>#DIV/0!</v>
      </c>
      <c r="CC77" s="902" t="e">
        <f t="shared" si="30"/>
        <v>#DIV/0!</v>
      </c>
      <c r="CD77" s="902" t="e">
        <f t="shared" si="30"/>
        <v>#DIV/0!</v>
      </c>
      <c r="CE77" s="902" t="e">
        <f t="shared" si="30"/>
        <v>#DIV/0!</v>
      </c>
      <c r="CF77" s="902" t="e">
        <f t="shared" si="30"/>
        <v>#DIV/0!</v>
      </c>
      <c r="CG77" s="902" t="e">
        <f t="shared" si="30"/>
        <v>#DIV/0!</v>
      </c>
      <c r="CH77" s="902" t="e">
        <f t="shared" si="30"/>
        <v>#DIV/0!</v>
      </c>
      <c r="CI77" s="902" t="e">
        <f t="shared" si="30"/>
        <v>#DIV/0!</v>
      </c>
      <c r="CJ77" s="903" t="e">
        <f t="shared" si="30"/>
        <v>#DIV/0!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 t="e">
        <f>H77+H68</f>
        <v>#DIV/0!</v>
      </c>
      <c r="I78" s="935" t="e">
        <f t="shared" ref="I78:BT78" si="31">I77+I68</f>
        <v>#DIV/0!</v>
      </c>
      <c r="J78" s="935" t="e">
        <f t="shared" si="31"/>
        <v>#DIV/0!</v>
      </c>
      <c r="K78" s="935" t="e">
        <f t="shared" si="31"/>
        <v>#DIV/0!</v>
      </c>
      <c r="L78" s="935" t="e">
        <f t="shared" si="31"/>
        <v>#DIV/0!</v>
      </c>
      <c r="M78" s="935" t="e">
        <f t="shared" si="31"/>
        <v>#DIV/0!</v>
      </c>
      <c r="N78" s="935" t="e">
        <f t="shared" si="31"/>
        <v>#DIV/0!</v>
      </c>
      <c r="O78" s="935" t="e">
        <f t="shared" si="31"/>
        <v>#DIV/0!</v>
      </c>
      <c r="P78" s="935" t="e">
        <f t="shared" si="31"/>
        <v>#DIV/0!</v>
      </c>
      <c r="Q78" s="935" t="e">
        <f t="shared" si="31"/>
        <v>#DIV/0!</v>
      </c>
      <c r="R78" s="935" t="e">
        <f t="shared" si="31"/>
        <v>#DIV/0!</v>
      </c>
      <c r="S78" s="935" t="e">
        <f t="shared" si="31"/>
        <v>#DIV/0!</v>
      </c>
      <c r="T78" s="935" t="e">
        <f t="shared" si="31"/>
        <v>#DIV/0!</v>
      </c>
      <c r="U78" s="935" t="e">
        <f t="shared" si="31"/>
        <v>#DIV/0!</v>
      </c>
      <c r="V78" s="935" t="e">
        <f t="shared" si="31"/>
        <v>#DIV/0!</v>
      </c>
      <c r="W78" s="935" t="e">
        <f t="shared" si="31"/>
        <v>#DIV/0!</v>
      </c>
      <c r="X78" s="935" t="e">
        <f t="shared" si="31"/>
        <v>#DIV/0!</v>
      </c>
      <c r="Y78" s="935" t="e">
        <f t="shared" si="31"/>
        <v>#DIV/0!</v>
      </c>
      <c r="Z78" s="935" t="e">
        <f t="shared" si="31"/>
        <v>#DIV/0!</v>
      </c>
      <c r="AA78" s="935" t="e">
        <f t="shared" si="31"/>
        <v>#DIV/0!</v>
      </c>
      <c r="AB78" s="935" t="e">
        <f t="shared" si="31"/>
        <v>#DIV/0!</v>
      </c>
      <c r="AC78" s="935" t="e">
        <f t="shared" si="31"/>
        <v>#DIV/0!</v>
      </c>
      <c r="AD78" s="935" t="e">
        <f t="shared" si="31"/>
        <v>#DIV/0!</v>
      </c>
      <c r="AE78" s="935" t="e">
        <f t="shared" si="31"/>
        <v>#DIV/0!</v>
      </c>
      <c r="AF78" s="935" t="e">
        <f t="shared" si="31"/>
        <v>#DIV/0!</v>
      </c>
      <c r="AG78" s="935" t="e">
        <f t="shared" si="31"/>
        <v>#DIV/0!</v>
      </c>
      <c r="AH78" s="935" t="e">
        <f t="shared" si="31"/>
        <v>#DIV/0!</v>
      </c>
      <c r="AI78" s="935" t="e">
        <f t="shared" si="31"/>
        <v>#DIV/0!</v>
      </c>
      <c r="AJ78" s="935" t="e">
        <f t="shared" si="31"/>
        <v>#DIV/0!</v>
      </c>
      <c r="AK78" s="935" t="e">
        <f t="shared" si="31"/>
        <v>#DIV/0!</v>
      </c>
      <c r="AL78" s="935" t="e">
        <f t="shared" si="31"/>
        <v>#DIV/0!</v>
      </c>
      <c r="AM78" s="935" t="e">
        <f t="shared" si="31"/>
        <v>#DIV/0!</v>
      </c>
      <c r="AN78" s="935" t="e">
        <f t="shared" si="31"/>
        <v>#DIV/0!</v>
      </c>
      <c r="AO78" s="935" t="e">
        <f t="shared" si="31"/>
        <v>#DIV/0!</v>
      </c>
      <c r="AP78" s="935" t="e">
        <f t="shared" si="31"/>
        <v>#DIV/0!</v>
      </c>
      <c r="AQ78" s="935" t="e">
        <f t="shared" si="31"/>
        <v>#DIV/0!</v>
      </c>
      <c r="AR78" s="935" t="e">
        <f t="shared" si="31"/>
        <v>#DIV/0!</v>
      </c>
      <c r="AS78" s="935" t="e">
        <f t="shared" si="31"/>
        <v>#DIV/0!</v>
      </c>
      <c r="AT78" s="935" t="e">
        <f t="shared" si="31"/>
        <v>#DIV/0!</v>
      </c>
      <c r="AU78" s="935" t="e">
        <f t="shared" si="31"/>
        <v>#DIV/0!</v>
      </c>
      <c r="AV78" s="935" t="e">
        <f t="shared" si="31"/>
        <v>#DIV/0!</v>
      </c>
      <c r="AW78" s="935" t="e">
        <f t="shared" si="31"/>
        <v>#DIV/0!</v>
      </c>
      <c r="AX78" s="935" t="e">
        <f t="shared" si="31"/>
        <v>#DIV/0!</v>
      </c>
      <c r="AY78" s="935" t="e">
        <f t="shared" si="31"/>
        <v>#DIV/0!</v>
      </c>
      <c r="AZ78" s="935" t="e">
        <f t="shared" si="31"/>
        <v>#DIV/0!</v>
      </c>
      <c r="BA78" s="935" t="e">
        <f t="shared" si="31"/>
        <v>#DIV/0!</v>
      </c>
      <c r="BB78" s="935" t="e">
        <f t="shared" si="31"/>
        <v>#DIV/0!</v>
      </c>
      <c r="BC78" s="935" t="e">
        <f t="shared" si="31"/>
        <v>#DIV/0!</v>
      </c>
      <c r="BD78" s="935" t="e">
        <f t="shared" si="31"/>
        <v>#DIV/0!</v>
      </c>
      <c r="BE78" s="935" t="e">
        <f t="shared" si="31"/>
        <v>#DIV/0!</v>
      </c>
      <c r="BF78" s="935" t="e">
        <f t="shared" si="31"/>
        <v>#DIV/0!</v>
      </c>
      <c r="BG78" s="935" t="e">
        <f t="shared" si="31"/>
        <v>#DIV/0!</v>
      </c>
      <c r="BH78" s="935" t="e">
        <f t="shared" si="31"/>
        <v>#DIV/0!</v>
      </c>
      <c r="BI78" s="935" t="e">
        <f t="shared" si="31"/>
        <v>#DIV/0!</v>
      </c>
      <c r="BJ78" s="935" t="e">
        <f t="shared" si="31"/>
        <v>#DIV/0!</v>
      </c>
      <c r="BK78" s="935" t="e">
        <f t="shared" si="31"/>
        <v>#DIV/0!</v>
      </c>
      <c r="BL78" s="935" t="e">
        <f t="shared" si="31"/>
        <v>#DIV/0!</v>
      </c>
      <c r="BM78" s="935" t="e">
        <f t="shared" si="31"/>
        <v>#DIV/0!</v>
      </c>
      <c r="BN78" s="935" t="e">
        <f t="shared" si="31"/>
        <v>#DIV/0!</v>
      </c>
      <c r="BO78" s="935" t="e">
        <f t="shared" si="31"/>
        <v>#DIV/0!</v>
      </c>
      <c r="BP78" s="935" t="e">
        <f t="shared" si="31"/>
        <v>#DIV/0!</v>
      </c>
      <c r="BQ78" s="935" t="e">
        <f t="shared" si="31"/>
        <v>#DIV/0!</v>
      </c>
      <c r="BR78" s="935" t="e">
        <f t="shared" si="31"/>
        <v>#DIV/0!</v>
      </c>
      <c r="BS78" s="935" t="e">
        <f t="shared" si="31"/>
        <v>#DIV/0!</v>
      </c>
      <c r="BT78" s="935" t="e">
        <f t="shared" si="31"/>
        <v>#DIV/0!</v>
      </c>
      <c r="BU78" s="935" t="e">
        <f t="shared" ref="BU78:CJ78" si="32">BU77+BU68</f>
        <v>#DIV/0!</v>
      </c>
      <c r="BV78" s="935" t="e">
        <f t="shared" si="32"/>
        <v>#DIV/0!</v>
      </c>
      <c r="BW78" s="935" t="e">
        <f t="shared" si="32"/>
        <v>#DIV/0!</v>
      </c>
      <c r="BX78" s="935" t="e">
        <f t="shared" si="32"/>
        <v>#DIV/0!</v>
      </c>
      <c r="BY78" s="935" t="e">
        <f t="shared" si="32"/>
        <v>#DIV/0!</v>
      </c>
      <c r="BZ78" s="935" t="e">
        <f t="shared" si="32"/>
        <v>#DIV/0!</v>
      </c>
      <c r="CA78" s="935" t="e">
        <f t="shared" si="32"/>
        <v>#DIV/0!</v>
      </c>
      <c r="CB78" s="935" t="e">
        <f t="shared" si="32"/>
        <v>#DIV/0!</v>
      </c>
      <c r="CC78" s="935" t="e">
        <f t="shared" si="32"/>
        <v>#DIV/0!</v>
      </c>
      <c r="CD78" s="935" t="e">
        <f t="shared" si="32"/>
        <v>#DIV/0!</v>
      </c>
      <c r="CE78" s="935" t="e">
        <f t="shared" si="32"/>
        <v>#DIV/0!</v>
      </c>
      <c r="CF78" s="935" t="e">
        <f t="shared" si="32"/>
        <v>#DIV/0!</v>
      </c>
      <c r="CG78" s="935" t="e">
        <f t="shared" si="32"/>
        <v>#DIV/0!</v>
      </c>
      <c r="CH78" s="935" t="e">
        <f t="shared" si="32"/>
        <v>#DIV/0!</v>
      </c>
      <c r="CI78" s="935" t="e">
        <f t="shared" si="32"/>
        <v>#DIV/0!</v>
      </c>
      <c r="CJ78" s="948" t="e">
        <f t="shared" si="32"/>
        <v>#DIV/0!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f t="shared" ref="H83:BS83" si="33">SUM(H38:H41)+H53</f>
        <v>0</v>
      </c>
      <c r="I83" s="952">
        <f t="shared" si="33"/>
        <v>0</v>
      </c>
      <c r="J83" s="952">
        <f t="shared" si="33"/>
        <v>0</v>
      </c>
      <c r="K83" s="952">
        <f t="shared" si="33"/>
        <v>0</v>
      </c>
      <c r="L83" s="952">
        <f t="shared" si="33"/>
        <v>0</v>
      </c>
      <c r="M83" s="952">
        <f t="shared" si="33"/>
        <v>0</v>
      </c>
      <c r="N83" s="952">
        <f t="shared" si="33"/>
        <v>0</v>
      </c>
      <c r="O83" s="952">
        <f t="shared" si="33"/>
        <v>0</v>
      </c>
      <c r="P83" s="952">
        <f t="shared" si="33"/>
        <v>0</v>
      </c>
      <c r="Q83" s="952">
        <f t="shared" si="33"/>
        <v>0</v>
      </c>
      <c r="R83" s="952">
        <f t="shared" si="33"/>
        <v>0</v>
      </c>
      <c r="S83" s="952">
        <f t="shared" si="33"/>
        <v>0</v>
      </c>
      <c r="T83" s="952">
        <f t="shared" si="33"/>
        <v>0</v>
      </c>
      <c r="U83" s="952">
        <f t="shared" si="33"/>
        <v>0</v>
      </c>
      <c r="V83" s="952">
        <f t="shared" si="33"/>
        <v>0</v>
      </c>
      <c r="W83" s="952">
        <f t="shared" si="33"/>
        <v>0</v>
      </c>
      <c r="X83" s="952">
        <f t="shared" si="33"/>
        <v>0</v>
      </c>
      <c r="Y83" s="952">
        <f t="shared" si="33"/>
        <v>0</v>
      </c>
      <c r="Z83" s="952">
        <f t="shared" si="33"/>
        <v>0</v>
      </c>
      <c r="AA83" s="952">
        <f t="shared" si="33"/>
        <v>0</v>
      </c>
      <c r="AB83" s="952">
        <f t="shared" si="33"/>
        <v>0</v>
      </c>
      <c r="AC83" s="952">
        <f t="shared" si="33"/>
        <v>0</v>
      </c>
      <c r="AD83" s="952">
        <f t="shared" si="33"/>
        <v>0</v>
      </c>
      <c r="AE83" s="952">
        <f t="shared" si="33"/>
        <v>0</v>
      </c>
      <c r="AF83" s="952">
        <f t="shared" si="33"/>
        <v>0</v>
      </c>
      <c r="AG83" s="952">
        <f t="shared" si="33"/>
        <v>0</v>
      </c>
      <c r="AH83" s="952">
        <f t="shared" si="33"/>
        <v>0</v>
      </c>
      <c r="AI83" s="952">
        <f t="shared" si="33"/>
        <v>0</v>
      </c>
      <c r="AJ83" s="952">
        <f t="shared" si="33"/>
        <v>0</v>
      </c>
      <c r="AK83" s="952">
        <f t="shared" si="33"/>
        <v>0</v>
      </c>
      <c r="AL83" s="952">
        <f t="shared" si="33"/>
        <v>0</v>
      </c>
      <c r="AM83" s="952">
        <f t="shared" si="33"/>
        <v>0</v>
      </c>
      <c r="AN83" s="952">
        <f t="shared" si="33"/>
        <v>0</v>
      </c>
      <c r="AO83" s="952">
        <f t="shared" si="33"/>
        <v>0</v>
      </c>
      <c r="AP83" s="952">
        <f t="shared" si="33"/>
        <v>0</v>
      </c>
      <c r="AQ83" s="952">
        <f t="shared" si="33"/>
        <v>0</v>
      </c>
      <c r="AR83" s="952">
        <f t="shared" si="33"/>
        <v>0</v>
      </c>
      <c r="AS83" s="952">
        <f t="shared" si="33"/>
        <v>0</v>
      </c>
      <c r="AT83" s="952">
        <f t="shared" si="33"/>
        <v>0</v>
      </c>
      <c r="AU83" s="952">
        <f t="shared" si="33"/>
        <v>0</v>
      </c>
      <c r="AV83" s="952">
        <f t="shared" si="33"/>
        <v>0</v>
      </c>
      <c r="AW83" s="952">
        <f t="shared" si="33"/>
        <v>0</v>
      </c>
      <c r="AX83" s="952">
        <f t="shared" si="33"/>
        <v>0</v>
      </c>
      <c r="AY83" s="952">
        <f t="shared" si="33"/>
        <v>0</v>
      </c>
      <c r="AZ83" s="952">
        <f t="shared" si="33"/>
        <v>0</v>
      </c>
      <c r="BA83" s="952">
        <f t="shared" si="33"/>
        <v>0</v>
      </c>
      <c r="BB83" s="952">
        <f t="shared" si="33"/>
        <v>0</v>
      </c>
      <c r="BC83" s="952">
        <f t="shared" si="33"/>
        <v>0</v>
      </c>
      <c r="BD83" s="952">
        <f t="shared" si="33"/>
        <v>0</v>
      </c>
      <c r="BE83" s="952">
        <f t="shared" si="33"/>
        <v>0</v>
      </c>
      <c r="BF83" s="952">
        <f t="shared" si="33"/>
        <v>0</v>
      </c>
      <c r="BG83" s="952">
        <f t="shared" si="33"/>
        <v>0</v>
      </c>
      <c r="BH83" s="952">
        <f t="shared" si="33"/>
        <v>0</v>
      </c>
      <c r="BI83" s="952">
        <f t="shared" si="33"/>
        <v>0</v>
      </c>
      <c r="BJ83" s="952">
        <f t="shared" si="33"/>
        <v>0</v>
      </c>
      <c r="BK83" s="952">
        <f t="shared" si="33"/>
        <v>0</v>
      </c>
      <c r="BL83" s="952">
        <f t="shared" si="33"/>
        <v>0</v>
      </c>
      <c r="BM83" s="952">
        <f t="shared" si="33"/>
        <v>0</v>
      </c>
      <c r="BN83" s="952">
        <f t="shared" si="33"/>
        <v>0</v>
      </c>
      <c r="BO83" s="952">
        <f t="shared" si="33"/>
        <v>0</v>
      </c>
      <c r="BP83" s="952">
        <f t="shared" si="33"/>
        <v>0</v>
      </c>
      <c r="BQ83" s="952">
        <f t="shared" si="33"/>
        <v>0</v>
      </c>
      <c r="BR83" s="952">
        <f t="shared" si="33"/>
        <v>0</v>
      </c>
      <c r="BS83" s="952">
        <f t="shared" si="33"/>
        <v>0</v>
      </c>
      <c r="BT83" s="952">
        <f t="shared" ref="BT83:CJ83" si="34">SUM(BT38:BT41)+BT53</f>
        <v>0</v>
      </c>
      <c r="BU83" s="952">
        <f t="shared" si="34"/>
        <v>0</v>
      </c>
      <c r="BV83" s="952">
        <f t="shared" si="34"/>
        <v>0</v>
      </c>
      <c r="BW83" s="952">
        <f t="shared" si="34"/>
        <v>0</v>
      </c>
      <c r="BX83" s="952">
        <f t="shared" si="34"/>
        <v>0</v>
      </c>
      <c r="BY83" s="952">
        <f t="shared" si="34"/>
        <v>0</v>
      </c>
      <c r="BZ83" s="952">
        <f t="shared" si="34"/>
        <v>0</v>
      </c>
      <c r="CA83" s="952">
        <f t="shared" si="34"/>
        <v>0</v>
      </c>
      <c r="CB83" s="952">
        <f t="shared" si="34"/>
        <v>0</v>
      </c>
      <c r="CC83" s="952">
        <f t="shared" si="34"/>
        <v>0</v>
      </c>
      <c r="CD83" s="952">
        <f t="shared" si="34"/>
        <v>0</v>
      </c>
      <c r="CE83" s="952">
        <f t="shared" si="34"/>
        <v>0</v>
      </c>
      <c r="CF83" s="952">
        <f t="shared" si="34"/>
        <v>0</v>
      </c>
      <c r="CG83" s="952">
        <f t="shared" si="34"/>
        <v>0</v>
      </c>
      <c r="CH83" s="952">
        <f t="shared" si="34"/>
        <v>0</v>
      </c>
      <c r="CI83" s="952">
        <f t="shared" si="34"/>
        <v>0</v>
      </c>
      <c r="CJ83" s="953">
        <f t="shared" si="34"/>
        <v>0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f>H33</f>
        <v>0</v>
      </c>
      <c r="I84" s="142">
        <f t="shared" ref="I84:BT84" si="35">I33-I34</f>
        <v>0</v>
      </c>
      <c r="J84" s="142">
        <f t="shared" si="35"/>
        <v>0</v>
      </c>
      <c r="K84" s="142">
        <f t="shared" si="35"/>
        <v>0</v>
      </c>
      <c r="L84" s="142">
        <f t="shared" si="35"/>
        <v>0</v>
      </c>
      <c r="M84" s="142">
        <f t="shared" si="35"/>
        <v>0</v>
      </c>
      <c r="N84" s="142">
        <f t="shared" si="35"/>
        <v>0</v>
      </c>
      <c r="O84" s="142">
        <f t="shared" si="35"/>
        <v>0</v>
      </c>
      <c r="P84" s="142">
        <f t="shared" si="35"/>
        <v>0</v>
      </c>
      <c r="Q84" s="142">
        <f t="shared" si="35"/>
        <v>0</v>
      </c>
      <c r="R84" s="142">
        <f t="shared" si="35"/>
        <v>0</v>
      </c>
      <c r="S84" s="142">
        <f t="shared" si="35"/>
        <v>0</v>
      </c>
      <c r="T84" s="142">
        <f t="shared" si="35"/>
        <v>0</v>
      </c>
      <c r="U84" s="142">
        <f t="shared" si="35"/>
        <v>0</v>
      </c>
      <c r="V84" s="142">
        <f t="shared" si="35"/>
        <v>0</v>
      </c>
      <c r="W84" s="142">
        <f t="shared" si="35"/>
        <v>0</v>
      </c>
      <c r="X84" s="142">
        <f t="shared" si="35"/>
        <v>0</v>
      </c>
      <c r="Y84" s="142">
        <f t="shared" si="35"/>
        <v>0</v>
      </c>
      <c r="Z84" s="142">
        <f t="shared" si="35"/>
        <v>0</v>
      </c>
      <c r="AA84" s="142">
        <f t="shared" si="35"/>
        <v>0</v>
      </c>
      <c r="AB84" s="142">
        <f t="shared" si="35"/>
        <v>0</v>
      </c>
      <c r="AC84" s="142">
        <f t="shared" si="35"/>
        <v>0</v>
      </c>
      <c r="AD84" s="142">
        <f t="shared" si="35"/>
        <v>0</v>
      </c>
      <c r="AE84" s="142">
        <f t="shared" si="35"/>
        <v>0</v>
      </c>
      <c r="AF84" s="142">
        <f t="shared" si="35"/>
        <v>0</v>
      </c>
      <c r="AG84" s="142">
        <f t="shared" si="35"/>
        <v>0</v>
      </c>
      <c r="AH84" s="142">
        <f t="shared" si="35"/>
        <v>0</v>
      </c>
      <c r="AI84" s="142">
        <f t="shared" si="35"/>
        <v>0</v>
      </c>
      <c r="AJ84" s="142">
        <f t="shared" si="35"/>
        <v>0</v>
      </c>
      <c r="AK84" s="142">
        <f t="shared" si="35"/>
        <v>0</v>
      </c>
      <c r="AL84" s="142">
        <f t="shared" si="35"/>
        <v>0</v>
      </c>
      <c r="AM84" s="142">
        <f t="shared" si="35"/>
        <v>0</v>
      </c>
      <c r="AN84" s="142">
        <f t="shared" si="35"/>
        <v>0</v>
      </c>
      <c r="AO84" s="142">
        <f t="shared" si="35"/>
        <v>0</v>
      </c>
      <c r="AP84" s="142">
        <f t="shared" si="35"/>
        <v>0</v>
      </c>
      <c r="AQ84" s="142">
        <f t="shared" si="35"/>
        <v>0</v>
      </c>
      <c r="AR84" s="142">
        <f t="shared" si="35"/>
        <v>0</v>
      </c>
      <c r="AS84" s="142">
        <f t="shared" si="35"/>
        <v>0</v>
      </c>
      <c r="AT84" s="142">
        <f t="shared" si="35"/>
        <v>0</v>
      </c>
      <c r="AU84" s="142">
        <f t="shared" si="35"/>
        <v>0</v>
      </c>
      <c r="AV84" s="142">
        <f t="shared" si="35"/>
        <v>0</v>
      </c>
      <c r="AW84" s="142">
        <f t="shared" si="35"/>
        <v>0</v>
      </c>
      <c r="AX84" s="142">
        <f t="shared" si="35"/>
        <v>0</v>
      </c>
      <c r="AY84" s="142">
        <f t="shared" si="35"/>
        <v>0</v>
      </c>
      <c r="AZ84" s="142">
        <f t="shared" si="35"/>
        <v>0</v>
      </c>
      <c r="BA84" s="142">
        <f t="shared" si="35"/>
        <v>0</v>
      </c>
      <c r="BB84" s="142">
        <f t="shared" si="35"/>
        <v>0</v>
      </c>
      <c r="BC84" s="142">
        <f t="shared" si="35"/>
        <v>0</v>
      </c>
      <c r="BD84" s="142">
        <f t="shared" si="35"/>
        <v>0</v>
      </c>
      <c r="BE84" s="142">
        <f t="shared" si="35"/>
        <v>0</v>
      </c>
      <c r="BF84" s="142">
        <f t="shared" si="35"/>
        <v>0</v>
      </c>
      <c r="BG84" s="142">
        <f t="shared" si="35"/>
        <v>0</v>
      </c>
      <c r="BH84" s="142">
        <f t="shared" si="35"/>
        <v>0</v>
      </c>
      <c r="BI84" s="142">
        <f t="shared" si="35"/>
        <v>0</v>
      </c>
      <c r="BJ84" s="142">
        <f t="shared" si="35"/>
        <v>0</v>
      </c>
      <c r="BK84" s="142">
        <f t="shared" si="35"/>
        <v>0</v>
      </c>
      <c r="BL84" s="142">
        <f t="shared" si="35"/>
        <v>0</v>
      </c>
      <c r="BM84" s="142">
        <f t="shared" si="35"/>
        <v>0</v>
      </c>
      <c r="BN84" s="142">
        <f t="shared" si="35"/>
        <v>0</v>
      </c>
      <c r="BO84" s="142">
        <f t="shared" si="35"/>
        <v>0</v>
      </c>
      <c r="BP84" s="142">
        <f t="shared" si="35"/>
        <v>0</v>
      </c>
      <c r="BQ84" s="142">
        <f t="shared" si="35"/>
        <v>0</v>
      </c>
      <c r="BR84" s="142">
        <f t="shared" si="35"/>
        <v>0</v>
      </c>
      <c r="BS84" s="142">
        <f t="shared" si="35"/>
        <v>0</v>
      </c>
      <c r="BT84" s="142">
        <f t="shared" si="35"/>
        <v>0</v>
      </c>
      <c r="BU84" s="142">
        <f t="shared" ref="BU84:CJ84" si="36">BU33-BU34</f>
        <v>0</v>
      </c>
      <c r="BV84" s="142">
        <f t="shared" si="36"/>
        <v>0</v>
      </c>
      <c r="BW84" s="142">
        <f t="shared" si="36"/>
        <v>0</v>
      </c>
      <c r="BX84" s="142">
        <f t="shared" si="36"/>
        <v>0</v>
      </c>
      <c r="BY84" s="142">
        <f t="shared" si="36"/>
        <v>0</v>
      </c>
      <c r="BZ84" s="142">
        <f t="shared" si="36"/>
        <v>0</v>
      </c>
      <c r="CA84" s="142">
        <f t="shared" si="36"/>
        <v>0</v>
      </c>
      <c r="CB84" s="142">
        <f t="shared" si="36"/>
        <v>0</v>
      </c>
      <c r="CC84" s="142">
        <f t="shared" si="36"/>
        <v>0</v>
      </c>
      <c r="CD84" s="142">
        <f t="shared" si="36"/>
        <v>0</v>
      </c>
      <c r="CE84" s="142">
        <f t="shared" si="36"/>
        <v>0</v>
      </c>
      <c r="CF84" s="142">
        <f t="shared" si="36"/>
        <v>0</v>
      </c>
      <c r="CG84" s="142">
        <f t="shared" si="36"/>
        <v>0</v>
      </c>
      <c r="CH84" s="142">
        <f t="shared" si="36"/>
        <v>0</v>
      </c>
      <c r="CI84" s="142">
        <f t="shared" si="36"/>
        <v>0</v>
      </c>
      <c r="CJ84" s="639">
        <f t="shared" si="36"/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f t="shared" ref="H85:BS85" si="37">(SUM(H31+H33))-H34</f>
        <v>0</v>
      </c>
      <c r="I85" s="142">
        <f t="shared" si="37"/>
        <v>0</v>
      </c>
      <c r="J85" s="142">
        <f t="shared" si="37"/>
        <v>0</v>
      </c>
      <c r="K85" s="142">
        <f t="shared" si="37"/>
        <v>0</v>
      </c>
      <c r="L85" s="142">
        <f t="shared" si="37"/>
        <v>0</v>
      </c>
      <c r="M85" s="142">
        <f t="shared" si="37"/>
        <v>0</v>
      </c>
      <c r="N85" s="142">
        <f t="shared" si="37"/>
        <v>0</v>
      </c>
      <c r="O85" s="142">
        <f t="shared" si="37"/>
        <v>0</v>
      </c>
      <c r="P85" s="142">
        <f t="shared" si="37"/>
        <v>0</v>
      </c>
      <c r="Q85" s="142">
        <f t="shared" si="37"/>
        <v>0</v>
      </c>
      <c r="R85" s="142">
        <f t="shared" si="37"/>
        <v>0</v>
      </c>
      <c r="S85" s="142">
        <f t="shared" si="37"/>
        <v>0</v>
      </c>
      <c r="T85" s="142">
        <f t="shared" si="37"/>
        <v>0</v>
      </c>
      <c r="U85" s="142">
        <f t="shared" si="37"/>
        <v>0</v>
      </c>
      <c r="V85" s="142">
        <f t="shared" si="37"/>
        <v>0</v>
      </c>
      <c r="W85" s="142">
        <f t="shared" si="37"/>
        <v>0</v>
      </c>
      <c r="X85" s="142">
        <f t="shared" si="37"/>
        <v>0</v>
      </c>
      <c r="Y85" s="142">
        <f t="shared" si="37"/>
        <v>0</v>
      </c>
      <c r="Z85" s="142">
        <f t="shared" si="37"/>
        <v>0</v>
      </c>
      <c r="AA85" s="142">
        <f t="shared" si="37"/>
        <v>0</v>
      </c>
      <c r="AB85" s="142">
        <f t="shared" si="37"/>
        <v>0</v>
      </c>
      <c r="AC85" s="142">
        <f t="shared" si="37"/>
        <v>0</v>
      </c>
      <c r="AD85" s="142">
        <f t="shared" si="37"/>
        <v>0</v>
      </c>
      <c r="AE85" s="142">
        <f t="shared" si="37"/>
        <v>0</v>
      </c>
      <c r="AF85" s="142">
        <f t="shared" si="37"/>
        <v>0</v>
      </c>
      <c r="AG85" s="142">
        <f t="shared" si="37"/>
        <v>0</v>
      </c>
      <c r="AH85" s="142">
        <f t="shared" si="37"/>
        <v>0</v>
      </c>
      <c r="AI85" s="142">
        <f t="shared" si="37"/>
        <v>0</v>
      </c>
      <c r="AJ85" s="142">
        <f t="shared" si="37"/>
        <v>0</v>
      </c>
      <c r="AK85" s="142">
        <f t="shared" si="37"/>
        <v>0</v>
      </c>
      <c r="AL85" s="142">
        <f t="shared" si="37"/>
        <v>0</v>
      </c>
      <c r="AM85" s="142">
        <f t="shared" si="37"/>
        <v>0</v>
      </c>
      <c r="AN85" s="142">
        <f t="shared" si="37"/>
        <v>0</v>
      </c>
      <c r="AO85" s="142">
        <f t="shared" si="37"/>
        <v>0</v>
      </c>
      <c r="AP85" s="142">
        <f t="shared" si="37"/>
        <v>0</v>
      </c>
      <c r="AQ85" s="142">
        <f t="shared" si="37"/>
        <v>0</v>
      </c>
      <c r="AR85" s="142">
        <f t="shared" si="37"/>
        <v>0</v>
      </c>
      <c r="AS85" s="142">
        <f t="shared" si="37"/>
        <v>0</v>
      </c>
      <c r="AT85" s="142">
        <f t="shared" si="37"/>
        <v>0</v>
      </c>
      <c r="AU85" s="142">
        <f t="shared" si="37"/>
        <v>0</v>
      </c>
      <c r="AV85" s="142">
        <f t="shared" si="37"/>
        <v>0</v>
      </c>
      <c r="AW85" s="142">
        <f t="shared" si="37"/>
        <v>0</v>
      </c>
      <c r="AX85" s="142">
        <f t="shared" si="37"/>
        <v>0</v>
      </c>
      <c r="AY85" s="142">
        <f t="shared" si="37"/>
        <v>0</v>
      </c>
      <c r="AZ85" s="142">
        <f t="shared" si="37"/>
        <v>0</v>
      </c>
      <c r="BA85" s="142">
        <f t="shared" si="37"/>
        <v>0</v>
      </c>
      <c r="BB85" s="142">
        <f t="shared" si="37"/>
        <v>0</v>
      </c>
      <c r="BC85" s="142">
        <f t="shared" si="37"/>
        <v>0</v>
      </c>
      <c r="BD85" s="142">
        <f t="shared" si="37"/>
        <v>0</v>
      </c>
      <c r="BE85" s="142">
        <f t="shared" si="37"/>
        <v>0</v>
      </c>
      <c r="BF85" s="142">
        <f t="shared" si="37"/>
        <v>0</v>
      </c>
      <c r="BG85" s="142">
        <f t="shared" si="37"/>
        <v>0</v>
      </c>
      <c r="BH85" s="142">
        <f t="shared" si="37"/>
        <v>0</v>
      </c>
      <c r="BI85" s="142">
        <f t="shared" si="37"/>
        <v>0</v>
      </c>
      <c r="BJ85" s="142">
        <f t="shared" si="37"/>
        <v>0</v>
      </c>
      <c r="BK85" s="142">
        <f t="shared" si="37"/>
        <v>0</v>
      </c>
      <c r="BL85" s="142">
        <f t="shared" si="37"/>
        <v>0</v>
      </c>
      <c r="BM85" s="142">
        <f t="shared" si="37"/>
        <v>0</v>
      </c>
      <c r="BN85" s="142">
        <f t="shared" si="37"/>
        <v>0</v>
      </c>
      <c r="BO85" s="142">
        <f t="shared" si="37"/>
        <v>0</v>
      </c>
      <c r="BP85" s="142">
        <f t="shared" si="37"/>
        <v>0</v>
      </c>
      <c r="BQ85" s="142">
        <f t="shared" si="37"/>
        <v>0</v>
      </c>
      <c r="BR85" s="142">
        <f t="shared" si="37"/>
        <v>0</v>
      </c>
      <c r="BS85" s="142">
        <f t="shared" si="37"/>
        <v>0</v>
      </c>
      <c r="BT85" s="142">
        <f t="shared" ref="BT85:CJ85" si="38">(SUM(BT31+BT33))-BT34</f>
        <v>0</v>
      </c>
      <c r="BU85" s="142">
        <f t="shared" si="38"/>
        <v>0</v>
      </c>
      <c r="BV85" s="142">
        <f t="shared" si="38"/>
        <v>0</v>
      </c>
      <c r="BW85" s="142">
        <f t="shared" si="38"/>
        <v>0</v>
      </c>
      <c r="BX85" s="142">
        <f t="shared" si="38"/>
        <v>0</v>
      </c>
      <c r="BY85" s="142">
        <f t="shared" si="38"/>
        <v>0</v>
      </c>
      <c r="BZ85" s="142">
        <f t="shared" si="38"/>
        <v>0</v>
      </c>
      <c r="CA85" s="142">
        <f t="shared" si="38"/>
        <v>0</v>
      </c>
      <c r="CB85" s="142">
        <f t="shared" si="38"/>
        <v>0</v>
      </c>
      <c r="CC85" s="142">
        <f t="shared" si="38"/>
        <v>0</v>
      </c>
      <c r="CD85" s="142">
        <f t="shared" si="38"/>
        <v>0</v>
      </c>
      <c r="CE85" s="142">
        <f t="shared" si="38"/>
        <v>0</v>
      </c>
      <c r="CF85" s="142">
        <f t="shared" si="38"/>
        <v>0</v>
      </c>
      <c r="CG85" s="142">
        <f t="shared" si="38"/>
        <v>0</v>
      </c>
      <c r="CH85" s="142">
        <f t="shared" si="38"/>
        <v>0</v>
      </c>
      <c r="CI85" s="142">
        <f t="shared" si="38"/>
        <v>0</v>
      </c>
      <c r="CJ85" s="639">
        <f t="shared" si="38"/>
        <v>0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/>
      <c r="I86" s="202"/>
      <c r="J86" s="202"/>
      <c r="K86" s="202"/>
      <c r="L86" s="202"/>
      <c r="M86" s="202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87"/>
      <c r="BB86" s="505"/>
      <c r="BC86" s="505"/>
      <c r="BD86" s="505"/>
      <c r="BE86" s="505"/>
      <c r="BF86" s="505"/>
      <c r="BG86" s="505"/>
      <c r="BH86" s="505"/>
      <c r="BI86" s="505"/>
      <c r="BJ86" s="505"/>
      <c r="BK86" s="505"/>
      <c r="BL86" s="505"/>
      <c r="BM86" s="505"/>
      <c r="BN86" s="505"/>
      <c r="BO86" s="505"/>
      <c r="BP86" s="505"/>
      <c r="BQ86" s="505"/>
      <c r="BR86" s="505"/>
      <c r="BS86" s="505"/>
      <c r="BT86" s="505"/>
      <c r="BU86" s="505"/>
      <c r="BV86" s="505"/>
      <c r="BW86" s="505"/>
      <c r="BX86" s="505"/>
      <c r="BY86" s="505"/>
      <c r="BZ86" s="505"/>
      <c r="CA86" s="505"/>
      <c r="CB86" s="505"/>
      <c r="CC86" s="505"/>
      <c r="CD86" s="505"/>
      <c r="CE86" s="505"/>
      <c r="CF86" s="505"/>
      <c r="CG86" s="505"/>
      <c r="CH86" s="505"/>
      <c r="CI86" s="505"/>
      <c r="CJ86" s="621"/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f t="shared" ref="H87:BU87" si="39">H85-H83</f>
        <v>0</v>
      </c>
      <c r="I87" s="142">
        <f t="shared" si="39"/>
        <v>0</v>
      </c>
      <c r="J87" s="142">
        <f t="shared" si="39"/>
        <v>0</v>
      </c>
      <c r="K87" s="206">
        <f t="shared" si="39"/>
        <v>0</v>
      </c>
      <c r="L87" s="206">
        <f t="shared" si="39"/>
        <v>0</v>
      </c>
      <c r="M87" s="206">
        <f t="shared" si="39"/>
        <v>0</v>
      </c>
      <c r="N87" s="82">
        <f t="shared" si="39"/>
        <v>0</v>
      </c>
      <c r="O87" s="82">
        <f t="shared" si="39"/>
        <v>0</v>
      </c>
      <c r="P87" s="82">
        <f t="shared" si="39"/>
        <v>0</v>
      </c>
      <c r="Q87" s="82">
        <f t="shared" si="39"/>
        <v>0</v>
      </c>
      <c r="R87" s="82">
        <f t="shared" si="39"/>
        <v>0</v>
      </c>
      <c r="S87" s="82">
        <f t="shared" si="39"/>
        <v>0</v>
      </c>
      <c r="T87" s="82">
        <f t="shared" si="39"/>
        <v>0</v>
      </c>
      <c r="U87" s="82">
        <f t="shared" si="39"/>
        <v>0</v>
      </c>
      <c r="V87" s="82">
        <f t="shared" si="39"/>
        <v>0</v>
      </c>
      <c r="W87" s="82">
        <f t="shared" si="39"/>
        <v>0</v>
      </c>
      <c r="X87" s="82">
        <f t="shared" si="39"/>
        <v>0</v>
      </c>
      <c r="Y87" s="82">
        <f t="shared" si="39"/>
        <v>0</v>
      </c>
      <c r="Z87" s="82">
        <f t="shared" si="39"/>
        <v>0</v>
      </c>
      <c r="AA87" s="82">
        <f t="shared" si="39"/>
        <v>0</v>
      </c>
      <c r="AB87" s="82">
        <f t="shared" si="39"/>
        <v>0</v>
      </c>
      <c r="AC87" s="82">
        <f t="shared" si="39"/>
        <v>0</v>
      </c>
      <c r="AD87" s="82">
        <f t="shared" si="39"/>
        <v>0</v>
      </c>
      <c r="AE87" s="82">
        <f t="shared" si="39"/>
        <v>0</v>
      </c>
      <c r="AF87" s="82">
        <f t="shared" si="39"/>
        <v>0</v>
      </c>
      <c r="AG87" s="82">
        <f t="shared" si="39"/>
        <v>0</v>
      </c>
      <c r="AH87" s="82">
        <f t="shared" si="39"/>
        <v>0</v>
      </c>
      <c r="AI87" s="82">
        <f t="shared" si="39"/>
        <v>0</v>
      </c>
      <c r="AJ87" s="82">
        <f t="shared" si="39"/>
        <v>0</v>
      </c>
      <c r="AK87" s="82">
        <f t="shared" si="39"/>
        <v>0</v>
      </c>
      <c r="AL87" s="82">
        <f t="shared" si="39"/>
        <v>0</v>
      </c>
      <c r="AM87" s="82">
        <f t="shared" si="39"/>
        <v>0</v>
      </c>
      <c r="AN87" s="82">
        <f t="shared" si="39"/>
        <v>0</v>
      </c>
      <c r="AO87" s="82">
        <f t="shared" si="39"/>
        <v>0</v>
      </c>
      <c r="AP87" s="82">
        <f t="shared" si="39"/>
        <v>0</v>
      </c>
      <c r="AQ87" s="82">
        <f t="shared" si="39"/>
        <v>0</v>
      </c>
      <c r="AR87" s="82">
        <f t="shared" si="39"/>
        <v>0</v>
      </c>
      <c r="AS87" s="82">
        <f t="shared" si="39"/>
        <v>0</v>
      </c>
      <c r="AT87" s="82">
        <f t="shared" si="39"/>
        <v>0</v>
      </c>
      <c r="AU87" s="82">
        <f t="shared" si="39"/>
        <v>0</v>
      </c>
      <c r="AV87" s="82">
        <f t="shared" si="39"/>
        <v>0</v>
      </c>
      <c r="AW87" s="82">
        <f t="shared" si="39"/>
        <v>0</v>
      </c>
      <c r="AX87" s="82">
        <f t="shared" si="39"/>
        <v>0</v>
      </c>
      <c r="AY87" s="82">
        <f t="shared" si="39"/>
        <v>0</v>
      </c>
      <c r="AZ87" s="82">
        <f t="shared" si="39"/>
        <v>0</v>
      </c>
      <c r="BA87" s="234">
        <f t="shared" si="39"/>
        <v>0</v>
      </c>
      <c r="BB87" s="234">
        <f t="shared" si="39"/>
        <v>0</v>
      </c>
      <c r="BC87" s="234">
        <f t="shared" si="39"/>
        <v>0</v>
      </c>
      <c r="BD87" s="234">
        <f t="shared" si="39"/>
        <v>0</v>
      </c>
      <c r="BE87" s="234">
        <f t="shared" si="39"/>
        <v>0</v>
      </c>
      <c r="BF87" s="234">
        <f t="shared" si="39"/>
        <v>0</v>
      </c>
      <c r="BG87" s="234">
        <f t="shared" si="39"/>
        <v>0</v>
      </c>
      <c r="BH87" s="234">
        <f t="shared" si="39"/>
        <v>0</v>
      </c>
      <c r="BI87" s="234">
        <f t="shared" si="39"/>
        <v>0</v>
      </c>
      <c r="BJ87" s="234">
        <f t="shared" si="39"/>
        <v>0</v>
      </c>
      <c r="BK87" s="234">
        <f t="shared" si="39"/>
        <v>0</v>
      </c>
      <c r="BL87" s="234">
        <f t="shared" si="39"/>
        <v>0</v>
      </c>
      <c r="BM87" s="234">
        <f t="shared" si="39"/>
        <v>0</v>
      </c>
      <c r="BN87" s="234">
        <f t="shared" si="39"/>
        <v>0</v>
      </c>
      <c r="BO87" s="234">
        <f t="shared" si="39"/>
        <v>0</v>
      </c>
      <c r="BP87" s="234">
        <f t="shared" si="39"/>
        <v>0</v>
      </c>
      <c r="BQ87" s="234">
        <f t="shared" si="39"/>
        <v>0</v>
      </c>
      <c r="BR87" s="234">
        <f t="shared" si="39"/>
        <v>0</v>
      </c>
      <c r="BS87" s="234">
        <f t="shared" si="39"/>
        <v>0</v>
      </c>
      <c r="BT87" s="234">
        <f t="shared" si="39"/>
        <v>0</v>
      </c>
      <c r="BU87" s="234">
        <f t="shared" si="39"/>
        <v>0</v>
      </c>
      <c r="BV87" s="234">
        <f t="shared" ref="BV87:CJ87" si="40">BV85-BV83</f>
        <v>0</v>
      </c>
      <c r="BW87" s="234">
        <f t="shared" si="40"/>
        <v>0</v>
      </c>
      <c r="BX87" s="234">
        <f t="shared" si="40"/>
        <v>0</v>
      </c>
      <c r="BY87" s="234">
        <f t="shared" si="40"/>
        <v>0</v>
      </c>
      <c r="BZ87" s="234">
        <f t="shared" si="40"/>
        <v>0</v>
      </c>
      <c r="CA87" s="234">
        <f t="shared" si="40"/>
        <v>0</v>
      </c>
      <c r="CB87" s="234">
        <f t="shared" si="40"/>
        <v>0</v>
      </c>
      <c r="CC87" s="234">
        <f t="shared" si="40"/>
        <v>0</v>
      </c>
      <c r="CD87" s="234">
        <f t="shared" si="40"/>
        <v>0</v>
      </c>
      <c r="CE87" s="234">
        <f t="shared" si="40"/>
        <v>0</v>
      </c>
      <c r="CF87" s="234">
        <f t="shared" si="40"/>
        <v>0</v>
      </c>
      <c r="CG87" s="234">
        <f t="shared" si="40"/>
        <v>0</v>
      </c>
      <c r="CH87" s="234">
        <f t="shared" si="40"/>
        <v>0</v>
      </c>
      <c r="CI87" s="234">
        <f t="shared" si="40"/>
        <v>0</v>
      </c>
      <c r="CJ87" s="640">
        <f t="shared" si="40"/>
        <v>0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f>H32+H37</f>
        <v>0</v>
      </c>
      <c r="I88" s="215">
        <f t="shared" ref="I88:BS88" si="41">I32+I37</f>
        <v>0</v>
      </c>
      <c r="J88" s="215">
        <f t="shared" si="41"/>
        <v>0</v>
      </c>
      <c r="K88" s="215">
        <f t="shared" si="41"/>
        <v>0</v>
      </c>
      <c r="L88" s="215">
        <f t="shared" si="41"/>
        <v>0</v>
      </c>
      <c r="M88" s="215">
        <f t="shared" si="41"/>
        <v>0</v>
      </c>
      <c r="N88" s="215">
        <f t="shared" si="41"/>
        <v>0</v>
      </c>
      <c r="O88" s="215">
        <f t="shared" si="41"/>
        <v>0</v>
      </c>
      <c r="P88" s="215">
        <f t="shared" si="41"/>
        <v>0</v>
      </c>
      <c r="Q88" s="215">
        <f t="shared" si="41"/>
        <v>0</v>
      </c>
      <c r="R88" s="215">
        <f t="shared" si="41"/>
        <v>0</v>
      </c>
      <c r="S88" s="215">
        <f t="shared" si="41"/>
        <v>0</v>
      </c>
      <c r="T88" s="215">
        <f t="shared" si="41"/>
        <v>0</v>
      </c>
      <c r="U88" s="215">
        <f t="shared" si="41"/>
        <v>0</v>
      </c>
      <c r="V88" s="215">
        <f t="shared" si="41"/>
        <v>0</v>
      </c>
      <c r="W88" s="215">
        <f t="shared" si="41"/>
        <v>0</v>
      </c>
      <c r="X88" s="215">
        <f t="shared" si="41"/>
        <v>0</v>
      </c>
      <c r="Y88" s="215">
        <f t="shared" si="41"/>
        <v>0</v>
      </c>
      <c r="Z88" s="215">
        <f t="shared" si="41"/>
        <v>0</v>
      </c>
      <c r="AA88" s="215">
        <f t="shared" si="41"/>
        <v>0</v>
      </c>
      <c r="AB88" s="215">
        <f t="shared" si="41"/>
        <v>0</v>
      </c>
      <c r="AC88" s="215">
        <f t="shared" si="41"/>
        <v>0</v>
      </c>
      <c r="AD88" s="215">
        <f t="shared" si="41"/>
        <v>0</v>
      </c>
      <c r="AE88" s="215">
        <f t="shared" si="41"/>
        <v>0</v>
      </c>
      <c r="AF88" s="215">
        <f t="shared" si="41"/>
        <v>0</v>
      </c>
      <c r="AG88" s="215">
        <f t="shared" si="41"/>
        <v>0</v>
      </c>
      <c r="AH88" s="215">
        <f t="shared" si="41"/>
        <v>0</v>
      </c>
      <c r="AI88" s="215">
        <f t="shared" si="41"/>
        <v>0</v>
      </c>
      <c r="AJ88" s="215">
        <f t="shared" si="41"/>
        <v>0</v>
      </c>
      <c r="AK88" s="215">
        <f t="shared" si="41"/>
        <v>0</v>
      </c>
      <c r="AL88" s="215">
        <f t="shared" si="41"/>
        <v>0</v>
      </c>
      <c r="AM88" s="215">
        <f t="shared" si="41"/>
        <v>0</v>
      </c>
      <c r="AN88" s="215">
        <f t="shared" si="41"/>
        <v>0</v>
      </c>
      <c r="AO88" s="215">
        <f t="shared" si="41"/>
        <v>0</v>
      </c>
      <c r="AP88" s="215">
        <f t="shared" si="41"/>
        <v>0</v>
      </c>
      <c r="AQ88" s="215">
        <f t="shared" si="41"/>
        <v>0</v>
      </c>
      <c r="AR88" s="215">
        <f t="shared" si="41"/>
        <v>0</v>
      </c>
      <c r="AS88" s="215">
        <f t="shared" si="41"/>
        <v>0</v>
      </c>
      <c r="AT88" s="215">
        <f t="shared" si="41"/>
        <v>0</v>
      </c>
      <c r="AU88" s="215">
        <f t="shared" si="41"/>
        <v>0</v>
      </c>
      <c r="AV88" s="215">
        <f t="shared" si="41"/>
        <v>0</v>
      </c>
      <c r="AW88" s="215">
        <f t="shared" si="41"/>
        <v>0</v>
      </c>
      <c r="AX88" s="215">
        <f t="shared" si="41"/>
        <v>0</v>
      </c>
      <c r="AY88" s="215">
        <f t="shared" si="41"/>
        <v>0</v>
      </c>
      <c r="AZ88" s="215">
        <f t="shared" si="41"/>
        <v>0</v>
      </c>
      <c r="BA88" s="215">
        <f t="shared" si="41"/>
        <v>0</v>
      </c>
      <c r="BB88" s="215">
        <f t="shared" si="41"/>
        <v>0</v>
      </c>
      <c r="BC88" s="215">
        <f t="shared" si="41"/>
        <v>0</v>
      </c>
      <c r="BD88" s="215">
        <f t="shared" si="41"/>
        <v>0</v>
      </c>
      <c r="BE88" s="215">
        <f t="shared" si="41"/>
        <v>0</v>
      </c>
      <c r="BF88" s="215">
        <f t="shared" si="41"/>
        <v>0</v>
      </c>
      <c r="BG88" s="215">
        <f t="shared" si="41"/>
        <v>0</v>
      </c>
      <c r="BH88" s="215">
        <f t="shared" si="41"/>
        <v>0</v>
      </c>
      <c r="BI88" s="215">
        <f t="shared" si="41"/>
        <v>0</v>
      </c>
      <c r="BJ88" s="215">
        <f t="shared" si="41"/>
        <v>0</v>
      </c>
      <c r="BK88" s="215">
        <f t="shared" si="41"/>
        <v>0</v>
      </c>
      <c r="BL88" s="215">
        <f t="shared" si="41"/>
        <v>0</v>
      </c>
      <c r="BM88" s="215">
        <f t="shared" si="41"/>
        <v>0</v>
      </c>
      <c r="BN88" s="215">
        <f t="shared" si="41"/>
        <v>0</v>
      </c>
      <c r="BO88" s="215">
        <f t="shared" si="41"/>
        <v>0</v>
      </c>
      <c r="BP88" s="215">
        <f t="shared" si="41"/>
        <v>0</v>
      </c>
      <c r="BQ88" s="215">
        <f t="shared" si="41"/>
        <v>0</v>
      </c>
      <c r="BR88" s="215">
        <f t="shared" si="41"/>
        <v>0</v>
      </c>
      <c r="BS88" s="215">
        <f t="shared" si="41"/>
        <v>0</v>
      </c>
      <c r="BT88" s="215">
        <f t="shared" ref="BT88:CJ88" si="42">BT32+BT37</f>
        <v>0</v>
      </c>
      <c r="BU88" s="215">
        <f t="shared" si="42"/>
        <v>0</v>
      </c>
      <c r="BV88" s="215">
        <f t="shared" si="42"/>
        <v>0</v>
      </c>
      <c r="BW88" s="215">
        <f t="shared" si="42"/>
        <v>0</v>
      </c>
      <c r="BX88" s="215">
        <f t="shared" si="42"/>
        <v>0</v>
      </c>
      <c r="BY88" s="215">
        <f t="shared" si="42"/>
        <v>0</v>
      </c>
      <c r="BZ88" s="215">
        <f t="shared" si="42"/>
        <v>0</v>
      </c>
      <c r="CA88" s="215">
        <f t="shared" si="42"/>
        <v>0</v>
      </c>
      <c r="CB88" s="215">
        <f t="shared" si="42"/>
        <v>0</v>
      </c>
      <c r="CC88" s="215">
        <f t="shared" si="42"/>
        <v>0</v>
      </c>
      <c r="CD88" s="215">
        <f t="shared" si="42"/>
        <v>0</v>
      </c>
      <c r="CE88" s="215">
        <f t="shared" si="42"/>
        <v>0</v>
      </c>
      <c r="CF88" s="215">
        <f t="shared" si="42"/>
        <v>0</v>
      </c>
      <c r="CG88" s="215">
        <f t="shared" si="42"/>
        <v>0</v>
      </c>
      <c r="CH88" s="215">
        <f t="shared" si="42"/>
        <v>0</v>
      </c>
      <c r="CI88" s="215">
        <f t="shared" si="42"/>
        <v>0</v>
      </c>
      <c r="CJ88" s="954">
        <f t="shared" si="42"/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f t="shared" ref="H89:I89" si="43">H87-H86</f>
        <v>0</v>
      </c>
      <c r="I89" s="210">
        <f t="shared" si="43"/>
        <v>0</v>
      </c>
      <c r="J89" s="210">
        <f>J87-J86</f>
        <v>0</v>
      </c>
      <c r="K89" s="207">
        <f>K87-K86</f>
        <v>0</v>
      </c>
      <c r="L89" s="207">
        <f>L87-L86</f>
        <v>0</v>
      </c>
      <c r="M89" s="207">
        <f>M87-M86</f>
        <v>0</v>
      </c>
      <c r="N89" s="105">
        <f>N87-N86</f>
        <v>0</v>
      </c>
      <c r="O89" s="105">
        <f t="shared" ref="O89:BZ89" si="44">O87-O86</f>
        <v>0</v>
      </c>
      <c r="P89" s="105">
        <f t="shared" si="44"/>
        <v>0</v>
      </c>
      <c r="Q89" s="105">
        <f t="shared" si="44"/>
        <v>0</v>
      </c>
      <c r="R89" s="105">
        <f t="shared" si="44"/>
        <v>0</v>
      </c>
      <c r="S89" s="105">
        <f t="shared" si="44"/>
        <v>0</v>
      </c>
      <c r="T89" s="105">
        <f t="shared" si="44"/>
        <v>0</v>
      </c>
      <c r="U89" s="105">
        <f t="shared" si="44"/>
        <v>0</v>
      </c>
      <c r="V89" s="105">
        <f t="shared" si="44"/>
        <v>0</v>
      </c>
      <c r="W89" s="105">
        <f t="shared" si="44"/>
        <v>0</v>
      </c>
      <c r="X89" s="105">
        <f t="shared" si="44"/>
        <v>0</v>
      </c>
      <c r="Y89" s="105">
        <f t="shared" si="44"/>
        <v>0</v>
      </c>
      <c r="Z89" s="105">
        <f t="shared" si="44"/>
        <v>0</v>
      </c>
      <c r="AA89" s="105">
        <f t="shared" si="44"/>
        <v>0</v>
      </c>
      <c r="AB89" s="105">
        <f t="shared" si="44"/>
        <v>0</v>
      </c>
      <c r="AC89" s="105">
        <f t="shared" si="44"/>
        <v>0</v>
      </c>
      <c r="AD89" s="105">
        <f t="shared" si="44"/>
        <v>0</v>
      </c>
      <c r="AE89" s="105">
        <f t="shared" si="44"/>
        <v>0</v>
      </c>
      <c r="AF89" s="105">
        <f t="shared" si="44"/>
        <v>0</v>
      </c>
      <c r="AG89" s="105">
        <f t="shared" si="44"/>
        <v>0</v>
      </c>
      <c r="AH89" s="105">
        <f t="shared" si="44"/>
        <v>0</v>
      </c>
      <c r="AI89" s="105">
        <f t="shared" si="44"/>
        <v>0</v>
      </c>
      <c r="AJ89" s="105">
        <f t="shared" si="44"/>
        <v>0</v>
      </c>
      <c r="AK89" s="105">
        <f t="shared" si="44"/>
        <v>0</v>
      </c>
      <c r="AL89" s="105">
        <f t="shared" si="44"/>
        <v>0</v>
      </c>
      <c r="AM89" s="105">
        <f t="shared" si="44"/>
        <v>0</v>
      </c>
      <c r="AN89" s="105">
        <f t="shared" si="44"/>
        <v>0</v>
      </c>
      <c r="AO89" s="105">
        <f t="shared" si="44"/>
        <v>0</v>
      </c>
      <c r="AP89" s="105">
        <f t="shared" si="44"/>
        <v>0</v>
      </c>
      <c r="AQ89" s="105">
        <f t="shared" si="44"/>
        <v>0</v>
      </c>
      <c r="AR89" s="105">
        <f t="shared" si="44"/>
        <v>0</v>
      </c>
      <c r="AS89" s="105">
        <f t="shared" si="44"/>
        <v>0</v>
      </c>
      <c r="AT89" s="105">
        <f t="shared" si="44"/>
        <v>0</v>
      </c>
      <c r="AU89" s="105">
        <f t="shared" si="44"/>
        <v>0</v>
      </c>
      <c r="AV89" s="105">
        <f t="shared" si="44"/>
        <v>0</v>
      </c>
      <c r="AW89" s="105">
        <f t="shared" si="44"/>
        <v>0</v>
      </c>
      <c r="AX89" s="105">
        <f t="shared" si="44"/>
        <v>0</v>
      </c>
      <c r="AY89" s="105">
        <f t="shared" si="44"/>
        <v>0</v>
      </c>
      <c r="AZ89" s="105">
        <f t="shared" si="44"/>
        <v>0</v>
      </c>
      <c r="BA89" s="235">
        <f t="shared" si="44"/>
        <v>0</v>
      </c>
      <c r="BB89" s="324">
        <f t="shared" si="44"/>
        <v>0</v>
      </c>
      <c r="BC89" s="105">
        <f t="shared" si="44"/>
        <v>0</v>
      </c>
      <c r="BD89" s="105">
        <f t="shared" si="44"/>
        <v>0</v>
      </c>
      <c r="BE89" s="105">
        <f t="shared" si="44"/>
        <v>0</v>
      </c>
      <c r="BF89" s="235">
        <f t="shared" si="44"/>
        <v>0</v>
      </c>
      <c r="BG89" s="324">
        <f t="shared" si="44"/>
        <v>0</v>
      </c>
      <c r="BH89" s="324">
        <f t="shared" si="44"/>
        <v>0</v>
      </c>
      <c r="BI89" s="105">
        <f t="shared" si="44"/>
        <v>0</v>
      </c>
      <c r="BJ89" s="105">
        <f t="shared" si="44"/>
        <v>0</v>
      </c>
      <c r="BK89" s="324">
        <f t="shared" si="44"/>
        <v>0</v>
      </c>
      <c r="BL89" s="324">
        <f t="shared" si="44"/>
        <v>0</v>
      </c>
      <c r="BM89" s="324">
        <f t="shared" si="44"/>
        <v>0</v>
      </c>
      <c r="BN89" s="324">
        <f t="shared" si="44"/>
        <v>0</v>
      </c>
      <c r="BO89" s="324">
        <f t="shared" si="44"/>
        <v>0</v>
      </c>
      <c r="BP89" s="235">
        <f t="shared" si="44"/>
        <v>0</v>
      </c>
      <c r="BQ89" s="324">
        <f t="shared" si="44"/>
        <v>0</v>
      </c>
      <c r="BR89" s="324">
        <f t="shared" si="44"/>
        <v>0</v>
      </c>
      <c r="BS89" s="642">
        <f t="shared" si="44"/>
        <v>0</v>
      </c>
      <c r="BT89" s="324">
        <f t="shared" si="44"/>
        <v>0</v>
      </c>
      <c r="BU89" s="324">
        <f t="shared" si="44"/>
        <v>0</v>
      </c>
      <c r="BV89" s="324">
        <f t="shared" si="44"/>
        <v>0</v>
      </c>
      <c r="BW89" s="324">
        <f t="shared" si="44"/>
        <v>0</v>
      </c>
      <c r="BX89" s="235">
        <f t="shared" si="44"/>
        <v>0</v>
      </c>
      <c r="BY89" s="324">
        <f t="shared" si="44"/>
        <v>0</v>
      </c>
      <c r="BZ89" s="324">
        <f t="shared" si="44"/>
        <v>0</v>
      </c>
      <c r="CA89" s="324">
        <f t="shared" ref="CA89:CJ89" si="45">CA87-CA86</f>
        <v>0</v>
      </c>
      <c r="CB89" s="324">
        <f t="shared" si="45"/>
        <v>0</v>
      </c>
      <c r="CC89" s="324">
        <f t="shared" si="45"/>
        <v>0</v>
      </c>
      <c r="CD89" s="324">
        <f t="shared" si="45"/>
        <v>0</v>
      </c>
      <c r="CE89" s="324">
        <f t="shared" si="45"/>
        <v>0</v>
      </c>
      <c r="CF89" s="324">
        <f t="shared" si="45"/>
        <v>0</v>
      </c>
      <c r="CG89" s="324">
        <f t="shared" si="45"/>
        <v>0</v>
      </c>
      <c r="CH89" s="324">
        <f t="shared" si="45"/>
        <v>0</v>
      </c>
      <c r="CI89" s="235">
        <f t="shared" si="45"/>
        <v>0</v>
      </c>
      <c r="CJ89" s="641">
        <f t="shared" si="45"/>
        <v>0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/>
      <c r="I93" s="494"/>
      <c r="J93" s="198"/>
      <c r="K93" s="198"/>
      <c r="L93" s="198"/>
      <c r="M93" s="198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504"/>
      <c r="AN93" s="503"/>
      <c r="AO93" s="503"/>
      <c r="AP93" s="503"/>
      <c r="AQ93" s="503"/>
      <c r="AR93" s="503"/>
      <c r="AS93" s="503"/>
      <c r="AT93" s="503"/>
      <c r="AU93" s="503"/>
      <c r="AV93" s="503"/>
      <c r="AW93" s="503"/>
      <c r="AX93" s="503"/>
      <c r="AY93" s="503"/>
      <c r="AZ93" s="503"/>
      <c r="BA93" s="503"/>
      <c r="BB93" s="503"/>
      <c r="BC93" s="503"/>
      <c r="BD93" s="503"/>
      <c r="BE93" s="503"/>
      <c r="BF93" s="503"/>
      <c r="BG93" s="503"/>
      <c r="BH93" s="503"/>
      <c r="BI93" s="503"/>
      <c r="BJ93" s="503"/>
      <c r="BK93" s="503"/>
      <c r="BL93" s="503"/>
      <c r="BM93" s="503"/>
      <c r="BN93" s="503"/>
      <c r="BO93" s="503"/>
      <c r="BP93" s="503"/>
      <c r="BQ93" s="503"/>
      <c r="BR93" s="503"/>
      <c r="BS93" s="503"/>
      <c r="BT93" s="503"/>
      <c r="BU93" s="503"/>
      <c r="BV93" s="503"/>
      <c r="BW93" s="503"/>
      <c r="BX93" s="503"/>
      <c r="BY93" s="503"/>
      <c r="BZ93" s="503"/>
      <c r="CA93" s="503"/>
      <c r="CB93" s="503"/>
      <c r="CC93" s="503"/>
      <c r="CD93" s="503"/>
      <c r="CE93" s="503"/>
      <c r="CF93" s="503"/>
      <c r="CG93" s="503"/>
      <c r="CH93" s="503"/>
      <c r="CI93" s="503"/>
      <c r="CJ93" s="645"/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/>
      <c r="I102" s="885"/>
      <c r="J102" s="885"/>
      <c r="K102" s="885"/>
      <c r="L102" s="885"/>
      <c r="M102" s="885"/>
      <c r="N102" s="884"/>
      <c r="O102" s="884"/>
      <c r="P102" s="884"/>
      <c r="Q102" s="884"/>
      <c r="R102" s="884"/>
      <c r="S102" s="884"/>
      <c r="T102" s="884"/>
      <c r="U102" s="884"/>
      <c r="V102" s="884"/>
      <c r="W102" s="884"/>
      <c r="X102" s="884"/>
      <c r="Y102" s="884"/>
      <c r="Z102" s="884"/>
      <c r="AA102" s="884"/>
      <c r="AB102" s="884"/>
      <c r="AC102" s="884"/>
      <c r="AD102" s="884"/>
      <c r="AE102" s="884"/>
      <c r="AF102" s="884"/>
      <c r="AG102" s="884"/>
      <c r="AH102" s="884"/>
      <c r="AI102" s="884"/>
      <c r="AJ102" s="884"/>
      <c r="AK102" s="884"/>
      <c r="AL102" s="884"/>
      <c r="AM102" s="884"/>
      <c r="AN102" s="884"/>
      <c r="AO102" s="884"/>
      <c r="AP102" s="884"/>
      <c r="AQ102" s="884"/>
      <c r="AR102" s="884"/>
      <c r="AS102" s="884"/>
      <c r="AT102" s="884"/>
      <c r="AU102" s="884"/>
      <c r="AV102" s="884"/>
      <c r="AW102" s="884"/>
      <c r="AX102" s="884"/>
      <c r="AY102" s="884"/>
      <c r="AZ102" s="884"/>
      <c r="BA102" s="884"/>
      <c r="BB102" s="884"/>
      <c r="BC102" s="884"/>
      <c r="BD102" s="884"/>
      <c r="BE102" s="884"/>
      <c r="BF102" s="884"/>
      <c r="BG102" s="884"/>
      <c r="BH102" s="884"/>
      <c r="BI102" s="884"/>
      <c r="BJ102" s="884"/>
      <c r="BK102" s="884"/>
      <c r="BL102" s="884"/>
      <c r="BM102" s="884"/>
      <c r="BN102" s="884"/>
      <c r="BO102" s="884"/>
      <c r="BP102" s="884"/>
      <c r="BQ102" s="884"/>
      <c r="BR102" s="884"/>
      <c r="BS102" s="884"/>
      <c r="BT102" s="884"/>
      <c r="BU102" s="884"/>
      <c r="BV102" s="884"/>
      <c r="BW102" s="884"/>
      <c r="BX102" s="884"/>
      <c r="BY102" s="884"/>
      <c r="BZ102" s="884"/>
      <c r="CA102" s="884"/>
      <c r="CB102" s="884"/>
      <c r="CC102" s="884"/>
      <c r="CD102" s="884"/>
      <c r="CE102" s="884"/>
      <c r="CF102" s="884"/>
      <c r="CG102" s="884"/>
      <c r="CH102" s="884"/>
      <c r="CI102" s="884"/>
      <c r="CJ102" s="886"/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f t="shared" ref="H104:AM104" si="46">H53-H93</f>
        <v>0</v>
      </c>
      <c r="I104" s="497">
        <f t="shared" si="46"/>
        <v>0</v>
      </c>
      <c r="J104" s="497">
        <f t="shared" si="46"/>
        <v>0</v>
      </c>
      <c r="K104" s="497">
        <f t="shared" si="46"/>
        <v>0</v>
      </c>
      <c r="L104" s="497">
        <f t="shared" si="46"/>
        <v>0</v>
      </c>
      <c r="M104" s="497">
        <f t="shared" si="46"/>
        <v>0</v>
      </c>
      <c r="N104" s="497">
        <f t="shared" si="46"/>
        <v>0</v>
      </c>
      <c r="O104" s="497">
        <f t="shared" si="46"/>
        <v>0</v>
      </c>
      <c r="P104" s="497">
        <f t="shared" si="46"/>
        <v>0</v>
      </c>
      <c r="Q104" s="497">
        <f t="shared" si="46"/>
        <v>0</v>
      </c>
      <c r="R104" s="497">
        <f t="shared" si="46"/>
        <v>0</v>
      </c>
      <c r="S104" s="497">
        <f t="shared" si="46"/>
        <v>0</v>
      </c>
      <c r="T104" s="497">
        <f t="shared" si="46"/>
        <v>0</v>
      </c>
      <c r="U104" s="497">
        <f t="shared" si="46"/>
        <v>0</v>
      </c>
      <c r="V104" s="497">
        <f t="shared" si="46"/>
        <v>0</v>
      </c>
      <c r="W104" s="497">
        <f t="shared" si="46"/>
        <v>0</v>
      </c>
      <c r="X104" s="497">
        <f t="shared" si="46"/>
        <v>0</v>
      </c>
      <c r="Y104" s="497">
        <f t="shared" si="46"/>
        <v>0</v>
      </c>
      <c r="Z104" s="497">
        <f t="shared" si="46"/>
        <v>0</v>
      </c>
      <c r="AA104" s="497">
        <f t="shared" si="46"/>
        <v>0</v>
      </c>
      <c r="AB104" s="497">
        <f t="shared" si="46"/>
        <v>0</v>
      </c>
      <c r="AC104" s="497">
        <f t="shared" si="46"/>
        <v>0</v>
      </c>
      <c r="AD104" s="497">
        <f t="shared" si="46"/>
        <v>0</v>
      </c>
      <c r="AE104" s="497">
        <f t="shared" si="46"/>
        <v>0</v>
      </c>
      <c r="AF104" s="497">
        <f t="shared" si="46"/>
        <v>0</v>
      </c>
      <c r="AG104" s="497">
        <f t="shared" si="46"/>
        <v>0</v>
      </c>
      <c r="AH104" s="497">
        <f t="shared" si="46"/>
        <v>0</v>
      </c>
      <c r="AI104" s="497">
        <f t="shared" si="46"/>
        <v>0</v>
      </c>
      <c r="AJ104" s="497">
        <f t="shared" si="46"/>
        <v>0</v>
      </c>
      <c r="AK104" s="497">
        <f t="shared" si="46"/>
        <v>0</v>
      </c>
      <c r="AL104" s="497">
        <f t="shared" si="46"/>
        <v>0</v>
      </c>
      <c r="AM104" s="497">
        <f t="shared" si="46"/>
        <v>0</v>
      </c>
      <c r="AN104" s="497">
        <f t="shared" ref="AN104:BS104" si="47">AN53-AN93</f>
        <v>0</v>
      </c>
      <c r="AO104" s="497">
        <f t="shared" si="47"/>
        <v>0</v>
      </c>
      <c r="AP104" s="497">
        <f t="shared" si="47"/>
        <v>0</v>
      </c>
      <c r="AQ104" s="497">
        <f t="shared" si="47"/>
        <v>0</v>
      </c>
      <c r="AR104" s="497">
        <f t="shared" si="47"/>
        <v>0</v>
      </c>
      <c r="AS104" s="497">
        <f t="shared" si="47"/>
        <v>0</v>
      </c>
      <c r="AT104" s="497">
        <f t="shared" si="47"/>
        <v>0</v>
      </c>
      <c r="AU104" s="497">
        <f t="shared" si="47"/>
        <v>0</v>
      </c>
      <c r="AV104" s="497">
        <f t="shared" si="47"/>
        <v>0</v>
      </c>
      <c r="AW104" s="497">
        <f t="shared" si="47"/>
        <v>0</v>
      </c>
      <c r="AX104" s="497">
        <f t="shared" si="47"/>
        <v>0</v>
      </c>
      <c r="AY104" s="497">
        <f t="shared" si="47"/>
        <v>0</v>
      </c>
      <c r="AZ104" s="497">
        <f t="shared" si="47"/>
        <v>0</v>
      </c>
      <c r="BA104" s="497">
        <f t="shared" si="47"/>
        <v>0</v>
      </c>
      <c r="BB104" s="497">
        <f t="shared" si="47"/>
        <v>0</v>
      </c>
      <c r="BC104" s="497">
        <f t="shared" si="47"/>
        <v>0</v>
      </c>
      <c r="BD104" s="497">
        <f t="shared" si="47"/>
        <v>0</v>
      </c>
      <c r="BE104" s="497">
        <f t="shared" si="47"/>
        <v>0</v>
      </c>
      <c r="BF104" s="497">
        <f t="shared" si="47"/>
        <v>0</v>
      </c>
      <c r="BG104" s="497">
        <f t="shared" si="47"/>
        <v>0</v>
      </c>
      <c r="BH104" s="497">
        <f t="shared" si="47"/>
        <v>0</v>
      </c>
      <c r="BI104" s="497">
        <f t="shared" si="47"/>
        <v>0</v>
      </c>
      <c r="BJ104" s="497">
        <f t="shared" si="47"/>
        <v>0</v>
      </c>
      <c r="BK104" s="497">
        <f t="shared" si="47"/>
        <v>0</v>
      </c>
      <c r="BL104" s="497">
        <f t="shared" si="47"/>
        <v>0</v>
      </c>
      <c r="BM104" s="497">
        <f t="shared" si="47"/>
        <v>0</v>
      </c>
      <c r="BN104" s="497">
        <f t="shared" si="47"/>
        <v>0</v>
      </c>
      <c r="BO104" s="497">
        <f t="shared" si="47"/>
        <v>0</v>
      </c>
      <c r="BP104" s="497">
        <f t="shared" si="47"/>
        <v>0</v>
      </c>
      <c r="BQ104" s="497">
        <f t="shared" si="47"/>
        <v>0</v>
      </c>
      <c r="BR104" s="497">
        <f t="shared" si="47"/>
        <v>0</v>
      </c>
      <c r="BS104" s="497">
        <f t="shared" si="47"/>
        <v>0</v>
      </c>
      <c r="BT104" s="497">
        <f t="shared" ref="BT104:CJ104" si="48">BT53-BT93</f>
        <v>0</v>
      </c>
      <c r="BU104" s="497">
        <f t="shared" si="48"/>
        <v>0</v>
      </c>
      <c r="BV104" s="497">
        <f t="shared" si="48"/>
        <v>0</v>
      </c>
      <c r="BW104" s="497">
        <f t="shared" si="48"/>
        <v>0</v>
      </c>
      <c r="BX104" s="497">
        <f t="shared" si="48"/>
        <v>0</v>
      </c>
      <c r="BY104" s="497">
        <f t="shared" si="48"/>
        <v>0</v>
      </c>
      <c r="BZ104" s="497">
        <f t="shared" si="48"/>
        <v>0</v>
      </c>
      <c r="CA104" s="497">
        <f t="shared" si="48"/>
        <v>0</v>
      </c>
      <c r="CB104" s="497">
        <f t="shared" si="48"/>
        <v>0</v>
      </c>
      <c r="CC104" s="497">
        <f t="shared" si="48"/>
        <v>0</v>
      </c>
      <c r="CD104" s="497">
        <f t="shared" si="48"/>
        <v>0</v>
      </c>
      <c r="CE104" s="497">
        <f t="shared" si="48"/>
        <v>0</v>
      </c>
      <c r="CF104" s="497">
        <f t="shared" si="48"/>
        <v>0</v>
      </c>
      <c r="CG104" s="497">
        <f t="shared" si="48"/>
        <v>0</v>
      </c>
      <c r="CH104" s="497">
        <f t="shared" si="48"/>
        <v>0</v>
      </c>
      <c r="CI104" s="497">
        <f t="shared" si="48"/>
        <v>0</v>
      </c>
      <c r="CJ104" s="648">
        <f t="shared" si="48"/>
        <v>0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 t="e">
        <f>H104/H107</f>
        <v>#DIV/0!</v>
      </c>
      <c r="I105" s="760" t="e">
        <f t="shared" ref="I105:BT105" si="49">I104/I107</f>
        <v>#DIV/0!</v>
      </c>
      <c r="J105" s="760" t="e">
        <f t="shared" si="49"/>
        <v>#DIV/0!</v>
      </c>
      <c r="K105" s="760" t="e">
        <f t="shared" si="49"/>
        <v>#DIV/0!</v>
      </c>
      <c r="L105" s="760" t="e">
        <f t="shared" si="49"/>
        <v>#DIV/0!</v>
      </c>
      <c r="M105" s="760" t="e">
        <f t="shared" si="49"/>
        <v>#DIV/0!</v>
      </c>
      <c r="N105" s="760" t="e">
        <f t="shared" si="49"/>
        <v>#DIV/0!</v>
      </c>
      <c r="O105" s="760" t="e">
        <f t="shared" si="49"/>
        <v>#DIV/0!</v>
      </c>
      <c r="P105" s="760" t="e">
        <f t="shared" si="49"/>
        <v>#DIV/0!</v>
      </c>
      <c r="Q105" s="760" t="e">
        <f t="shared" si="49"/>
        <v>#DIV/0!</v>
      </c>
      <c r="R105" s="760" t="e">
        <f t="shared" si="49"/>
        <v>#DIV/0!</v>
      </c>
      <c r="S105" s="760" t="e">
        <f t="shared" si="49"/>
        <v>#DIV/0!</v>
      </c>
      <c r="T105" s="760" t="e">
        <f t="shared" si="49"/>
        <v>#DIV/0!</v>
      </c>
      <c r="U105" s="760" t="e">
        <f t="shared" si="49"/>
        <v>#DIV/0!</v>
      </c>
      <c r="V105" s="760" t="e">
        <f t="shared" si="49"/>
        <v>#DIV/0!</v>
      </c>
      <c r="W105" s="760" t="e">
        <f t="shared" si="49"/>
        <v>#DIV/0!</v>
      </c>
      <c r="X105" s="760" t="e">
        <f t="shared" si="49"/>
        <v>#DIV/0!</v>
      </c>
      <c r="Y105" s="760" t="e">
        <f t="shared" si="49"/>
        <v>#DIV/0!</v>
      </c>
      <c r="Z105" s="760" t="e">
        <f t="shared" si="49"/>
        <v>#DIV/0!</v>
      </c>
      <c r="AA105" s="760" t="e">
        <f t="shared" si="49"/>
        <v>#DIV/0!</v>
      </c>
      <c r="AB105" s="760" t="e">
        <f t="shared" si="49"/>
        <v>#DIV/0!</v>
      </c>
      <c r="AC105" s="760" t="e">
        <f t="shared" si="49"/>
        <v>#DIV/0!</v>
      </c>
      <c r="AD105" s="760" t="e">
        <f t="shared" si="49"/>
        <v>#DIV/0!</v>
      </c>
      <c r="AE105" s="760" t="e">
        <f t="shared" si="49"/>
        <v>#DIV/0!</v>
      </c>
      <c r="AF105" s="760" t="e">
        <f t="shared" si="49"/>
        <v>#DIV/0!</v>
      </c>
      <c r="AG105" s="760" t="e">
        <f t="shared" si="49"/>
        <v>#DIV/0!</v>
      </c>
      <c r="AH105" s="760" t="e">
        <f t="shared" si="49"/>
        <v>#DIV/0!</v>
      </c>
      <c r="AI105" s="760" t="e">
        <f t="shared" si="49"/>
        <v>#DIV/0!</v>
      </c>
      <c r="AJ105" s="760" t="e">
        <f t="shared" si="49"/>
        <v>#DIV/0!</v>
      </c>
      <c r="AK105" s="760" t="e">
        <f t="shared" si="49"/>
        <v>#DIV/0!</v>
      </c>
      <c r="AL105" s="760" t="e">
        <f t="shared" si="49"/>
        <v>#DIV/0!</v>
      </c>
      <c r="AM105" s="760" t="e">
        <f t="shared" si="49"/>
        <v>#DIV/0!</v>
      </c>
      <c r="AN105" s="760" t="e">
        <f t="shared" si="49"/>
        <v>#DIV/0!</v>
      </c>
      <c r="AO105" s="760" t="e">
        <f t="shared" si="49"/>
        <v>#DIV/0!</v>
      </c>
      <c r="AP105" s="760" t="e">
        <f t="shared" si="49"/>
        <v>#DIV/0!</v>
      </c>
      <c r="AQ105" s="760" t="e">
        <f t="shared" si="49"/>
        <v>#DIV/0!</v>
      </c>
      <c r="AR105" s="760" t="e">
        <f t="shared" si="49"/>
        <v>#DIV/0!</v>
      </c>
      <c r="AS105" s="760" t="e">
        <f t="shared" si="49"/>
        <v>#DIV/0!</v>
      </c>
      <c r="AT105" s="760" t="e">
        <f t="shared" si="49"/>
        <v>#DIV/0!</v>
      </c>
      <c r="AU105" s="760" t="e">
        <f t="shared" si="49"/>
        <v>#DIV/0!</v>
      </c>
      <c r="AV105" s="760" t="e">
        <f t="shared" si="49"/>
        <v>#DIV/0!</v>
      </c>
      <c r="AW105" s="760" t="e">
        <f t="shared" si="49"/>
        <v>#DIV/0!</v>
      </c>
      <c r="AX105" s="760" t="e">
        <f t="shared" si="49"/>
        <v>#DIV/0!</v>
      </c>
      <c r="AY105" s="760" t="e">
        <f t="shared" si="49"/>
        <v>#DIV/0!</v>
      </c>
      <c r="AZ105" s="760" t="e">
        <f t="shared" si="49"/>
        <v>#DIV/0!</v>
      </c>
      <c r="BA105" s="760" t="e">
        <f t="shared" si="49"/>
        <v>#DIV/0!</v>
      </c>
      <c r="BB105" s="760" t="e">
        <f t="shared" si="49"/>
        <v>#DIV/0!</v>
      </c>
      <c r="BC105" s="760" t="e">
        <f t="shared" si="49"/>
        <v>#DIV/0!</v>
      </c>
      <c r="BD105" s="760" t="e">
        <f t="shared" si="49"/>
        <v>#DIV/0!</v>
      </c>
      <c r="BE105" s="760" t="e">
        <f t="shared" si="49"/>
        <v>#DIV/0!</v>
      </c>
      <c r="BF105" s="760" t="e">
        <f t="shared" si="49"/>
        <v>#DIV/0!</v>
      </c>
      <c r="BG105" s="760" t="e">
        <f t="shared" si="49"/>
        <v>#DIV/0!</v>
      </c>
      <c r="BH105" s="760" t="e">
        <f t="shared" si="49"/>
        <v>#DIV/0!</v>
      </c>
      <c r="BI105" s="760" t="e">
        <f t="shared" si="49"/>
        <v>#DIV/0!</v>
      </c>
      <c r="BJ105" s="760" t="e">
        <f t="shared" si="49"/>
        <v>#DIV/0!</v>
      </c>
      <c r="BK105" s="760" t="e">
        <f t="shared" si="49"/>
        <v>#DIV/0!</v>
      </c>
      <c r="BL105" s="760" t="e">
        <f t="shared" si="49"/>
        <v>#DIV/0!</v>
      </c>
      <c r="BM105" s="760" t="e">
        <f t="shared" si="49"/>
        <v>#DIV/0!</v>
      </c>
      <c r="BN105" s="760" t="e">
        <f t="shared" si="49"/>
        <v>#DIV/0!</v>
      </c>
      <c r="BO105" s="760" t="e">
        <f t="shared" si="49"/>
        <v>#DIV/0!</v>
      </c>
      <c r="BP105" s="760" t="e">
        <f t="shared" si="49"/>
        <v>#DIV/0!</v>
      </c>
      <c r="BQ105" s="760" t="e">
        <f t="shared" si="49"/>
        <v>#DIV/0!</v>
      </c>
      <c r="BR105" s="760" t="e">
        <f t="shared" si="49"/>
        <v>#DIV/0!</v>
      </c>
      <c r="BS105" s="760" t="e">
        <f t="shared" si="49"/>
        <v>#DIV/0!</v>
      </c>
      <c r="BT105" s="760" t="e">
        <f t="shared" si="49"/>
        <v>#DIV/0!</v>
      </c>
      <c r="BU105" s="760" t="e">
        <f t="shared" ref="BU105:CJ105" si="50">BU104/BU107</f>
        <v>#DIV/0!</v>
      </c>
      <c r="BV105" s="760" t="e">
        <f t="shared" si="50"/>
        <v>#DIV/0!</v>
      </c>
      <c r="BW105" s="760" t="e">
        <f t="shared" si="50"/>
        <v>#DIV/0!</v>
      </c>
      <c r="BX105" s="760" t="e">
        <f t="shared" si="50"/>
        <v>#DIV/0!</v>
      </c>
      <c r="BY105" s="760" t="e">
        <f t="shared" si="50"/>
        <v>#DIV/0!</v>
      </c>
      <c r="BZ105" s="760" t="e">
        <f t="shared" si="50"/>
        <v>#DIV/0!</v>
      </c>
      <c r="CA105" s="760" t="e">
        <f t="shared" si="50"/>
        <v>#DIV/0!</v>
      </c>
      <c r="CB105" s="760" t="e">
        <f t="shared" si="50"/>
        <v>#DIV/0!</v>
      </c>
      <c r="CC105" s="760" t="e">
        <f t="shared" si="50"/>
        <v>#DIV/0!</v>
      </c>
      <c r="CD105" s="760" t="e">
        <f t="shared" si="50"/>
        <v>#DIV/0!</v>
      </c>
      <c r="CE105" s="760" t="e">
        <f t="shared" si="50"/>
        <v>#DIV/0!</v>
      </c>
      <c r="CF105" s="760" t="e">
        <f t="shared" si="50"/>
        <v>#DIV/0!</v>
      </c>
      <c r="CG105" s="760" t="e">
        <f t="shared" si="50"/>
        <v>#DIV/0!</v>
      </c>
      <c r="CH105" s="760" t="e">
        <f t="shared" si="50"/>
        <v>#DIV/0!</v>
      </c>
      <c r="CI105" s="760" t="e">
        <f t="shared" si="50"/>
        <v>#DIV/0!</v>
      </c>
      <c r="CJ105" s="852" t="e">
        <f t="shared" si="50"/>
        <v>#DIV/0!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 t="e">
        <f t="shared" ref="H106:AM106" si="51">(((H40+H41)-(H96+H97))*1000)/((H72+H73)*100)</f>
        <v>#DIV/0!</v>
      </c>
      <c r="I106" s="498" t="e">
        <f t="shared" si="51"/>
        <v>#DIV/0!</v>
      </c>
      <c r="J106" s="498" t="e">
        <f t="shared" si="51"/>
        <v>#DIV/0!</v>
      </c>
      <c r="K106" s="498" t="e">
        <f t="shared" si="51"/>
        <v>#DIV/0!</v>
      </c>
      <c r="L106" s="498" t="e">
        <f t="shared" si="51"/>
        <v>#DIV/0!</v>
      </c>
      <c r="M106" s="498" t="e">
        <f t="shared" si="51"/>
        <v>#DIV/0!</v>
      </c>
      <c r="N106" s="498" t="e">
        <f t="shared" si="51"/>
        <v>#DIV/0!</v>
      </c>
      <c r="O106" s="498" t="e">
        <f t="shared" si="51"/>
        <v>#DIV/0!</v>
      </c>
      <c r="P106" s="498" t="e">
        <f t="shared" si="51"/>
        <v>#DIV/0!</v>
      </c>
      <c r="Q106" s="498" t="e">
        <f t="shared" si="51"/>
        <v>#DIV/0!</v>
      </c>
      <c r="R106" s="498" t="e">
        <f t="shared" si="51"/>
        <v>#DIV/0!</v>
      </c>
      <c r="S106" s="498" t="e">
        <f t="shared" si="51"/>
        <v>#DIV/0!</v>
      </c>
      <c r="T106" s="498" t="e">
        <f t="shared" si="51"/>
        <v>#DIV/0!</v>
      </c>
      <c r="U106" s="498" t="e">
        <f t="shared" si="51"/>
        <v>#DIV/0!</v>
      </c>
      <c r="V106" s="498" t="e">
        <f t="shared" si="51"/>
        <v>#DIV/0!</v>
      </c>
      <c r="W106" s="498" t="e">
        <f t="shared" si="51"/>
        <v>#DIV/0!</v>
      </c>
      <c r="X106" s="498" t="e">
        <f t="shared" si="51"/>
        <v>#DIV/0!</v>
      </c>
      <c r="Y106" s="498" t="e">
        <f t="shared" si="51"/>
        <v>#DIV/0!</v>
      </c>
      <c r="Z106" s="498" t="e">
        <f t="shared" si="51"/>
        <v>#DIV/0!</v>
      </c>
      <c r="AA106" s="498" t="e">
        <f t="shared" si="51"/>
        <v>#DIV/0!</v>
      </c>
      <c r="AB106" s="498" t="e">
        <f t="shared" si="51"/>
        <v>#DIV/0!</v>
      </c>
      <c r="AC106" s="498" t="e">
        <f t="shared" si="51"/>
        <v>#DIV/0!</v>
      </c>
      <c r="AD106" s="498" t="e">
        <f t="shared" si="51"/>
        <v>#DIV/0!</v>
      </c>
      <c r="AE106" s="498" t="e">
        <f t="shared" si="51"/>
        <v>#DIV/0!</v>
      </c>
      <c r="AF106" s="498" t="e">
        <f t="shared" si="51"/>
        <v>#DIV/0!</v>
      </c>
      <c r="AG106" s="498" t="e">
        <f t="shared" si="51"/>
        <v>#DIV/0!</v>
      </c>
      <c r="AH106" s="498" t="e">
        <f t="shared" si="51"/>
        <v>#DIV/0!</v>
      </c>
      <c r="AI106" s="498" t="e">
        <f t="shared" si="51"/>
        <v>#DIV/0!</v>
      </c>
      <c r="AJ106" s="498" t="e">
        <f t="shared" si="51"/>
        <v>#DIV/0!</v>
      </c>
      <c r="AK106" s="498" t="e">
        <f t="shared" si="51"/>
        <v>#DIV/0!</v>
      </c>
      <c r="AL106" s="498" t="e">
        <f t="shared" si="51"/>
        <v>#DIV/0!</v>
      </c>
      <c r="AM106" s="498" t="e">
        <f t="shared" si="51"/>
        <v>#DIV/0!</v>
      </c>
      <c r="AN106" s="498" t="e">
        <f t="shared" ref="AN106:BS106" si="52">(((AN40+AN41)-(AN96+AN97))*1000)/((AN72+AN73)*100)</f>
        <v>#DIV/0!</v>
      </c>
      <c r="AO106" s="498" t="e">
        <f t="shared" si="52"/>
        <v>#DIV/0!</v>
      </c>
      <c r="AP106" s="498" t="e">
        <f t="shared" si="52"/>
        <v>#DIV/0!</v>
      </c>
      <c r="AQ106" s="498" t="e">
        <f t="shared" si="52"/>
        <v>#DIV/0!</v>
      </c>
      <c r="AR106" s="498" t="e">
        <f t="shared" si="52"/>
        <v>#DIV/0!</v>
      </c>
      <c r="AS106" s="498" t="e">
        <f t="shared" si="52"/>
        <v>#DIV/0!</v>
      </c>
      <c r="AT106" s="498" t="e">
        <f t="shared" si="52"/>
        <v>#DIV/0!</v>
      </c>
      <c r="AU106" s="498" t="e">
        <f t="shared" si="52"/>
        <v>#DIV/0!</v>
      </c>
      <c r="AV106" s="498" t="e">
        <f t="shared" si="52"/>
        <v>#DIV/0!</v>
      </c>
      <c r="AW106" s="498" t="e">
        <f t="shared" si="52"/>
        <v>#DIV/0!</v>
      </c>
      <c r="AX106" s="498" t="e">
        <f t="shared" si="52"/>
        <v>#DIV/0!</v>
      </c>
      <c r="AY106" s="498" t="e">
        <f t="shared" si="52"/>
        <v>#DIV/0!</v>
      </c>
      <c r="AZ106" s="498" t="e">
        <f t="shared" si="52"/>
        <v>#DIV/0!</v>
      </c>
      <c r="BA106" s="498" t="e">
        <f t="shared" si="52"/>
        <v>#DIV/0!</v>
      </c>
      <c r="BB106" s="498" t="e">
        <f t="shared" si="52"/>
        <v>#DIV/0!</v>
      </c>
      <c r="BC106" s="498" t="e">
        <f t="shared" si="52"/>
        <v>#DIV/0!</v>
      </c>
      <c r="BD106" s="498" t="e">
        <f t="shared" si="52"/>
        <v>#DIV/0!</v>
      </c>
      <c r="BE106" s="498" t="e">
        <f t="shared" si="52"/>
        <v>#DIV/0!</v>
      </c>
      <c r="BF106" s="498" t="e">
        <f t="shared" si="52"/>
        <v>#DIV/0!</v>
      </c>
      <c r="BG106" s="498" t="e">
        <f t="shared" si="52"/>
        <v>#DIV/0!</v>
      </c>
      <c r="BH106" s="498" t="e">
        <f t="shared" si="52"/>
        <v>#DIV/0!</v>
      </c>
      <c r="BI106" s="498" t="e">
        <f t="shared" si="52"/>
        <v>#DIV/0!</v>
      </c>
      <c r="BJ106" s="498" t="e">
        <f t="shared" si="52"/>
        <v>#DIV/0!</v>
      </c>
      <c r="BK106" s="498" t="e">
        <f t="shared" si="52"/>
        <v>#DIV/0!</v>
      </c>
      <c r="BL106" s="498" t="e">
        <f t="shared" si="52"/>
        <v>#DIV/0!</v>
      </c>
      <c r="BM106" s="498" t="e">
        <f t="shared" si="52"/>
        <v>#DIV/0!</v>
      </c>
      <c r="BN106" s="498" t="e">
        <f t="shared" si="52"/>
        <v>#DIV/0!</v>
      </c>
      <c r="BO106" s="498" t="e">
        <f t="shared" si="52"/>
        <v>#DIV/0!</v>
      </c>
      <c r="BP106" s="498" t="e">
        <f t="shared" si="52"/>
        <v>#DIV/0!</v>
      </c>
      <c r="BQ106" s="498" t="e">
        <f t="shared" si="52"/>
        <v>#DIV/0!</v>
      </c>
      <c r="BR106" s="498" t="e">
        <f t="shared" si="52"/>
        <v>#DIV/0!</v>
      </c>
      <c r="BS106" s="498" t="e">
        <f t="shared" si="52"/>
        <v>#DIV/0!</v>
      </c>
      <c r="BT106" s="498" t="e">
        <f t="shared" ref="BT106:CJ106" si="53">(((BT40+BT41)-(BT96+BT97))*1000)/((BT72+BT73)*100)</f>
        <v>#DIV/0!</v>
      </c>
      <c r="BU106" s="498" t="e">
        <f t="shared" si="53"/>
        <v>#DIV/0!</v>
      </c>
      <c r="BV106" s="498" t="e">
        <f t="shared" si="53"/>
        <v>#DIV/0!</v>
      </c>
      <c r="BW106" s="498" t="e">
        <f t="shared" si="53"/>
        <v>#DIV/0!</v>
      </c>
      <c r="BX106" s="498" t="e">
        <f t="shared" si="53"/>
        <v>#DIV/0!</v>
      </c>
      <c r="BY106" s="498" t="e">
        <f t="shared" si="53"/>
        <v>#DIV/0!</v>
      </c>
      <c r="BZ106" s="498" t="e">
        <f t="shared" si="53"/>
        <v>#DIV/0!</v>
      </c>
      <c r="CA106" s="498" t="e">
        <f t="shared" si="53"/>
        <v>#DIV/0!</v>
      </c>
      <c r="CB106" s="498" t="e">
        <f t="shared" si="53"/>
        <v>#DIV/0!</v>
      </c>
      <c r="CC106" s="498" t="e">
        <f t="shared" si="53"/>
        <v>#DIV/0!</v>
      </c>
      <c r="CD106" s="498" t="e">
        <f t="shared" si="53"/>
        <v>#DIV/0!</v>
      </c>
      <c r="CE106" s="498" t="e">
        <f t="shared" si="53"/>
        <v>#DIV/0!</v>
      </c>
      <c r="CF106" s="498" t="e">
        <f t="shared" si="53"/>
        <v>#DIV/0!</v>
      </c>
      <c r="CG106" s="498" t="e">
        <f t="shared" si="53"/>
        <v>#DIV/0!</v>
      </c>
      <c r="CH106" s="498" t="e">
        <f t="shared" si="53"/>
        <v>#DIV/0!</v>
      </c>
      <c r="CI106" s="498" t="e">
        <f t="shared" si="53"/>
        <v>#DIV/0!</v>
      </c>
      <c r="CJ106" s="649" t="e">
        <f t="shared" si="53"/>
        <v>#DIV/0!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f t="shared" ref="H107:AM107" si="54">(SUM(H38:H41)-SUM(H94:H97))+H104</f>
        <v>0</v>
      </c>
      <c r="I107" s="82">
        <f t="shared" si="54"/>
        <v>0</v>
      </c>
      <c r="J107" s="82">
        <f t="shared" si="54"/>
        <v>0</v>
      </c>
      <c r="K107" s="82">
        <f t="shared" si="54"/>
        <v>0</v>
      </c>
      <c r="L107" s="82">
        <f t="shared" si="54"/>
        <v>0</v>
      </c>
      <c r="M107" s="82">
        <f t="shared" si="54"/>
        <v>0</v>
      </c>
      <c r="N107" s="82">
        <f t="shared" si="54"/>
        <v>0</v>
      </c>
      <c r="O107" s="82">
        <f t="shared" si="54"/>
        <v>0</v>
      </c>
      <c r="P107" s="82">
        <f t="shared" si="54"/>
        <v>0</v>
      </c>
      <c r="Q107" s="82">
        <f t="shared" si="54"/>
        <v>0</v>
      </c>
      <c r="R107" s="82">
        <f t="shared" si="54"/>
        <v>0</v>
      </c>
      <c r="S107" s="82">
        <f t="shared" si="54"/>
        <v>0</v>
      </c>
      <c r="T107" s="82">
        <f t="shared" si="54"/>
        <v>0</v>
      </c>
      <c r="U107" s="82">
        <f t="shared" si="54"/>
        <v>0</v>
      </c>
      <c r="V107" s="82">
        <f t="shared" si="54"/>
        <v>0</v>
      </c>
      <c r="W107" s="82">
        <f t="shared" si="54"/>
        <v>0</v>
      </c>
      <c r="X107" s="82">
        <f t="shared" si="54"/>
        <v>0</v>
      </c>
      <c r="Y107" s="82">
        <f t="shared" si="54"/>
        <v>0</v>
      </c>
      <c r="Z107" s="82">
        <f t="shared" si="54"/>
        <v>0</v>
      </c>
      <c r="AA107" s="82">
        <f t="shared" si="54"/>
        <v>0</v>
      </c>
      <c r="AB107" s="82">
        <f t="shared" si="54"/>
        <v>0</v>
      </c>
      <c r="AC107" s="82">
        <f t="shared" si="54"/>
        <v>0</v>
      </c>
      <c r="AD107" s="82">
        <f t="shared" si="54"/>
        <v>0</v>
      </c>
      <c r="AE107" s="82">
        <f t="shared" si="54"/>
        <v>0</v>
      </c>
      <c r="AF107" s="82">
        <f t="shared" si="54"/>
        <v>0</v>
      </c>
      <c r="AG107" s="82">
        <f t="shared" si="54"/>
        <v>0</v>
      </c>
      <c r="AH107" s="82">
        <f t="shared" si="54"/>
        <v>0</v>
      </c>
      <c r="AI107" s="82">
        <f t="shared" si="54"/>
        <v>0</v>
      </c>
      <c r="AJ107" s="82">
        <f t="shared" si="54"/>
        <v>0</v>
      </c>
      <c r="AK107" s="82">
        <f t="shared" si="54"/>
        <v>0</v>
      </c>
      <c r="AL107" s="82">
        <f t="shared" si="54"/>
        <v>0</v>
      </c>
      <c r="AM107" s="82">
        <f t="shared" si="54"/>
        <v>0</v>
      </c>
      <c r="AN107" s="82">
        <f t="shared" ref="AN107:BS107" si="55">(SUM(AN38:AN41)-SUM(AN94:AN97))+AN104</f>
        <v>0</v>
      </c>
      <c r="AO107" s="82">
        <f t="shared" si="55"/>
        <v>0</v>
      </c>
      <c r="AP107" s="82">
        <f t="shared" si="55"/>
        <v>0</v>
      </c>
      <c r="AQ107" s="82">
        <f t="shared" si="55"/>
        <v>0</v>
      </c>
      <c r="AR107" s="82">
        <f t="shared" si="55"/>
        <v>0</v>
      </c>
      <c r="AS107" s="82">
        <f t="shared" si="55"/>
        <v>0</v>
      </c>
      <c r="AT107" s="82">
        <f t="shared" si="55"/>
        <v>0</v>
      </c>
      <c r="AU107" s="82">
        <f t="shared" si="55"/>
        <v>0</v>
      </c>
      <c r="AV107" s="82">
        <f t="shared" si="55"/>
        <v>0</v>
      </c>
      <c r="AW107" s="82">
        <f t="shared" si="55"/>
        <v>0</v>
      </c>
      <c r="AX107" s="82">
        <f t="shared" si="55"/>
        <v>0</v>
      </c>
      <c r="AY107" s="82">
        <f t="shared" si="55"/>
        <v>0</v>
      </c>
      <c r="AZ107" s="82">
        <f t="shared" si="55"/>
        <v>0</v>
      </c>
      <c r="BA107" s="82">
        <f t="shared" si="55"/>
        <v>0</v>
      </c>
      <c r="BB107" s="82">
        <f t="shared" si="55"/>
        <v>0</v>
      </c>
      <c r="BC107" s="82">
        <f t="shared" si="55"/>
        <v>0</v>
      </c>
      <c r="BD107" s="82">
        <f t="shared" si="55"/>
        <v>0</v>
      </c>
      <c r="BE107" s="82">
        <f t="shared" si="55"/>
        <v>0</v>
      </c>
      <c r="BF107" s="82">
        <f t="shared" si="55"/>
        <v>0</v>
      </c>
      <c r="BG107" s="82">
        <f t="shared" si="55"/>
        <v>0</v>
      </c>
      <c r="BH107" s="82">
        <f t="shared" si="55"/>
        <v>0</v>
      </c>
      <c r="BI107" s="82">
        <f t="shared" si="55"/>
        <v>0</v>
      </c>
      <c r="BJ107" s="82">
        <f t="shared" si="55"/>
        <v>0</v>
      </c>
      <c r="BK107" s="82">
        <f t="shared" si="55"/>
        <v>0</v>
      </c>
      <c r="BL107" s="82">
        <f t="shared" si="55"/>
        <v>0</v>
      </c>
      <c r="BM107" s="82">
        <f t="shared" si="55"/>
        <v>0</v>
      </c>
      <c r="BN107" s="82">
        <f t="shared" si="55"/>
        <v>0</v>
      </c>
      <c r="BO107" s="82">
        <f t="shared" si="55"/>
        <v>0</v>
      </c>
      <c r="BP107" s="82">
        <f t="shared" si="55"/>
        <v>0</v>
      </c>
      <c r="BQ107" s="82">
        <f t="shared" si="55"/>
        <v>0</v>
      </c>
      <c r="BR107" s="82">
        <f t="shared" si="55"/>
        <v>0</v>
      </c>
      <c r="BS107" s="82">
        <f t="shared" si="55"/>
        <v>0</v>
      </c>
      <c r="BT107" s="82">
        <f t="shared" ref="BT107:CJ107" si="56">(SUM(BT38:BT41)-SUM(BT94:BT97))+BT104</f>
        <v>0</v>
      </c>
      <c r="BU107" s="82">
        <f t="shared" si="56"/>
        <v>0</v>
      </c>
      <c r="BV107" s="82">
        <f t="shared" si="56"/>
        <v>0</v>
      </c>
      <c r="BW107" s="82">
        <f t="shared" si="56"/>
        <v>0</v>
      </c>
      <c r="BX107" s="82">
        <f t="shared" si="56"/>
        <v>0</v>
      </c>
      <c r="BY107" s="82">
        <f t="shared" si="56"/>
        <v>0</v>
      </c>
      <c r="BZ107" s="82">
        <f t="shared" si="56"/>
        <v>0</v>
      </c>
      <c r="CA107" s="82">
        <f t="shared" si="56"/>
        <v>0</v>
      </c>
      <c r="CB107" s="82">
        <f t="shared" si="56"/>
        <v>0</v>
      </c>
      <c r="CC107" s="82">
        <f t="shared" si="56"/>
        <v>0</v>
      </c>
      <c r="CD107" s="82">
        <f t="shared" si="56"/>
        <v>0</v>
      </c>
      <c r="CE107" s="82">
        <f t="shared" si="56"/>
        <v>0</v>
      </c>
      <c r="CF107" s="82">
        <f t="shared" si="56"/>
        <v>0</v>
      </c>
      <c r="CG107" s="82">
        <f t="shared" si="56"/>
        <v>0</v>
      </c>
      <c r="CH107" s="82">
        <f t="shared" si="56"/>
        <v>0</v>
      </c>
      <c r="CI107" s="82">
        <f t="shared" si="56"/>
        <v>0</v>
      </c>
      <c r="CJ107" s="640">
        <f t="shared" si="56"/>
        <v>0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f>H33</f>
        <v>0</v>
      </c>
      <c r="I108" s="142">
        <f t="shared" ref="I108:AN108" si="57">I33-I34</f>
        <v>0</v>
      </c>
      <c r="J108" s="142">
        <f t="shared" si="57"/>
        <v>0</v>
      </c>
      <c r="K108" s="142">
        <f t="shared" si="57"/>
        <v>0</v>
      </c>
      <c r="L108" s="142">
        <f t="shared" si="57"/>
        <v>0</v>
      </c>
      <c r="M108" s="142">
        <f t="shared" si="57"/>
        <v>0</v>
      </c>
      <c r="N108" s="142">
        <f t="shared" si="57"/>
        <v>0</v>
      </c>
      <c r="O108" s="142">
        <f t="shared" si="57"/>
        <v>0</v>
      </c>
      <c r="P108" s="142">
        <f t="shared" si="57"/>
        <v>0</v>
      </c>
      <c r="Q108" s="142">
        <f t="shared" si="57"/>
        <v>0</v>
      </c>
      <c r="R108" s="142">
        <f t="shared" si="57"/>
        <v>0</v>
      </c>
      <c r="S108" s="142">
        <f t="shared" si="57"/>
        <v>0</v>
      </c>
      <c r="T108" s="142">
        <f t="shared" si="57"/>
        <v>0</v>
      </c>
      <c r="U108" s="142">
        <f t="shared" si="57"/>
        <v>0</v>
      </c>
      <c r="V108" s="142">
        <f t="shared" si="57"/>
        <v>0</v>
      </c>
      <c r="W108" s="142">
        <f t="shared" si="57"/>
        <v>0</v>
      </c>
      <c r="X108" s="142">
        <f t="shared" si="57"/>
        <v>0</v>
      </c>
      <c r="Y108" s="142">
        <f t="shared" si="57"/>
        <v>0</v>
      </c>
      <c r="Z108" s="142">
        <f t="shared" si="57"/>
        <v>0</v>
      </c>
      <c r="AA108" s="142">
        <f t="shared" si="57"/>
        <v>0</v>
      </c>
      <c r="AB108" s="142">
        <f t="shared" si="57"/>
        <v>0</v>
      </c>
      <c r="AC108" s="142">
        <f t="shared" si="57"/>
        <v>0</v>
      </c>
      <c r="AD108" s="142">
        <f t="shared" si="57"/>
        <v>0</v>
      </c>
      <c r="AE108" s="142">
        <f t="shared" si="57"/>
        <v>0</v>
      </c>
      <c r="AF108" s="142">
        <f t="shared" si="57"/>
        <v>0</v>
      </c>
      <c r="AG108" s="142">
        <f t="shared" si="57"/>
        <v>0</v>
      </c>
      <c r="AH108" s="142">
        <f t="shared" si="57"/>
        <v>0</v>
      </c>
      <c r="AI108" s="142">
        <f t="shared" si="57"/>
        <v>0</v>
      </c>
      <c r="AJ108" s="142">
        <f t="shared" si="57"/>
        <v>0</v>
      </c>
      <c r="AK108" s="142">
        <f t="shared" si="57"/>
        <v>0</v>
      </c>
      <c r="AL108" s="142">
        <f t="shared" si="57"/>
        <v>0</v>
      </c>
      <c r="AM108" s="142">
        <f t="shared" si="57"/>
        <v>0</v>
      </c>
      <c r="AN108" s="142">
        <f t="shared" si="57"/>
        <v>0</v>
      </c>
      <c r="AO108" s="142">
        <f t="shared" ref="AO108:BT108" si="58">AO33-AO34</f>
        <v>0</v>
      </c>
      <c r="AP108" s="142">
        <f t="shared" si="58"/>
        <v>0</v>
      </c>
      <c r="AQ108" s="142">
        <f t="shared" si="58"/>
        <v>0</v>
      </c>
      <c r="AR108" s="142">
        <f t="shared" si="58"/>
        <v>0</v>
      </c>
      <c r="AS108" s="142">
        <f t="shared" si="58"/>
        <v>0</v>
      </c>
      <c r="AT108" s="142">
        <f t="shared" si="58"/>
        <v>0</v>
      </c>
      <c r="AU108" s="142">
        <f t="shared" si="58"/>
        <v>0</v>
      </c>
      <c r="AV108" s="142">
        <f t="shared" si="58"/>
        <v>0</v>
      </c>
      <c r="AW108" s="142">
        <f t="shared" si="58"/>
        <v>0</v>
      </c>
      <c r="AX108" s="142">
        <f t="shared" si="58"/>
        <v>0</v>
      </c>
      <c r="AY108" s="142">
        <f t="shared" si="58"/>
        <v>0</v>
      </c>
      <c r="AZ108" s="142">
        <f t="shared" si="58"/>
        <v>0</v>
      </c>
      <c r="BA108" s="142">
        <f t="shared" si="58"/>
        <v>0</v>
      </c>
      <c r="BB108" s="142">
        <f t="shared" si="58"/>
        <v>0</v>
      </c>
      <c r="BC108" s="142">
        <f t="shared" si="58"/>
        <v>0</v>
      </c>
      <c r="BD108" s="142">
        <f t="shared" si="58"/>
        <v>0</v>
      </c>
      <c r="BE108" s="142">
        <f t="shared" si="58"/>
        <v>0</v>
      </c>
      <c r="BF108" s="142">
        <f t="shared" si="58"/>
        <v>0</v>
      </c>
      <c r="BG108" s="142">
        <f t="shared" si="58"/>
        <v>0</v>
      </c>
      <c r="BH108" s="142">
        <f t="shared" si="58"/>
        <v>0</v>
      </c>
      <c r="BI108" s="142">
        <f t="shared" si="58"/>
        <v>0</v>
      </c>
      <c r="BJ108" s="142">
        <f t="shared" si="58"/>
        <v>0</v>
      </c>
      <c r="BK108" s="142">
        <f t="shared" si="58"/>
        <v>0</v>
      </c>
      <c r="BL108" s="142">
        <f t="shared" si="58"/>
        <v>0</v>
      </c>
      <c r="BM108" s="142">
        <f t="shared" si="58"/>
        <v>0</v>
      </c>
      <c r="BN108" s="142">
        <f t="shared" si="58"/>
        <v>0</v>
      </c>
      <c r="BO108" s="142">
        <f t="shared" si="58"/>
        <v>0</v>
      </c>
      <c r="BP108" s="142">
        <f t="shared" si="58"/>
        <v>0</v>
      </c>
      <c r="BQ108" s="142">
        <f t="shared" si="58"/>
        <v>0</v>
      </c>
      <c r="BR108" s="142">
        <f t="shared" si="58"/>
        <v>0</v>
      </c>
      <c r="BS108" s="142">
        <f t="shared" si="58"/>
        <v>0</v>
      </c>
      <c r="BT108" s="142">
        <f t="shared" si="58"/>
        <v>0</v>
      </c>
      <c r="BU108" s="142">
        <f t="shared" ref="BU108:CJ108" si="59">BU33-BU34</f>
        <v>0</v>
      </c>
      <c r="BV108" s="142">
        <f t="shared" si="59"/>
        <v>0</v>
      </c>
      <c r="BW108" s="142">
        <f t="shared" si="59"/>
        <v>0</v>
      </c>
      <c r="BX108" s="142">
        <f t="shared" si="59"/>
        <v>0</v>
      </c>
      <c r="BY108" s="142">
        <f t="shared" si="59"/>
        <v>0</v>
      </c>
      <c r="BZ108" s="142">
        <f t="shared" si="59"/>
        <v>0</v>
      </c>
      <c r="CA108" s="142">
        <f t="shared" si="59"/>
        <v>0</v>
      </c>
      <c r="CB108" s="142">
        <f t="shared" si="59"/>
        <v>0</v>
      </c>
      <c r="CC108" s="142">
        <f t="shared" si="59"/>
        <v>0</v>
      </c>
      <c r="CD108" s="142">
        <f t="shared" si="59"/>
        <v>0</v>
      </c>
      <c r="CE108" s="142">
        <f t="shared" si="59"/>
        <v>0</v>
      </c>
      <c r="CF108" s="142">
        <f t="shared" si="59"/>
        <v>0</v>
      </c>
      <c r="CG108" s="142">
        <f t="shared" si="59"/>
        <v>0</v>
      </c>
      <c r="CH108" s="142">
        <f t="shared" si="59"/>
        <v>0</v>
      </c>
      <c r="CI108" s="142">
        <f t="shared" si="59"/>
        <v>0</v>
      </c>
      <c r="CJ108" s="639">
        <f t="shared" si="59"/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f t="shared" ref="H109:AM109" si="60">(H31+H33)-H34</f>
        <v>0</v>
      </c>
      <c r="I109" s="82">
        <f t="shared" si="60"/>
        <v>0</v>
      </c>
      <c r="J109" s="82">
        <f t="shared" si="60"/>
        <v>0</v>
      </c>
      <c r="K109" s="82">
        <f t="shared" si="60"/>
        <v>0</v>
      </c>
      <c r="L109" s="82">
        <f t="shared" si="60"/>
        <v>0</v>
      </c>
      <c r="M109" s="82">
        <f t="shared" si="60"/>
        <v>0</v>
      </c>
      <c r="N109" s="82">
        <f t="shared" si="60"/>
        <v>0</v>
      </c>
      <c r="O109" s="82">
        <f t="shared" si="60"/>
        <v>0</v>
      </c>
      <c r="P109" s="82">
        <f t="shared" si="60"/>
        <v>0</v>
      </c>
      <c r="Q109" s="82">
        <f t="shared" si="60"/>
        <v>0</v>
      </c>
      <c r="R109" s="82">
        <f t="shared" si="60"/>
        <v>0</v>
      </c>
      <c r="S109" s="82">
        <f t="shared" si="60"/>
        <v>0</v>
      </c>
      <c r="T109" s="82">
        <f t="shared" si="60"/>
        <v>0</v>
      </c>
      <c r="U109" s="82">
        <f t="shared" si="60"/>
        <v>0</v>
      </c>
      <c r="V109" s="82">
        <f t="shared" si="60"/>
        <v>0</v>
      </c>
      <c r="W109" s="82">
        <f t="shared" si="60"/>
        <v>0</v>
      </c>
      <c r="X109" s="82">
        <f t="shared" si="60"/>
        <v>0</v>
      </c>
      <c r="Y109" s="82">
        <f t="shared" si="60"/>
        <v>0</v>
      </c>
      <c r="Z109" s="82">
        <f t="shared" si="60"/>
        <v>0</v>
      </c>
      <c r="AA109" s="82">
        <f t="shared" si="60"/>
        <v>0</v>
      </c>
      <c r="AB109" s="82">
        <f t="shared" si="60"/>
        <v>0</v>
      </c>
      <c r="AC109" s="82">
        <f t="shared" si="60"/>
        <v>0</v>
      </c>
      <c r="AD109" s="82">
        <f t="shared" si="60"/>
        <v>0</v>
      </c>
      <c r="AE109" s="82">
        <f t="shared" si="60"/>
        <v>0</v>
      </c>
      <c r="AF109" s="82">
        <f t="shared" si="60"/>
        <v>0</v>
      </c>
      <c r="AG109" s="82">
        <f t="shared" si="60"/>
        <v>0</v>
      </c>
      <c r="AH109" s="82">
        <f t="shared" si="60"/>
        <v>0</v>
      </c>
      <c r="AI109" s="82">
        <f t="shared" si="60"/>
        <v>0</v>
      </c>
      <c r="AJ109" s="82">
        <f t="shared" si="60"/>
        <v>0</v>
      </c>
      <c r="AK109" s="82">
        <f t="shared" si="60"/>
        <v>0</v>
      </c>
      <c r="AL109" s="82">
        <f t="shared" si="60"/>
        <v>0</v>
      </c>
      <c r="AM109" s="82">
        <f t="shared" si="60"/>
        <v>0</v>
      </c>
      <c r="AN109" s="82">
        <f t="shared" ref="AN109:BS109" si="61">(AN31+AN33)-AN34</f>
        <v>0</v>
      </c>
      <c r="AO109" s="82">
        <f t="shared" si="61"/>
        <v>0</v>
      </c>
      <c r="AP109" s="82">
        <f t="shared" si="61"/>
        <v>0</v>
      </c>
      <c r="AQ109" s="82">
        <f t="shared" si="61"/>
        <v>0</v>
      </c>
      <c r="AR109" s="82">
        <f t="shared" si="61"/>
        <v>0</v>
      </c>
      <c r="AS109" s="82">
        <f t="shared" si="61"/>
        <v>0</v>
      </c>
      <c r="AT109" s="82">
        <f t="shared" si="61"/>
        <v>0</v>
      </c>
      <c r="AU109" s="82">
        <f t="shared" si="61"/>
        <v>0</v>
      </c>
      <c r="AV109" s="82">
        <f t="shared" si="61"/>
        <v>0</v>
      </c>
      <c r="AW109" s="82">
        <f t="shared" si="61"/>
        <v>0</v>
      </c>
      <c r="AX109" s="82">
        <f t="shared" si="61"/>
        <v>0</v>
      </c>
      <c r="AY109" s="82">
        <f t="shared" si="61"/>
        <v>0</v>
      </c>
      <c r="AZ109" s="82">
        <f t="shared" si="61"/>
        <v>0</v>
      </c>
      <c r="BA109" s="82">
        <f t="shared" si="61"/>
        <v>0</v>
      </c>
      <c r="BB109" s="82">
        <f t="shared" si="61"/>
        <v>0</v>
      </c>
      <c r="BC109" s="82">
        <f t="shared" si="61"/>
        <v>0</v>
      </c>
      <c r="BD109" s="82">
        <f t="shared" si="61"/>
        <v>0</v>
      </c>
      <c r="BE109" s="82">
        <f t="shared" si="61"/>
        <v>0</v>
      </c>
      <c r="BF109" s="82">
        <f t="shared" si="61"/>
        <v>0</v>
      </c>
      <c r="BG109" s="82">
        <f t="shared" si="61"/>
        <v>0</v>
      </c>
      <c r="BH109" s="82">
        <f t="shared" si="61"/>
        <v>0</v>
      </c>
      <c r="BI109" s="82">
        <f t="shared" si="61"/>
        <v>0</v>
      </c>
      <c r="BJ109" s="82">
        <f t="shared" si="61"/>
        <v>0</v>
      </c>
      <c r="BK109" s="82">
        <f t="shared" si="61"/>
        <v>0</v>
      </c>
      <c r="BL109" s="82">
        <f t="shared" si="61"/>
        <v>0</v>
      </c>
      <c r="BM109" s="82">
        <f t="shared" si="61"/>
        <v>0</v>
      </c>
      <c r="BN109" s="82">
        <f t="shared" si="61"/>
        <v>0</v>
      </c>
      <c r="BO109" s="82">
        <f t="shared" si="61"/>
        <v>0</v>
      </c>
      <c r="BP109" s="82">
        <f t="shared" si="61"/>
        <v>0</v>
      </c>
      <c r="BQ109" s="82">
        <f t="shared" si="61"/>
        <v>0</v>
      </c>
      <c r="BR109" s="82">
        <f t="shared" si="61"/>
        <v>0</v>
      </c>
      <c r="BS109" s="82">
        <f t="shared" si="61"/>
        <v>0</v>
      </c>
      <c r="BT109" s="82">
        <f t="shared" ref="BT109:CJ109" si="62">(BT31+BT33)-BT34</f>
        <v>0</v>
      </c>
      <c r="BU109" s="82">
        <f t="shared" si="62"/>
        <v>0</v>
      </c>
      <c r="BV109" s="82">
        <f t="shared" si="62"/>
        <v>0</v>
      </c>
      <c r="BW109" s="82">
        <f t="shared" si="62"/>
        <v>0</v>
      </c>
      <c r="BX109" s="82">
        <f t="shared" si="62"/>
        <v>0</v>
      </c>
      <c r="BY109" s="82">
        <f t="shared" si="62"/>
        <v>0</v>
      </c>
      <c r="BZ109" s="82">
        <f t="shared" si="62"/>
        <v>0</v>
      </c>
      <c r="CA109" s="82">
        <f t="shared" si="62"/>
        <v>0</v>
      </c>
      <c r="CB109" s="82">
        <f t="shared" si="62"/>
        <v>0</v>
      </c>
      <c r="CC109" s="82">
        <f t="shared" si="62"/>
        <v>0</v>
      </c>
      <c r="CD109" s="82">
        <f t="shared" si="62"/>
        <v>0</v>
      </c>
      <c r="CE109" s="82">
        <f t="shared" si="62"/>
        <v>0</v>
      </c>
      <c r="CF109" s="82">
        <f t="shared" si="62"/>
        <v>0</v>
      </c>
      <c r="CG109" s="82">
        <f t="shared" si="62"/>
        <v>0</v>
      </c>
      <c r="CH109" s="82">
        <f t="shared" si="62"/>
        <v>0</v>
      </c>
      <c r="CI109" s="82">
        <f t="shared" si="62"/>
        <v>0</v>
      </c>
      <c r="CJ109" s="640">
        <f t="shared" si="62"/>
        <v>0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f t="shared" ref="H110:AM110" si="63">H86</f>
        <v>0</v>
      </c>
      <c r="I110" s="142">
        <f t="shared" si="63"/>
        <v>0</v>
      </c>
      <c r="J110" s="142">
        <f t="shared" si="63"/>
        <v>0</v>
      </c>
      <c r="K110" s="142">
        <f t="shared" si="63"/>
        <v>0</v>
      </c>
      <c r="L110" s="142">
        <f t="shared" si="63"/>
        <v>0</v>
      </c>
      <c r="M110" s="142">
        <f t="shared" si="63"/>
        <v>0</v>
      </c>
      <c r="N110" s="142">
        <f t="shared" si="63"/>
        <v>0</v>
      </c>
      <c r="O110" s="142">
        <f t="shared" si="63"/>
        <v>0</v>
      </c>
      <c r="P110" s="142">
        <f t="shared" si="63"/>
        <v>0</v>
      </c>
      <c r="Q110" s="142">
        <f t="shared" si="63"/>
        <v>0</v>
      </c>
      <c r="R110" s="142">
        <f t="shared" si="63"/>
        <v>0</v>
      </c>
      <c r="S110" s="142">
        <f t="shared" si="63"/>
        <v>0</v>
      </c>
      <c r="T110" s="142">
        <f t="shared" si="63"/>
        <v>0</v>
      </c>
      <c r="U110" s="142">
        <f t="shared" si="63"/>
        <v>0</v>
      </c>
      <c r="V110" s="142">
        <f t="shared" si="63"/>
        <v>0</v>
      </c>
      <c r="W110" s="142">
        <f t="shared" si="63"/>
        <v>0</v>
      </c>
      <c r="X110" s="142">
        <f t="shared" si="63"/>
        <v>0</v>
      </c>
      <c r="Y110" s="142">
        <f t="shared" si="63"/>
        <v>0</v>
      </c>
      <c r="Z110" s="142">
        <f t="shared" si="63"/>
        <v>0</v>
      </c>
      <c r="AA110" s="142">
        <f t="shared" si="63"/>
        <v>0</v>
      </c>
      <c r="AB110" s="142">
        <f t="shared" si="63"/>
        <v>0</v>
      </c>
      <c r="AC110" s="142">
        <f t="shared" si="63"/>
        <v>0</v>
      </c>
      <c r="AD110" s="142">
        <f t="shared" si="63"/>
        <v>0</v>
      </c>
      <c r="AE110" s="142">
        <f t="shared" si="63"/>
        <v>0</v>
      </c>
      <c r="AF110" s="142">
        <f t="shared" si="63"/>
        <v>0</v>
      </c>
      <c r="AG110" s="142">
        <f t="shared" si="63"/>
        <v>0</v>
      </c>
      <c r="AH110" s="142">
        <f t="shared" si="63"/>
        <v>0</v>
      </c>
      <c r="AI110" s="142">
        <f t="shared" si="63"/>
        <v>0</v>
      </c>
      <c r="AJ110" s="142">
        <f t="shared" si="63"/>
        <v>0</v>
      </c>
      <c r="AK110" s="142">
        <f t="shared" si="63"/>
        <v>0</v>
      </c>
      <c r="AL110" s="142">
        <f t="shared" si="63"/>
        <v>0</v>
      </c>
      <c r="AM110" s="142">
        <f t="shared" si="63"/>
        <v>0</v>
      </c>
      <c r="AN110" s="142">
        <f t="shared" ref="AN110:BS110" si="64">AN86</f>
        <v>0</v>
      </c>
      <c r="AO110" s="142">
        <f t="shared" si="64"/>
        <v>0</v>
      </c>
      <c r="AP110" s="142">
        <f t="shared" si="64"/>
        <v>0</v>
      </c>
      <c r="AQ110" s="142">
        <f t="shared" si="64"/>
        <v>0</v>
      </c>
      <c r="AR110" s="142">
        <f t="shared" si="64"/>
        <v>0</v>
      </c>
      <c r="AS110" s="142">
        <f t="shared" si="64"/>
        <v>0</v>
      </c>
      <c r="AT110" s="142">
        <f t="shared" si="64"/>
        <v>0</v>
      </c>
      <c r="AU110" s="142">
        <f t="shared" si="64"/>
        <v>0</v>
      </c>
      <c r="AV110" s="142">
        <f t="shared" si="64"/>
        <v>0</v>
      </c>
      <c r="AW110" s="142">
        <f t="shared" si="64"/>
        <v>0</v>
      </c>
      <c r="AX110" s="142">
        <f t="shared" si="64"/>
        <v>0</v>
      </c>
      <c r="AY110" s="142">
        <f t="shared" si="64"/>
        <v>0</v>
      </c>
      <c r="AZ110" s="142">
        <f t="shared" si="64"/>
        <v>0</v>
      </c>
      <c r="BA110" s="142">
        <f t="shared" si="64"/>
        <v>0</v>
      </c>
      <c r="BB110" s="142">
        <f t="shared" si="64"/>
        <v>0</v>
      </c>
      <c r="BC110" s="142">
        <f t="shared" si="64"/>
        <v>0</v>
      </c>
      <c r="BD110" s="142">
        <f t="shared" si="64"/>
        <v>0</v>
      </c>
      <c r="BE110" s="142">
        <f t="shared" si="64"/>
        <v>0</v>
      </c>
      <c r="BF110" s="142">
        <f t="shared" si="64"/>
        <v>0</v>
      </c>
      <c r="BG110" s="142">
        <f t="shared" si="64"/>
        <v>0</v>
      </c>
      <c r="BH110" s="142">
        <f t="shared" si="64"/>
        <v>0</v>
      </c>
      <c r="BI110" s="142">
        <f t="shared" si="64"/>
        <v>0</v>
      </c>
      <c r="BJ110" s="142">
        <f t="shared" si="64"/>
        <v>0</v>
      </c>
      <c r="BK110" s="142">
        <f t="shared" si="64"/>
        <v>0</v>
      </c>
      <c r="BL110" s="142">
        <f t="shared" si="64"/>
        <v>0</v>
      </c>
      <c r="BM110" s="142">
        <f t="shared" si="64"/>
        <v>0</v>
      </c>
      <c r="BN110" s="142">
        <f t="shared" si="64"/>
        <v>0</v>
      </c>
      <c r="BO110" s="142">
        <f t="shared" si="64"/>
        <v>0</v>
      </c>
      <c r="BP110" s="142">
        <f t="shared" si="64"/>
        <v>0</v>
      </c>
      <c r="BQ110" s="142">
        <f t="shared" si="64"/>
        <v>0</v>
      </c>
      <c r="BR110" s="142">
        <f t="shared" si="64"/>
        <v>0</v>
      </c>
      <c r="BS110" s="142">
        <f t="shared" si="64"/>
        <v>0</v>
      </c>
      <c r="BT110" s="142">
        <f t="shared" ref="BT110:CJ110" si="65">BT86</f>
        <v>0</v>
      </c>
      <c r="BU110" s="142">
        <f t="shared" si="65"/>
        <v>0</v>
      </c>
      <c r="BV110" s="142">
        <f t="shared" si="65"/>
        <v>0</v>
      </c>
      <c r="BW110" s="142">
        <f t="shared" si="65"/>
        <v>0</v>
      </c>
      <c r="BX110" s="142">
        <f t="shared" si="65"/>
        <v>0</v>
      </c>
      <c r="BY110" s="142">
        <f t="shared" si="65"/>
        <v>0</v>
      </c>
      <c r="BZ110" s="142">
        <f t="shared" si="65"/>
        <v>0</v>
      </c>
      <c r="CA110" s="142">
        <f t="shared" si="65"/>
        <v>0</v>
      </c>
      <c r="CB110" s="142">
        <f t="shared" si="65"/>
        <v>0</v>
      </c>
      <c r="CC110" s="142">
        <f t="shared" si="65"/>
        <v>0</v>
      </c>
      <c r="CD110" s="142">
        <f t="shared" si="65"/>
        <v>0</v>
      </c>
      <c r="CE110" s="142">
        <f t="shared" si="65"/>
        <v>0</v>
      </c>
      <c r="CF110" s="142">
        <f t="shared" si="65"/>
        <v>0</v>
      </c>
      <c r="CG110" s="142">
        <f t="shared" si="65"/>
        <v>0</v>
      </c>
      <c r="CH110" s="142">
        <f t="shared" si="65"/>
        <v>0</v>
      </c>
      <c r="CI110" s="142">
        <f t="shared" si="65"/>
        <v>0</v>
      </c>
      <c r="CJ110" s="639">
        <f t="shared" si="65"/>
        <v>0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f>H109-H107</f>
        <v>0</v>
      </c>
      <c r="I111" s="82">
        <f t="shared" ref="I111:BT111" si="66">I109-I107</f>
        <v>0</v>
      </c>
      <c r="J111" s="82">
        <f t="shared" si="66"/>
        <v>0</v>
      </c>
      <c r="K111" s="82">
        <f t="shared" si="66"/>
        <v>0</v>
      </c>
      <c r="L111" s="82">
        <f t="shared" si="66"/>
        <v>0</v>
      </c>
      <c r="M111" s="82">
        <f t="shared" si="66"/>
        <v>0</v>
      </c>
      <c r="N111" s="82">
        <f t="shared" si="66"/>
        <v>0</v>
      </c>
      <c r="O111" s="82">
        <f t="shared" si="66"/>
        <v>0</v>
      </c>
      <c r="P111" s="82">
        <f t="shared" si="66"/>
        <v>0</v>
      </c>
      <c r="Q111" s="82">
        <f t="shared" si="66"/>
        <v>0</v>
      </c>
      <c r="R111" s="82">
        <f t="shared" si="66"/>
        <v>0</v>
      </c>
      <c r="S111" s="82">
        <f t="shared" si="66"/>
        <v>0</v>
      </c>
      <c r="T111" s="82">
        <f t="shared" si="66"/>
        <v>0</v>
      </c>
      <c r="U111" s="82">
        <f t="shared" si="66"/>
        <v>0</v>
      </c>
      <c r="V111" s="82">
        <f t="shared" si="66"/>
        <v>0</v>
      </c>
      <c r="W111" s="82">
        <f t="shared" si="66"/>
        <v>0</v>
      </c>
      <c r="X111" s="82">
        <f t="shared" si="66"/>
        <v>0</v>
      </c>
      <c r="Y111" s="82">
        <f t="shared" si="66"/>
        <v>0</v>
      </c>
      <c r="Z111" s="82">
        <f t="shared" si="66"/>
        <v>0</v>
      </c>
      <c r="AA111" s="82">
        <f t="shared" si="66"/>
        <v>0</v>
      </c>
      <c r="AB111" s="82">
        <f t="shared" si="66"/>
        <v>0</v>
      </c>
      <c r="AC111" s="82">
        <f t="shared" si="66"/>
        <v>0</v>
      </c>
      <c r="AD111" s="82">
        <f t="shared" si="66"/>
        <v>0</v>
      </c>
      <c r="AE111" s="82">
        <f t="shared" si="66"/>
        <v>0</v>
      </c>
      <c r="AF111" s="82">
        <f t="shared" si="66"/>
        <v>0</v>
      </c>
      <c r="AG111" s="82">
        <f t="shared" si="66"/>
        <v>0</v>
      </c>
      <c r="AH111" s="82">
        <f t="shared" si="66"/>
        <v>0</v>
      </c>
      <c r="AI111" s="82">
        <f t="shared" si="66"/>
        <v>0</v>
      </c>
      <c r="AJ111" s="82">
        <f t="shared" si="66"/>
        <v>0</v>
      </c>
      <c r="AK111" s="82">
        <f t="shared" si="66"/>
        <v>0</v>
      </c>
      <c r="AL111" s="82">
        <f t="shared" si="66"/>
        <v>0</v>
      </c>
      <c r="AM111" s="82">
        <f t="shared" si="66"/>
        <v>0</v>
      </c>
      <c r="AN111" s="82">
        <f t="shared" si="66"/>
        <v>0</v>
      </c>
      <c r="AO111" s="82">
        <f t="shared" si="66"/>
        <v>0</v>
      </c>
      <c r="AP111" s="82">
        <f t="shared" si="66"/>
        <v>0</v>
      </c>
      <c r="AQ111" s="82">
        <f t="shared" si="66"/>
        <v>0</v>
      </c>
      <c r="AR111" s="82">
        <f t="shared" si="66"/>
        <v>0</v>
      </c>
      <c r="AS111" s="82">
        <f t="shared" si="66"/>
        <v>0</v>
      </c>
      <c r="AT111" s="82">
        <f t="shared" si="66"/>
        <v>0</v>
      </c>
      <c r="AU111" s="82">
        <f t="shared" si="66"/>
        <v>0</v>
      </c>
      <c r="AV111" s="82">
        <f t="shared" si="66"/>
        <v>0</v>
      </c>
      <c r="AW111" s="82">
        <f t="shared" si="66"/>
        <v>0</v>
      </c>
      <c r="AX111" s="82">
        <f t="shared" si="66"/>
        <v>0</v>
      </c>
      <c r="AY111" s="82">
        <f t="shared" si="66"/>
        <v>0</v>
      </c>
      <c r="AZ111" s="82">
        <f t="shared" si="66"/>
        <v>0</v>
      </c>
      <c r="BA111" s="82">
        <f t="shared" si="66"/>
        <v>0</v>
      </c>
      <c r="BB111" s="82">
        <f t="shared" si="66"/>
        <v>0</v>
      </c>
      <c r="BC111" s="82">
        <f t="shared" si="66"/>
        <v>0</v>
      </c>
      <c r="BD111" s="82">
        <f t="shared" si="66"/>
        <v>0</v>
      </c>
      <c r="BE111" s="82">
        <f t="shared" si="66"/>
        <v>0</v>
      </c>
      <c r="BF111" s="82">
        <f t="shared" si="66"/>
        <v>0</v>
      </c>
      <c r="BG111" s="82">
        <f t="shared" si="66"/>
        <v>0</v>
      </c>
      <c r="BH111" s="82">
        <f t="shared" si="66"/>
        <v>0</v>
      </c>
      <c r="BI111" s="82">
        <f t="shared" si="66"/>
        <v>0</v>
      </c>
      <c r="BJ111" s="82">
        <f t="shared" si="66"/>
        <v>0</v>
      </c>
      <c r="BK111" s="82">
        <f t="shared" si="66"/>
        <v>0</v>
      </c>
      <c r="BL111" s="82">
        <f t="shared" si="66"/>
        <v>0</v>
      </c>
      <c r="BM111" s="82">
        <f t="shared" si="66"/>
        <v>0</v>
      </c>
      <c r="BN111" s="82">
        <f t="shared" si="66"/>
        <v>0</v>
      </c>
      <c r="BO111" s="82">
        <f t="shared" si="66"/>
        <v>0</v>
      </c>
      <c r="BP111" s="82">
        <f t="shared" si="66"/>
        <v>0</v>
      </c>
      <c r="BQ111" s="82">
        <f t="shared" si="66"/>
        <v>0</v>
      </c>
      <c r="BR111" s="82">
        <f t="shared" si="66"/>
        <v>0</v>
      </c>
      <c r="BS111" s="82">
        <f t="shared" si="66"/>
        <v>0</v>
      </c>
      <c r="BT111" s="82">
        <f t="shared" si="66"/>
        <v>0</v>
      </c>
      <c r="BU111" s="82">
        <f t="shared" ref="BU111:CJ111" si="67">BU109-BU107</f>
        <v>0</v>
      </c>
      <c r="BV111" s="82">
        <f t="shared" si="67"/>
        <v>0</v>
      </c>
      <c r="BW111" s="82">
        <f t="shared" si="67"/>
        <v>0</v>
      </c>
      <c r="BX111" s="82">
        <f t="shared" si="67"/>
        <v>0</v>
      </c>
      <c r="BY111" s="82">
        <f t="shared" si="67"/>
        <v>0</v>
      </c>
      <c r="BZ111" s="82">
        <f t="shared" si="67"/>
        <v>0</v>
      </c>
      <c r="CA111" s="82">
        <f t="shared" si="67"/>
        <v>0</v>
      </c>
      <c r="CB111" s="82">
        <f t="shared" si="67"/>
        <v>0</v>
      </c>
      <c r="CC111" s="82">
        <f t="shared" si="67"/>
        <v>0</v>
      </c>
      <c r="CD111" s="82">
        <f t="shared" si="67"/>
        <v>0</v>
      </c>
      <c r="CE111" s="82">
        <f t="shared" si="67"/>
        <v>0</v>
      </c>
      <c r="CF111" s="82">
        <f t="shared" si="67"/>
        <v>0</v>
      </c>
      <c r="CG111" s="82">
        <f t="shared" si="67"/>
        <v>0</v>
      </c>
      <c r="CH111" s="82">
        <f t="shared" si="67"/>
        <v>0</v>
      </c>
      <c r="CI111" s="82">
        <f t="shared" si="67"/>
        <v>0</v>
      </c>
      <c r="CJ111" s="640">
        <f t="shared" si="67"/>
        <v>0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f>H32-H37-(H37-H102)</f>
        <v>0</v>
      </c>
      <c r="I112" s="816">
        <f t="shared" ref="I112:BT112" si="68">I32-I37-(I37-I102)</f>
        <v>0</v>
      </c>
      <c r="J112" s="816">
        <f t="shared" si="68"/>
        <v>0</v>
      </c>
      <c r="K112" s="816">
        <f t="shared" si="68"/>
        <v>0</v>
      </c>
      <c r="L112" s="816">
        <f t="shared" si="68"/>
        <v>0</v>
      </c>
      <c r="M112" s="816">
        <f t="shared" si="68"/>
        <v>0</v>
      </c>
      <c r="N112" s="816">
        <f t="shared" si="68"/>
        <v>0</v>
      </c>
      <c r="O112" s="816">
        <f t="shared" si="68"/>
        <v>0</v>
      </c>
      <c r="P112" s="816">
        <f t="shared" si="68"/>
        <v>0</v>
      </c>
      <c r="Q112" s="816">
        <f t="shared" si="68"/>
        <v>0</v>
      </c>
      <c r="R112" s="816">
        <f t="shared" si="68"/>
        <v>0</v>
      </c>
      <c r="S112" s="816">
        <f t="shared" si="68"/>
        <v>0</v>
      </c>
      <c r="T112" s="816">
        <f t="shared" si="68"/>
        <v>0</v>
      </c>
      <c r="U112" s="816">
        <f t="shared" si="68"/>
        <v>0</v>
      </c>
      <c r="V112" s="816">
        <f t="shared" si="68"/>
        <v>0</v>
      </c>
      <c r="W112" s="816">
        <f t="shared" si="68"/>
        <v>0</v>
      </c>
      <c r="X112" s="816">
        <f t="shared" si="68"/>
        <v>0</v>
      </c>
      <c r="Y112" s="816">
        <f t="shared" si="68"/>
        <v>0</v>
      </c>
      <c r="Z112" s="816">
        <f t="shared" si="68"/>
        <v>0</v>
      </c>
      <c r="AA112" s="816">
        <f t="shared" si="68"/>
        <v>0</v>
      </c>
      <c r="AB112" s="816">
        <f t="shared" si="68"/>
        <v>0</v>
      </c>
      <c r="AC112" s="816">
        <f t="shared" si="68"/>
        <v>0</v>
      </c>
      <c r="AD112" s="816">
        <f t="shared" si="68"/>
        <v>0</v>
      </c>
      <c r="AE112" s="816">
        <f t="shared" si="68"/>
        <v>0</v>
      </c>
      <c r="AF112" s="816">
        <f t="shared" si="68"/>
        <v>0</v>
      </c>
      <c r="AG112" s="816">
        <f t="shared" si="68"/>
        <v>0</v>
      </c>
      <c r="AH112" s="816">
        <f t="shared" si="68"/>
        <v>0</v>
      </c>
      <c r="AI112" s="816">
        <f t="shared" si="68"/>
        <v>0</v>
      </c>
      <c r="AJ112" s="816">
        <f t="shared" si="68"/>
        <v>0</v>
      </c>
      <c r="AK112" s="816">
        <f t="shared" si="68"/>
        <v>0</v>
      </c>
      <c r="AL112" s="816">
        <f t="shared" si="68"/>
        <v>0</v>
      </c>
      <c r="AM112" s="816">
        <f t="shared" si="68"/>
        <v>0</v>
      </c>
      <c r="AN112" s="816">
        <f t="shared" si="68"/>
        <v>0</v>
      </c>
      <c r="AO112" s="816">
        <f t="shared" si="68"/>
        <v>0</v>
      </c>
      <c r="AP112" s="816">
        <f t="shared" si="68"/>
        <v>0</v>
      </c>
      <c r="AQ112" s="816">
        <f t="shared" si="68"/>
        <v>0</v>
      </c>
      <c r="AR112" s="816">
        <f t="shared" si="68"/>
        <v>0</v>
      </c>
      <c r="AS112" s="816">
        <f t="shared" si="68"/>
        <v>0</v>
      </c>
      <c r="AT112" s="816">
        <f t="shared" si="68"/>
        <v>0</v>
      </c>
      <c r="AU112" s="816">
        <f t="shared" si="68"/>
        <v>0</v>
      </c>
      <c r="AV112" s="816">
        <f t="shared" si="68"/>
        <v>0</v>
      </c>
      <c r="AW112" s="816">
        <f t="shared" si="68"/>
        <v>0</v>
      </c>
      <c r="AX112" s="816">
        <f t="shared" si="68"/>
        <v>0</v>
      </c>
      <c r="AY112" s="816">
        <f t="shared" si="68"/>
        <v>0</v>
      </c>
      <c r="AZ112" s="816">
        <f t="shared" si="68"/>
        <v>0</v>
      </c>
      <c r="BA112" s="816">
        <f t="shared" si="68"/>
        <v>0</v>
      </c>
      <c r="BB112" s="816">
        <f t="shared" si="68"/>
        <v>0</v>
      </c>
      <c r="BC112" s="816">
        <f t="shared" si="68"/>
        <v>0</v>
      </c>
      <c r="BD112" s="816">
        <f t="shared" si="68"/>
        <v>0</v>
      </c>
      <c r="BE112" s="816">
        <f t="shared" si="68"/>
        <v>0</v>
      </c>
      <c r="BF112" s="816">
        <f t="shared" si="68"/>
        <v>0</v>
      </c>
      <c r="BG112" s="816">
        <f t="shared" si="68"/>
        <v>0</v>
      </c>
      <c r="BH112" s="816">
        <f t="shared" si="68"/>
        <v>0</v>
      </c>
      <c r="BI112" s="816">
        <f t="shared" si="68"/>
        <v>0</v>
      </c>
      <c r="BJ112" s="816">
        <f t="shared" si="68"/>
        <v>0</v>
      </c>
      <c r="BK112" s="816">
        <f t="shared" si="68"/>
        <v>0</v>
      </c>
      <c r="BL112" s="816">
        <f t="shared" si="68"/>
        <v>0</v>
      </c>
      <c r="BM112" s="816">
        <f t="shared" si="68"/>
        <v>0</v>
      </c>
      <c r="BN112" s="816">
        <f t="shared" si="68"/>
        <v>0</v>
      </c>
      <c r="BO112" s="816">
        <f t="shared" si="68"/>
        <v>0</v>
      </c>
      <c r="BP112" s="816">
        <f t="shared" si="68"/>
        <v>0</v>
      </c>
      <c r="BQ112" s="816">
        <f t="shared" si="68"/>
        <v>0</v>
      </c>
      <c r="BR112" s="816">
        <f t="shared" si="68"/>
        <v>0</v>
      </c>
      <c r="BS112" s="816">
        <f t="shared" si="68"/>
        <v>0</v>
      </c>
      <c r="BT112" s="816">
        <f t="shared" si="68"/>
        <v>0</v>
      </c>
      <c r="BU112" s="816">
        <f t="shared" ref="BU112:CJ112" si="69">BU32-BU37-(BU37-BU102)</f>
        <v>0</v>
      </c>
      <c r="BV112" s="816">
        <f t="shared" si="69"/>
        <v>0</v>
      </c>
      <c r="BW112" s="816">
        <f t="shared" si="69"/>
        <v>0</v>
      </c>
      <c r="BX112" s="816">
        <f t="shared" si="69"/>
        <v>0</v>
      </c>
      <c r="BY112" s="816">
        <f t="shared" si="69"/>
        <v>0</v>
      </c>
      <c r="BZ112" s="816">
        <f t="shared" si="69"/>
        <v>0</v>
      </c>
      <c r="CA112" s="816">
        <f t="shared" si="69"/>
        <v>0</v>
      </c>
      <c r="CB112" s="816">
        <f t="shared" si="69"/>
        <v>0</v>
      </c>
      <c r="CC112" s="816">
        <f t="shared" si="69"/>
        <v>0</v>
      </c>
      <c r="CD112" s="816">
        <f t="shared" si="69"/>
        <v>0</v>
      </c>
      <c r="CE112" s="816">
        <f t="shared" si="69"/>
        <v>0</v>
      </c>
      <c r="CF112" s="816">
        <f t="shared" si="69"/>
        <v>0</v>
      </c>
      <c r="CG112" s="816">
        <f t="shared" si="69"/>
        <v>0</v>
      </c>
      <c r="CH112" s="816">
        <f t="shared" si="69"/>
        <v>0</v>
      </c>
      <c r="CI112" s="816">
        <f t="shared" si="69"/>
        <v>0</v>
      </c>
      <c r="CJ112" s="851">
        <f t="shared" si="69"/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f>H111-H110</f>
        <v>0</v>
      </c>
      <c r="I113" s="324">
        <f t="shared" ref="I113:BT113" si="70">I111-I110</f>
        <v>0</v>
      </c>
      <c r="J113" s="324">
        <f t="shared" si="70"/>
        <v>0</v>
      </c>
      <c r="K113" s="324">
        <f t="shared" si="70"/>
        <v>0</v>
      </c>
      <c r="L113" s="324">
        <f t="shared" si="70"/>
        <v>0</v>
      </c>
      <c r="M113" s="324">
        <f t="shared" si="70"/>
        <v>0</v>
      </c>
      <c r="N113" s="324">
        <f t="shared" si="70"/>
        <v>0</v>
      </c>
      <c r="O113" s="324">
        <f t="shared" si="70"/>
        <v>0</v>
      </c>
      <c r="P113" s="324">
        <f t="shared" si="70"/>
        <v>0</v>
      </c>
      <c r="Q113" s="324">
        <f t="shared" si="70"/>
        <v>0</v>
      </c>
      <c r="R113" s="324">
        <f t="shared" si="70"/>
        <v>0</v>
      </c>
      <c r="S113" s="324">
        <f t="shared" si="70"/>
        <v>0</v>
      </c>
      <c r="T113" s="324">
        <f t="shared" si="70"/>
        <v>0</v>
      </c>
      <c r="U113" s="324">
        <f t="shared" si="70"/>
        <v>0</v>
      </c>
      <c r="V113" s="324">
        <f t="shared" si="70"/>
        <v>0</v>
      </c>
      <c r="W113" s="324">
        <f t="shared" si="70"/>
        <v>0</v>
      </c>
      <c r="X113" s="324">
        <f t="shared" si="70"/>
        <v>0</v>
      </c>
      <c r="Y113" s="324">
        <f t="shared" si="70"/>
        <v>0</v>
      </c>
      <c r="Z113" s="324">
        <f t="shared" si="70"/>
        <v>0</v>
      </c>
      <c r="AA113" s="324">
        <f t="shared" si="70"/>
        <v>0</v>
      </c>
      <c r="AB113" s="324">
        <f t="shared" si="70"/>
        <v>0</v>
      </c>
      <c r="AC113" s="324">
        <f t="shared" si="70"/>
        <v>0</v>
      </c>
      <c r="AD113" s="324">
        <f t="shared" si="70"/>
        <v>0</v>
      </c>
      <c r="AE113" s="324">
        <f t="shared" si="70"/>
        <v>0</v>
      </c>
      <c r="AF113" s="324">
        <f t="shared" si="70"/>
        <v>0</v>
      </c>
      <c r="AG113" s="324">
        <f t="shared" si="70"/>
        <v>0</v>
      </c>
      <c r="AH113" s="324">
        <f t="shared" si="70"/>
        <v>0</v>
      </c>
      <c r="AI113" s="324">
        <f t="shared" si="70"/>
        <v>0</v>
      </c>
      <c r="AJ113" s="324">
        <f t="shared" si="70"/>
        <v>0</v>
      </c>
      <c r="AK113" s="324">
        <f t="shared" si="70"/>
        <v>0</v>
      </c>
      <c r="AL113" s="324">
        <f t="shared" si="70"/>
        <v>0</v>
      </c>
      <c r="AM113" s="324">
        <f t="shared" si="70"/>
        <v>0</v>
      </c>
      <c r="AN113" s="324">
        <f t="shared" si="70"/>
        <v>0</v>
      </c>
      <c r="AO113" s="324">
        <f t="shared" si="70"/>
        <v>0</v>
      </c>
      <c r="AP113" s="324">
        <f t="shared" si="70"/>
        <v>0</v>
      </c>
      <c r="AQ113" s="324">
        <f t="shared" si="70"/>
        <v>0</v>
      </c>
      <c r="AR113" s="324">
        <f t="shared" si="70"/>
        <v>0</v>
      </c>
      <c r="AS113" s="324">
        <f t="shared" si="70"/>
        <v>0</v>
      </c>
      <c r="AT113" s="324">
        <f t="shared" si="70"/>
        <v>0</v>
      </c>
      <c r="AU113" s="324">
        <f t="shared" si="70"/>
        <v>0</v>
      </c>
      <c r="AV113" s="324">
        <f t="shared" si="70"/>
        <v>0</v>
      </c>
      <c r="AW113" s="324">
        <f t="shared" si="70"/>
        <v>0</v>
      </c>
      <c r="AX113" s="324">
        <f t="shared" si="70"/>
        <v>0</v>
      </c>
      <c r="AY113" s="324">
        <f t="shared" si="70"/>
        <v>0</v>
      </c>
      <c r="AZ113" s="324">
        <f t="shared" si="70"/>
        <v>0</v>
      </c>
      <c r="BA113" s="324">
        <f t="shared" si="70"/>
        <v>0</v>
      </c>
      <c r="BB113" s="324">
        <f t="shared" si="70"/>
        <v>0</v>
      </c>
      <c r="BC113" s="324">
        <f t="shared" si="70"/>
        <v>0</v>
      </c>
      <c r="BD113" s="324">
        <f t="shared" si="70"/>
        <v>0</v>
      </c>
      <c r="BE113" s="324">
        <f t="shared" si="70"/>
        <v>0</v>
      </c>
      <c r="BF113" s="324">
        <f t="shared" si="70"/>
        <v>0</v>
      </c>
      <c r="BG113" s="324">
        <f t="shared" si="70"/>
        <v>0</v>
      </c>
      <c r="BH113" s="324">
        <f t="shared" si="70"/>
        <v>0</v>
      </c>
      <c r="BI113" s="324">
        <f t="shared" si="70"/>
        <v>0</v>
      </c>
      <c r="BJ113" s="324">
        <f t="shared" si="70"/>
        <v>0</v>
      </c>
      <c r="BK113" s="324">
        <f t="shared" si="70"/>
        <v>0</v>
      </c>
      <c r="BL113" s="324">
        <f t="shared" si="70"/>
        <v>0</v>
      </c>
      <c r="BM113" s="324">
        <f t="shared" si="70"/>
        <v>0</v>
      </c>
      <c r="BN113" s="324">
        <f t="shared" si="70"/>
        <v>0</v>
      </c>
      <c r="BO113" s="324">
        <f t="shared" si="70"/>
        <v>0</v>
      </c>
      <c r="BP113" s="324">
        <f t="shared" si="70"/>
        <v>0</v>
      </c>
      <c r="BQ113" s="324">
        <f t="shared" si="70"/>
        <v>0</v>
      </c>
      <c r="BR113" s="324">
        <f t="shared" si="70"/>
        <v>0</v>
      </c>
      <c r="BS113" s="324">
        <f t="shared" si="70"/>
        <v>0</v>
      </c>
      <c r="BT113" s="324">
        <f t="shared" si="70"/>
        <v>0</v>
      </c>
      <c r="BU113" s="324">
        <f t="shared" ref="BU113:CJ113" si="71">BU111-BU110</f>
        <v>0</v>
      </c>
      <c r="BV113" s="324">
        <f t="shared" si="71"/>
        <v>0</v>
      </c>
      <c r="BW113" s="324">
        <f t="shared" si="71"/>
        <v>0</v>
      </c>
      <c r="BX113" s="324">
        <f t="shared" si="71"/>
        <v>0</v>
      </c>
      <c r="BY113" s="324">
        <f t="shared" si="71"/>
        <v>0</v>
      </c>
      <c r="BZ113" s="324">
        <f t="shared" si="71"/>
        <v>0</v>
      </c>
      <c r="CA113" s="324">
        <f t="shared" si="71"/>
        <v>0</v>
      </c>
      <c r="CB113" s="324">
        <f t="shared" si="71"/>
        <v>0</v>
      </c>
      <c r="CC113" s="324">
        <f t="shared" si="71"/>
        <v>0</v>
      </c>
      <c r="CD113" s="324">
        <f t="shared" si="71"/>
        <v>0</v>
      </c>
      <c r="CE113" s="324">
        <f t="shared" si="71"/>
        <v>0</v>
      </c>
      <c r="CF113" s="324">
        <f t="shared" si="71"/>
        <v>0</v>
      </c>
      <c r="CG113" s="324">
        <f t="shared" si="71"/>
        <v>0</v>
      </c>
      <c r="CH113" s="324">
        <f t="shared" si="71"/>
        <v>0</v>
      </c>
      <c r="CI113" s="324">
        <f t="shared" si="71"/>
        <v>0</v>
      </c>
      <c r="CJ113" s="641">
        <f t="shared" si="71"/>
        <v>0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f t="shared" ref="H118:BS119" si="72">H40</f>
        <v>0</v>
      </c>
      <c r="I118" s="337">
        <f t="shared" si="72"/>
        <v>0</v>
      </c>
      <c r="J118" s="337">
        <f t="shared" si="72"/>
        <v>0</v>
      </c>
      <c r="K118" s="337">
        <f t="shared" si="72"/>
        <v>0</v>
      </c>
      <c r="L118" s="337">
        <f t="shared" si="72"/>
        <v>0</v>
      </c>
      <c r="M118" s="337">
        <f t="shared" si="72"/>
        <v>0</v>
      </c>
      <c r="N118" s="337">
        <f t="shared" si="72"/>
        <v>0</v>
      </c>
      <c r="O118" s="337">
        <f t="shared" si="72"/>
        <v>0</v>
      </c>
      <c r="P118" s="337">
        <f t="shared" si="72"/>
        <v>0</v>
      </c>
      <c r="Q118" s="337">
        <f t="shared" si="72"/>
        <v>0</v>
      </c>
      <c r="R118" s="337">
        <f t="shared" si="72"/>
        <v>0</v>
      </c>
      <c r="S118" s="337">
        <f t="shared" si="72"/>
        <v>0</v>
      </c>
      <c r="T118" s="337">
        <f t="shared" si="72"/>
        <v>0</v>
      </c>
      <c r="U118" s="337">
        <f t="shared" si="72"/>
        <v>0</v>
      </c>
      <c r="V118" s="337">
        <f t="shared" si="72"/>
        <v>0</v>
      </c>
      <c r="W118" s="337">
        <f t="shared" si="72"/>
        <v>0</v>
      </c>
      <c r="X118" s="337">
        <f t="shared" si="72"/>
        <v>0</v>
      </c>
      <c r="Y118" s="337">
        <f t="shared" si="72"/>
        <v>0</v>
      </c>
      <c r="Z118" s="337">
        <f t="shared" si="72"/>
        <v>0</v>
      </c>
      <c r="AA118" s="337">
        <f t="shared" si="72"/>
        <v>0</v>
      </c>
      <c r="AB118" s="337">
        <f t="shared" si="72"/>
        <v>0</v>
      </c>
      <c r="AC118" s="337">
        <f t="shared" si="72"/>
        <v>0</v>
      </c>
      <c r="AD118" s="337">
        <f t="shared" si="72"/>
        <v>0</v>
      </c>
      <c r="AE118" s="337">
        <f t="shared" si="72"/>
        <v>0</v>
      </c>
      <c r="AF118" s="337">
        <f t="shared" si="72"/>
        <v>0</v>
      </c>
      <c r="AG118" s="337">
        <f t="shared" si="72"/>
        <v>0</v>
      </c>
      <c r="AH118" s="337">
        <f t="shared" si="72"/>
        <v>0</v>
      </c>
      <c r="AI118" s="337">
        <f t="shared" si="72"/>
        <v>0</v>
      </c>
      <c r="AJ118" s="337">
        <f t="shared" si="72"/>
        <v>0</v>
      </c>
      <c r="AK118" s="337">
        <f t="shared" si="72"/>
        <v>0</v>
      </c>
      <c r="AL118" s="337">
        <f t="shared" si="72"/>
        <v>0</v>
      </c>
      <c r="AM118" s="337">
        <f t="shared" si="72"/>
        <v>0</v>
      </c>
      <c r="AN118" s="337">
        <f t="shared" si="72"/>
        <v>0</v>
      </c>
      <c r="AO118" s="337">
        <f t="shared" si="72"/>
        <v>0</v>
      </c>
      <c r="AP118" s="337">
        <f t="shared" si="72"/>
        <v>0</v>
      </c>
      <c r="AQ118" s="337">
        <f t="shared" si="72"/>
        <v>0</v>
      </c>
      <c r="AR118" s="337">
        <f t="shared" si="72"/>
        <v>0</v>
      </c>
      <c r="AS118" s="337">
        <f t="shared" si="72"/>
        <v>0</v>
      </c>
      <c r="AT118" s="337">
        <f t="shared" si="72"/>
        <v>0</v>
      </c>
      <c r="AU118" s="337">
        <f t="shared" si="72"/>
        <v>0</v>
      </c>
      <c r="AV118" s="337">
        <f t="shared" si="72"/>
        <v>0</v>
      </c>
      <c r="AW118" s="337">
        <f t="shared" si="72"/>
        <v>0</v>
      </c>
      <c r="AX118" s="337">
        <f t="shared" si="72"/>
        <v>0</v>
      </c>
      <c r="AY118" s="337">
        <f t="shared" si="72"/>
        <v>0</v>
      </c>
      <c r="AZ118" s="337">
        <f t="shared" si="72"/>
        <v>0</v>
      </c>
      <c r="BA118" s="337">
        <f t="shared" si="72"/>
        <v>0</v>
      </c>
      <c r="BB118" s="337">
        <f t="shared" si="72"/>
        <v>0</v>
      </c>
      <c r="BC118" s="337">
        <f t="shared" si="72"/>
        <v>0</v>
      </c>
      <c r="BD118" s="337">
        <f t="shared" si="72"/>
        <v>0</v>
      </c>
      <c r="BE118" s="337">
        <f t="shared" si="72"/>
        <v>0</v>
      </c>
      <c r="BF118" s="337">
        <f t="shared" si="72"/>
        <v>0</v>
      </c>
      <c r="BG118" s="337">
        <f t="shared" si="72"/>
        <v>0</v>
      </c>
      <c r="BH118" s="337">
        <f t="shared" si="72"/>
        <v>0</v>
      </c>
      <c r="BI118" s="337">
        <f t="shared" si="72"/>
        <v>0</v>
      </c>
      <c r="BJ118" s="337">
        <f t="shared" si="72"/>
        <v>0</v>
      </c>
      <c r="BK118" s="337">
        <f t="shared" si="72"/>
        <v>0</v>
      </c>
      <c r="BL118" s="337">
        <f t="shared" si="72"/>
        <v>0</v>
      </c>
      <c r="BM118" s="337">
        <f t="shared" si="72"/>
        <v>0</v>
      </c>
      <c r="BN118" s="337">
        <f t="shared" si="72"/>
        <v>0</v>
      </c>
      <c r="BO118" s="337">
        <f t="shared" si="72"/>
        <v>0</v>
      </c>
      <c r="BP118" s="337">
        <f t="shared" si="72"/>
        <v>0</v>
      </c>
      <c r="BQ118" s="337">
        <f t="shared" si="72"/>
        <v>0</v>
      </c>
      <c r="BR118" s="337">
        <f t="shared" si="72"/>
        <v>0</v>
      </c>
      <c r="BS118" s="337">
        <f t="shared" si="72"/>
        <v>0</v>
      </c>
      <c r="BT118" s="337">
        <f t="shared" ref="BT118:CJ119" si="73">BT40</f>
        <v>0</v>
      </c>
      <c r="BU118" s="337">
        <f t="shared" si="73"/>
        <v>0</v>
      </c>
      <c r="BV118" s="337">
        <f t="shared" si="73"/>
        <v>0</v>
      </c>
      <c r="BW118" s="337">
        <f t="shared" si="73"/>
        <v>0</v>
      </c>
      <c r="BX118" s="337">
        <f t="shared" si="73"/>
        <v>0</v>
      </c>
      <c r="BY118" s="337">
        <f t="shared" si="73"/>
        <v>0</v>
      </c>
      <c r="BZ118" s="337">
        <f t="shared" si="73"/>
        <v>0</v>
      </c>
      <c r="CA118" s="337">
        <f t="shared" si="73"/>
        <v>0</v>
      </c>
      <c r="CB118" s="337">
        <f t="shared" si="73"/>
        <v>0</v>
      </c>
      <c r="CC118" s="337">
        <f t="shared" si="73"/>
        <v>0</v>
      </c>
      <c r="CD118" s="337">
        <f t="shared" si="73"/>
        <v>0</v>
      </c>
      <c r="CE118" s="337">
        <f t="shared" si="73"/>
        <v>0</v>
      </c>
      <c r="CF118" s="337">
        <f t="shared" si="73"/>
        <v>0</v>
      </c>
      <c r="CG118" s="337">
        <f t="shared" si="73"/>
        <v>0</v>
      </c>
      <c r="CH118" s="337">
        <f t="shared" si="73"/>
        <v>0</v>
      </c>
      <c r="CI118" s="337">
        <f t="shared" si="73"/>
        <v>0</v>
      </c>
      <c r="CJ118" s="337">
        <f t="shared" si="73"/>
        <v>0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f t="shared" si="72"/>
        <v>0</v>
      </c>
      <c r="I119" s="337">
        <f t="shared" si="72"/>
        <v>0</v>
      </c>
      <c r="J119" s="337">
        <f t="shared" si="72"/>
        <v>0</v>
      </c>
      <c r="K119" s="337">
        <f t="shared" si="72"/>
        <v>0</v>
      </c>
      <c r="L119" s="337">
        <f t="shared" si="72"/>
        <v>0</v>
      </c>
      <c r="M119" s="337">
        <f t="shared" si="72"/>
        <v>0</v>
      </c>
      <c r="N119" s="337">
        <f t="shared" si="72"/>
        <v>0</v>
      </c>
      <c r="O119" s="337">
        <f t="shared" si="72"/>
        <v>0</v>
      </c>
      <c r="P119" s="337">
        <f t="shared" si="72"/>
        <v>0</v>
      </c>
      <c r="Q119" s="337">
        <f t="shared" si="72"/>
        <v>0</v>
      </c>
      <c r="R119" s="337">
        <f t="shared" si="72"/>
        <v>0</v>
      </c>
      <c r="S119" s="337">
        <f t="shared" si="72"/>
        <v>0</v>
      </c>
      <c r="T119" s="337">
        <f t="shared" si="72"/>
        <v>0</v>
      </c>
      <c r="U119" s="337">
        <f t="shared" si="72"/>
        <v>0</v>
      </c>
      <c r="V119" s="337">
        <f t="shared" si="72"/>
        <v>0</v>
      </c>
      <c r="W119" s="337">
        <f t="shared" si="72"/>
        <v>0</v>
      </c>
      <c r="X119" s="337">
        <f t="shared" si="72"/>
        <v>0</v>
      </c>
      <c r="Y119" s="337">
        <f t="shared" si="72"/>
        <v>0</v>
      </c>
      <c r="Z119" s="337">
        <f t="shared" si="72"/>
        <v>0</v>
      </c>
      <c r="AA119" s="337">
        <f t="shared" si="72"/>
        <v>0</v>
      </c>
      <c r="AB119" s="337">
        <f t="shared" si="72"/>
        <v>0</v>
      </c>
      <c r="AC119" s="337">
        <f t="shared" si="72"/>
        <v>0</v>
      </c>
      <c r="AD119" s="337">
        <f t="shared" si="72"/>
        <v>0</v>
      </c>
      <c r="AE119" s="337">
        <f t="shared" si="72"/>
        <v>0</v>
      </c>
      <c r="AF119" s="337">
        <f t="shared" si="72"/>
        <v>0</v>
      </c>
      <c r="AG119" s="337">
        <f t="shared" si="72"/>
        <v>0</v>
      </c>
      <c r="AH119" s="337">
        <f t="shared" si="72"/>
        <v>0</v>
      </c>
      <c r="AI119" s="337">
        <f t="shared" si="72"/>
        <v>0</v>
      </c>
      <c r="AJ119" s="337">
        <f t="shared" si="72"/>
        <v>0</v>
      </c>
      <c r="AK119" s="337">
        <f t="shared" si="72"/>
        <v>0</v>
      </c>
      <c r="AL119" s="337">
        <f t="shared" si="72"/>
        <v>0</v>
      </c>
      <c r="AM119" s="337">
        <f t="shared" si="72"/>
        <v>0</v>
      </c>
      <c r="AN119" s="337">
        <f t="shared" si="72"/>
        <v>0</v>
      </c>
      <c r="AO119" s="337">
        <f t="shared" si="72"/>
        <v>0</v>
      </c>
      <c r="AP119" s="337">
        <f t="shared" si="72"/>
        <v>0</v>
      </c>
      <c r="AQ119" s="337">
        <f t="shared" si="72"/>
        <v>0</v>
      </c>
      <c r="AR119" s="337">
        <f t="shared" si="72"/>
        <v>0</v>
      </c>
      <c r="AS119" s="337">
        <f t="shared" si="72"/>
        <v>0</v>
      </c>
      <c r="AT119" s="337">
        <f t="shared" si="72"/>
        <v>0</v>
      </c>
      <c r="AU119" s="337">
        <f t="shared" si="72"/>
        <v>0</v>
      </c>
      <c r="AV119" s="337">
        <f t="shared" si="72"/>
        <v>0</v>
      </c>
      <c r="AW119" s="337">
        <f t="shared" si="72"/>
        <v>0</v>
      </c>
      <c r="AX119" s="337">
        <f t="shared" si="72"/>
        <v>0</v>
      </c>
      <c r="AY119" s="337">
        <f t="shared" si="72"/>
        <v>0</v>
      </c>
      <c r="AZ119" s="337">
        <f t="shared" si="72"/>
        <v>0</v>
      </c>
      <c r="BA119" s="337">
        <f t="shared" si="72"/>
        <v>0</v>
      </c>
      <c r="BB119" s="337">
        <f t="shared" si="72"/>
        <v>0</v>
      </c>
      <c r="BC119" s="337">
        <f t="shared" si="72"/>
        <v>0</v>
      </c>
      <c r="BD119" s="337">
        <f t="shared" si="72"/>
        <v>0</v>
      </c>
      <c r="BE119" s="337">
        <f t="shared" si="72"/>
        <v>0</v>
      </c>
      <c r="BF119" s="337">
        <f t="shared" si="72"/>
        <v>0</v>
      </c>
      <c r="BG119" s="337">
        <f t="shared" si="72"/>
        <v>0</v>
      </c>
      <c r="BH119" s="337">
        <f t="shared" si="72"/>
        <v>0</v>
      </c>
      <c r="BI119" s="337">
        <f t="shared" si="72"/>
        <v>0</v>
      </c>
      <c r="BJ119" s="337">
        <f t="shared" si="72"/>
        <v>0</v>
      </c>
      <c r="BK119" s="337">
        <f t="shared" si="72"/>
        <v>0</v>
      </c>
      <c r="BL119" s="337">
        <f t="shared" si="72"/>
        <v>0</v>
      </c>
      <c r="BM119" s="337">
        <f t="shared" si="72"/>
        <v>0</v>
      </c>
      <c r="BN119" s="337">
        <f t="shared" si="72"/>
        <v>0</v>
      </c>
      <c r="BO119" s="337">
        <f t="shared" si="72"/>
        <v>0</v>
      </c>
      <c r="BP119" s="337">
        <f t="shared" si="72"/>
        <v>0</v>
      </c>
      <c r="BQ119" s="337">
        <f t="shared" si="72"/>
        <v>0</v>
      </c>
      <c r="BR119" s="337">
        <f t="shared" si="72"/>
        <v>0</v>
      </c>
      <c r="BS119" s="337">
        <f t="shared" si="72"/>
        <v>0</v>
      </c>
      <c r="BT119" s="337">
        <f t="shared" si="73"/>
        <v>0</v>
      </c>
      <c r="BU119" s="337">
        <f t="shared" si="73"/>
        <v>0</v>
      </c>
      <c r="BV119" s="337">
        <f t="shared" si="73"/>
        <v>0</v>
      </c>
      <c r="BW119" s="337">
        <f t="shared" si="73"/>
        <v>0</v>
      </c>
      <c r="BX119" s="337">
        <f t="shared" si="73"/>
        <v>0</v>
      </c>
      <c r="BY119" s="337">
        <f t="shared" si="73"/>
        <v>0</v>
      </c>
      <c r="BZ119" s="337">
        <f t="shared" si="73"/>
        <v>0</v>
      </c>
      <c r="CA119" s="337">
        <f t="shared" si="73"/>
        <v>0</v>
      </c>
      <c r="CB119" s="337">
        <f t="shared" si="73"/>
        <v>0</v>
      </c>
      <c r="CC119" s="337">
        <f t="shared" si="73"/>
        <v>0</v>
      </c>
      <c r="CD119" s="337">
        <f t="shared" si="73"/>
        <v>0</v>
      </c>
      <c r="CE119" s="337">
        <f t="shared" si="73"/>
        <v>0</v>
      </c>
      <c r="CF119" s="337">
        <f t="shared" si="73"/>
        <v>0</v>
      </c>
      <c r="CG119" s="337">
        <f t="shared" si="73"/>
        <v>0</v>
      </c>
      <c r="CH119" s="337">
        <f t="shared" si="73"/>
        <v>0</v>
      </c>
      <c r="CI119" s="337">
        <f t="shared" si="73"/>
        <v>0</v>
      </c>
      <c r="CJ119" s="337">
        <f t="shared" si="73"/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f t="shared" ref="H120:AM120" si="74">H38+H39</f>
        <v>0</v>
      </c>
      <c r="I120" s="337">
        <f t="shared" si="74"/>
        <v>0</v>
      </c>
      <c r="J120" s="337">
        <f t="shared" si="74"/>
        <v>0</v>
      </c>
      <c r="K120" s="337">
        <f t="shared" si="74"/>
        <v>0</v>
      </c>
      <c r="L120" s="337">
        <f t="shared" si="74"/>
        <v>0</v>
      </c>
      <c r="M120" s="337">
        <f t="shared" si="74"/>
        <v>0</v>
      </c>
      <c r="N120" s="337">
        <f t="shared" si="74"/>
        <v>0</v>
      </c>
      <c r="O120" s="337">
        <f t="shared" si="74"/>
        <v>0</v>
      </c>
      <c r="P120" s="337">
        <f t="shared" si="74"/>
        <v>0</v>
      </c>
      <c r="Q120" s="337">
        <f t="shared" si="74"/>
        <v>0</v>
      </c>
      <c r="R120" s="337">
        <f t="shared" si="74"/>
        <v>0</v>
      </c>
      <c r="S120" s="337">
        <f t="shared" si="74"/>
        <v>0</v>
      </c>
      <c r="T120" s="337">
        <f t="shared" si="74"/>
        <v>0</v>
      </c>
      <c r="U120" s="337">
        <f t="shared" si="74"/>
        <v>0</v>
      </c>
      <c r="V120" s="337">
        <f t="shared" si="74"/>
        <v>0</v>
      </c>
      <c r="W120" s="337">
        <f t="shared" si="74"/>
        <v>0</v>
      </c>
      <c r="X120" s="337">
        <f t="shared" si="74"/>
        <v>0</v>
      </c>
      <c r="Y120" s="337">
        <f t="shared" si="74"/>
        <v>0</v>
      </c>
      <c r="Z120" s="337">
        <f t="shared" si="74"/>
        <v>0</v>
      </c>
      <c r="AA120" s="337">
        <f t="shared" si="74"/>
        <v>0</v>
      </c>
      <c r="AB120" s="337">
        <f t="shared" si="74"/>
        <v>0</v>
      </c>
      <c r="AC120" s="337">
        <f t="shared" si="74"/>
        <v>0</v>
      </c>
      <c r="AD120" s="337">
        <f t="shared" si="74"/>
        <v>0</v>
      </c>
      <c r="AE120" s="337">
        <f t="shared" si="74"/>
        <v>0</v>
      </c>
      <c r="AF120" s="337">
        <f t="shared" si="74"/>
        <v>0</v>
      </c>
      <c r="AG120" s="337">
        <f t="shared" si="74"/>
        <v>0</v>
      </c>
      <c r="AH120" s="337">
        <f t="shared" si="74"/>
        <v>0</v>
      </c>
      <c r="AI120" s="337">
        <f t="shared" si="74"/>
        <v>0</v>
      </c>
      <c r="AJ120" s="337">
        <f t="shared" si="74"/>
        <v>0</v>
      </c>
      <c r="AK120" s="337">
        <f t="shared" si="74"/>
        <v>0</v>
      </c>
      <c r="AL120" s="337">
        <f t="shared" si="74"/>
        <v>0</v>
      </c>
      <c r="AM120" s="337">
        <f t="shared" si="74"/>
        <v>0</v>
      </c>
      <c r="AN120" s="337">
        <f t="shared" ref="AN120:BS120" si="75">AN38+AN39</f>
        <v>0</v>
      </c>
      <c r="AO120" s="337">
        <f t="shared" si="75"/>
        <v>0</v>
      </c>
      <c r="AP120" s="337">
        <f t="shared" si="75"/>
        <v>0</v>
      </c>
      <c r="AQ120" s="337">
        <f t="shared" si="75"/>
        <v>0</v>
      </c>
      <c r="AR120" s="337">
        <f t="shared" si="75"/>
        <v>0</v>
      </c>
      <c r="AS120" s="337">
        <f t="shared" si="75"/>
        <v>0</v>
      </c>
      <c r="AT120" s="337">
        <f t="shared" si="75"/>
        <v>0</v>
      </c>
      <c r="AU120" s="337">
        <f t="shared" si="75"/>
        <v>0</v>
      </c>
      <c r="AV120" s="337">
        <f t="shared" si="75"/>
        <v>0</v>
      </c>
      <c r="AW120" s="337">
        <f t="shared" si="75"/>
        <v>0</v>
      </c>
      <c r="AX120" s="337">
        <f t="shared" si="75"/>
        <v>0</v>
      </c>
      <c r="AY120" s="337">
        <f t="shared" si="75"/>
        <v>0</v>
      </c>
      <c r="AZ120" s="337">
        <f t="shared" si="75"/>
        <v>0</v>
      </c>
      <c r="BA120" s="337">
        <f t="shared" si="75"/>
        <v>0</v>
      </c>
      <c r="BB120" s="337">
        <f t="shared" si="75"/>
        <v>0</v>
      </c>
      <c r="BC120" s="337">
        <f t="shared" si="75"/>
        <v>0</v>
      </c>
      <c r="BD120" s="337">
        <f t="shared" si="75"/>
        <v>0</v>
      </c>
      <c r="BE120" s="337">
        <f t="shared" si="75"/>
        <v>0</v>
      </c>
      <c r="BF120" s="337">
        <f t="shared" si="75"/>
        <v>0</v>
      </c>
      <c r="BG120" s="337">
        <f t="shared" si="75"/>
        <v>0</v>
      </c>
      <c r="BH120" s="337">
        <f t="shared" si="75"/>
        <v>0</v>
      </c>
      <c r="BI120" s="337">
        <f t="shared" si="75"/>
        <v>0</v>
      </c>
      <c r="BJ120" s="337">
        <f t="shared" si="75"/>
        <v>0</v>
      </c>
      <c r="BK120" s="337">
        <f t="shared" si="75"/>
        <v>0</v>
      </c>
      <c r="BL120" s="337">
        <f t="shared" si="75"/>
        <v>0</v>
      </c>
      <c r="BM120" s="337">
        <f t="shared" si="75"/>
        <v>0</v>
      </c>
      <c r="BN120" s="337">
        <f t="shared" si="75"/>
        <v>0</v>
      </c>
      <c r="BO120" s="337">
        <f t="shared" si="75"/>
        <v>0</v>
      </c>
      <c r="BP120" s="337">
        <f t="shared" si="75"/>
        <v>0</v>
      </c>
      <c r="BQ120" s="337">
        <f t="shared" si="75"/>
        <v>0</v>
      </c>
      <c r="BR120" s="337">
        <f t="shared" si="75"/>
        <v>0</v>
      </c>
      <c r="BS120" s="337">
        <f t="shared" si="75"/>
        <v>0</v>
      </c>
      <c r="BT120" s="337">
        <f t="shared" ref="BT120:CJ120" si="76">BT38+BT39</f>
        <v>0</v>
      </c>
      <c r="BU120" s="337">
        <f t="shared" si="76"/>
        <v>0</v>
      </c>
      <c r="BV120" s="337">
        <f t="shared" si="76"/>
        <v>0</v>
      </c>
      <c r="BW120" s="337">
        <f t="shared" si="76"/>
        <v>0</v>
      </c>
      <c r="BX120" s="337">
        <f t="shared" si="76"/>
        <v>0</v>
      </c>
      <c r="BY120" s="337">
        <f t="shared" si="76"/>
        <v>0</v>
      </c>
      <c r="BZ120" s="337">
        <f t="shared" si="76"/>
        <v>0</v>
      </c>
      <c r="CA120" s="337">
        <f t="shared" si="76"/>
        <v>0</v>
      </c>
      <c r="CB120" s="337">
        <f t="shared" si="76"/>
        <v>0</v>
      </c>
      <c r="CC120" s="337">
        <f t="shared" si="76"/>
        <v>0</v>
      </c>
      <c r="CD120" s="337">
        <f t="shared" si="76"/>
        <v>0</v>
      </c>
      <c r="CE120" s="337">
        <f t="shared" si="76"/>
        <v>0</v>
      </c>
      <c r="CF120" s="337">
        <f t="shared" si="76"/>
        <v>0</v>
      </c>
      <c r="CG120" s="337">
        <f t="shared" si="76"/>
        <v>0</v>
      </c>
      <c r="CH120" s="337">
        <f t="shared" si="76"/>
        <v>0</v>
      </c>
      <c r="CI120" s="337">
        <f t="shared" si="76"/>
        <v>0</v>
      </c>
      <c r="CJ120" s="337">
        <f t="shared" si="76"/>
        <v>0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f t="shared" ref="H121:BS121" si="77">H53</f>
        <v>0</v>
      </c>
      <c r="I121" s="337">
        <f t="shared" si="77"/>
        <v>0</v>
      </c>
      <c r="J121" s="337">
        <f t="shared" si="77"/>
        <v>0</v>
      </c>
      <c r="K121" s="337">
        <f t="shared" si="77"/>
        <v>0</v>
      </c>
      <c r="L121" s="337">
        <f t="shared" si="77"/>
        <v>0</v>
      </c>
      <c r="M121" s="337">
        <f t="shared" si="77"/>
        <v>0</v>
      </c>
      <c r="N121" s="337">
        <f t="shared" si="77"/>
        <v>0</v>
      </c>
      <c r="O121" s="337">
        <f t="shared" si="77"/>
        <v>0</v>
      </c>
      <c r="P121" s="337">
        <f t="shared" si="77"/>
        <v>0</v>
      </c>
      <c r="Q121" s="337">
        <f t="shared" si="77"/>
        <v>0</v>
      </c>
      <c r="R121" s="337">
        <f t="shared" si="77"/>
        <v>0</v>
      </c>
      <c r="S121" s="337">
        <f t="shared" si="77"/>
        <v>0</v>
      </c>
      <c r="T121" s="337">
        <f t="shared" si="77"/>
        <v>0</v>
      </c>
      <c r="U121" s="337">
        <f t="shared" si="77"/>
        <v>0</v>
      </c>
      <c r="V121" s="337">
        <f t="shared" si="77"/>
        <v>0</v>
      </c>
      <c r="W121" s="337">
        <f t="shared" si="77"/>
        <v>0</v>
      </c>
      <c r="X121" s="337">
        <f t="shared" si="77"/>
        <v>0</v>
      </c>
      <c r="Y121" s="337">
        <f t="shared" si="77"/>
        <v>0</v>
      </c>
      <c r="Z121" s="337">
        <f t="shared" si="77"/>
        <v>0</v>
      </c>
      <c r="AA121" s="337">
        <f t="shared" si="77"/>
        <v>0</v>
      </c>
      <c r="AB121" s="337">
        <f t="shared" si="77"/>
        <v>0</v>
      </c>
      <c r="AC121" s="337">
        <f t="shared" si="77"/>
        <v>0</v>
      </c>
      <c r="AD121" s="337">
        <f t="shared" si="77"/>
        <v>0</v>
      </c>
      <c r="AE121" s="337">
        <f t="shared" si="77"/>
        <v>0</v>
      </c>
      <c r="AF121" s="337">
        <f t="shared" si="77"/>
        <v>0</v>
      </c>
      <c r="AG121" s="337">
        <f t="shared" si="77"/>
        <v>0</v>
      </c>
      <c r="AH121" s="337">
        <f t="shared" si="77"/>
        <v>0</v>
      </c>
      <c r="AI121" s="337">
        <f t="shared" si="77"/>
        <v>0</v>
      </c>
      <c r="AJ121" s="337">
        <f t="shared" si="77"/>
        <v>0</v>
      </c>
      <c r="AK121" s="337">
        <f t="shared" si="77"/>
        <v>0</v>
      </c>
      <c r="AL121" s="337">
        <f t="shared" si="77"/>
        <v>0</v>
      </c>
      <c r="AM121" s="337">
        <f t="shared" si="77"/>
        <v>0</v>
      </c>
      <c r="AN121" s="337">
        <f t="shared" si="77"/>
        <v>0</v>
      </c>
      <c r="AO121" s="337">
        <f t="shared" si="77"/>
        <v>0</v>
      </c>
      <c r="AP121" s="337">
        <f t="shared" si="77"/>
        <v>0</v>
      </c>
      <c r="AQ121" s="337">
        <f t="shared" si="77"/>
        <v>0</v>
      </c>
      <c r="AR121" s="337">
        <f t="shared" si="77"/>
        <v>0</v>
      </c>
      <c r="AS121" s="337">
        <f t="shared" si="77"/>
        <v>0</v>
      </c>
      <c r="AT121" s="337">
        <f t="shared" si="77"/>
        <v>0</v>
      </c>
      <c r="AU121" s="337">
        <f t="shared" si="77"/>
        <v>0</v>
      </c>
      <c r="AV121" s="337">
        <f t="shared" si="77"/>
        <v>0</v>
      </c>
      <c r="AW121" s="337">
        <f t="shared" si="77"/>
        <v>0</v>
      </c>
      <c r="AX121" s="337">
        <f t="shared" si="77"/>
        <v>0</v>
      </c>
      <c r="AY121" s="337">
        <f t="shared" si="77"/>
        <v>0</v>
      </c>
      <c r="AZ121" s="337">
        <f t="shared" si="77"/>
        <v>0</v>
      </c>
      <c r="BA121" s="337">
        <f t="shared" si="77"/>
        <v>0</v>
      </c>
      <c r="BB121" s="337">
        <f t="shared" si="77"/>
        <v>0</v>
      </c>
      <c r="BC121" s="337">
        <f t="shared" si="77"/>
        <v>0</v>
      </c>
      <c r="BD121" s="337">
        <f t="shared" si="77"/>
        <v>0</v>
      </c>
      <c r="BE121" s="337">
        <f t="shared" si="77"/>
        <v>0</v>
      </c>
      <c r="BF121" s="337">
        <f t="shared" si="77"/>
        <v>0</v>
      </c>
      <c r="BG121" s="337">
        <f t="shared" si="77"/>
        <v>0</v>
      </c>
      <c r="BH121" s="337">
        <f t="shared" si="77"/>
        <v>0</v>
      </c>
      <c r="BI121" s="337">
        <f t="shared" si="77"/>
        <v>0</v>
      </c>
      <c r="BJ121" s="337">
        <f t="shared" si="77"/>
        <v>0</v>
      </c>
      <c r="BK121" s="337">
        <f t="shared" si="77"/>
        <v>0</v>
      </c>
      <c r="BL121" s="337">
        <f t="shared" si="77"/>
        <v>0</v>
      </c>
      <c r="BM121" s="337">
        <f t="shared" si="77"/>
        <v>0</v>
      </c>
      <c r="BN121" s="337">
        <f t="shared" si="77"/>
        <v>0</v>
      </c>
      <c r="BO121" s="337">
        <f t="shared" si="77"/>
        <v>0</v>
      </c>
      <c r="BP121" s="337">
        <f t="shared" si="77"/>
        <v>0</v>
      </c>
      <c r="BQ121" s="337">
        <f t="shared" si="77"/>
        <v>0</v>
      </c>
      <c r="BR121" s="337">
        <f t="shared" si="77"/>
        <v>0</v>
      </c>
      <c r="BS121" s="337">
        <f t="shared" si="77"/>
        <v>0</v>
      </c>
      <c r="BT121" s="337">
        <f t="shared" ref="BT121:CJ121" si="78">BT53</f>
        <v>0</v>
      </c>
      <c r="BU121" s="337">
        <f t="shared" si="78"/>
        <v>0</v>
      </c>
      <c r="BV121" s="337">
        <f t="shared" si="78"/>
        <v>0</v>
      </c>
      <c r="BW121" s="337">
        <f t="shared" si="78"/>
        <v>0</v>
      </c>
      <c r="BX121" s="337">
        <f t="shared" si="78"/>
        <v>0</v>
      </c>
      <c r="BY121" s="337">
        <f t="shared" si="78"/>
        <v>0</v>
      </c>
      <c r="BZ121" s="337">
        <f t="shared" si="78"/>
        <v>0</v>
      </c>
      <c r="CA121" s="337">
        <f t="shared" si="78"/>
        <v>0</v>
      </c>
      <c r="CB121" s="337">
        <f t="shared" si="78"/>
        <v>0</v>
      </c>
      <c r="CC121" s="337">
        <f t="shared" si="78"/>
        <v>0</v>
      </c>
      <c r="CD121" s="337">
        <f t="shared" si="78"/>
        <v>0</v>
      </c>
      <c r="CE121" s="337">
        <f t="shared" si="78"/>
        <v>0</v>
      </c>
      <c r="CF121" s="337">
        <f t="shared" si="78"/>
        <v>0</v>
      </c>
      <c r="CG121" s="337">
        <f t="shared" si="78"/>
        <v>0</v>
      </c>
      <c r="CH121" s="337">
        <f t="shared" si="78"/>
        <v>0</v>
      </c>
      <c r="CI121" s="337">
        <f t="shared" si="78"/>
        <v>0</v>
      </c>
      <c r="CJ121" s="337">
        <f t="shared" si="78"/>
        <v>0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f t="shared" ref="H122:AM122" si="79">H85-H33</f>
        <v>0</v>
      </c>
      <c r="I122" s="337">
        <f t="shared" si="79"/>
        <v>0</v>
      </c>
      <c r="J122" s="337">
        <f t="shared" si="79"/>
        <v>0</v>
      </c>
      <c r="K122" s="337">
        <f t="shared" si="79"/>
        <v>0</v>
      </c>
      <c r="L122" s="337">
        <f t="shared" si="79"/>
        <v>0</v>
      </c>
      <c r="M122" s="337">
        <f t="shared" si="79"/>
        <v>0</v>
      </c>
      <c r="N122" s="337">
        <f t="shared" si="79"/>
        <v>0</v>
      </c>
      <c r="O122" s="337">
        <f t="shared" si="79"/>
        <v>0</v>
      </c>
      <c r="P122" s="337">
        <f t="shared" si="79"/>
        <v>0</v>
      </c>
      <c r="Q122" s="337">
        <f t="shared" si="79"/>
        <v>0</v>
      </c>
      <c r="R122" s="337">
        <f t="shared" si="79"/>
        <v>0</v>
      </c>
      <c r="S122" s="337">
        <f t="shared" si="79"/>
        <v>0</v>
      </c>
      <c r="T122" s="337">
        <f t="shared" si="79"/>
        <v>0</v>
      </c>
      <c r="U122" s="337">
        <f t="shared" si="79"/>
        <v>0</v>
      </c>
      <c r="V122" s="337">
        <f t="shared" si="79"/>
        <v>0</v>
      </c>
      <c r="W122" s="337">
        <f t="shared" si="79"/>
        <v>0</v>
      </c>
      <c r="X122" s="337">
        <f t="shared" si="79"/>
        <v>0</v>
      </c>
      <c r="Y122" s="337">
        <f t="shared" si="79"/>
        <v>0</v>
      </c>
      <c r="Z122" s="337">
        <f t="shared" si="79"/>
        <v>0</v>
      </c>
      <c r="AA122" s="337">
        <f t="shared" si="79"/>
        <v>0</v>
      </c>
      <c r="AB122" s="337">
        <f t="shared" si="79"/>
        <v>0</v>
      </c>
      <c r="AC122" s="337">
        <f t="shared" si="79"/>
        <v>0</v>
      </c>
      <c r="AD122" s="337">
        <f t="shared" si="79"/>
        <v>0</v>
      </c>
      <c r="AE122" s="337">
        <f t="shared" si="79"/>
        <v>0</v>
      </c>
      <c r="AF122" s="337">
        <f t="shared" si="79"/>
        <v>0</v>
      </c>
      <c r="AG122" s="337">
        <f t="shared" si="79"/>
        <v>0</v>
      </c>
      <c r="AH122" s="337">
        <f t="shared" si="79"/>
        <v>0</v>
      </c>
      <c r="AI122" s="337">
        <f t="shared" si="79"/>
        <v>0</v>
      </c>
      <c r="AJ122" s="337">
        <f t="shared" si="79"/>
        <v>0</v>
      </c>
      <c r="AK122" s="337">
        <f t="shared" si="79"/>
        <v>0</v>
      </c>
      <c r="AL122" s="337">
        <f t="shared" si="79"/>
        <v>0</v>
      </c>
      <c r="AM122" s="337">
        <f t="shared" si="79"/>
        <v>0</v>
      </c>
      <c r="AN122" s="337">
        <f t="shared" ref="AN122:BS122" si="80">AN85-AN33</f>
        <v>0</v>
      </c>
      <c r="AO122" s="337">
        <f t="shared" si="80"/>
        <v>0</v>
      </c>
      <c r="AP122" s="337">
        <f t="shared" si="80"/>
        <v>0</v>
      </c>
      <c r="AQ122" s="337">
        <f t="shared" si="80"/>
        <v>0</v>
      </c>
      <c r="AR122" s="337">
        <f t="shared" si="80"/>
        <v>0</v>
      </c>
      <c r="AS122" s="337">
        <f t="shared" si="80"/>
        <v>0</v>
      </c>
      <c r="AT122" s="337">
        <f t="shared" si="80"/>
        <v>0</v>
      </c>
      <c r="AU122" s="337">
        <f t="shared" si="80"/>
        <v>0</v>
      </c>
      <c r="AV122" s="337">
        <f t="shared" si="80"/>
        <v>0</v>
      </c>
      <c r="AW122" s="337">
        <f t="shared" si="80"/>
        <v>0</v>
      </c>
      <c r="AX122" s="337">
        <f t="shared" si="80"/>
        <v>0</v>
      </c>
      <c r="AY122" s="337">
        <f t="shared" si="80"/>
        <v>0</v>
      </c>
      <c r="AZ122" s="337">
        <f t="shared" si="80"/>
        <v>0</v>
      </c>
      <c r="BA122" s="337">
        <f t="shared" si="80"/>
        <v>0</v>
      </c>
      <c r="BB122" s="337">
        <f t="shared" si="80"/>
        <v>0</v>
      </c>
      <c r="BC122" s="337">
        <f t="shared" si="80"/>
        <v>0</v>
      </c>
      <c r="BD122" s="337">
        <f t="shared" si="80"/>
        <v>0</v>
      </c>
      <c r="BE122" s="337">
        <f t="shared" si="80"/>
        <v>0</v>
      </c>
      <c r="BF122" s="337">
        <f t="shared" si="80"/>
        <v>0</v>
      </c>
      <c r="BG122" s="337">
        <f t="shared" si="80"/>
        <v>0</v>
      </c>
      <c r="BH122" s="337">
        <f t="shared" si="80"/>
        <v>0</v>
      </c>
      <c r="BI122" s="337">
        <f t="shared" si="80"/>
        <v>0</v>
      </c>
      <c r="BJ122" s="337">
        <f t="shared" si="80"/>
        <v>0</v>
      </c>
      <c r="BK122" s="337">
        <f t="shared" si="80"/>
        <v>0</v>
      </c>
      <c r="BL122" s="337">
        <f t="shared" si="80"/>
        <v>0</v>
      </c>
      <c r="BM122" s="337">
        <f t="shared" si="80"/>
        <v>0</v>
      </c>
      <c r="BN122" s="337">
        <f t="shared" si="80"/>
        <v>0</v>
      </c>
      <c r="BO122" s="337">
        <f t="shared" si="80"/>
        <v>0</v>
      </c>
      <c r="BP122" s="337">
        <f t="shared" si="80"/>
        <v>0</v>
      </c>
      <c r="BQ122" s="337">
        <f t="shared" si="80"/>
        <v>0</v>
      </c>
      <c r="BR122" s="337">
        <f t="shared" si="80"/>
        <v>0</v>
      </c>
      <c r="BS122" s="337">
        <f t="shared" si="80"/>
        <v>0</v>
      </c>
      <c r="BT122" s="337">
        <f t="shared" ref="BT122:CJ122" si="81">BT85-BT33</f>
        <v>0</v>
      </c>
      <c r="BU122" s="337">
        <f t="shared" si="81"/>
        <v>0</v>
      </c>
      <c r="BV122" s="337">
        <f t="shared" si="81"/>
        <v>0</v>
      </c>
      <c r="BW122" s="337">
        <f t="shared" si="81"/>
        <v>0</v>
      </c>
      <c r="BX122" s="337">
        <f t="shared" si="81"/>
        <v>0</v>
      </c>
      <c r="BY122" s="337">
        <f t="shared" si="81"/>
        <v>0</v>
      </c>
      <c r="BZ122" s="337">
        <f t="shared" si="81"/>
        <v>0</v>
      </c>
      <c r="CA122" s="337">
        <f t="shared" si="81"/>
        <v>0</v>
      </c>
      <c r="CB122" s="337">
        <f t="shared" si="81"/>
        <v>0</v>
      </c>
      <c r="CC122" s="337">
        <f t="shared" si="81"/>
        <v>0</v>
      </c>
      <c r="CD122" s="337">
        <f t="shared" si="81"/>
        <v>0</v>
      </c>
      <c r="CE122" s="337">
        <f t="shared" si="81"/>
        <v>0</v>
      </c>
      <c r="CF122" s="337">
        <f t="shared" si="81"/>
        <v>0</v>
      </c>
      <c r="CG122" s="337">
        <f t="shared" si="81"/>
        <v>0</v>
      </c>
      <c r="CH122" s="337">
        <f t="shared" si="81"/>
        <v>0</v>
      </c>
      <c r="CI122" s="337">
        <f t="shared" si="81"/>
        <v>0</v>
      </c>
      <c r="CJ122" s="337">
        <f t="shared" si="81"/>
        <v>0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f t="shared" ref="H123:AM123" si="82">H85</f>
        <v>0</v>
      </c>
      <c r="I123" s="337">
        <f t="shared" si="82"/>
        <v>0</v>
      </c>
      <c r="J123" s="337">
        <f t="shared" si="82"/>
        <v>0</v>
      </c>
      <c r="K123" s="337">
        <f t="shared" si="82"/>
        <v>0</v>
      </c>
      <c r="L123" s="337">
        <f t="shared" si="82"/>
        <v>0</v>
      </c>
      <c r="M123" s="337">
        <f t="shared" si="82"/>
        <v>0</v>
      </c>
      <c r="N123" s="337">
        <f t="shared" si="82"/>
        <v>0</v>
      </c>
      <c r="O123" s="337">
        <f t="shared" si="82"/>
        <v>0</v>
      </c>
      <c r="P123" s="337">
        <f t="shared" si="82"/>
        <v>0</v>
      </c>
      <c r="Q123" s="337">
        <f t="shared" si="82"/>
        <v>0</v>
      </c>
      <c r="R123" s="337">
        <f t="shared" si="82"/>
        <v>0</v>
      </c>
      <c r="S123" s="337">
        <f t="shared" si="82"/>
        <v>0</v>
      </c>
      <c r="T123" s="337">
        <f t="shared" si="82"/>
        <v>0</v>
      </c>
      <c r="U123" s="337">
        <f t="shared" si="82"/>
        <v>0</v>
      </c>
      <c r="V123" s="337">
        <f t="shared" si="82"/>
        <v>0</v>
      </c>
      <c r="W123" s="337">
        <f t="shared" si="82"/>
        <v>0</v>
      </c>
      <c r="X123" s="337">
        <f t="shared" si="82"/>
        <v>0</v>
      </c>
      <c r="Y123" s="337">
        <f t="shared" si="82"/>
        <v>0</v>
      </c>
      <c r="Z123" s="337">
        <f t="shared" si="82"/>
        <v>0</v>
      </c>
      <c r="AA123" s="337">
        <f t="shared" si="82"/>
        <v>0</v>
      </c>
      <c r="AB123" s="337">
        <f t="shared" si="82"/>
        <v>0</v>
      </c>
      <c r="AC123" s="337">
        <f t="shared" si="82"/>
        <v>0</v>
      </c>
      <c r="AD123" s="337">
        <f t="shared" si="82"/>
        <v>0</v>
      </c>
      <c r="AE123" s="337">
        <f t="shared" si="82"/>
        <v>0</v>
      </c>
      <c r="AF123" s="337">
        <f t="shared" si="82"/>
        <v>0</v>
      </c>
      <c r="AG123" s="337">
        <f t="shared" si="82"/>
        <v>0</v>
      </c>
      <c r="AH123" s="337">
        <f t="shared" si="82"/>
        <v>0</v>
      </c>
      <c r="AI123" s="337">
        <f t="shared" si="82"/>
        <v>0</v>
      </c>
      <c r="AJ123" s="337">
        <f t="shared" si="82"/>
        <v>0</v>
      </c>
      <c r="AK123" s="337">
        <f t="shared" si="82"/>
        <v>0</v>
      </c>
      <c r="AL123" s="337">
        <f t="shared" si="82"/>
        <v>0</v>
      </c>
      <c r="AM123" s="337">
        <f t="shared" si="82"/>
        <v>0</v>
      </c>
      <c r="AN123" s="337">
        <f t="shared" ref="AN123:BS123" si="83">AN85</f>
        <v>0</v>
      </c>
      <c r="AO123" s="337">
        <f t="shared" si="83"/>
        <v>0</v>
      </c>
      <c r="AP123" s="337">
        <f t="shared" si="83"/>
        <v>0</v>
      </c>
      <c r="AQ123" s="337">
        <f t="shared" si="83"/>
        <v>0</v>
      </c>
      <c r="AR123" s="337">
        <f t="shared" si="83"/>
        <v>0</v>
      </c>
      <c r="AS123" s="337">
        <f t="shared" si="83"/>
        <v>0</v>
      </c>
      <c r="AT123" s="337">
        <f t="shared" si="83"/>
        <v>0</v>
      </c>
      <c r="AU123" s="337">
        <f t="shared" si="83"/>
        <v>0</v>
      </c>
      <c r="AV123" s="337">
        <f t="shared" si="83"/>
        <v>0</v>
      </c>
      <c r="AW123" s="337">
        <f t="shared" si="83"/>
        <v>0</v>
      </c>
      <c r="AX123" s="337">
        <f t="shared" si="83"/>
        <v>0</v>
      </c>
      <c r="AY123" s="337">
        <f t="shared" si="83"/>
        <v>0</v>
      </c>
      <c r="AZ123" s="337">
        <f t="shared" si="83"/>
        <v>0</v>
      </c>
      <c r="BA123" s="337">
        <f t="shared" si="83"/>
        <v>0</v>
      </c>
      <c r="BB123" s="337">
        <f t="shared" si="83"/>
        <v>0</v>
      </c>
      <c r="BC123" s="337">
        <f t="shared" si="83"/>
        <v>0</v>
      </c>
      <c r="BD123" s="337">
        <f t="shared" si="83"/>
        <v>0</v>
      </c>
      <c r="BE123" s="337">
        <f t="shared" si="83"/>
        <v>0</v>
      </c>
      <c r="BF123" s="337">
        <f t="shared" si="83"/>
        <v>0</v>
      </c>
      <c r="BG123" s="337">
        <f t="shared" si="83"/>
        <v>0</v>
      </c>
      <c r="BH123" s="337">
        <f t="shared" si="83"/>
        <v>0</v>
      </c>
      <c r="BI123" s="337">
        <f t="shared" si="83"/>
        <v>0</v>
      </c>
      <c r="BJ123" s="337">
        <f t="shared" si="83"/>
        <v>0</v>
      </c>
      <c r="BK123" s="337">
        <f t="shared" si="83"/>
        <v>0</v>
      </c>
      <c r="BL123" s="337">
        <f t="shared" si="83"/>
        <v>0</v>
      </c>
      <c r="BM123" s="337">
        <f t="shared" si="83"/>
        <v>0</v>
      </c>
      <c r="BN123" s="337">
        <f t="shared" si="83"/>
        <v>0</v>
      </c>
      <c r="BO123" s="337">
        <f t="shared" si="83"/>
        <v>0</v>
      </c>
      <c r="BP123" s="337">
        <f t="shared" si="83"/>
        <v>0</v>
      </c>
      <c r="BQ123" s="337">
        <f t="shared" si="83"/>
        <v>0</v>
      </c>
      <c r="BR123" s="337">
        <f t="shared" si="83"/>
        <v>0</v>
      </c>
      <c r="BS123" s="337">
        <f t="shared" si="83"/>
        <v>0</v>
      </c>
      <c r="BT123" s="337">
        <f t="shared" ref="BT123:CJ123" si="84">BT85</f>
        <v>0</v>
      </c>
      <c r="BU123" s="337">
        <f t="shared" si="84"/>
        <v>0</v>
      </c>
      <c r="BV123" s="337">
        <f t="shared" si="84"/>
        <v>0</v>
      </c>
      <c r="BW123" s="337">
        <f t="shared" si="84"/>
        <v>0</v>
      </c>
      <c r="BX123" s="337">
        <f t="shared" si="84"/>
        <v>0</v>
      </c>
      <c r="BY123" s="337">
        <f t="shared" si="84"/>
        <v>0</v>
      </c>
      <c r="BZ123" s="337">
        <f t="shared" si="84"/>
        <v>0</v>
      </c>
      <c r="CA123" s="337">
        <f t="shared" si="84"/>
        <v>0</v>
      </c>
      <c r="CB123" s="337">
        <f t="shared" si="84"/>
        <v>0</v>
      </c>
      <c r="CC123" s="337">
        <f t="shared" si="84"/>
        <v>0</v>
      </c>
      <c r="CD123" s="337">
        <f t="shared" si="84"/>
        <v>0</v>
      </c>
      <c r="CE123" s="337">
        <f t="shared" si="84"/>
        <v>0</v>
      </c>
      <c r="CF123" s="337">
        <f t="shared" si="84"/>
        <v>0</v>
      </c>
      <c r="CG123" s="337">
        <f t="shared" si="84"/>
        <v>0</v>
      </c>
      <c r="CH123" s="337">
        <f t="shared" si="84"/>
        <v>0</v>
      </c>
      <c r="CI123" s="337">
        <f t="shared" si="84"/>
        <v>0</v>
      </c>
      <c r="CJ123" s="337">
        <f t="shared" si="84"/>
        <v>0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f t="shared" ref="H124:AM124" si="85">SUM(H118:H121)+H86</f>
        <v>0</v>
      </c>
      <c r="I124" s="337">
        <f t="shared" si="85"/>
        <v>0</v>
      </c>
      <c r="J124" s="337">
        <f t="shared" si="85"/>
        <v>0</v>
      </c>
      <c r="K124" s="337">
        <f t="shared" si="85"/>
        <v>0</v>
      </c>
      <c r="L124" s="337">
        <f t="shared" si="85"/>
        <v>0</v>
      </c>
      <c r="M124" s="337">
        <f t="shared" si="85"/>
        <v>0</v>
      </c>
      <c r="N124" s="337">
        <f t="shared" si="85"/>
        <v>0</v>
      </c>
      <c r="O124" s="337">
        <f t="shared" si="85"/>
        <v>0</v>
      </c>
      <c r="P124" s="337">
        <f t="shared" si="85"/>
        <v>0</v>
      </c>
      <c r="Q124" s="337">
        <f t="shared" si="85"/>
        <v>0</v>
      </c>
      <c r="R124" s="337">
        <f t="shared" si="85"/>
        <v>0</v>
      </c>
      <c r="S124" s="337">
        <f t="shared" si="85"/>
        <v>0</v>
      </c>
      <c r="T124" s="337">
        <f t="shared" si="85"/>
        <v>0</v>
      </c>
      <c r="U124" s="337">
        <f t="shared" si="85"/>
        <v>0</v>
      </c>
      <c r="V124" s="337">
        <f t="shared" si="85"/>
        <v>0</v>
      </c>
      <c r="W124" s="337">
        <f t="shared" si="85"/>
        <v>0</v>
      </c>
      <c r="X124" s="337">
        <f t="shared" si="85"/>
        <v>0</v>
      </c>
      <c r="Y124" s="337">
        <f t="shared" si="85"/>
        <v>0</v>
      </c>
      <c r="Z124" s="337">
        <f t="shared" si="85"/>
        <v>0</v>
      </c>
      <c r="AA124" s="337">
        <f t="shared" si="85"/>
        <v>0</v>
      </c>
      <c r="AB124" s="337">
        <f t="shared" si="85"/>
        <v>0</v>
      </c>
      <c r="AC124" s="337">
        <f t="shared" si="85"/>
        <v>0</v>
      </c>
      <c r="AD124" s="337">
        <f t="shared" si="85"/>
        <v>0</v>
      </c>
      <c r="AE124" s="337">
        <f t="shared" si="85"/>
        <v>0</v>
      </c>
      <c r="AF124" s="337">
        <f t="shared" si="85"/>
        <v>0</v>
      </c>
      <c r="AG124" s="337">
        <f t="shared" si="85"/>
        <v>0</v>
      </c>
      <c r="AH124" s="337">
        <f t="shared" si="85"/>
        <v>0</v>
      </c>
      <c r="AI124" s="337">
        <f t="shared" si="85"/>
        <v>0</v>
      </c>
      <c r="AJ124" s="337">
        <f t="shared" si="85"/>
        <v>0</v>
      </c>
      <c r="AK124" s="337">
        <f t="shared" si="85"/>
        <v>0</v>
      </c>
      <c r="AL124" s="337">
        <f t="shared" si="85"/>
        <v>0</v>
      </c>
      <c r="AM124" s="337">
        <f t="shared" si="85"/>
        <v>0</v>
      </c>
      <c r="AN124" s="337">
        <f t="shared" ref="AN124:BS124" si="86">SUM(AN118:AN121)+AN86</f>
        <v>0</v>
      </c>
      <c r="AO124" s="337">
        <f t="shared" si="86"/>
        <v>0</v>
      </c>
      <c r="AP124" s="337">
        <f t="shared" si="86"/>
        <v>0</v>
      </c>
      <c r="AQ124" s="337">
        <f t="shared" si="86"/>
        <v>0</v>
      </c>
      <c r="AR124" s="337">
        <f t="shared" si="86"/>
        <v>0</v>
      </c>
      <c r="AS124" s="337">
        <f t="shared" si="86"/>
        <v>0</v>
      </c>
      <c r="AT124" s="337">
        <f t="shared" si="86"/>
        <v>0</v>
      </c>
      <c r="AU124" s="337">
        <f t="shared" si="86"/>
        <v>0</v>
      </c>
      <c r="AV124" s="337">
        <f t="shared" si="86"/>
        <v>0</v>
      </c>
      <c r="AW124" s="337">
        <f t="shared" si="86"/>
        <v>0</v>
      </c>
      <c r="AX124" s="337">
        <f t="shared" si="86"/>
        <v>0</v>
      </c>
      <c r="AY124" s="337">
        <f t="shared" si="86"/>
        <v>0</v>
      </c>
      <c r="AZ124" s="337">
        <f t="shared" si="86"/>
        <v>0</v>
      </c>
      <c r="BA124" s="337">
        <f t="shared" si="86"/>
        <v>0</v>
      </c>
      <c r="BB124" s="337">
        <f t="shared" si="86"/>
        <v>0</v>
      </c>
      <c r="BC124" s="337">
        <f t="shared" si="86"/>
        <v>0</v>
      </c>
      <c r="BD124" s="337">
        <f t="shared" si="86"/>
        <v>0</v>
      </c>
      <c r="BE124" s="337">
        <f t="shared" si="86"/>
        <v>0</v>
      </c>
      <c r="BF124" s="337">
        <f t="shared" si="86"/>
        <v>0</v>
      </c>
      <c r="BG124" s="337">
        <f t="shared" si="86"/>
        <v>0</v>
      </c>
      <c r="BH124" s="337">
        <f t="shared" si="86"/>
        <v>0</v>
      </c>
      <c r="BI124" s="337">
        <f t="shared" si="86"/>
        <v>0</v>
      </c>
      <c r="BJ124" s="337">
        <f t="shared" si="86"/>
        <v>0</v>
      </c>
      <c r="BK124" s="337">
        <f t="shared" si="86"/>
        <v>0</v>
      </c>
      <c r="BL124" s="337">
        <f t="shared" si="86"/>
        <v>0</v>
      </c>
      <c r="BM124" s="337">
        <f t="shared" si="86"/>
        <v>0</v>
      </c>
      <c r="BN124" s="337">
        <f t="shared" si="86"/>
        <v>0</v>
      </c>
      <c r="BO124" s="337">
        <f t="shared" si="86"/>
        <v>0</v>
      </c>
      <c r="BP124" s="337">
        <f t="shared" si="86"/>
        <v>0</v>
      </c>
      <c r="BQ124" s="337">
        <f t="shared" si="86"/>
        <v>0</v>
      </c>
      <c r="BR124" s="337">
        <f t="shared" si="86"/>
        <v>0</v>
      </c>
      <c r="BS124" s="337">
        <f t="shared" si="86"/>
        <v>0</v>
      </c>
      <c r="BT124" s="337">
        <f t="shared" ref="BT124:CJ124" si="87">SUM(BT118:BT121)+BT86</f>
        <v>0</v>
      </c>
      <c r="BU124" s="337">
        <f t="shared" si="87"/>
        <v>0</v>
      </c>
      <c r="BV124" s="337">
        <f t="shared" si="87"/>
        <v>0</v>
      </c>
      <c r="BW124" s="337">
        <f t="shared" si="87"/>
        <v>0</v>
      </c>
      <c r="BX124" s="337">
        <f t="shared" si="87"/>
        <v>0</v>
      </c>
      <c r="BY124" s="337">
        <f t="shared" si="87"/>
        <v>0</v>
      </c>
      <c r="BZ124" s="337">
        <f t="shared" si="87"/>
        <v>0</v>
      </c>
      <c r="CA124" s="337">
        <f t="shared" si="87"/>
        <v>0</v>
      </c>
      <c r="CB124" s="337">
        <f t="shared" si="87"/>
        <v>0</v>
      </c>
      <c r="CC124" s="337">
        <f t="shared" si="87"/>
        <v>0</v>
      </c>
      <c r="CD124" s="337">
        <f t="shared" si="87"/>
        <v>0</v>
      </c>
      <c r="CE124" s="337">
        <f t="shared" si="87"/>
        <v>0</v>
      </c>
      <c r="CF124" s="337">
        <f t="shared" si="87"/>
        <v>0</v>
      </c>
      <c r="CG124" s="337">
        <f t="shared" si="87"/>
        <v>0</v>
      </c>
      <c r="CH124" s="337">
        <f t="shared" si="87"/>
        <v>0</v>
      </c>
      <c r="CI124" s="337">
        <f t="shared" si="87"/>
        <v>0</v>
      </c>
      <c r="CJ124" s="337">
        <f t="shared" si="87"/>
        <v>0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f>H40-H96</f>
        <v>0</v>
      </c>
      <c r="I127" s="337">
        <f>I40-I96</f>
        <v>0</v>
      </c>
      <c r="J127" s="337">
        <f t="shared" ref="J127:BU127" si="88">J40-J96</f>
        <v>0</v>
      </c>
      <c r="K127" s="337">
        <f t="shared" si="88"/>
        <v>0</v>
      </c>
      <c r="L127" s="337">
        <f t="shared" si="88"/>
        <v>0</v>
      </c>
      <c r="M127" s="337">
        <f t="shared" si="88"/>
        <v>0</v>
      </c>
      <c r="N127" s="337">
        <f t="shared" si="88"/>
        <v>0</v>
      </c>
      <c r="O127" s="337">
        <f t="shared" si="88"/>
        <v>0</v>
      </c>
      <c r="P127" s="337">
        <f t="shared" si="88"/>
        <v>0</v>
      </c>
      <c r="Q127" s="337">
        <f t="shared" si="88"/>
        <v>0</v>
      </c>
      <c r="R127" s="337">
        <f t="shared" si="88"/>
        <v>0</v>
      </c>
      <c r="S127" s="337">
        <f t="shared" si="88"/>
        <v>0</v>
      </c>
      <c r="T127" s="337">
        <f t="shared" si="88"/>
        <v>0</v>
      </c>
      <c r="U127" s="337">
        <f t="shared" si="88"/>
        <v>0</v>
      </c>
      <c r="V127" s="337">
        <f t="shared" si="88"/>
        <v>0</v>
      </c>
      <c r="W127" s="337">
        <f t="shared" si="88"/>
        <v>0</v>
      </c>
      <c r="X127" s="337">
        <f t="shared" si="88"/>
        <v>0</v>
      </c>
      <c r="Y127" s="337">
        <f t="shared" si="88"/>
        <v>0</v>
      </c>
      <c r="Z127" s="337">
        <f t="shared" si="88"/>
        <v>0</v>
      </c>
      <c r="AA127" s="337">
        <f t="shared" si="88"/>
        <v>0</v>
      </c>
      <c r="AB127" s="337">
        <f t="shared" si="88"/>
        <v>0</v>
      </c>
      <c r="AC127" s="337">
        <f t="shared" si="88"/>
        <v>0</v>
      </c>
      <c r="AD127" s="337">
        <f t="shared" si="88"/>
        <v>0</v>
      </c>
      <c r="AE127" s="337">
        <f t="shared" si="88"/>
        <v>0</v>
      </c>
      <c r="AF127" s="337">
        <f t="shared" si="88"/>
        <v>0</v>
      </c>
      <c r="AG127" s="337">
        <f t="shared" si="88"/>
        <v>0</v>
      </c>
      <c r="AH127" s="337">
        <f t="shared" si="88"/>
        <v>0</v>
      </c>
      <c r="AI127" s="337">
        <f t="shared" si="88"/>
        <v>0</v>
      </c>
      <c r="AJ127" s="337">
        <f t="shared" si="88"/>
        <v>0</v>
      </c>
      <c r="AK127" s="337">
        <f t="shared" si="88"/>
        <v>0</v>
      </c>
      <c r="AL127" s="337">
        <f t="shared" si="88"/>
        <v>0</v>
      </c>
      <c r="AM127" s="337">
        <f t="shared" si="88"/>
        <v>0</v>
      </c>
      <c r="AN127" s="337">
        <f t="shared" si="88"/>
        <v>0</v>
      </c>
      <c r="AO127" s="337">
        <f t="shared" si="88"/>
        <v>0</v>
      </c>
      <c r="AP127" s="337">
        <f t="shared" si="88"/>
        <v>0</v>
      </c>
      <c r="AQ127" s="337">
        <f t="shared" si="88"/>
        <v>0</v>
      </c>
      <c r="AR127" s="337">
        <f t="shared" si="88"/>
        <v>0</v>
      </c>
      <c r="AS127" s="337">
        <f t="shared" si="88"/>
        <v>0</v>
      </c>
      <c r="AT127" s="337">
        <f t="shared" si="88"/>
        <v>0</v>
      </c>
      <c r="AU127" s="337">
        <f t="shared" si="88"/>
        <v>0</v>
      </c>
      <c r="AV127" s="337">
        <f t="shared" si="88"/>
        <v>0</v>
      </c>
      <c r="AW127" s="337">
        <f t="shared" si="88"/>
        <v>0</v>
      </c>
      <c r="AX127" s="337">
        <f t="shared" si="88"/>
        <v>0</v>
      </c>
      <c r="AY127" s="337">
        <f t="shared" si="88"/>
        <v>0</v>
      </c>
      <c r="AZ127" s="337">
        <f t="shared" si="88"/>
        <v>0</v>
      </c>
      <c r="BA127" s="337">
        <f t="shared" si="88"/>
        <v>0</v>
      </c>
      <c r="BB127" s="337">
        <f t="shared" si="88"/>
        <v>0</v>
      </c>
      <c r="BC127" s="337">
        <f t="shared" si="88"/>
        <v>0</v>
      </c>
      <c r="BD127" s="337">
        <f t="shared" si="88"/>
        <v>0</v>
      </c>
      <c r="BE127" s="337">
        <f t="shared" si="88"/>
        <v>0</v>
      </c>
      <c r="BF127" s="337">
        <f t="shared" si="88"/>
        <v>0</v>
      </c>
      <c r="BG127" s="337">
        <f t="shared" si="88"/>
        <v>0</v>
      </c>
      <c r="BH127" s="337">
        <f t="shared" si="88"/>
        <v>0</v>
      </c>
      <c r="BI127" s="337">
        <f t="shared" si="88"/>
        <v>0</v>
      </c>
      <c r="BJ127" s="337">
        <f t="shared" si="88"/>
        <v>0</v>
      </c>
      <c r="BK127" s="337">
        <f t="shared" si="88"/>
        <v>0</v>
      </c>
      <c r="BL127" s="337">
        <f t="shared" si="88"/>
        <v>0</v>
      </c>
      <c r="BM127" s="337">
        <f t="shared" si="88"/>
        <v>0</v>
      </c>
      <c r="BN127" s="337">
        <f t="shared" si="88"/>
        <v>0</v>
      </c>
      <c r="BO127" s="337">
        <f t="shared" si="88"/>
        <v>0</v>
      </c>
      <c r="BP127" s="337">
        <f t="shared" si="88"/>
        <v>0</v>
      </c>
      <c r="BQ127" s="337">
        <f t="shared" si="88"/>
        <v>0</v>
      </c>
      <c r="BR127" s="337">
        <f t="shared" si="88"/>
        <v>0</v>
      </c>
      <c r="BS127" s="337">
        <f t="shared" si="88"/>
        <v>0</v>
      </c>
      <c r="BT127" s="337">
        <f t="shared" si="88"/>
        <v>0</v>
      </c>
      <c r="BU127" s="337">
        <f t="shared" si="88"/>
        <v>0</v>
      </c>
      <c r="BV127" s="337">
        <f t="shared" ref="BV127:CJ127" si="89">BV40-BV96</f>
        <v>0</v>
      </c>
      <c r="BW127" s="337">
        <f t="shared" si="89"/>
        <v>0</v>
      </c>
      <c r="BX127" s="337">
        <f t="shared" si="89"/>
        <v>0</v>
      </c>
      <c r="BY127" s="337">
        <f t="shared" si="89"/>
        <v>0</v>
      </c>
      <c r="BZ127" s="337">
        <f t="shared" si="89"/>
        <v>0</v>
      </c>
      <c r="CA127" s="337">
        <f t="shared" si="89"/>
        <v>0</v>
      </c>
      <c r="CB127" s="337">
        <f t="shared" si="89"/>
        <v>0</v>
      </c>
      <c r="CC127" s="337">
        <f t="shared" si="89"/>
        <v>0</v>
      </c>
      <c r="CD127" s="337">
        <f t="shared" si="89"/>
        <v>0</v>
      </c>
      <c r="CE127" s="337">
        <f t="shared" si="89"/>
        <v>0</v>
      </c>
      <c r="CF127" s="337">
        <f t="shared" si="89"/>
        <v>0</v>
      </c>
      <c r="CG127" s="337">
        <f t="shared" si="89"/>
        <v>0</v>
      </c>
      <c r="CH127" s="337">
        <f t="shared" si="89"/>
        <v>0</v>
      </c>
      <c r="CI127" s="337">
        <f t="shared" si="89"/>
        <v>0</v>
      </c>
      <c r="CJ127" s="337">
        <f t="shared" si="89"/>
        <v>0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f>H41-H97</f>
        <v>0</v>
      </c>
      <c r="I128" s="337">
        <f>I41-I97</f>
        <v>0</v>
      </c>
      <c r="J128" s="337">
        <f t="shared" ref="J128:AO128" si="90">I41-I97</f>
        <v>0</v>
      </c>
      <c r="K128" s="337">
        <f t="shared" si="90"/>
        <v>0</v>
      </c>
      <c r="L128" s="337">
        <f t="shared" si="90"/>
        <v>0</v>
      </c>
      <c r="M128" s="337">
        <f t="shared" si="90"/>
        <v>0</v>
      </c>
      <c r="N128" s="337">
        <f t="shared" si="90"/>
        <v>0</v>
      </c>
      <c r="O128" s="337">
        <f t="shared" si="90"/>
        <v>0</v>
      </c>
      <c r="P128" s="337">
        <f t="shared" si="90"/>
        <v>0</v>
      </c>
      <c r="Q128" s="337">
        <f t="shared" si="90"/>
        <v>0</v>
      </c>
      <c r="R128" s="337">
        <f t="shared" si="90"/>
        <v>0</v>
      </c>
      <c r="S128" s="337">
        <f t="shared" si="90"/>
        <v>0</v>
      </c>
      <c r="T128" s="337">
        <f t="shared" si="90"/>
        <v>0</v>
      </c>
      <c r="U128" s="337">
        <f t="shared" si="90"/>
        <v>0</v>
      </c>
      <c r="V128" s="337">
        <f t="shared" si="90"/>
        <v>0</v>
      </c>
      <c r="W128" s="337">
        <f t="shared" si="90"/>
        <v>0</v>
      </c>
      <c r="X128" s="337">
        <f t="shared" si="90"/>
        <v>0</v>
      </c>
      <c r="Y128" s="337">
        <f t="shared" si="90"/>
        <v>0</v>
      </c>
      <c r="Z128" s="337">
        <f t="shared" si="90"/>
        <v>0</v>
      </c>
      <c r="AA128" s="337">
        <f t="shared" si="90"/>
        <v>0</v>
      </c>
      <c r="AB128" s="337">
        <f t="shared" si="90"/>
        <v>0</v>
      </c>
      <c r="AC128" s="337">
        <f t="shared" si="90"/>
        <v>0</v>
      </c>
      <c r="AD128" s="337">
        <f t="shared" si="90"/>
        <v>0</v>
      </c>
      <c r="AE128" s="337">
        <f t="shared" si="90"/>
        <v>0</v>
      </c>
      <c r="AF128" s="337">
        <f t="shared" si="90"/>
        <v>0</v>
      </c>
      <c r="AG128" s="337">
        <f t="shared" si="90"/>
        <v>0</v>
      </c>
      <c r="AH128" s="337">
        <f t="shared" si="90"/>
        <v>0</v>
      </c>
      <c r="AI128" s="337">
        <f t="shared" si="90"/>
        <v>0</v>
      </c>
      <c r="AJ128" s="337">
        <f t="shared" si="90"/>
        <v>0</v>
      </c>
      <c r="AK128" s="337">
        <f t="shared" si="90"/>
        <v>0</v>
      </c>
      <c r="AL128" s="337">
        <f t="shared" si="90"/>
        <v>0</v>
      </c>
      <c r="AM128" s="337">
        <f t="shared" si="90"/>
        <v>0</v>
      </c>
      <c r="AN128" s="337">
        <f t="shared" si="90"/>
        <v>0</v>
      </c>
      <c r="AO128" s="337">
        <f t="shared" si="90"/>
        <v>0</v>
      </c>
      <c r="AP128" s="337">
        <f t="shared" ref="AP128:BU128" si="91">AO41-AO97</f>
        <v>0</v>
      </c>
      <c r="AQ128" s="337">
        <f t="shared" si="91"/>
        <v>0</v>
      </c>
      <c r="AR128" s="337">
        <f t="shared" si="91"/>
        <v>0</v>
      </c>
      <c r="AS128" s="337">
        <f t="shared" si="91"/>
        <v>0</v>
      </c>
      <c r="AT128" s="337">
        <f t="shared" si="91"/>
        <v>0</v>
      </c>
      <c r="AU128" s="337">
        <f t="shared" si="91"/>
        <v>0</v>
      </c>
      <c r="AV128" s="337">
        <f t="shared" si="91"/>
        <v>0</v>
      </c>
      <c r="AW128" s="337">
        <f t="shared" si="91"/>
        <v>0</v>
      </c>
      <c r="AX128" s="337">
        <f t="shared" si="91"/>
        <v>0</v>
      </c>
      <c r="AY128" s="337">
        <f t="shared" si="91"/>
        <v>0</v>
      </c>
      <c r="AZ128" s="337">
        <f t="shared" si="91"/>
        <v>0</v>
      </c>
      <c r="BA128" s="337">
        <f t="shared" si="91"/>
        <v>0</v>
      </c>
      <c r="BB128" s="337">
        <f t="shared" si="91"/>
        <v>0</v>
      </c>
      <c r="BC128" s="337">
        <f t="shared" si="91"/>
        <v>0</v>
      </c>
      <c r="BD128" s="337">
        <f t="shared" si="91"/>
        <v>0</v>
      </c>
      <c r="BE128" s="337">
        <f t="shared" si="91"/>
        <v>0</v>
      </c>
      <c r="BF128" s="337">
        <f t="shared" si="91"/>
        <v>0</v>
      </c>
      <c r="BG128" s="337">
        <f t="shared" si="91"/>
        <v>0</v>
      </c>
      <c r="BH128" s="337">
        <f t="shared" si="91"/>
        <v>0</v>
      </c>
      <c r="BI128" s="337">
        <f t="shared" si="91"/>
        <v>0</v>
      </c>
      <c r="BJ128" s="337">
        <f t="shared" si="91"/>
        <v>0</v>
      </c>
      <c r="BK128" s="337">
        <f t="shared" si="91"/>
        <v>0</v>
      </c>
      <c r="BL128" s="337">
        <f t="shared" si="91"/>
        <v>0</v>
      </c>
      <c r="BM128" s="337">
        <f t="shared" si="91"/>
        <v>0</v>
      </c>
      <c r="BN128" s="337">
        <f t="shared" si="91"/>
        <v>0</v>
      </c>
      <c r="BO128" s="337">
        <f t="shared" si="91"/>
        <v>0</v>
      </c>
      <c r="BP128" s="337">
        <f t="shared" si="91"/>
        <v>0</v>
      </c>
      <c r="BQ128" s="337">
        <f t="shared" si="91"/>
        <v>0</v>
      </c>
      <c r="BR128" s="337">
        <f t="shared" si="91"/>
        <v>0</v>
      </c>
      <c r="BS128" s="337">
        <f t="shared" si="91"/>
        <v>0</v>
      </c>
      <c r="BT128" s="337">
        <f t="shared" si="91"/>
        <v>0</v>
      </c>
      <c r="BU128" s="337">
        <f t="shared" si="91"/>
        <v>0</v>
      </c>
      <c r="BV128" s="337">
        <f t="shared" ref="BV128:CJ128" si="92">BU41-BU97</f>
        <v>0</v>
      </c>
      <c r="BW128" s="337">
        <f t="shared" si="92"/>
        <v>0</v>
      </c>
      <c r="BX128" s="337">
        <f t="shared" si="92"/>
        <v>0</v>
      </c>
      <c r="BY128" s="337">
        <f t="shared" si="92"/>
        <v>0</v>
      </c>
      <c r="BZ128" s="337">
        <f t="shared" si="92"/>
        <v>0</v>
      </c>
      <c r="CA128" s="337">
        <f t="shared" si="92"/>
        <v>0</v>
      </c>
      <c r="CB128" s="337">
        <f t="shared" si="92"/>
        <v>0</v>
      </c>
      <c r="CC128" s="337">
        <f t="shared" si="92"/>
        <v>0</v>
      </c>
      <c r="CD128" s="337">
        <f t="shared" si="92"/>
        <v>0</v>
      </c>
      <c r="CE128" s="337">
        <f t="shared" si="92"/>
        <v>0</v>
      </c>
      <c r="CF128" s="337">
        <f t="shared" si="92"/>
        <v>0</v>
      </c>
      <c r="CG128" s="337">
        <f t="shared" si="92"/>
        <v>0</v>
      </c>
      <c r="CH128" s="337">
        <f t="shared" si="92"/>
        <v>0</v>
      </c>
      <c r="CI128" s="337">
        <f t="shared" si="92"/>
        <v>0</v>
      </c>
      <c r="CJ128" s="337">
        <f t="shared" si="92"/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f t="shared" ref="H129:AM129" si="93">(H38+H39)-(H94+H95)</f>
        <v>0</v>
      </c>
      <c r="I129" s="337">
        <f t="shared" si="93"/>
        <v>0</v>
      </c>
      <c r="J129" s="337">
        <f t="shared" si="93"/>
        <v>0</v>
      </c>
      <c r="K129" s="337">
        <f t="shared" si="93"/>
        <v>0</v>
      </c>
      <c r="L129" s="337">
        <f t="shared" si="93"/>
        <v>0</v>
      </c>
      <c r="M129" s="337">
        <f t="shared" si="93"/>
        <v>0</v>
      </c>
      <c r="N129" s="337">
        <f t="shared" si="93"/>
        <v>0</v>
      </c>
      <c r="O129" s="337">
        <f t="shared" si="93"/>
        <v>0</v>
      </c>
      <c r="P129" s="337">
        <f t="shared" si="93"/>
        <v>0</v>
      </c>
      <c r="Q129" s="337">
        <f t="shared" si="93"/>
        <v>0</v>
      </c>
      <c r="R129" s="337">
        <f t="shared" si="93"/>
        <v>0</v>
      </c>
      <c r="S129" s="337">
        <f t="shared" si="93"/>
        <v>0</v>
      </c>
      <c r="T129" s="337">
        <f t="shared" si="93"/>
        <v>0</v>
      </c>
      <c r="U129" s="337">
        <f t="shared" si="93"/>
        <v>0</v>
      </c>
      <c r="V129" s="337">
        <f t="shared" si="93"/>
        <v>0</v>
      </c>
      <c r="W129" s="337">
        <f t="shared" si="93"/>
        <v>0</v>
      </c>
      <c r="X129" s="337">
        <f t="shared" si="93"/>
        <v>0</v>
      </c>
      <c r="Y129" s="337">
        <f t="shared" si="93"/>
        <v>0</v>
      </c>
      <c r="Z129" s="337">
        <f t="shared" si="93"/>
        <v>0</v>
      </c>
      <c r="AA129" s="337">
        <f t="shared" si="93"/>
        <v>0</v>
      </c>
      <c r="AB129" s="337">
        <f t="shared" si="93"/>
        <v>0</v>
      </c>
      <c r="AC129" s="337">
        <f t="shared" si="93"/>
        <v>0</v>
      </c>
      <c r="AD129" s="337">
        <f t="shared" si="93"/>
        <v>0</v>
      </c>
      <c r="AE129" s="337">
        <f t="shared" si="93"/>
        <v>0</v>
      </c>
      <c r="AF129" s="337">
        <f t="shared" si="93"/>
        <v>0</v>
      </c>
      <c r="AG129" s="337">
        <f t="shared" si="93"/>
        <v>0</v>
      </c>
      <c r="AH129" s="337">
        <f t="shared" si="93"/>
        <v>0</v>
      </c>
      <c r="AI129" s="337">
        <f t="shared" si="93"/>
        <v>0</v>
      </c>
      <c r="AJ129" s="337">
        <f t="shared" si="93"/>
        <v>0</v>
      </c>
      <c r="AK129" s="337">
        <f t="shared" si="93"/>
        <v>0</v>
      </c>
      <c r="AL129" s="337">
        <f t="shared" si="93"/>
        <v>0</v>
      </c>
      <c r="AM129" s="337">
        <f t="shared" si="93"/>
        <v>0</v>
      </c>
      <c r="AN129" s="337">
        <f t="shared" ref="AN129:BS129" si="94">(AN38+AN39)-(AN94+AN95)</f>
        <v>0</v>
      </c>
      <c r="AO129" s="337">
        <f t="shared" si="94"/>
        <v>0</v>
      </c>
      <c r="AP129" s="337">
        <f t="shared" si="94"/>
        <v>0</v>
      </c>
      <c r="AQ129" s="337">
        <f t="shared" si="94"/>
        <v>0</v>
      </c>
      <c r="AR129" s="337">
        <f t="shared" si="94"/>
        <v>0</v>
      </c>
      <c r="AS129" s="337">
        <f t="shared" si="94"/>
        <v>0</v>
      </c>
      <c r="AT129" s="337">
        <f t="shared" si="94"/>
        <v>0</v>
      </c>
      <c r="AU129" s="337">
        <f t="shared" si="94"/>
        <v>0</v>
      </c>
      <c r="AV129" s="337">
        <f t="shared" si="94"/>
        <v>0</v>
      </c>
      <c r="AW129" s="337">
        <f t="shared" si="94"/>
        <v>0</v>
      </c>
      <c r="AX129" s="337">
        <f t="shared" si="94"/>
        <v>0</v>
      </c>
      <c r="AY129" s="337">
        <f t="shared" si="94"/>
        <v>0</v>
      </c>
      <c r="AZ129" s="337">
        <f t="shared" si="94"/>
        <v>0</v>
      </c>
      <c r="BA129" s="337">
        <f t="shared" si="94"/>
        <v>0</v>
      </c>
      <c r="BB129" s="337">
        <f t="shared" si="94"/>
        <v>0</v>
      </c>
      <c r="BC129" s="337">
        <f t="shared" si="94"/>
        <v>0</v>
      </c>
      <c r="BD129" s="337">
        <f t="shared" si="94"/>
        <v>0</v>
      </c>
      <c r="BE129" s="337">
        <f t="shared" si="94"/>
        <v>0</v>
      </c>
      <c r="BF129" s="337">
        <f t="shared" si="94"/>
        <v>0</v>
      </c>
      <c r="BG129" s="337">
        <f t="shared" si="94"/>
        <v>0</v>
      </c>
      <c r="BH129" s="337">
        <f t="shared" si="94"/>
        <v>0</v>
      </c>
      <c r="BI129" s="337">
        <f t="shared" si="94"/>
        <v>0</v>
      </c>
      <c r="BJ129" s="337">
        <f t="shared" si="94"/>
        <v>0</v>
      </c>
      <c r="BK129" s="337">
        <f t="shared" si="94"/>
        <v>0</v>
      </c>
      <c r="BL129" s="337">
        <f t="shared" si="94"/>
        <v>0</v>
      </c>
      <c r="BM129" s="337">
        <f t="shared" si="94"/>
        <v>0</v>
      </c>
      <c r="BN129" s="337">
        <f t="shared" si="94"/>
        <v>0</v>
      </c>
      <c r="BO129" s="337">
        <f t="shared" si="94"/>
        <v>0</v>
      </c>
      <c r="BP129" s="337">
        <f t="shared" si="94"/>
        <v>0</v>
      </c>
      <c r="BQ129" s="337">
        <f t="shared" si="94"/>
        <v>0</v>
      </c>
      <c r="BR129" s="337">
        <f t="shared" si="94"/>
        <v>0</v>
      </c>
      <c r="BS129" s="337">
        <f t="shared" si="94"/>
        <v>0</v>
      </c>
      <c r="BT129" s="337">
        <f t="shared" ref="BT129:CJ129" si="95">(BT38+BT39)-(BT94+BT95)</f>
        <v>0</v>
      </c>
      <c r="BU129" s="337">
        <f t="shared" si="95"/>
        <v>0</v>
      </c>
      <c r="BV129" s="337">
        <f t="shared" si="95"/>
        <v>0</v>
      </c>
      <c r="BW129" s="337">
        <f t="shared" si="95"/>
        <v>0</v>
      </c>
      <c r="BX129" s="337">
        <f t="shared" si="95"/>
        <v>0</v>
      </c>
      <c r="BY129" s="337">
        <f t="shared" si="95"/>
        <v>0</v>
      </c>
      <c r="BZ129" s="337">
        <f t="shared" si="95"/>
        <v>0</v>
      </c>
      <c r="CA129" s="337">
        <f t="shared" si="95"/>
        <v>0</v>
      </c>
      <c r="CB129" s="337">
        <f t="shared" si="95"/>
        <v>0</v>
      </c>
      <c r="CC129" s="337">
        <f t="shared" si="95"/>
        <v>0</v>
      </c>
      <c r="CD129" s="337">
        <f t="shared" si="95"/>
        <v>0</v>
      </c>
      <c r="CE129" s="337">
        <f t="shared" si="95"/>
        <v>0</v>
      </c>
      <c r="CF129" s="337">
        <f t="shared" si="95"/>
        <v>0</v>
      </c>
      <c r="CG129" s="337">
        <f t="shared" si="95"/>
        <v>0</v>
      </c>
      <c r="CH129" s="337">
        <f t="shared" si="95"/>
        <v>0</v>
      </c>
      <c r="CI129" s="337">
        <f t="shared" si="95"/>
        <v>0</v>
      </c>
      <c r="CJ129" s="337">
        <f t="shared" si="95"/>
        <v>0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f t="shared" ref="H130:AM130" si="96">H53-H93</f>
        <v>0</v>
      </c>
      <c r="I130" s="337">
        <f t="shared" si="96"/>
        <v>0</v>
      </c>
      <c r="J130" s="337">
        <f t="shared" si="96"/>
        <v>0</v>
      </c>
      <c r="K130" s="337">
        <f t="shared" si="96"/>
        <v>0</v>
      </c>
      <c r="L130" s="337">
        <f t="shared" si="96"/>
        <v>0</v>
      </c>
      <c r="M130" s="337">
        <f t="shared" si="96"/>
        <v>0</v>
      </c>
      <c r="N130" s="337">
        <f t="shared" si="96"/>
        <v>0</v>
      </c>
      <c r="O130" s="337">
        <f t="shared" si="96"/>
        <v>0</v>
      </c>
      <c r="P130" s="337">
        <f t="shared" si="96"/>
        <v>0</v>
      </c>
      <c r="Q130" s="337">
        <f t="shared" si="96"/>
        <v>0</v>
      </c>
      <c r="R130" s="337">
        <f t="shared" si="96"/>
        <v>0</v>
      </c>
      <c r="S130" s="337">
        <f t="shared" si="96"/>
        <v>0</v>
      </c>
      <c r="T130" s="337">
        <f t="shared" si="96"/>
        <v>0</v>
      </c>
      <c r="U130" s="337">
        <f t="shared" si="96"/>
        <v>0</v>
      </c>
      <c r="V130" s="337">
        <f t="shared" si="96"/>
        <v>0</v>
      </c>
      <c r="W130" s="337">
        <f t="shared" si="96"/>
        <v>0</v>
      </c>
      <c r="X130" s="337">
        <f t="shared" si="96"/>
        <v>0</v>
      </c>
      <c r="Y130" s="337">
        <f t="shared" si="96"/>
        <v>0</v>
      </c>
      <c r="Z130" s="337">
        <f t="shared" si="96"/>
        <v>0</v>
      </c>
      <c r="AA130" s="337">
        <f t="shared" si="96"/>
        <v>0</v>
      </c>
      <c r="AB130" s="337">
        <f t="shared" si="96"/>
        <v>0</v>
      </c>
      <c r="AC130" s="337">
        <f t="shared" si="96"/>
        <v>0</v>
      </c>
      <c r="AD130" s="337">
        <f t="shared" si="96"/>
        <v>0</v>
      </c>
      <c r="AE130" s="337">
        <f t="shared" si="96"/>
        <v>0</v>
      </c>
      <c r="AF130" s="337">
        <f t="shared" si="96"/>
        <v>0</v>
      </c>
      <c r="AG130" s="337">
        <f t="shared" si="96"/>
        <v>0</v>
      </c>
      <c r="AH130" s="337">
        <f t="shared" si="96"/>
        <v>0</v>
      </c>
      <c r="AI130" s="337">
        <f t="shared" si="96"/>
        <v>0</v>
      </c>
      <c r="AJ130" s="337">
        <f t="shared" si="96"/>
        <v>0</v>
      </c>
      <c r="AK130" s="337">
        <f t="shared" si="96"/>
        <v>0</v>
      </c>
      <c r="AL130" s="337">
        <f t="shared" si="96"/>
        <v>0</v>
      </c>
      <c r="AM130" s="337">
        <f t="shared" si="96"/>
        <v>0</v>
      </c>
      <c r="AN130" s="337">
        <f t="shared" ref="AN130:BS130" si="97">AN53-AN93</f>
        <v>0</v>
      </c>
      <c r="AO130" s="337">
        <f t="shared" si="97"/>
        <v>0</v>
      </c>
      <c r="AP130" s="337">
        <f t="shared" si="97"/>
        <v>0</v>
      </c>
      <c r="AQ130" s="337">
        <f t="shared" si="97"/>
        <v>0</v>
      </c>
      <c r="AR130" s="337">
        <f t="shared" si="97"/>
        <v>0</v>
      </c>
      <c r="AS130" s="337">
        <f t="shared" si="97"/>
        <v>0</v>
      </c>
      <c r="AT130" s="337">
        <f t="shared" si="97"/>
        <v>0</v>
      </c>
      <c r="AU130" s="337">
        <f t="shared" si="97"/>
        <v>0</v>
      </c>
      <c r="AV130" s="337">
        <f t="shared" si="97"/>
        <v>0</v>
      </c>
      <c r="AW130" s="337">
        <f t="shared" si="97"/>
        <v>0</v>
      </c>
      <c r="AX130" s="337">
        <f t="shared" si="97"/>
        <v>0</v>
      </c>
      <c r="AY130" s="337">
        <f t="shared" si="97"/>
        <v>0</v>
      </c>
      <c r="AZ130" s="337">
        <f t="shared" si="97"/>
        <v>0</v>
      </c>
      <c r="BA130" s="337">
        <f t="shared" si="97"/>
        <v>0</v>
      </c>
      <c r="BB130" s="337">
        <f t="shared" si="97"/>
        <v>0</v>
      </c>
      <c r="BC130" s="337">
        <f t="shared" si="97"/>
        <v>0</v>
      </c>
      <c r="BD130" s="337">
        <f t="shared" si="97"/>
        <v>0</v>
      </c>
      <c r="BE130" s="337">
        <f t="shared" si="97"/>
        <v>0</v>
      </c>
      <c r="BF130" s="337">
        <f t="shared" si="97"/>
        <v>0</v>
      </c>
      <c r="BG130" s="337">
        <f t="shared" si="97"/>
        <v>0</v>
      </c>
      <c r="BH130" s="337">
        <f t="shared" si="97"/>
        <v>0</v>
      </c>
      <c r="BI130" s="337">
        <f t="shared" si="97"/>
        <v>0</v>
      </c>
      <c r="BJ130" s="337">
        <f t="shared" si="97"/>
        <v>0</v>
      </c>
      <c r="BK130" s="337">
        <f t="shared" si="97"/>
        <v>0</v>
      </c>
      <c r="BL130" s="337">
        <f t="shared" si="97"/>
        <v>0</v>
      </c>
      <c r="BM130" s="337">
        <f t="shared" si="97"/>
        <v>0</v>
      </c>
      <c r="BN130" s="337">
        <f t="shared" si="97"/>
        <v>0</v>
      </c>
      <c r="BO130" s="337">
        <f t="shared" si="97"/>
        <v>0</v>
      </c>
      <c r="BP130" s="337">
        <f t="shared" si="97"/>
        <v>0</v>
      </c>
      <c r="BQ130" s="337">
        <f t="shared" si="97"/>
        <v>0</v>
      </c>
      <c r="BR130" s="337">
        <f t="shared" si="97"/>
        <v>0</v>
      </c>
      <c r="BS130" s="337">
        <f t="shared" si="97"/>
        <v>0</v>
      </c>
      <c r="BT130" s="337">
        <f t="shared" ref="BT130:CJ130" si="98">BT53-BT93</f>
        <v>0</v>
      </c>
      <c r="BU130" s="337">
        <f t="shared" si="98"/>
        <v>0</v>
      </c>
      <c r="BV130" s="337">
        <f t="shared" si="98"/>
        <v>0</v>
      </c>
      <c r="BW130" s="337">
        <f t="shared" si="98"/>
        <v>0</v>
      </c>
      <c r="BX130" s="337">
        <f t="shared" si="98"/>
        <v>0</v>
      </c>
      <c r="BY130" s="337">
        <f t="shared" si="98"/>
        <v>0</v>
      </c>
      <c r="BZ130" s="337">
        <f t="shared" si="98"/>
        <v>0</v>
      </c>
      <c r="CA130" s="337">
        <f t="shared" si="98"/>
        <v>0</v>
      </c>
      <c r="CB130" s="337">
        <f t="shared" si="98"/>
        <v>0</v>
      </c>
      <c r="CC130" s="337">
        <f t="shared" si="98"/>
        <v>0</v>
      </c>
      <c r="CD130" s="337">
        <f t="shared" si="98"/>
        <v>0</v>
      </c>
      <c r="CE130" s="337">
        <f t="shared" si="98"/>
        <v>0</v>
      </c>
      <c r="CF130" s="337">
        <f t="shared" si="98"/>
        <v>0</v>
      </c>
      <c r="CG130" s="337">
        <f t="shared" si="98"/>
        <v>0</v>
      </c>
      <c r="CH130" s="337">
        <f t="shared" si="98"/>
        <v>0</v>
      </c>
      <c r="CI130" s="337">
        <f t="shared" si="98"/>
        <v>0</v>
      </c>
      <c r="CJ130" s="337">
        <f t="shared" si="98"/>
        <v>0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f t="shared" ref="H131:AM131" si="99">H85-H33</f>
        <v>0</v>
      </c>
      <c r="I131" s="337">
        <f t="shared" si="99"/>
        <v>0</v>
      </c>
      <c r="J131" s="337">
        <f t="shared" si="99"/>
        <v>0</v>
      </c>
      <c r="K131" s="337">
        <f t="shared" si="99"/>
        <v>0</v>
      </c>
      <c r="L131" s="337">
        <f t="shared" si="99"/>
        <v>0</v>
      </c>
      <c r="M131" s="337">
        <f t="shared" si="99"/>
        <v>0</v>
      </c>
      <c r="N131" s="337">
        <f t="shared" si="99"/>
        <v>0</v>
      </c>
      <c r="O131" s="337">
        <f t="shared" si="99"/>
        <v>0</v>
      </c>
      <c r="P131" s="337">
        <f t="shared" si="99"/>
        <v>0</v>
      </c>
      <c r="Q131" s="337">
        <f t="shared" si="99"/>
        <v>0</v>
      </c>
      <c r="R131" s="337">
        <f t="shared" si="99"/>
        <v>0</v>
      </c>
      <c r="S131" s="337">
        <f t="shared" si="99"/>
        <v>0</v>
      </c>
      <c r="T131" s="337">
        <f t="shared" si="99"/>
        <v>0</v>
      </c>
      <c r="U131" s="337">
        <f t="shared" si="99"/>
        <v>0</v>
      </c>
      <c r="V131" s="337">
        <f t="shared" si="99"/>
        <v>0</v>
      </c>
      <c r="W131" s="337">
        <f t="shared" si="99"/>
        <v>0</v>
      </c>
      <c r="X131" s="337">
        <f t="shared" si="99"/>
        <v>0</v>
      </c>
      <c r="Y131" s="337">
        <f t="shared" si="99"/>
        <v>0</v>
      </c>
      <c r="Z131" s="337">
        <f t="shared" si="99"/>
        <v>0</v>
      </c>
      <c r="AA131" s="337">
        <f t="shared" si="99"/>
        <v>0</v>
      </c>
      <c r="AB131" s="337">
        <f t="shared" si="99"/>
        <v>0</v>
      </c>
      <c r="AC131" s="337">
        <f t="shared" si="99"/>
        <v>0</v>
      </c>
      <c r="AD131" s="337">
        <f t="shared" si="99"/>
        <v>0</v>
      </c>
      <c r="AE131" s="337">
        <f t="shared" si="99"/>
        <v>0</v>
      </c>
      <c r="AF131" s="337">
        <f t="shared" si="99"/>
        <v>0</v>
      </c>
      <c r="AG131" s="337">
        <f t="shared" si="99"/>
        <v>0</v>
      </c>
      <c r="AH131" s="337">
        <f t="shared" si="99"/>
        <v>0</v>
      </c>
      <c r="AI131" s="337">
        <f t="shared" si="99"/>
        <v>0</v>
      </c>
      <c r="AJ131" s="337">
        <f t="shared" si="99"/>
        <v>0</v>
      </c>
      <c r="AK131" s="337">
        <f t="shared" si="99"/>
        <v>0</v>
      </c>
      <c r="AL131" s="337">
        <f t="shared" si="99"/>
        <v>0</v>
      </c>
      <c r="AM131" s="337">
        <f t="shared" si="99"/>
        <v>0</v>
      </c>
      <c r="AN131" s="337">
        <f t="shared" ref="AN131:BS131" si="100">AN85-AN33</f>
        <v>0</v>
      </c>
      <c r="AO131" s="337">
        <f t="shared" si="100"/>
        <v>0</v>
      </c>
      <c r="AP131" s="337">
        <f t="shared" si="100"/>
        <v>0</v>
      </c>
      <c r="AQ131" s="337">
        <f t="shared" si="100"/>
        <v>0</v>
      </c>
      <c r="AR131" s="337">
        <f t="shared" si="100"/>
        <v>0</v>
      </c>
      <c r="AS131" s="337">
        <f t="shared" si="100"/>
        <v>0</v>
      </c>
      <c r="AT131" s="337">
        <f t="shared" si="100"/>
        <v>0</v>
      </c>
      <c r="AU131" s="337">
        <f t="shared" si="100"/>
        <v>0</v>
      </c>
      <c r="AV131" s="337">
        <f t="shared" si="100"/>
        <v>0</v>
      </c>
      <c r="AW131" s="337">
        <f t="shared" si="100"/>
        <v>0</v>
      </c>
      <c r="AX131" s="337">
        <f t="shared" si="100"/>
        <v>0</v>
      </c>
      <c r="AY131" s="337">
        <f t="shared" si="100"/>
        <v>0</v>
      </c>
      <c r="AZ131" s="337">
        <f t="shared" si="100"/>
        <v>0</v>
      </c>
      <c r="BA131" s="337">
        <f t="shared" si="100"/>
        <v>0</v>
      </c>
      <c r="BB131" s="337">
        <f t="shared" si="100"/>
        <v>0</v>
      </c>
      <c r="BC131" s="337">
        <f t="shared" si="100"/>
        <v>0</v>
      </c>
      <c r="BD131" s="337">
        <f t="shared" si="100"/>
        <v>0</v>
      </c>
      <c r="BE131" s="337">
        <f t="shared" si="100"/>
        <v>0</v>
      </c>
      <c r="BF131" s="337">
        <f t="shared" si="100"/>
        <v>0</v>
      </c>
      <c r="BG131" s="337">
        <f t="shared" si="100"/>
        <v>0</v>
      </c>
      <c r="BH131" s="337">
        <f t="shared" si="100"/>
        <v>0</v>
      </c>
      <c r="BI131" s="337">
        <f t="shared" si="100"/>
        <v>0</v>
      </c>
      <c r="BJ131" s="337">
        <f t="shared" si="100"/>
        <v>0</v>
      </c>
      <c r="BK131" s="337">
        <f t="shared" si="100"/>
        <v>0</v>
      </c>
      <c r="BL131" s="337">
        <f t="shared" si="100"/>
        <v>0</v>
      </c>
      <c r="BM131" s="337">
        <f t="shared" si="100"/>
        <v>0</v>
      </c>
      <c r="BN131" s="337">
        <f t="shared" si="100"/>
        <v>0</v>
      </c>
      <c r="BO131" s="337">
        <f t="shared" si="100"/>
        <v>0</v>
      </c>
      <c r="BP131" s="337">
        <f t="shared" si="100"/>
        <v>0</v>
      </c>
      <c r="BQ131" s="337">
        <f t="shared" si="100"/>
        <v>0</v>
      </c>
      <c r="BR131" s="337">
        <f t="shared" si="100"/>
        <v>0</v>
      </c>
      <c r="BS131" s="337">
        <f t="shared" si="100"/>
        <v>0</v>
      </c>
      <c r="BT131" s="337">
        <f t="shared" ref="BT131:CJ131" si="101">BT85-BT33</f>
        <v>0</v>
      </c>
      <c r="BU131" s="337">
        <f t="shared" si="101"/>
        <v>0</v>
      </c>
      <c r="BV131" s="337">
        <f t="shared" si="101"/>
        <v>0</v>
      </c>
      <c r="BW131" s="337">
        <f t="shared" si="101"/>
        <v>0</v>
      </c>
      <c r="BX131" s="337">
        <f t="shared" si="101"/>
        <v>0</v>
      </c>
      <c r="BY131" s="337">
        <f t="shared" si="101"/>
        <v>0</v>
      </c>
      <c r="BZ131" s="337">
        <f t="shared" si="101"/>
        <v>0</v>
      </c>
      <c r="CA131" s="337">
        <f t="shared" si="101"/>
        <v>0</v>
      </c>
      <c r="CB131" s="337">
        <f t="shared" si="101"/>
        <v>0</v>
      </c>
      <c r="CC131" s="337">
        <f t="shared" si="101"/>
        <v>0</v>
      </c>
      <c r="CD131" s="337">
        <f t="shared" si="101"/>
        <v>0</v>
      </c>
      <c r="CE131" s="337">
        <f t="shared" si="101"/>
        <v>0</v>
      </c>
      <c r="CF131" s="337">
        <f t="shared" si="101"/>
        <v>0</v>
      </c>
      <c r="CG131" s="337">
        <f t="shared" si="101"/>
        <v>0</v>
      </c>
      <c r="CH131" s="337">
        <f t="shared" si="101"/>
        <v>0</v>
      </c>
      <c r="CI131" s="337">
        <f t="shared" si="101"/>
        <v>0</v>
      </c>
      <c r="CJ131" s="337">
        <f t="shared" si="101"/>
        <v>0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f>H109</f>
        <v>0</v>
      </c>
      <c r="I132" s="337">
        <f>I109</f>
        <v>0</v>
      </c>
      <c r="J132" s="337">
        <f t="shared" ref="J132:BU132" si="102">J109</f>
        <v>0</v>
      </c>
      <c r="K132" s="337">
        <f t="shared" si="102"/>
        <v>0</v>
      </c>
      <c r="L132" s="337">
        <f t="shared" si="102"/>
        <v>0</v>
      </c>
      <c r="M132" s="337">
        <f t="shared" si="102"/>
        <v>0</v>
      </c>
      <c r="N132" s="337">
        <f t="shared" si="102"/>
        <v>0</v>
      </c>
      <c r="O132" s="337">
        <f t="shared" si="102"/>
        <v>0</v>
      </c>
      <c r="P132" s="337">
        <f t="shared" si="102"/>
        <v>0</v>
      </c>
      <c r="Q132" s="337">
        <f t="shared" si="102"/>
        <v>0</v>
      </c>
      <c r="R132" s="337">
        <f t="shared" si="102"/>
        <v>0</v>
      </c>
      <c r="S132" s="337">
        <f t="shared" si="102"/>
        <v>0</v>
      </c>
      <c r="T132" s="337">
        <f t="shared" si="102"/>
        <v>0</v>
      </c>
      <c r="U132" s="337">
        <f t="shared" si="102"/>
        <v>0</v>
      </c>
      <c r="V132" s="337">
        <f t="shared" si="102"/>
        <v>0</v>
      </c>
      <c r="W132" s="337">
        <f t="shared" si="102"/>
        <v>0</v>
      </c>
      <c r="X132" s="337">
        <f t="shared" si="102"/>
        <v>0</v>
      </c>
      <c r="Y132" s="337">
        <f t="shared" si="102"/>
        <v>0</v>
      </c>
      <c r="Z132" s="337">
        <f t="shared" si="102"/>
        <v>0</v>
      </c>
      <c r="AA132" s="337">
        <f t="shared" si="102"/>
        <v>0</v>
      </c>
      <c r="AB132" s="337">
        <f t="shared" si="102"/>
        <v>0</v>
      </c>
      <c r="AC132" s="337">
        <f t="shared" si="102"/>
        <v>0</v>
      </c>
      <c r="AD132" s="337">
        <f t="shared" si="102"/>
        <v>0</v>
      </c>
      <c r="AE132" s="337">
        <f t="shared" si="102"/>
        <v>0</v>
      </c>
      <c r="AF132" s="337">
        <f t="shared" si="102"/>
        <v>0</v>
      </c>
      <c r="AG132" s="337">
        <f t="shared" si="102"/>
        <v>0</v>
      </c>
      <c r="AH132" s="337">
        <f t="shared" si="102"/>
        <v>0</v>
      </c>
      <c r="AI132" s="337">
        <f t="shared" si="102"/>
        <v>0</v>
      </c>
      <c r="AJ132" s="337">
        <f t="shared" si="102"/>
        <v>0</v>
      </c>
      <c r="AK132" s="337">
        <f t="shared" si="102"/>
        <v>0</v>
      </c>
      <c r="AL132" s="337">
        <f t="shared" si="102"/>
        <v>0</v>
      </c>
      <c r="AM132" s="337">
        <f t="shared" si="102"/>
        <v>0</v>
      </c>
      <c r="AN132" s="337">
        <f t="shared" si="102"/>
        <v>0</v>
      </c>
      <c r="AO132" s="337">
        <f t="shared" si="102"/>
        <v>0</v>
      </c>
      <c r="AP132" s="337">
        <f t="shared" si="102"/>
        <v>0</v>
      </c>
      <c r="AQ132" s="337">
        <f t="shared" si="102"/>
        <v>0</v>
      </c>
      <c r="AR132" s="337">
        <f t="shared" si="102"/>
        <v>0</v>
      </c>
      <c r="AS132" s="337">
        <f t="shared" si="102"/>
        <v>0</v>
      </c>
      <c r="AT132" s="337">
        <f t="shared" si="102"/>
        <v>0</v>
      </c>
      <c r="AU132" s="337">
        <f t="shared" si="102"/>
        <v>0</v>
      </c>
      <c r="AV132" s="337">
        <f t="shared" si="102"/>
        <v>0</v>
      </c>
      <c r="AW132" s="337">
        <f t="shared" si="102"/>
        <v>0</v>
      </c>
      <c r="AX132" s="337">
        <f t="shared" si="102"/>
        <v>0</v>
      </c>
      <c r="AY132" s="337">
        <f t="shared" si="102"/>
        <v>0</v>
      </c>
      <c r="AZ132" s="337">
        <f t="shared" si="102"/>
        <v>0</v>
      </c>
      <c r="BA132" s="337">
        <f t="shared" si="102"/>
        <v>0</v>
      </c>
      <c r="BB132" s="337">
        <f t="shared" si="102"/>
        <v>0</v>
      </c>
      <c r="BC132" s="337">
        <f t="shared" si="102"/>
        <v>0</v>
      </c>
      <c r="BD132" s="337">
        <f t="shared" si="102"/>
        <v>0</v>
      </c>
      <c r="BE132" s="337">
        <f t="shared" si="102"/>
        <v>0</v>
      </c>
      <c r="BF132" s="337">
        <f t="shared" si="102"/>
        <v>0</v>
      </c>
      <c r="BG132" s="337">
        <f t="shared" si="102"/>
        <v>0</v>
      </c>
      <c r="BH132" s="337">
        <f t="shared" si="102"/>
        <v>0</v>
      </c>
      <c r="BI132" s="337">
        <f t="shared" si="102"/>
        <v>0</v>
      </c>
      <c r="BJ132" s="337">
        <f t="shared" si="102"/>
        <v>0</v>
      </c>
      <c r="BK132" s="337">
        <f t="shared" si="102"/>
        <v>0</v>
      </c>
      <c r="BL132" s="337">
        <f t="shared" si="102"/>
        <v>0</v>
      </c>
      <c r="BM132" s="337">
        <f t="shared" si="102"/>
        <v>0</v>
      </c>
      <c r="BN132" s="337">
        <f t="shared" si="102"/>
        <v>0</v>
      </c>
      <c r="BO132" s="337">
        <f t="shared" si="102"/>
        <v>0</v>
      </c>
      <c r="BP132" s="337">
        <f t="shared" si="102"/>
        <v>0</v>
      </c>
      <c r="BQ132" s="337">
        <f t="shared" si="102"/>
        <v>0</v>
      </c>
      <c r="BR132" s="337">
        <f t="shared" si="102"/>
        <v>0</v>
      </c>
      <c r="BS132" s="337">
        <f t="shared" si="102"/>
        <v>0</v>
      </c>
      <c r="BT132" s="337">
        <f t="shared" si="102"/>
        <v>0</v>
      </c>
      <c r="BU132" s="337">
        <f t="shared" si="102"/>
        <v>0</v>
      </c>
      <c r="BV132" s="337">
        <f t="shared" ref="BV132:CJ132" si="103">BV109</f>
        <v>0</v>
      </c>
      <c r="BW132" s="337">
        <f t="shared" si="103"/>
        <v>0</v>
      </c>
      <c r="BX132" s="337">
        <f t="shared" si="103"/>
        <v>0</v>
      </c>
      <c r="BY132" s="337">
        <f t="shared" si="103"/>
        <v>0</v>
      </c>
      <c r="BZ132" s="337">
        <f t="shared" si="103"/>
        <v>0</v>
      </c>
      <c r="CA132" s="337">
        <f t="shared" si="103"/>
        <v>0</v>
      </c>
      <c r="CB132" s="337">
        <f t="shared" si="103"/>
        <v>0</v>
      </c>
      <c r="CC132" s="337">
        <f t="shared" si="103"/>
        <v>0</v>
      </c>
      <c r="CD132" s="337">
        <f t="shared" si="103"/>
        <v>0</v>
      </c>
      <c r="CE132" s="337">
        <f t="shared" si="103"/>
        <v>0</v>
      </c>
      <c r="CF132" s="337">
        <f t="shared" si="103"/>
        <v>0</v>
      </c>
      <c r="CG132" s="337">
        <f t="shared" si="103"/>
        <v>0</v>
      </c>
      <c r="CH132" s="337">
        <f t="shared" si="103"/>
        <v>0</v>
      </c>
      <c r="CI132" s="337">
        <f t="shared" si="103"/>
        <v>0</v>
      </c>
      <c r="CJ132" s="337">
        <f t="shared" si="103"/>
        <v>0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f>SUM(H127:H130)+H110</f>
        <v>0</v>
      </c>
      <c r="I133" s="337">
        <f>SUM(I127:I130)+I110</f>
        <v>0</v>
      </c>
      <c r="J133" s="337">
        <f t="shared" ref="J133:BU133" si="104">SUM(J127:J130)+J110</f>
        <v>0</v>
      </c>
      <c r="K133" s="337">
        <f t="shared" si="104"/>
        <v>0</v>
      </c>
      <c r="L133" s="337">
        <f t="shared" si="104"/>
        <v>0</v>
      </c>
      <c r="M133" s="337">
        <f t="shared" si="104"/>
        <v>0</v>
      </c>
      <c r="N133" s="337">
        <f t="shared" si="104"/>
        <v>0</v>
      </c>
      <c r="O133" s="337">
        <f t="shared" si="104"/>
        <v>0</v>
      </c>
      <c r="P133" s="337">
        <f t="shared" si="104"/>
        <v>0</v>
      </c>
      <c r="Q133" s="337">
        <f t="shared" si="104"/>
        <v>0</v>
      </c>
      <c r="R133" s="337">
        <f t="shared" si="104"/>
        <v>0</v>
      </c>
      <c r="S133" s="337">
        <f t="shared" si="104"/>
        <v>0</v>
      </c>
      <c r="T133" s="337">
        <f t="shared" si="104"/>
        <v>0</v>
      </c>
      <c r="U133" s="337">
        <f t="shared" si="104"/>
        <v>0</v>
      </c>
      <c r="V133" s="337">
        <f t="shared" si="104"/>
        <v>0</v>
      </c>
      <c r="W133" s="337">
        <f t="shared" si="104"/>
        <v>0</v>
      </c>
      <c r="X133" s="337">
        <f t="shared" si="104"/>
        <v>0</v>
      </c>
      <c r="Y133" s="337">
        <f t="shared" si="104"/>
        <v>0</v>
      </c>
      <c r="Z133" s="337">
        <f t="shared" si="104"/>
        <v>0</v>
      </c>
      <c r="AA133" s="337">
        <f t="shared" si="104"/>
        <v>0</v>
      </c>
      <c r="AB133" s="337">
        <f t="shared" si="104"/>
        <v>0</v>
      </c>
      <c r="AC133" s="337">
        <f t="shared" si="104"/>
        <v>0</v>
      </c>
      <c r="AD133" s="337">
        <f t="shared" si="104"/>
        <v>0</v>
      </c>
      <c r="AE133" s="337">
        <f t="shared" si="104"/>
        <v>0</v>
      </c>
      <c r="AF133" s="337">
        <f t="shared" si="104"/>
        <v>0</v>
      </c>
      <c r="AG133" s="337">
        <f t="shared" si="104"/>
        <v>0</v>
      </c>
      <c r="AH133" s="337">
        <f t="shared" si="104"/>
        <v>0</v>
      </c>
      <c r="AI133" s="337">
        <f t="shared" si="104"/>
        <v>0</v>
      </c>
      <c r="AJ133" s="337">
        <f t="shared" si="104"/>
        <v>0</v>
      </c>
      <c r="AK133" s="337">
        <f t="shared" si="104"/>
        <v>0</v>
      </c>
      <c r="AL133" s="337">
        <f t="shared" si="104"/>
        <v>0</v>
      </c>
      <c r="AM133" s="337">
        <f t="shared" si="104"/>
        <v>0</v>
      </c>
      <c r="AN133" s="337">
        <f t="shared" si="104"/>
        <v>0</v>
      </c>
      <c r="AO133" s="337">
        <f t="shared" si="104"/>
        <v>0</v>
      </c>
      <c r="AP133" s="337">
        <f t="shared" si="104"/>
        <v>0</v>
      </c>
      <c r="AQ133" s="337">
        <f t="shared" si="104"/>
        <v>0</v>
      </c>
      <c r="AR133" s="337">
        <f t="shared" si="104"/>
        <v>0</v>
      </c>
      <c r="AS133" s="337">
        <f t="shared" si="104"/>
        <v>0</v>
      </c>
      <c r="AT133" s="337">
        <f t="shared" si="104"/>
        <v>0</v>
      </c>
      <c r="AU133" s="337">
        <f t="shared" si="104"/>
        <v>0</v>
      </c>
      <c r="AV133" s="337">
        <f t="shared" si="104"/>
        <v>0</v>
      </c>
      <c r="AW133" s="337">
        <f t="shared" si="104"/>
        <v>0</v>
      </c>
      <c r="AX133" s="337">
        <f t="shared" si="104"/>
        <v>0</v>
      </c>
      <c r="AY133" s="337">
        <f t="shared" si="104"/>
        <v>0</v>
      </c>
      <c r="AZ133" s="337">
        <f t="shared" si="104"/>
        <v>0</v>
      </c>
      <c r="BA133" s="337">
        <f t="shared" si="104"/>
        <v>0</v>
      </c>
      <c r="BB133" s="337">
        <f t="shared" si="104"/>
        <v>0</v>
      </c>
      <c r="BC133" s="337">
        <f t="shared" si="104"/>
        <v>0</v>
      </c>
      <c r="BD133" s="337">
        <f t="shared" si="104"/>
        <v>0</v>
      </c>
      <c r="BE133" s="337">
        <f t="shared" si="104"/>
        <v>0</v>
      </c>
      <c r="BF133" s="337">
        <f t="shared" si="104"/>
        <v>0</v>
      </c>
      <c r="BG133" s="337">
        <f t="shared" si="104"/>
        <v>0</v>
      </c>
      <c r="BH133" s="337">
        <f t="shared" si="104"/>
        <v>0</v>
      </c>
      <c r="BI133" s="337">
        <f t="shared" si="104"/>
        <v>0</v>
      </c>
      <c r="BJ133" s="337">
        <f t="shared" si="104"/>
        <v>0</v>
      </c>
      <c r="BK133" s="337">
        <f t="shared" si="104"/>
        <v>0</v>
      </c>
      <c r="BL133" s="337">
        <f t="shared" si="104"/>
        <v>0</v>
      </c>
      <c r="BM133" s="337">
        <f t="shared" si="104"/>
        <v>0</v>
      </c>
      <c r="BN133" s="337">
        <f t="shared" si="104"/>
        <v>0</v>
      </c>
      <c r="BO133" s="337">
        <f t="shared" si="104"/>
        <v>0</v>
      </c>
      <c r="BP133" s="337">
        <f t="shared" si="104"/>
        <v>0</v>
      </c>
      <c r="BQ133" s="337">
        <f t="shared" si="104"/>
        <v>0</v>
      </c>
      <c r="BR133" s="337">
        <f t="shared" si="104"/>
        <v>0</v>
      </c>
      <c r="BS133" s="337">
        <f t="shared" si="104"/>
        <v>0</v>
      </c>
      <c r="BT133" s="337">
        <f t="shared" si="104"/>
        <v>0</v>
      </c>
      <c r="BU133" s="337">
        <f t="shared" si="104"/>
        <v>0</v>
      </c>
      <c r="BV133" s="337">
        <f t="shared" ref="BV133:CJ133" si="105">SUM(BV127:BV130)+BV110</f>
        <v>0</v>
      </c>
      <c r="BW133" s="337">
        <f t="shared" si="105"/>
        <v>0</v>
      </c>
      <c r="BX133" s="337">
        <f t="shared" si="105"/>
        <v>0</v>
      </c>
      <c r="BY133" s="337">
        <f t="shared" si="105"/>
        <v>0</v>
      </c>
      <c r="BZ133" s="337">
        <f t="shared" si="105"/>
        <v>0</v>
      </c>
      <c r="CA133" s="337">
        <f t="shared" si="105"/>
        <v>0</v>
      </c>
      <c r="CB133" s="337">
        <f t="shared" si="105"/>
        <v>0</v>
      </c>
      <c r="CC133" s="337">
        <f t="shared" si="105"/>
        <v>0</v>
      </c>
      <c r="CD133" s="337">
        <f t="shared" si="105"/>
        <v>0</v>
      </c>
      <c r="CE133" s="337">
        <f t="shared" si="105"/>
        <v>0</v>
      </c>
      <c r="CF133" s="337">
        <f t="shared" si="105"/>
        <v>0</v>
      </c>
      <c r="CG133" s="337">
        <f t="shared" si="105"/>
        <v>0</v>
      </c>
      <c r="CH133" s="337">
        <f t="shared" si="105"/>
        <v>0</v>
      </c>
      <c r="CI133" s="337">
        <f t="shared" si="105"/>
        <v>0</v>
      </c>
      <c r="CJ133" s="337">
        <f t="shared" si="105"/>
        <v>0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f t="shared" ref="H136:BS136" si="106">H32</f>
        <v>0</v>
      </c>
      <c r="I136" s="848">
        <f t="shared" si="106"/>
        <v>0</v>
      </c>
      <c r="J136" s="848">
        <f t="shared" si="106"/>
        <v>0</v>
      </c>
      <c r="K136" s="848">
        <f t="shared" si="106"/>
        <v>0</v>
      </c>
      <c r="L136" s="848">
        <f t="shared" si="106"/>
        <v>0</v>
      </c>
      <c r="M136" s="848">
        <f t="shared" si="106"/>
        <v>0</v>
      </c>
      <c r="N136" s="848">
        <f t="shared" si="106"/>
        <v>0</v>
      </c>
      <c r="O136" s="848">
        <f t="shared" si="106"/>
        <v>0</v>
      </c>
      <c r="P136" s="848">
        <f t="shared" si="106"/>
        <v>0</v>
      </c>
      <c r="Q136" s="848">
        <f t="shared" si="106"/>
        <v>0</v>
      </c>
      <c r="R136" s="848">
        <f t="shared" si="106"/>
        <v>0</v>
      </c>
      <c r="S136" s="848">
        <f t="shared" si="106"/>
        <v>0</v>
      </c>
      <c r="T136" s="848">
        <f t="shared" si="106"/>
        <v>0</v>
      </c>
      <c r="U136" s="848">
        <f t="shared" si="106"/>
        <v>0</v>
      </c>
      <c r="V136" s="848">
        <f t="shared" si="106"/>
        <v>0</v>
      </c>
      <c r="W136" s="848">
        <f t="shared" si="106"/>
        <v>0</v>
      </c>
      <c r="X136" s="848">
        <f t="shared" si="106"/>
        <v>0</v>
      </c>
      <c r="Y136" s="848">
        <f t="shared" si="106"/>
        <v>0</v>
      </c>
      <c r="Z136" s="848">
        <f t="shared" si="106"/>
        <v>0</v>
      </c>
      <c r="AA136" s="848">
        <f t="shared" si="106"/>
        <v>0</v>
      </c>
      <c r="AB136" s="848">
        <f t="shared" si="106"/>
        <v>0</v>
      </c>
      <c r="AC136" s="848">
        <f t="shared" si="106"/>
        <v>0</v>
      </c>
      <c r="AD136" s="848">
        <f t="shared" si="106"/>
        <v>0</v>
      </c>
      <c r="AE136" s="848">
        <f t="shared" si="106"/>
        <v>0</v>
      </c>
      <c r="AF136" s="848">
        <f t="shared" si="106"/>
        <v>0</v>
      </c>
      <c r="AG136" s="848">
        <f t="shared" si="106"/>
        <v>0</v>
      </c>
      <c r="AH136" s="848">
        <f t="shared" si="106"/>
        <v>0</v>
      </c>
      <c r="AI136" s="848">
        <f t="shared" si="106"/>
        <v>0</v>
      </c>
      <c r="AJ136" s="848">
        <f t="shared" si="106"/>
        <v>0</v>
      </c>
      <c r="AK136" s="848">
        <f t="shared" si="106"/>
        <v>0</v>
      </c>
      <c r="AL136" s="848">
        <f t="shared" si="106"/>
        <v>0</v>
      </c>
      <c r="AM136" s="848">
        <f t="shared" si="106"/>
        <v>0</v>
      </c>
      <c r="AN136" s="848">
        <f t="shared" si="106"/>
        <v>0</v>
      </c>
      <c r="AO136" s="848">
        <f t="shared" si="106"/>
        <v>0</v>
      </c>
      <c r="AP136" s="848">
        <f t="shared" si="106"/>
        <v>0</v>
      </c>
      <c r="AQ136" s="848">
        <f t="shared" si="106"/>
        <v>0</v>
      </c>
      <c r="AR136" s="848">
        <f t="shared" si="106"/>
        <v>0</v>
      </c>
      <c r="AS136" s="848">
        <f t="shared" si="106"/>
        <v>0</v>
      </c>
      <c r="AT136" s="848">
        <f t="shared" si="106"/>
        <v>0</v>
      </c>
      <c r="AU136" s="848">
        <f t="shared" si="106"/>
        <v>0</v>
      </c>
      <c r="AV136" s="848">
        <f t="shared" si="106"/>
        <v>0</v>
      </c>
      <c r="AW136" s="848">
        <f t="shared" si="106"/>
        <v>0</v>
      </c>
      <c r="AX136" s="848">
        <f t="shared" si="106"/>
        <v>0</v>
      </c>
      <c r="AY136" s="848">
        <f t="shared" si="106"/>
        <v>0</v>
      </c>
      <c r="AZ136" s="848">
        <f t="shared" si="106"/>
        <v>0</v>
      </c>
      <c r="BA136" s="848">
        <f t="shared" si="106"/>
        <v>0</v>
      </c>
      <c r="BB136" s="848">
        <f t="shared" si="106"/>
        <v>0</v>
      </c>
      <c r="BC136" s="848">
        <f t="shared" si="106"/>
        <v>0</v>
      </c>
      <c r="BD136" s="848">
        <f t="shared" si="106"/>
        <v>0</v>
      </c>
      <c r="BE136" s="848">
        <f t="shared" si="106"/>
        <v>0</v>
      </c>
      <c r="BF136" s="848">
        <f t="shared" si="106"/>
        <v>0</v>
      </c>
      <c r="BG136" s="848">
        <f t="shared" si="106"/>
        <v>0</v>
      </c>
      <c r="BH136" s="848">
        <f t="shared" si="106"/>
        <v>0</v>
      </c>
      <c r="BI136" s="848">
        <f t="shared" si="106"/>
        <v>0</v>
      </c>
      <c r="BJ136" s="848">
        <f t="shared" si="106"/>
        <v>0</v>
      </c>
      <c r="BK136" s="848">
        <f t="shared" si="106"/>
        <v>0</v>
      </c>
      <c r="BL136" s="848">
        <f t="shared" si="106"/>
        <v>0</v>
      </c>
      <c r="BM136" s="848">
        <f t="shared" si="106"/>
        <v>0</v>
      </c>
      <c r="BN136" s="848">
        <f t="shared" si="106"/>
        <v>0</v>
      </c>
      <c r="BO136" s="848">
        <f t="shared" si="106"/>
        <v>0</v>
      </c>
      <c r="BP136" s="848">
        <f t="shared" si="106"/>
        <v>0</v>
      </c>
      <c r="BQ136" s="848">
        <f t="shared" si="106"/>
        <v>0</v>
      </c>
      <c r="BR136" s="848">
        <f t="shared" si="106"/>
        <v>0</v>
      </c>
      <c r="BS136" s="848">
        <f t="shared" si="106"/>
        <v>0</v>
      </c>
      <c r="BT136" s="848">
        <f t="shared" ref="BT136:CJ136" si="107">BT32</f>
        <v>0</v>
      </c>
      <c r="BU136" s="848">
        <f t="shared" si="107"/>
        <v>0</v>
      </c>
      <c r="BV136" s="848">
        <f t="shared" si="107"/>
        <v>0</v>
      </c>
      <c r="BW136" s="848">
        <f t="shared" si="107"/>
        <v>0</v>
      </c>
      <c r="BX136" s="848">
        <f t="shared" si="107"/>
        <v>0</v>
      </c>
      <c r="BY136" s="848">
        <f t="shared" si="107"/>
        <v>0</v>
      </c>
      <c r="BZ136" s="848">
        <f t="shared" si="107"/>
        <v>0</v>
      </c>
      <c r="CA136" s="848">
        <f t="shared" si="107"/>
        <v>0</v>
      </c>
      <c r="CB136" s="848">
        <f t="shared" si="107"/>
        <v>0</v>
      </c>
      <c r="CC136" s="848">
        <f t="shared" si="107"/>
        <v>0</v>
      </c>
      <c r="CD136" s="848">
        <f t="shared" si="107"/>
        <v>0</v>
      </c>
      <c r="CE136" s="848">
        <f t="shared" si="107"/>
        <v>0</v>
      </c>
      <c r="CF136" s="848">
        <f t="shared" si="107"/>
        <v>0</v>
      </c>
      <c r="CG136" s="848">
        <f t="shared" si="107"/>
        <v>0</v>
      </c>
      <c r="CH136" s="848">
        <f t="shared" si="107"/>
        <v>0</v>
      </c>
      <c r="CI136" s="848">
        <f t="shared" si="107"/>
        <v>0</v>
      </c>
      <c r="CJ136" s="848">
        <f t="shared" si="107"/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f t="shared" ref="H137:BS137" si="108">H37</f>
        <v>0</v>
      </c>
      <c r="I137" s="848">
        <f t="shared" si="108"/>
        <v>0</v>
      </c>
      <c r="J137" s="848">
        <f t="shared" si="108"/>
        <v>0</v>
      </c>
      <c r="K137" s="848">
        <f t="shared" si="108"/>
        <v>0</v>
      </c>
      <c r="L137" s="848">
        <f t="shared" si="108"/>
        <v>0</v>
      </c>
      <c r="M137" s="848">
        <f t="shared" si="108"/>
        <v>0</v>
      </c>
      <c r="N137" s="848">
        <f t="shared" si="108"/>
        <v>0</v>
      </c>
      <c r="O137" s="848">
        <f t="shared" si="108"/>
        <v>0</v>
      </c>
      <c r="P137" s="848">
        <f t="shared" si="108"/>
        <v>0</v>
      </c>
      <c r="Q137" s="848">
        <f t="shared" si="108"/>
        <v>0</v>
      </c>
      <c r="R137" s="848">
        <f t="shared" si="108"/>
        <v>0</v>
      </c>
      <c r="S137" s="848">
        <f t="shared" si="108"/>
        <v>0</v>
      </c>
      <c r="T137" s="848">
        <f t="shared" si="108"/>
        <v>0</v>
      </c>
      <c r="U137" s="848">
        <f t="shared" si="108"/>
        <v>0</v>
      </c>
      <c r="V137" s="848">
        <f t="shared" si="108"/>
        <v>0</v>
      </c>
      <c r="W137" s="848">
        <f t="shared" si="108"/>
        <v>0</v>
      </c>
      <c r="X137" s="848">
        <f t="shared" si="108"/>
        <v>0</v>
      </c>
      <c r="Y137" s="848">
        <f t="shared" si="108"/>
        <v>0</v>
      </c>
      <c r="Z137" s="848">
        <f t="shared" si="108"/>
        <v>0</v>
      </c>
      <c r="AA137" s="848">
        <f t="shared" si="108"/>
        <v>0</v>
      </c>
      <c r="AB137" s="848">
        <f t="shared" si="108"/>
        <v>0</v>
      </c>
      <c r="AC137" s="848">
        <f t="shared" si="108"/>
        <v>0</v>
      </c>
      <c r="AD137" s="848">
        <f t="shared" si="108"/>
        <v>0</v>
      </c>
      <c r="AE137" s="848">
        <f t="shared" si="108"/>
        <v>0</v>
      </c>
      <c r="AF137" s="848">
        <f t="shared" si="108"/>
        <v>0</v>
      </c>
      <c r="AG137" s="848">
        <f t="shared" si="108"/>
        <v>0</v>
      </c>
      <c r="AH137" s="848">
        <f t="shared" si="108"/>
        <v>0</v>
      </c>
      <c r="AI137" s="848">
        <f t="shared" si="108"/>
        <v>0</v>
      </c>
      <c r="AJ137" s="848">
        <f t="shared" si="108"/>
        <v>0</v>
      </c>
      <c r="AK137" s="848">
        <f t="shared" si="108"/>
        <v>0</v>
      </c>
      <c r="AL137" s="848">
        <f t="shared" si="108"/>
        <v>0</v>
      </c>
      <c r="AM137" s="848">
        <f t="shared" si="108"/>
        <v>0</v>
      </c>
      <c r="AN137" s="848">
        <f t="shared" si="108"/>
        <v>0</v>
      </c>
      <c r="AO137" s="848">
        <f t="shared" si="108"/>
        <v>0</v>
      </c>
      <c r="AP137" s="848">
        <f t="shared" si="108"/>
        <v>0</v>
      </c>
      <c r="AQ137" s="848">
        <f t="shared" si="108"/>
        <v>0</v>
      </c>
      <c r="AR137" s="848">
        <f t="shared" si="108"/>
        <v>0</v>
      </c>
      <c r="AS137" s="848">
        <f t="shared" si="108"/>
        <v>0</v>
      </c>
      <c r="AT137" s="848">
        <f t="shared" si="108"/>
        <v>0</v>
      </c>
      <c r="AU137" s="848">
        <f t="shared" si="108"/>
        <v>0</v>
      </c>
      <c r="AV137" s="848">
        <f t="shared" si="108"/>
        <v>0</v>
      </c>
      <c r="AW137" s="848">
        <f t="shared" si="108"/>
        <v>0</v>
      </c>
      <c r="AX137" s="848">
        <f t="shared" si="108"/>
        <v>0</v>
      </c>
      <c r="AY137" s="848">
        <f t="shared" si="108"/>
        <v>0</v>
      </c>
      <c r="AZ137" s="848">
        <f t="shared" si="108"/>
        <v>0</v>
      </c>
      <c r="BA137" s="848">
        <f t="shared" si="108"/>
        <v>0</v>
      </c>
      <c r="BB137" s="848">
        <f t="shared" si="108"/>
        <v>0</v>
      </c>
      <c r="BC137" s="848">
        <f t="shared" si="108"/>
        <v>0</v>
      </c>
      <c r="BD137" s="848">
        <f t="shared" si="108"/>
        <v>0</v>
      </c>
      <c r="BE137" s="848">
        <f t="shared" si="108"/>
        <v>0</v>
      </c>
      <c r="BF137" s="848">
        <f t="shared" si="108"/>
        <v>0</v>
      </c>
      <c r="BG137" s="848">
        <f t="shared" si="108"/>
        <v>0</v>
      </c>
      <c r="BH137" s="848">
        <f t="shared" si="108"/>
        <v>0</v>
      </c>
      <c r="BI137" s="848">
        <f t="shared" si="108"/>
        <v>0</v>
      </c>
      <c r="BJ137" s="848">
        <f t="shared" si="108"/>
        <v>0</v>
      </c>
      <c r="BK137" s="848">
        <f t="shared" si="108"/>
        <v>0</v>
      </c>
      <c r="BL137" s="848">
        <f t="shared" si="108"/>
        <v>0</v>
      </c>
      <c r="BM137" s="848">
        <f t="shared" si="108"/>
        <v>0</v>
      </c>
      <c r="BN137" s="848">
        <f t="shared" si="108"/>
        <v>0</v>
      </c>
      <c r="BO137" s="848">
        <f t="shared" si="108"/>
        <v>0</v>
      </c>
      <c r="BP137" s="848">
        <f t="shared" si="108"/>
        <v>0</v>
      </c>
      <c r="BQ137" s="848">
        <f t="shared" si="108"/>
        <v>0</v>
      </c>
      <c r="BR137" s="848">
        <f t="shared" si="108"/>
        <v>0</v>
      </c>
      <c r="BS137" s="848">
        <f t="shared" si="108"/>
        <v>0</v>
      </c>
      <c r="BT137" s="848">
        <f t="shared" ref="BT137:CJ137" si="109">BT37</f>
        <v>0</v>
      </c>
      <c r="BU137" s="848">
        <f t="shared" si="109"/>
        <v>0</v>
      </c>
      <c r="BV137" s="848">
        <f t="shared" si="109"/>
        <v>0</v>
      </c>
      <c r="BW137" s="848">
        <f t="shared" si="109"/>
        <v>0</v>
      </c>
      <c r="BX137" s="848">
        <f t="shared" si="109"/>
        <v>0</v>
      </c>
      <c r="BY137" s="848">
        <f t="shared" si="109"/>
        <v>0</v>
      </c>
      <c r="BZ137" s="848">
        <f t="shared" si="109"/>
        <v>0</v>
      </c>
      <c r="CA137" s="848">
        <f t="shared" si="109"/>
        <v>0</v>
      </c>
      <c r="CB137" s="848">
        <f t="shared" si="109"/>
        <v>0</v>
      </c>
      <c r="CC137" s="848">
        <f t="shared" si="109"/>
        <v>0</v>
      </c>
      <c r="CD137" s="848">
        <f t="shared" si="109"/>
        <v>0</v>
      </c>
      <c r="CE137" s="848">
        <f t="shared" si="109"/>
        <v>0</v>
      </c>
      <c r="CF137" s="848">
        <f t="shared" si="109"/>
        <v>0</v>
      </c>
      <c r="CG137" s="848">
        <f t="shared" si="109"/>
        <v>0</v>
      </c>
      <c r="CH137" s="848">
        <f t="shared" si="109"/>
        <v>0</v>
      </c>
      <c r="CI137" s="848">
        <f t="shared" si="109"/>
        <v>0</v>
      </c>
      <c r="CJ137" s="848">
        <f t="shared" si="109"/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f>H88</f>
        <v>0</v>
      </c>
      <c r="I138" s="848">
        <f t="shared" ref="I138:AM138" si="110">I88</f>
        <v>0</v>
      </c>
      <c r="J138" s="848">
        <f t="shared" si="110"/>
        <v>0</v>
      </c>
      <c r="K138" s="848">
        <f t="shared" si="110"/>
        <v>0</v>
      </c>
      <c r="L138" s="848">
        <f t="shared" si="110"/>
        <v>0</v>
      </c>
      <c r="M138" s="848">
        <f t="shared" si="110"/>
        <v>0</v>
      </c>
      <c r="N138" s="848">
        <f t="shared" si="110"/>
        <v>0</v>
      </c>
      <c r="O138" s="848">
        <f t="shared" si="110"/>
        <v>0</v>
      </c>
      <c r="P138" s="848">
        <f t="shared" si="110"/>
        <v>0</v>
      </c>
      <c r="Q138" s="848">
        <f t="shared" si="110"/>
        <v>0</v>
      </c>
      <c r="R138" s="848">
        <f t="shared" si="110"/>
        <v>0</v>
      </c>
      <c r="S138" s="848">
        <f t="shared" si="110"/>
        <v>0</v>
      </c>
      <c r="T138" s="848">
        <f t="shared" si="110"/>
        <v>0</v>
      </c>
      <c r="U138" s="848">
        <f t="shared" si="110"/>
        <v>0</v>
      </c>
      <c r="V138" s="848">
        <f t="shared" si="110"/>
        <v>0</v>
      </c>
      <c r="W138" s="848">
        <f t="shared" si="110"/>
        <v>0</v>
      </c>
      <c r="X138" s="848">
        <f t="shared" si="110"/>
        <v>0</v>
      </c>
      <c r="Y138" s="848">
        <f t="shared" si="110"/>
        <v>0</v>
      </c>
      <c r="Z138" s="848">
        <f t="shared" si="110"/>
        <v>0</v>
      </c>
      <c r="AA138" s="848">
        <f t="shared" si="110"/>
        <v>0</v>
      </c>
      <c r="AB138" s="848">
        <f t="shared" si="110"/>
        <v>0</v>
      </c>
      <c r="AC138" s="848">
        <f t="shared" si="110"/>
        <v>0</v>
      </c>
      <c r="AD138" s="848">
        <f t="shared" si="110"/>
        <v>0</v>
      </c>
      <c r="AE138" s="848">
        <f t="shared" si="110"/>
        <v>0</v>
      </c>
      <c r="AF138" s="848">
        <f t="shared" si="110"/>
        <v>0</v>
      </c>
      <c r="AG138" s="848">
        <f t="shared" si="110"/>
        <v>0</v>
      </c>
      <c r="AH138" s="848">
        <f t="shared" si="110"/>
        <v>0</v>
      </c>
      <c r="AI138" s="848">
        <f t="shared" si="110"/>
        <v>0</v>
      </c>
      <c r="AJ138" s="848">
        <f t="shared" si="110"/>
        <v>0</v>
      </c>
      <c r="AK138" s="848">
        <f t="shared" si="110"/>
        <v>0</v>
      </c>
      <c r="AL138" s="848">
        <f t="shared" si="110"/>
        <v>0</v>
      </c>
      <c r="AM138" s="848">
        <f t="shared" si="110"/>
        <v>0</v>
      </c>
      <c r="AN138" s="848">
        <f t="shared" ref="AN138:BS138" si="111">AN88</f>
        <v>0</v>
      </c>
      <c r="AO138" s="848">
        <f t="shared" si="111"/>
        <v>0</v>
      </c>
      <c r="AP138" s="848">
        <f t="shared" si="111"/>
        <v>0</v>
      </c>
      <c r="AQ138" s="848">
        <f t="shared" si="111"/>
        <v>0</v>
      </c>
      <c r="AR138" s="848">
        <f t="shared" si="111"/>
        <v>0</v>
      </c>
      <c r="AS138" s="848">
        <f t="shared" si="111"/>
        <v>0</v>
      </c>
      <c r="AT138" s="848">
        <f t="shared" si="111"/>
        <v>0</v>
      </c>
      <c r="AU138" s="848">
        <f t="shared" si="111"/>
        <v>0</v>
      </c>
      <c r="AV138" s="848">
        <f t="shared" si="111"/>
        <v>0</v>
      </c>
      <c r="AW138" s="848">
        <f t="shared" si="111"/>
        <v>0</v>
      </c>
      <c r="AX138" s="848">
        <f t="shared" si="111"/>
        <v>0</v>
      </c>
      <c r="AY138" s="848">
        <f t="shared" si="111"/>
        <v>0</v>
      </c>
      <c r="AZ138" s="848">
        <f t="shared" si="111"/>
        <v>0</v>
      </c>
      <c r="BA138" s="848">
        <f t="shared" si="111"/>
        <v>0</v>
      </c>
      <c r="BB138" s="848">
        <f t="shared" si="111"/>
        <v>0</v>
      </c>
      <c r="BC138" s="848">
        <f t="shared" si="111"/>
        <v>0</v>
      </c>
      <c r="BD138" s="848">
        <f t="shared" si="111"/>
        <v>0</v>
      </c>
      <c r="BE138" s="848">
        <f t="shared" si="111"/>
        <v>0</v>
      </c>
      <c r="BF138" s="848">
        <f t="shared" si="111"/>
        <v>0</v>
      </c>
      <c r="BG138" s="848">
        <f t="shared" si="111"/>
        <v>0</v>
      </c>
      <c r="BH138" s="848">
        <f t="shared" si="111"/>
        <v>0</v>
      </c>
      <c r="BI138" s="848">
        <f t="shared" si="111"/>
        <v>0</v>
      </c>
      <c r="BJ138" s="848">
        <f t="shared" si="111"/>
        <v>0</v>
      </c>
      <c r="BK138" s="848">
        <f t="shared" si="111"/>
        <v>0</v>
      </c>
      <c r="BL138" s="848">
        <f t="shared" si="111"/>
        <v>0</v>
      </c>
      <c r="BM138" s="848">
        <f t="shared" si="111"/>
        <v>0</v>
      </c>
      <c r="BN138" s="848">
        <f t="shared" si="111"/>
        <v>0</v>
      </c>
      <c r="BO138" s="848">
        <f t="shared" si="111"/>
        <v>0</v>
      </c>
      <c r="BP138" s="848">
        <f t="shared" si="111"/>
        <v>0</v>
      </c>
      <c r="BQ138" s="848">
        <f t="shared" si="111"/>
        <v>0</v>
      </c>
      <c r="BR138" s="848">
        <f t="shared" si="111"/>
        <v>0</v>
      </c>
      <c r="BS138" s="848">
        <f t="shared" si="111"/>
        <v>0</v>
      </c>
      <c r="BT138" s="848">
        <f t="shared" ref="BT138:CJ138" si="112">BT88</f>
        <v>0</v>
      </c>
      <c r="BU138" s="848">
        <f t="shared" si="112"/>
        <v>0</v>
      </c>
      <c r="BV138" s="848">
        <f t="shared" si="112"/>
        <v>0</v>
      </c>
      <c r="BW138" s="848">
        <f t="shared" si="112"/>
        <v>0</v>
      </c>
      <c r="BX138" s="848">
        <f t="shared" si="112"/>
        <v>0</v>
      </c>
      <c r="BY138" s="848">
        <f t="shared" si="112"/>
        <v>0</v>
      </c>
      <c r="BZ138" s="848">
        <f t="shared" si="112"/>
        <v>0</v>
      </c>
      <c r="CA138" s="848">
        <f t="shared" si="112"/>
        <v>0</v>
      </c>
      <c r="CB138" s="848">
        <f t="shared" si="112"/>
        <v>0</v>
      </c>
      <c r="CC138" s="848">
        <f t="shared" si="112"/>
        <v>0</v>
      </c>
      <c r="CD138" s="848">
        <f t="shared" si="112"/>
        <v>0</v>
      </c>
      <c r="CE138" s="848">
        <f t="shared" si="112"/>
        <v>0</v>
      </c>
      <c r="CF138" s="848">
        <f t="shared" si="112"/>
        <v>0</v>
      </c>
      <c r="CG138" s="848">
        <f t="shared" si="112"/>
        <v>0</v>
      </c>
      <c r="CH138" s="848">
        <f t="shared" si="112"/>
        <v>0</v>
      </c>
      <c r="CI138" s="848">
        <f t="shared" si="112"/>
        <v>0</v>
      </c>
      <c r="CJ138" s="848">
        <f t="shared" si="112"/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f>H32</f>
        <v>0</v>
      </c>
      <c r="I141" s="848">
        <f t="shared" ref="I141:BT141" si="113">I32</f>
        <v>0</v>
      </c>
      <c r="J141" s="848">
        <f t="shared" si="113"/>
        <v>0</v>
      </c>
      <c r="K141" s="848">
        <f t="shared" si="113"/>
        <v>0</v>
      </c>
      <c r="L141" s="848">
        <f t="shared" si="113"/>
        <v>0</v>
      </c>
      <c r="M141" s="848">
        <f t="shared" si="113"/>
        <v>0</v>
      </c>
      <c r="N141" s="848">
        <f t="shared" si="113"/>
        <v>0</v>
      </c>
      <c r="O141" s="848">
        <f t="shared" si="113"/>
        <v>0</v>
      </c>
      <c r="P141" s="848">
        <f t="shared" si="113"/>
        <v>0</v>
      </c>
      <c r="Q141" s="848">
        <f t="shared" si="113"/>
        <v>0</v>
      </c>
      <c r="R141" s="848">
        <f t="shared" si="113"/>
        <v>0</v>
      </c>
      <c r="S141" s="848">
        <f t="shared" si="113"/>
        <v>0</v>
      </c>
      <c r="T141" s="848">
        <f t="shared" si="113"/>
        <v>0</v>
      </c>
      <c r="U141" s="848">
        <f t="shared" si="113"/>
        <v>0</v>
      </c>
      <c r="V141" s="848">
        <f t="shared" si="113"/>
        <v>0</v>
      </c>
      <c r="W141" s="848">
        <f t="shared" si="113"/>
        <v>0</v>
      </c>
      <c r="X141" s="848">
        <f t="shared" si="113"/>
        <v>0</v>
      </c>
      <c r="Y141" s="848">
        <f t="shared" si="113"/>
        <v>0</v>
      </c>
      <c r="Z141" s="848">
        <f t="shared" si="113"/>
        <v>0</v>
      </c>
      <c r="AA141" s="848">
        <f t="shared" si="113"/>
        <v>0</v>
      </c>
      <c r="AB141" s="848">
        <f t="shared" si="113"/>
        <v>0</v>
      </c>
      <c r="AC141" s="848">
        <f t="shared" si="113"/>
        <v>0</v>
      </c>
      <c r="AD141" s="848">
        <f t="shared" si="113"/>
        <v>0</v>
      </c>
      <c r="AE141" s="848">
        <f t="shared" si="113"/>
        <v>0</v>
      </c>
      <c r="AF141" s="848">
        <f t="shared" si="113"/>
        <v>0</v>
      </c>
      <c r="AG141" s="848">
        <f t="shared" si="113"/>
        <v>0</v>
      </c>
      <c r="AH141" s="848">
        <f t="shared" si="113"/>
        <v>0</v>
      </c>
      <c r="AI141" s="848">
        <f t="shared" si="113"/>
        <v>0</v>
      </c>
      <c r="AJ141" s="848">
        <f t="shared" si="113"/>
        <v>0</v>
      </c>
      <c r="AK141" s="848">
        <f t="shared" si="113"/>
        <v>0</v>
      </c>
      <c r="AL141" s="848">
        <f t="shared" si="113"/>
        <v>0</v>
      </c>
      <c r="AM141" s="848">
        <f t="shared" si="113"/>
        <v>0</v>
      </c>
      <c r="AN141" s="848">
        <f t="shared" si="113"/>
        <v>0</v>
      </c>
      <c r="AO141" s="848">
        <f t="shared" si="113"/>
        <v>0</v>
      </c>
      <c r="AP141" s="848">
        <f t="shared" si="113"/>
        <v>0</v>
      </c>
      <c r="AQ141" s="848">
        <f t="shared" si="113"/>
        <v>0</v>
      </c>
      <c r="AR141" s="848">
        <f t="shared" si="113"/>
        <v>0</v>
      </c>
      <c r="AS141" s="848">
        <f t="shared" si="113"/>
        <v>0</v>
      </c>
      <c r="AT141" s="848">
        <f t="shared" si="113"/>
        <v>0</v>
      </c>
      <c r="AU141" s="848">
        <f t="shared" si="113"/>
        <v>0</v>
      </c>
      <c r="AV141" s="848">
        <f t="shared" si="113"/>
        <v>0</v>
      </c>
      <c r="AW141" s="848">
        <f t="shared" si="113"/>
        <v>0</v>
      </c>
      <c r="AX141" s="848">
        <f t="shared" si="113"/>
        <v>0</v>
      </c>
      <c r="AY141" s="848">
        <f t="shared" si="113"/>
        <v>0</v>
      </c>
      <c r="AZ141" s="848">
        <f t="shared" si="113"/>
        <v>0</v>
      </c>
      <c r="BA141" s="848">
        <f t="shared" si="113"/>
        <v>0</v>
      </c>
      <c r="BB141" s="848">
        <f t="shared" si="113"/>
        <v>0</v>
      </c>
      <c r="BC141" s="848">
        <f t="shared" si="113"/>
        <v>0</v>
      </c>
      <c r="BD141" s="848">
        <f t="shared" si="113"/>
        <v>0</v>
      </c>
      <c r="BE141" s="848">
        <f t="shared" si="113"/>
        <v>0</v>
      </c>
      <c r="BF141" s="848">
        <f t="shared" si="113"/>
        <v>0</v>
      </c>
      <c r="BG141" s="848">
        <f t="shared" si="113"/>
        <v>0</v>
      </c>
      <c r="BH141" s="848">
        <f t="shared" si="113"/>
        <v>0</v>
      </c>
      <c r="BI141" s="848">
        <f t="shared" si="113"/>
        <v>0</v>
      </c>
      <c r="BJ141" s="848">
        <f t="shared" si="113"/>
        <v>0</v>
      </c>
      <c r="BK141" s="848">
        <f t="shared" si="113"/>
        <v>0</v>
      </c>
      <c r="BL141" s="848">
        <f t="shared" si="113"/>
        <v>0</v>
      </c>
      <c r="BM141" s="848">
        <f t="shared" si="113"/>
        <v>0</v>
      </c>
      <c r="BN141" s="848">
        <f t="shared" si="113"/>
        <v>0</v>
      </c>
      <c r="BO141" s="848">
        <f t="shared" si="113"/>
        <v>0</v>
      </c>
      <c r="BP141" s="848">
        <f t="shared" si="113"/>
        <v>0</v>
      </c>
      <c r="BQ141" s="848">
        <f t="shared" si="113"/>
        <v>0</v>
      </c>
      <c r="BR141" s="848">
        <f t="shared" si="113"/>
        <v>0</v>
      </c>
      <c r="BS141" s="848">
        <f t="shared" si="113"/>
        <v>0</v>
      </c>
      <c r="BT141" s="848">
        <f t="shared" si="113"/>
        <v>0</v>
      </c>
      <c r="BU141" s="848">
        <f t="shared" ref="BU141:CJ141" si="114">BU32</f>
        <v>0</v>
      </c>
      <c r="BV141" s="848">
        <f t="shared" si="114"/>
        <v>0</v>
      </c>
      <c r="BW141" s="848">
        <f t="shared" si="114"/>
        <v>0</v>
      </c>
      <c r="BX141" s="848">
        <f t="shared" si="114"/>
        <v>0</v>
      </c>
      <c r="BY141" s="848">
        <f t="shared" si="114"/>
        <v>0</v>
      </c>
      <c r="BZ141" s="848">
        <f t="shared" si="114"/>
        <v>0</v>
      </c>
      <c r="CA141" s="848">
        <f t="shared" si="114"/>
        <v>0</v>
      </c>
      <c r="CB141" s="848">
        <f t="shared" si="114"/>
        <v>0</v>
      </c>
      <c r="CC141" s="848">
        <f t="shared" si="114"/>
        <v>0</v>
      </c>
      <c r="CD141" s="848">
        <f t="shared" si="114"/>
        <v>0</v>
      </c>
      <c r="CE141" s="848">
        <f t="shared" si="114"/>
        <v>0</v>
      </c>
      <c r="CF141" s="848">
        <f t="shared" si="114"/>
        <v>0</v>
      </c>
      <c r="CG141" s="848">
        <f t="shared" si="114"/>
        <v>0</v>
      </c>
      <c r="CH141" s="848">
        <f t="shared" si="114"/>
        <v>0</v>
      </c>
      <c r="CI141" s="848">
        <f t="shared" si="114"/>
        <v>0</v>
      </c>
      <c r="CJ141" s="848">
        <f t="shared" si="114"/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f>H102</f>
        <v>0</v>
      </c>
      <c r="I142" s="848">
        <f t="shared" ref="I142:BT142" si="115">I102</f>
        <v>0</v>
      </c>
      <c r="J142" s="848">
        <f t="shared" si="115"/>
        <v>0</v>
      </c>
      <c r="K142" s="848">
        <f t="shared" si="115"/>
        <v>0</v>
      </c>
      <c r="L142" s="848">
        <f t="shared" si="115"/>
        <v>0</v>
      </c>
      <c r="M142" s="848">
        <f t="shared" si="115"/>
        <v>0</v>
      </c>
      <c r="N142" s="848">
        <f t="shared" si="115"/>
        <v>0</v>
      </c>
      <c r="O142" s="848">
        <f t="shared" si="115"/>
        <v>0</v>
      </c>
      <c r="P142" s="848">
        <f t="shared" si="115"/>
        <v>0</v>
      </c>
      <c r="Q142" s="848">
        <f t="shared" si="115"/>
        <v>0</v>
      </c>
      <c r="R142" s="848">
        <f t="shared" si="115"/>
        <v>0</v>
      </c>
      <c r="S142" s="848">
        <f t="shared" si="115"/>
        <v>0</v>
      </c>
      <c r="T142" s="848">
        <f t="shared" si="115"/>
        <v>0</v>
      </c>
      <c r="U142" s="848">
        <f t="shared" si="115"/>
        <v>0</v>
      </c>
      <c r="V142" s="848">
        <f t="shared" si="115"/>
        <v>0</v>
      </c>
      <c r="W142" s="848">
        <f t="shared" si="115"/>
        <v>0</v>
      </c>
      <c r="X142" s="848">
        <f t="shared" si="115"/>
        <v>0</v>
      </c>
      <c r="Y142" s="848">
        <f t="shared" si="115"/>
        <v>0</v>
      </c>
      <c r="Z142" s="848">
        <f t="shared" si="115"/>
        <v>0</v>
      </c>
      <c r="AA142" s="848">
        <f t="shared" si="115"/>
        <v>0</v>
      </c>
      <c r="AB142" s="848">
        <f t="shared" si="115"/>
        <v>0</v>
      </c>
      <c r="AC142" s="848">
        <f t="shared" si="115"/>
        <v>0</v>
      </c>
      <c r="AD142" s="848">
        <f t="shared" si="115"/>
        <v>0</v>
      </c>
      <c r="AE142" s="848">
        <f t="shared" si="115"/>
        <v>0</v>
      </c>
      <c r="AF142" s="848">
        <f t="shared" si="115"/>
        <v>0</v>
      </c>
      <c r="AG142" s="848">
        <f t="shared" si="115"/>
        <v>0</v>
      </c>
      <c r="AH142" s="848">
        <f t="shared" si="115"/>
        <v>0</v>
      </c>
      <c r="AI142" s="848">
        <f t="shared" si="115"/>
        <v>0</v>
      </c>
      <c r="AJ142" s="848">
        <f t="shared" si="115"/>
        <v>0</v>
      </c>
      <c r="AK142" s="848">
        <f t="shared" si="115"/>
        <v>0</v>
      </c>
      <c r="AL142" s="848">
        <f t="shared" si="115"/>
        <v>0</v>
      </c>
      <c r="AM142" s="848">
        <f t="shared" si="115"/>
        <v>0</v>
      </c>
      <c r="AN142" s="848">
        <f t="shared" si="115"/>
        <v>0</v>
      </c>
      <c r="AO142" s="848">
        <f t="shared" si="115"/>
        <v>0</v>
      </c>
      <c r="AP142" s="848">
        <f t="shared" si="115"/>
        <v>0</v>
      </c>
      <c r="AQ142" s="848">
        <f t="shared" si="115"/>
        <v>0</v>
      </c>
      <c r="AR142" s="848">
        <f t="shared" si="115"/>
        <v>0</v>
      </c>
      <c r="AS142" s="848">
        <f t="shared" si="115"/>
        <v>0</v>
      </c>
      <c r="AT142" s="848">
        <f t="shared" si="115"/>
        <v>0</v>
      </c>
      <c r="AU142" s="848">
        <f t="shared" si="115"/>
        <v>0</v>
      </c>
      <c r="AV142" s="848">
        <f t="shared" si="115"/>
        <v>0</v>
      </c>
      <c r="AW142" s="848">
        <f t="shared" si="115"/>
        <v>0</v>
      </c>
      <c r="AX142" s="848">
        <f t="shared" si="115"/>
        <v>0</v>
      </c>
      <c r="AY142" s="848">
        <f t="shared" si="115"/>
        <v>0</v>
      </c>
      <c r="AZ142" s="848">
        <f t="shared" si="115"/>
        <v>0</v>
      </c>
      <c r="BA142" s="848">
        <f t="shared" si="115"/>
        <v>0</v>
      </c>
      <c r="BB142" s="848">
        <f t="shared" si="115"/>
        <v>0</v>
      </c>
      <c r="BC142" s="848">
        <f t="shared" si="115"/>
        <v>0</v>
      </c>
      <c r="BD142" s="848">
        <f t="shared" si="115"/>
        <v>0</v>
      </c>
      <c r="BE142" s="848">
        <f t="shared" si="115"/>
        <v>0</v>
      </c>
      <c r="BF142" s="848">
        <f t="shared" si="115"/>
        <v>0</v>
      </c>
      <c r="BG142" s="848">
        <f t="shared" si="115"/>
        <v>0</v>
      </c>
      <c r="BH142" s="848">
        <f t="shared" si="115"/>
        <v>0</v>
      </c>
      <c r="BI142" s="848">
        <f t="shared" si="115"/>
        <v>0</v>
      </c>
      <c r="BJ142" s="848">
        <f t="shared" si="115"/>
        <v>0</v>
      </c>
      <c r="BK142" s="848">
        <f t="shared" si="115"/>
        <v>0</v>
      </c>
      <c r="BL142" s="848">
        <f t="shared" si="115"/>
        <v>0</v>
      </c>
      <c r="BM142" s="848">
        <f t="shared" si="115"/>
        <v>0</v>
      </c>
      <c r="BN142" s="848">
        <f t="shared" si="115"/>
        <v>0</v>
      </c>
      <c r="BO142" s="848">
        <f t="shared" si="115"/>
        <v>0</v>
      </c>
      <c r="BP142" s="848">
        <f t="shared" si="115"/>
        <v>0</v>
      </c>
      <c r="BQ142" s="848">
        <f t="shared" si="115"/>
        <v>0</v>
      </c>
      <c r="BR142" s="848">
        <f t="shared" si="115"/>
        <v>0</v>
      </c>
      <c r="BS142" s="848">
        <f t="shared" si="115"/>
        <v>0</v>
      </c>
      <c r="BT142" s="848">
        <f t="shared" si="115"/>
        <v>0</v>
      </c>
      <c r="BU142" s="848">
        <f t="shared" ref="BU142:CJ142" si="116">BU102</f>
        <v>0</v>
      </c>
      <c r="BV142" s="848">
        <f t="shared" si="116"/>
        <v>0</v>
      </c>
      <c r="BW142" s="848">
        <f t="shared" si="116"/>
        <v>0</v>
      </c>
      <c r="BX142" s="848">
        <f t="shared" si="116"/>
        <v>0</v>
      </c>
      <c r="BY142" s="848">
        <f t="shared" si="116"/>
        <v>0</v>
      </c>
      <c r="BZ142" s="848">
        <f t="shared" si="116"/>
        <v>0</v>
      </c>
      <c r="CA142" s="848">
        <f t="shared" si="116"/>
        <v>0</v>
      </c>
      <c r="CB142" s="848">
        <f t="shared" si="116"/>
        <v>0</v>
      </c>
      <c r="CC142" s="848">
        <f t="shared" si="116"/>
        <v>0</v>
      </c>
      <c r="CD142" s="848">
        <f t="shared" si="116"/>
        <v>0</v>
      </c>
      <c r="CE142" s="848">
        <f t="shared" si="116"/>
        <v>0</v>
      </c>
      <c r="CF142" s="848">
        <f t="shared" si="116"/>
        <v>0</v>
      </c>
      <c r="CG142" s="848">
        <f t="shared" si="116"/>
        <v>0</v>
      </c>
      <c r="CH142" s="848">
        <f t="shared" si="116"/>
        <v>0</v>
      </c>
      <c r="CI142" s="848">
        <f t="shared" si="116"/>
        <v>0</v>
      </c>
      <c r="CJ142" s="848">
        <f t="shared" si="116"/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f>H112</f>
        <v>0</v>
      </c>
      <c r="I143" s="848">
        <f t="shared" ref="I143:BT143" si="117">I112</f>
        <v>0</v>
      </c>
      <c r="J143" s="848">
        <f t="shared" si="117"/>
        <v>0</v>
      </c>
      <c r="K143" s="848">
        <f t="shared" si="117"/>
        <v>0</v>
      </c>
      <c r="L143" s="848">
        <f t="shared" si="117"/>
        <v>0</v>
      </c>
      <c r="M143" s="848">
        <f t="shared" si="117"/>
        <v>0</v>
      </c>
      <c r="N143" s="848">
        <f t="shared" si="117"/>
        <v>0</v>
      </c>
      <c r="O143" s="848">
        <f t="shared" si="117"/>
        <v>0</v>
      </c>
      <c r="P143" s="848">
        <f t="shared" si="117"/>
        <v>0</v>
      </c>
      <c r="Q143" s="848">
        <f t="shared" si="117"/>
        <v>0</v>
      </c>
      <c r="R143" s="848">
        <f t="shared" si="117"/>
        <v>0</v>
      </c>
      <c r="S143" s="848">
        <f t="shared" si="117"/>
        <v>0</v>
      </c>
      <c r="T143" s="848">
        <f t="shared" si="117"/>
        <v>0</v>
      </c>
      <c r="U143" s="848">
        <f t="shared" si="117"/>
        <v>0</v>
      </c>
      <c r="V143" s="848">
        <f t="shared" si="117"/>
        <v>0</v>
      </c>
      <c r="W143" s="848">
        <f t="shared" si="117"/>
        <v>0</v>
      </c>
      <c r="X143" s="848">
        <f t="shared" si="117"/>
        <v>0</v>
      </c>
      <c r="Y143" s="848">
        <f t="shared" si="117"/>
        <v>0</v>
      </c>
      <c r="Z143" s="848">
        <f t="shared" si="117"/>
        <v>0</v>
      </c>
      <c r="AA143" s="848">
        <f t="shared" si="117"/>
        <v>0</v>
      </c>
      <c r="AB143" s="848">
        <f t="shared" si="117"/>
        <v>0</v>
      </c>
      <c r="AC143" s="848">
        <f t="shared" si="117"/>
        <v>0</v>
      </c>
      <c r="AD143" s="848">
        <f t="shared" si="117"/>
        <v>0</v>
      </c>
      <c r="AE143" s="848">
        <f t="shared" si="117"/>
        <v>0</v>
      </c>
      <c r="AF143" s="848">
        <f t="shared" si="117"/>
        <v>0</v>
      </c>
      <c r="AG143" s="848">
        <f t="shared" si="117"/>
        <v>0</v>
      </c>
      <c r="AH143" s="848">
        <f t="shared" si="117"/>
        <v>0</v>
      </c>
      <c r="AI143" s="848">
        <f t="shared" si="117"/>
        <v>0</v>
      </c>
      <c r="AJ143" s="848">
        <f t="shared" si="117"/>
        <v>0</v>
      </c>
      <c r="AK143" s="848">
        <f t="shared" si="117"/>
        <v>0</v>
      </c>
      <c r="AL143" s="848">
        <f t="shared" si="117"/>
        <v>0</v>
      </c>
      <c r="AM143" s="848">
        <f t="shared" si="117"/>
        <v>0</v>
      </c>
      <c r="AN143" s="848">
        <f t="shared" si="117"/>
        <v>0</v>
      </c>
      <c r="AO143" s="848">
        <f t="shared" si="117"/>
        <v>0</v>
      </c>
      <c r="AP143" s="848">
        <f t="shared" si="117"/>
        <v>0</v>
      </c>
      <c r="AQ143" s="848">
        <f t="shared" si="117"/>
        <v>0</v>
      </c>
      <c r="AR143" s="848">
        <f t="shared" si="117"/>
        <v>0</v>
      </c>
      <c r="AS143" s="848">
        <f t="shared" si="117"/>
        <v>0</v>
      </c>
      <c r="AT143" s="848">
        <f t="shared" si="117"/>
        <v>0</v>
      </c>
      <c r="AU143" s="848">
        <f t="shared" si="117"/>
        <v>0</v>
      </c>
      <c r="AV143" s="848">
        <f t="shared" si="117"/>
        <v>0</v>
      </c>
      <c r="AW143" s="848">
        <f t="shared" si="117"/>
        <v>0</v>
      </c>
      <c r="AX143" s="848">
        <f t="shared" si="117"/>
        <v>0</v>
      </c>
      <c r="AY143" s="848">
        <f t="shared" si="117"/>
        <v>0</v>
      </c>
      <c r="AZ143" s="848">
        <f t="shared" si="117"/>
        <v>0</v>
      </c>
      <c r="BA143" s="848">
        <f t="shared" si="117"/>
        <v>0</v>
      </c>
      <c r="BB143" s="848">
        <f t="shared" si="117"/>
        <v>0</v>
      </c>
      <c r="BC143" s="848">
        <f t="shared" si="117"/>
        <v>0</v>
      </c>
      <c r="BD143" s="848">
        <f t="shared" si="117"/>
        <v>0</v>
      </c>
      <c r="BE143" s="848">
        <f t="shared" si="117"/>
        <v>0</v>
      </c>
      <c r="BF143" s="848">
        <f t="shared" si="117"/>
        <v>0</v>
      </c>
      <c r="BG143" s="848">
        <f t="shared" si="117"/>
        <v>0</v>
      </c>
      <c r="BH143" s="848">
        <f t="shared" si="117"/>
        <v>0</v>
      </c>
      <c r="BI143" s="848">
        <f t="shared" si="117"/>
        <v>0</v>
      </c>
      <c r="BJ143" s="848">
        <f t="shared" si="117"/>
        <v>0</v>
      </c>
      <c r="BK143" s="848">
        <f t="shared" si="117"/>
        <v>0</v>
      </c>
      <c r="BL143" s="848">
        <f t="shared" si="117"/>
        <v>0</v>
      </c>
      <c r="BM143" s="848">
        <f t="shared" si="117"/>
        <v>0</v>
      </c>
      <c r="BN143" s="848">
        <f t="shared" si="117"/>
        <v>0</v>
      </c>
      <c r="BO143" s="848">
        <f t="shared" si="117"/>
        <v>0</v>
      </c>
      <c r="BP143" s="848">
        <f t="shared" si="117"/>
        <v>0</v>
      </c>
      <c r="BQ143" s="848">
        <f t="shared" si="117"/>
        <v>0</v>
      </c>
      <c r="BR143" s="848">
        <f t="shared" si="117"/>
        <v>0</v>
      </c>
      <c r="BS143" s="848">
        <f t="shared" si="117"/>
        <v>0</v>
      </c>
      <c r="BT143" s="848">
        <f t="shared" si="117"/>
        <v>0</v>
      </c>
      <c r="BU143" s="848">
        <f t="shared" ref="BU143:CJ143" si="118">BU112</f>
        <v>0</v>
      </c>
      <c r="BV143" s="848">
        <f t="shared" si="118"/>
        <v>0</v>
      </c>
      <c r="BW143" s="848">
        <f t="shared" si="118"/>
        <v>0</v>
      </c>
      <c r="BX143" s="848">
        <f t="shared" si="118"/>
        <v>0</v>
      </c>
      <c r="BY143" s="848">
        <f t="shared" si="118"/>
        <v>0</v>
      </c>
      <c r="BZ143" s="848">
        <f t="shared" si="118"/>
        <v>0</v>
      </c>
      <c r="CA143" s="848">
        <f t="shared" si="118"/>
        <v>0</v>
      </c>
      <c r="CB143" s="848">
        <f t="shared" si="118"/>
        <v>0</v>
      </c>
      <c r="CC143" s="848">
        <f t="shared" si="118"/>
        <v>0</v>
      </c>
      <c r="CD143" s="848">
        <f t="shared" si="118"/>
        <v>0</v>
      </c>
      <c r="CE143" s="848">
        <f t="shared" si="118"/>
        <v>0</v>
      </c>
      <c r="CF143" s="848">
        <f t="shared" si="118"/>
        <v>0</v>
      </c>
      <c r="CG143" s="848">
        <f t="shared" si="118"/>
        <v>0</v>
      </c>
      <c r="CH143" s="848">
        <f t="shared" si="118"/>
        <v>0</v>
      </c>
      <c r="CI143" s="848">
        <f t="shared" si="118"/>
        <v>0</v>
      </c>
      <c r="CJ143" s="848">
        <f t="shared" si="118"/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0EB34BAF-C3DC-4F49-95BF-71EFF1BE3AA2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F0E3A-88E7-42E1-AEA1-93918D245602}">
  <dimension ref="A1:CK144"/>
  <sheetViews>
    <sheetView zoomScale="90" zoomScaleNormal="90" workbookViewId="0">
      <selection sqref="A1:XFD1048576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552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>
        <v>1375.3214794520547</v>
      </c>
      <c r="I31" s="199">
        <v>1375.3214794520547</v>
      </c>
      <c r="J31" s="199">
        <v>1375.3214794520547</v>
      </c>
      <c r="K31" s="199">
        <v>1375.3214794520547</v>
      </c>
      <c r="L31" s="199">
        <v>2666.0826986301372</v>
      </c>
      <c r="M31" s="199">
        <v>2666.0826986301372</v>
      </c>
      <c r="N31" s="83">
        <v>2666.0826986301372</v>
      </c>
      <c r="O31" s="83">
        <v>2666.0826986301372</v>
      </c>
      <c r="P31" s="83">
        <v>2666.0826986301372</v>
      </c>
      <c r="Q31" s="83">
        <v>2666.0826986301372</v>
      </c>
      <c r="R31" s="83">
        <v>2666.0826986301372</v>
      </c>
      <c r="S31" s="83">
        <v>2666.0826986301372</v>
      </c>
      <c r="T31" s="83">
        <v>2666.0826986301372</v>
      </c>
      <c r="U31" s="83">
        <v>2666.0826986301372</v>
      </c>
      <c r="V31" s="83">
        <v>2666.0826986301372</v>
      </c>
      <c r="W31" s="83">
        <v>2666.0826986301372</v>
      </c>
      <c r="X31" s="83">
        <v>2666.0826986301372</v>
      </c>
      <c r="Y31" s="83">
        <v>2666.0826986301372</v>
      </c>
      <c r="Z31" s="83">
        <v>2666.0826986301372</v>
      </c>
      <c r="AA31" s="83">
        <v>2666.0826986301372</v>
      </c>
      <c r="AB31" s="83">
        <v>2666.0826986301372</v>
      </c>
      <c r="AC31" s="83">
        <v>2666.0826986301372</v>
      </c>
      <c r="AD31" s="83">
        <v>2666.0826986301372</v>
      </c>
      <c r="AE31" s="83">
        <v>2666.0826986301372</v>
      </c>
      <c r="AF31" s="83">
        <v>2666.0826986301372</v>
      </c>
      <c r="AG31" s="83">
        <v>2666.0826986301372</v>
      </c>
      <c r="AH31" s="83">
        <v>2666.0826986301372</v>
      </c>
      <c r="AI31" s="83">
        <v>2666.0826986301372</v>
      </c>
      <c r="AJ31" s="83">
        <v>2666.0826986301372</v>
      </c>
      <c r="AK31" s="83">
        <v>2666.0826986301372</v>
      </c>
      <c r="AL31" s="83">
        <v>2666.0826986301372</v>
      </c>
      <c r="AM31" s="83">
        <v>2666.0826986301372</v>
      </c>
      <c r="AN31" s="83">
        <v>2666.0826986301372</v>
      </c>
      <c r="AO31" s="83">
        <v>2666.0826986301372</v>
      </c>
      <c r="AP31" s="83">
        <v>2666.0826986301372</v>
      </c>
      <c r="AQ31" s="83">
        <v>2666.0826986301372</v>
      </c>
      <c r="AR31" s="83">
        <v>2666.0826986301372</v>
      </c>
      <c r="AS31" s="83">
        <v>2666.0826986301372</v>
      </c>
      <c r="AT31" s="83">
        <v>2666.0826986301372</v>
      </c>
      <c r="AU31" s="83">
        <v>2666.0826986301372</v>
      </c>
      <c r="AV31" s="83">
        <v>2666.0826986301372</v>
      </c>
      <c r="AW31" s="83">
        <v>2666.0826986301372</v>
      </c>
      <c r="AX31" s="83">
        <v>2666.0826986301372</v>
      </c>
      <c r="AY31" s="83">
        <v>2666.0826986301372</v>
      </c>
      <c r="AZ31" s="83">
        <v>2666.0826986301372</v>
      </c>
      <c r="BA31" s="83">
        <v>2666.0826986301372</v>
      </c>
      <c r="BB31" s="83">
        <v>2666.0826986301372</v>
      </c>
      <c r="BC31" s="83">
        <v>2666.0826986301372</v>
      </c>
      <c r="BD31" s="83">
        <v>2666.0826986301372</v>
      </c>
      <c r="BE31" s="83">
        <v>2666.0826986301372</v>
      </c>
      <c r="BF31" s="83">
        <v>2666.0826986301372</v>
      </c>
      <c r="BG31" s="83">
        <v>2666.0826986301372</v>
      </c>
      <c r="BH31" s="83">
        <v>2666.0826986301372</v>
      </c>
      <c r="BI31" s="83">
        <v>2666.0826986301372</v>
      </c>
      <c r="BJ31" s="83">
        <v>2666.0826986301372</v>
      </c>
      <c r="BK31" s="83">
        <v>2666.0826986301372</v>
      </c>
      <c r="BL31" s="83">
        <v>2666.0826986301372</v>
      </c>
      <c r="BM31" s="83">
        <v>2666.0826986301372</v>
      </c>
      <c r="BN31" s="83">
        <v>2666.0826986301372</v>
      </c>
      <c r="BO31" s="83">
        <v>2666.0826986301372</v>
      </c>
      <c r="BP31" s="83">
        <v>2666.0826986301372</v>
      </c>
      <c r="BQ31" s="83">
        <v>2666.0826986301372</v>
      </c>
      <c r="BR31" s="83">
        <v>2666.0826986301372</v>
      </c>
      <c r="BS31" s="83">
        <v>2666.0826986301372</v>
      </c>
      <c r="BT31" s="83">
        <v>2666.0826986301372</v>
      </c>
      <c r="BU31" s="83">
        <v>2666.0826986301372</v>
      </c>
      <c r="BV31" s="83">
        <v>2666.0826986301372</v>
      </c>
      <c r="BW31" s="83">
        <v>2666.0826986301372</v>
      </c>
      <c r="BX31" s="83">
        <v>2666.0826986301372</v>
      </c>
      <c r="BY31" s="83">
        <v>2666.0826986301372</v>
      </c>
      <c r="BZ31" s="83">
        <v>2666.0826986301372</v>
      </c>
      <c r="CA31" s="83">
        <v>2666.0826986301372</v>
      </c>
      <c r="CB31" s="83">
        <v>2666.0826986301372</v>
      </c>
      <c r="CC31" s="83">
        <v>2666.0826986301372</v>
      </c>
      <c r="CD31" s="83">
        <v>2666.0826986301372</v>
      </c>
      <c r="CE31" s="83">
        <v>2666.0826986301372</v>
      </c>
      <c r="CF31" s="83">
        <v>2666.0826986301372</v>
      </c>
      <c r="CG31" s="83">
        <v>2666.0826986301372</v>
      </c>
      <c r="CH31" s="83">
        <v>2666.0826986301372</v>
      </c>
      <c r="CI31" s="83">
        <v>2666.0826986301372</v>
      </c>
      <c r="CJ31" s="734">
        <v>2666.0826986301372</v>
      </c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734">
        <v>0</v>
      </c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598">
        <v>0</v>
      </c>
      <c r="I33" s="599">
        <v>0</v>
      </c>
      <c r="J33" s="712">
        <v>0</v>
      </c>
      <c r="K33" s="725">
        <v>0</v>
      </c>
      <c r="L33" s="725">
        <v>0</v>
      </c>
      <c r="M33" s="725">
        <v>0</v>
      </c>
      <c r="N33" s="726">
        <v>0</v>
      </c>
      <c r="O33" s="453">
        <v>0</v>
      </c>
      <c r="P33" s="453">
        <v>0</v>
      </c>
      <c r="Q33" s="453">
        <v>0</v>
      </c>
      <c r="R33" s="453">
        <v>0</v>
      </c>
      <c r="S33" s="453">
        <v>0</v>
      </c>
      <c r="T33" s="453">
        <v>0</v>
      </c>
      <c r="U33" s="453">
        <v>0</v>
      </c>
      <c r="V33" s="453">
        <v>0</v>
      </c>
      <c r="W33" s="453">
        <v>0</v>
      </c>
      <c r="X33" s="453">
        <v>0</v>
      </c>
      <c r="Y33" s="453">
        <v>0</v>
      </c>
      <c r="Z33" s="453">
        <v>0</v>
      </c>
      <c r="AA33" s="453">
        <v>0</v>
      </c>
      <c r="AB33" s="453">
        <v>0</v>
      </c>
      <c r="AC33" s="453">
        <v>0</v>
      </c>
      <c r="AD33" s="453">
        <v>0</v>
      </c>
      <c r="AE33" s="84">
        <v>0</v>
      </c>
      <c r="AF33" s="454">
        <v>0</v>
      </c>
      <c r="AG33" s="454">
        <v>0</v>
      </c>
      <c r="AH33" s="453">
        <v>0</v>
      </c>
      <c r="AI33" s="453">
        <v>0</v>
      </c>
      <c r="AJ33" s="453">
        <v>0</v>
      </c>
      <c r="AK33" s="84">
        <v>0</v>
      </c>
      <c r="AL33" s="454">
        <v>0</v>
      </c>
      <c r="AM33" s="727">
        <v>0</v>
      </c>
      <c r="AN33" s="728">
        <v>0</v>
      </c>
      <c r="AO33" s="728">
        <v>0</v>
      </c>
      <c r="AP33" s="728">
        <v>0</v>
      </c>
      <c r="AQ33" s="728">
        <v>0</v>
      </c>
      <c r="AR33" s="728">
        <v>0</v>
      </c>
      <c r="AS33" s="728">
        <v>0</v>
      </c>
      <c r="AT33" s="728">
        <v>0</v>
      </c>
      <c r="AU33" s="728">
        <v>0</v>
      </c>
      <c r="AV33" s="728">
        <v>0</v>
      </c>
      <c r="AW33" s="728">
        <v>0</v>
      </c>
      <c r="AX33" s="728">
        <v>0</v>
      </c>
      <c r="AY33" s="728">
        <v>0</v>
      </c>
      <c r="AZ33" s="728">
        <v>0</v>
      </c>
      <c r="BA33" s="728">
        <v>0</v>
      </c>
      <c r="BB33" s="729">
        <v>0</v>
      </c>
      <c r="BC33" s="729">
        <v>0</v>
      </c>
      <c r="BD33" s="729">
        <v>0</v>
      </c>
      <c r="BE33" s="729">
        <v>0</v>
      </c>
      <c r="BF33" s="729">
        <v>0</v>
      </c>
      <c r="BG33" s="729">
        <v>0</v>
      </c>
      <c r="BH33" s="729">
        <v>0</v>
      </c>
      <c r="BI33" s="729">
        <v>0</v>
      </c>
      <c r="BJ33" s="729">
        <v>0</v>
      </c>
      <c r="BK33" s="729">
        <v>0</v>
      </c>
      <c r="BL33" s="729">
        <v>0</v>
      </c>
      <c r="BM33" s="729">
        <v>0</v>
      </c>
      <c r="BN33" s="729">
        <v>0</v>
      </c>
      <c r="BO33" s="729">
        <v>0</v>
      </c>
      <c r="BP33" s="729">
        <v>0</v>
      </c>
      <c r="BQ33" s="729">
        <v>0</v>
      </c>
      <c r="BR33" s="729">
        <v>0</v>
      </c>
      <c r="BS33" s="729">
        <v>0</v>
      </c>
      <c r="BT33" s="729">
        <v>0</v>
      </c>
      <c r="BU33" s="729">
        <v>0</v>
      </c>
      <c r="BV33" s="729">
        <v>0</v>
      </c>
      <c r="BW33" s="729">
        <v>0</v>
      </c>
      <c r="BX33" s="729">
        <v>0</v>
      </c>
      <c r="BY33" s="729">
        <v>0</v>
      </c>
      <c r="BZ33" s="729">
        <v>0</v>
      </c>
      <c r="CA33" s="729">
        <v>0</v>
      </c>
      <c r="CB33" s="729">
        <v>0</v>
      </c>
      <c r="CC33" s="729">
        <v>0</v>
      </c>
      <c r="CD33" s="729">
        <v>0</v>
      </c>
      <c r="CE33" s="729">
        <v>0</v>
      </c>
      <c r="CF33" s="729">
        <v>0</v>
      </c>
      <c r="CG33" s="729">
        <v>0</v>
      </c>
      <c r="CH33" s="729">
        <v>0</v>
      </c>
      <c r="CI33" s="729">
        <v>0</v>
      </c>
      <c r="CJ33" s="713">
        <v>0</v>
      </c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529">
        <v>0</v>
      </c>
      <c r="I34" s="530">
        <v>0</v>
      </c>
      <c r="J34" s="456">
        <v>0</v>
      </c>
      <c r="K34" s="531">
        <v>0</v>
      </c>
      <c r="L34" s="531">
        <v>0</v>
      </c>
      <c r="M34" s="531">
        <v>0</v>
      </c>
      <c r="N34" s="532">
        <v>0</v>
      </c>
      <c r="O34" s="457">
        <v>0</v>
      </c>
      <c r="P34" s="458">
        <v>0</v>
      </c>
      <c r="Q34" s="458">
        <v>0</v>
      </c>
      <c r="R34" s="458">
        <v>0</v>
      </c>
      <c r="S34" s="458">
        <v>0</v>
      </c>
      <c r="T34" s="458">
        <v>0</v>
      </c>
      <c r="U34" s="458">
        <v>0</v>
      </c>
      <c r="V34" s="458">
        <v>0</v>
      </c>
      <c r="W34" s="458">
        <v>0</v>
      </c>
      <c r="X34" s="458">
        <v>0</v>
      </c>
      <c r="Y34" s="458">
        <v>0</v>
      </c>
      <c r="Z34" s="458">
        <v>0</v>
      </c>
      <c r="AA34" s="458">
        <v>0</v>
      </c>
      <c r="AB34" s="458">
        <v>0</v>
      </c>
      <c r="AC34" s="458">
        <v>0</v>
      </c>
      <c r="AD34" s="458">
        <v>0</v>
      </c>
      <c r="AE34" s="587">
        <v>0</v>
      </c>
      <c r="AF34" s="587">
        <v>0</v>
      </c>
      <c r="AG34" s="587">
        <v>0</v>
      </c>
      <c r="AH34" s="458">
        <v>0</v>
      </c>
      <c r="AI34" s="458">
        <v>0</v>
      </c>
      <c r="AJ34" s="458">
        <v>0</v>
      </c>
      <c r="AK34" s="587">
        <v>0</v>
      </c>
      <c r="AL34" s="472">
        <v>0</v>
      </c>
      <c r="AM34" s="533">
        <v>0</v>
      </c>
      <c r="AN34" s="534">
        <v>0</v>
      </c>
      <c r="AO34" s="534">
        <v>0</v>
      </c>
      <c r="AP34" s="534">
        <v>0</v>
      </c>
      <c r="AQ34" s="534">
        <v>0</v>
      </c>
      <c r="AR34" s="534">
        <v>0</v>
      </c>
      <c r="AS34" s="534">
        <v>0</v>
      </c>
      <c r="AT34" s="534">
        <v>0</v>
      </c>
      <c r="AU34" s="534">
        <v>0</v>
      </c>
      <c r="AV34" s="534">
        <v>0</v>
      </c>
      <c r="AW34" s="534">
        <v>0</v>
      </c>
      <c r="AX34" s="534">
        <v>0</v>
      </c>
      <c r="AY34" s="534">
        <v>0</v>
      </c>
      <c r="AZ34" s="534">
        <v>0</v>
      </c>
      <c r="BA34" s="534">
        <v>0</v>
      </c>
      <c r="BB34" s="535">
        <v>0</v>
      </c>
      <c r="BC34" s="535">
        <v>0</v>
      </c>
      <c r="BD34" s="535">
        <v>0</v>
      </c>
      <c r="BE34" s="535">
        <v>0</v>
      </c>
      <c r="BF34" s="535">
        <v>0</v>
      </c>
      <c r="BG34" s="535">
        <v>0</v>
      </c>
      <c r="BH34" s="535">
        <v>0</v>
      </c>
      <c r="BI34" s="535">
        <v>0</v>
      </c>
      <c r="BJ34" s="535">
        <v>0</v>
      </c>
      <c r="BK34" s="535">
        <v>0</v>
      </c>
      <c r="BL34" s="535">
        <v>0</v>
      </c>
      <c r="BM34" s="535">
        <v>0</v>
      </c>
      <c r="BN34" s="535">
        <v>0</v>
      </c>
      <c r="BO34" s="535">
        <v>0</v>
      </c>
      <c r="BP34" s="535">
        <v>0</v>
      </c>
      <c r="BQ34" s="535">
        <v>0</v>
      </c>
      <c r="BR34" s="535">
        <v>0</v>
      </c>
      <c r="BS34" s="535">
        <v>0</v>
      </c>
      <c r="BT34" s="535">
        <v>0</v>
      </c>
      <c r="BU34" s="535">
        <v>0</v>
      </c>
      <c r="BV34" s="535">
        <v>0</v>
      </c>
      <c r="BW34" s="535">
        <v>0</v>
      </c>
      <c r="BX34" s="535">
        <v>0</v>
      </c>
      <c r="BY34" s="535">
        <v>0</v>
      </c>
      <c r="BZ34" s="535">
        <v>0</v>
      </c>
      <c r="CA34" s="535">
        <v>0</v>
      </c>
      <c r="CB34" s="535">
        <v>0</v>
      </c>
      <c r="CC34" s="535">
        <v>0</v>
      </c>
      <c r="CD34" s="535">
        <v>0</v>
      </c>
      <c r="CE34" s="535">
        <v>0</v>
      </c>
      <c r="CF34" s="535">
        <v>0</v>
      </c>
      <c r="CG34" s="535">
        <v>0</v>
      </c>
      <c r="CH34" s="535">
        <v>0</v>
      </c>
      <c r="CI34" s="535">
        <v>0</v>
      </c>
      <c r="CJ34" s="538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>
        <v>0</v>
      </c>
      <c r="I37" s="200">
        <v>0</v>
      </c>
      <c r="J37" s="200">
        <v>0</v>
      </c>
      <c r="K37" s="918">
        <v>0</v>
      </c>
      <c r="L37" s="918">
        <v>0</v>
      </c>
      <c r="M37" s="91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919">
        <v>0</v>
      </c>
      <c r="AN37" s="920">
        <v>0</v>
      </c>
      <c r="AO37" s="920">
        <v>0</v>
      </c>
      <c r="AP37" s="920">
        <v>0</v>
      </c>
      <c r="AQ37" s="920">
        <v>0</v>
      </c>
      <c r="AR37" s="920">
        <v>0</v>
      </c>
      <c r="AS37" s="920">
        <v>0</v>
      </c>
      <c r="AT37" s="920">
        <v>0</v>
      </c>
      <c r="AU37" s="920">
        <v>0</v>
      </c>
      <c r="AV37" s="920">
        <v>0</v>
      </c>
      <c r="AW37" s="920">
        <v>0</v>
      </c>
      <c r="AX37" s="920">
        <v>0</v>
      </c>
      <c r="AY37" s="920">
        <v>0</v>
      </c>
      <c r="AZ37" s="920">
        <v>0</v>
      </c>
      <c r="BA37" s="920">
        <v>0</v>
      </c>
      <c r="BB37" s="921">
        <v>0</v>
      </c>
      <c r="BC37" s="921">
        <v>0</v>
      </c>
      <c r="BD37" s="921">
        <v>0</v>
      </c>
      <c r="BE37" s="921">
        <v>0</v>
      </c>
      <c r="BF37" s="921">
        <v>0</v>
      </c>
      <c r="BG37" s="921">
        <v>0</v>
      </c>
      <c r="BH37" s="921">
        <v>0</v>
      </c>
      <c r="BI37" s="921">
        <v>0</v>
      </c>
      <c r="BJ37" s="921">
        <v>0</v>
      </c>
      <c r="BK37" s="921">
        <v>0</v>
      </c>
      <c r="BL37" s="921">
        <v>0</v>
      </c>
      <c r="BM37" s="921">
        <v>0</v>
      </c>
      <c r="BN37" s="921">
        <v>0</v>
      </c>
      <c r="BO37" s="921">
        <v>0</v>
      </c>
      <c r="BP37" s="921">
        <v>0</v>
      </c>
      <c r="BQ37" s="921">
        <v>0</v>
      </c>
      <c r="BR37" s="921">
        <v>0</v>
      </c>
      <c r="BS37" s="921">
        <v>0</v>
      </c>
      <c r="BT37" s="921">
        <v>0</v>
      </c>
      <c r="BU37" s="921">
        <v>0</v>
      </c>
      <c r="BV37" s="921">
        <v>0</v>
      </c>
      <c r="BW37" s="921">
        <v>0</v>
      </c>
      <c r="BX37" s="921">
        <v>0</v>
      </c>
      <c r="BY37" s="921">
        <v>0</v>
      </c>
      <c r="BZ37" s="921">
        <v>0</v>
      </c>
      <c r="CA37" s="921">
        <v>0</v>
      </c>
      <c r="CB37" s="921">
        <v>0</v>
      </c>
      <c r="CC37" s="921">
        <v>0</v>
      </c>
      <c r="CD37" s="921">
        <v>0</v>
      </c>
      <c r="CE37" s="921">
        <v>0</v>
      </c>
      <c r="CF37" s="921">
        <v>0</v>
      </c>
      <c r="CG37" s="921">
        <v>0</v>
      </c>
      <c r="CH37" s="921">
        <v>0</v>
      </c>
      <c r="CI37" s="921">
        <v>0</v>
      </c>
      <c r="CJ37" s="875">
        <v>0</v>
      </c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3.92</v>
      </c>
      <c r="I38" s="198">
        <v>7.84</v>
      </c>
      <c r="J38" s="198">
        <v>11.76</v>
      </c>
      <c r="K38" s="111">
        <v>15.68</v>
      </c>
      <c r="L38" s="111">
        <v>172.48</v>
      </c>
      <c r="M38" s="111">
        <v>172.48</v>
      </c>
      <c r="N38" s="462">
        <v>172.48</v>
      </c>
      <c r="O38" s="462">
        <v>172.48</v>
      </c>
      <c r="P38" s="462">
        <v>172.48</v>
      </c>
      <c r="Q38" s="462">
        <v>172.48</v>
      </c>
      <c r="R38" s="462">
        <v>172.48</v>
      </c>
      <c r="S38" s="462">
        <v>172.48</v>
      </c>
      <c r="T38" s="462">
        <v>172.48</v>
      </c>
      <c r="U38" s="462">
        <v>172.48</v>
      </c>
      <c r="V38" s="462">
        <v>172.48</v>
      </c>
      <c r="W38" s="462">
        <v>172.48</v>
      </c>
      <c r="X38" s="462">
        <v>172.48</v>
      </c>
      <c r="Y38" s="462">
        <v>172.48</v>
      </c>
      <c r="Z38" s="462">
        <v>172.48</v>
      </c>
      <c r="AA38" s="462">
        <v>172.48</v>
      </c>
      <c r="AB38" s="462">
        <v>172.48</v>
      </c>
      <c r="AC38" s="462">
        <v>172.48</v>
      </c>
      <c r="AD38" s="462">
        <v>172.48</v>
      </c>
      <c r="AE38" s="462">
        <v>172.48</v>
      </c>
      <c r="AF38" s="462">
        <v>172.48</v>
      </c>
      <c r="AG38" s="462">
        <v>172.48</v>
      </c>
      <c r="AH38" s="462">
        <v>172.48</v>
      </c>
      <c r="AI38" s="462">
        <v>172.48</v>
      </c>
      <c r="AJ38" s="462">
        <v>172.48</v>
      </c>
      <c r="AK38" s="462">
        <v>172.48</v>
      </c>
      <c r="AL38" s="462">
        <v>172.48</v>
      </c>
      <c r="AM38" s="462">
        <v>172.48</v>
      </c>
      <c r="AN38" s="462">
        <v>172.48</v>
      </c>
      <c r="AO38" s="462">
        <v>172.48</v>
      </c>
      <c r="AP38" s="462">
        <v>172.48</v>
      </c>
      <c r="AQ38" s="462">
        <v>172.48</v>
      </c>
      <c r="AR38" s="462">
        <v>172.48</v>
      </c>
      <c r="AS38" s="462">
        <v>172.48</v>
      </c>
      <c r="AT38" s="462">
        <v>172.48</v>
      </c>
      <c r="AU38" s="462">
        <v>172.48</v>
      </c>
      <c r="AV38" s="462">
        <v>172.48</v>
      </c>
      <c r="AW38" s="462">
        <v>172.48</v>
      </c>
      <c r="AX38" s="462">
        <v>172.48</v>
      </c>
      <c r="AY38" s="462">
        <v>172.48</v>
      </c>
      <c r="AZ38" s="462">
        <v>172.48</v>
      </c>
      <c r="BA38" s="463">
        <v>172.48</v>
      </c>
      <c r="BB38" s="572">
        <v>172.48</v>
      </c>
      <c r="BC38" s="572">
        <v>172.48</v>
      </c>
      <c r="BD38" s="572">
        <v>172.48</v>
      </c>
      <c r="BE38" s="572">
        <v>172.48</v>
      </c>
      <c r="BF38" s="572">
        <v>172.48</v>
      </c>
      <c r="BG38" s="572">
        <v>172.48</v>
      </c>
      <c r="BH38" s="572">
        <v>172.48</v>
      </c>
      <c r="BI38" s="572">
        <v>172.48</v>
      </c>
      <c r="BJ38" s="572">
        <v>172.48</v>
      </c>
      <c r="BK38" s="572">
        <v>172.48</v>
      </c>
      <c r="BL38" s="572">
        <v>172.48</v>
      </c>
      <c r="BM38" s="572">
        <v>172.48</v>
      </c>
      <c r="BN38" s="572">
        <v>172.48</v>
      </c>
      <c r="BO38" s="572">
        <v>172.48</v>
      </c>
      <c r="BP38" s="572">
        <v>172.48</v>
      </c>
      <c r="BQ38" s="572">
        <v>172.48</v>
      </c>
      <c r="BR38" s="572">
        <v>172.48</v>
      </c>
      <c r="BS38" s="572">
        <v>172.48</v>
      </c>
      <c r="BT38" s="572">
        <v>172.48</v>
      </c>
      <c r="BU38" s="572">
        <v>172.48</v>
      </c>
      <c r="BV38" s="572">
        <v>172.48</v>
      </c>
      <c r="BW38" s="572">
        <v>172.48</v>
      </c>
      <c r="BX38" s="572">
        <v>172.48</v>
      </c>
      <c r="BY38" s="572">
        <v>172.48</v>
      </c>
      <c r="BZ38" s="572">
        <v>172.48</v>
      </c>
      <c r="CA38" s="572">
        <v>172.48</v>
      </c>
      <c r="CB38" s="572">
        <v>172.48</v>
      </c>
      <c r="CC38" s="572">
        <v>172.48</v>
      </c>
      <c r="CD38" s="572">
        <v>172.48</v>
      </c>
      <c r="CE38" s="572">
        <v>172.48</v>
      </c>
      <c r="CF38" s="572">
        <v>172.48</v>
      </c>
      <c r="CG38" s="572">
        <v>172.48</v>
      </c>
      <c r="CH38" s="572">
        <v>172.48</v>
      </c>
      <c r="CI38" s="572">
        <v>172.48</v>
      </c>
      <c r="CJ38" s="573">
        <v>172.48</v>
      </c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465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6">
        <v>0</v>
      </c>
      <c r="AN39" s="466">
        <v>0</v>
      </c>
      <c r="AO39" s="466">
        <v>0</v>
      </c>
      <c r="AP39" s="466">
        <v>0</v>
      </c>
      <c r="AQ39" s="466">
        <v>0</v>
      </c>
      <c r="AR39" s="466">
        <v>0</v>
      </c>
      <c r="AS39" s="466">
        <v>0</v>
      </c>
      <c r="AT39" s="466">
        <v>0</v>
      </c>
      <c r="AU39" s="466">
        <v>0</v>
      </c>
      <c r="AV39" s="466">
        <v>0</v>
      </c>
      <c r="AW39" s="466">
        <v>0</v>
      </c>
      <c r="AX39" s="466">
        <v>0</v>
      </c>
      <c r="AY39" s="466">
        <v>0</v>
      </c>
      <c r="AZ39" s="466">
        <v>0</v>
      </c>
      <c r="BA39" s="467">
        <v>0</v>
      </c>
      <c r="BB39" s="508">
        <v>0</v>
      </c>
      <c r="BC39" s="508">
        <v>0</v>
      </c>
      <c r="BD39" s="508">
        <v>0</v>
      </c>
      <c r="BE39" s="508">
        <v>0</v>
      </c>
      <c r="BF39" s="508">
        <v>0</v>
      </c>
      <c r="BG39" s="508">
        <v>0</v>
      </c>
      <c r="BH39" s="508">
        <v>0</v>
      </c>
      <c r="BI39" s="508">
        <v>0</v>
      </c>
      <c r="BJ39" s="508">
        <v>0</v>
      </c>
      <c r="BK39" s="508">
        <v>0</v>
      </c>
      <c r="BL39" s="508">
        <v>0</v>
      </c>
      <c r="BM39" s="508">
        <v>0</v>
      </c>
      <c r="BN39" s="508">
        <v>0</v>
      </c>
      <c r="BO39" s="508">
        <v>0</v>
      </c>
      <c r="BP39" s="508">
        <v>0</v>
      </c>
      <c r="BQ39" s="508">
        <v>0</v>
      </c>
      <c r="BR39" s="508">
        <v>0</v>
      </c>
      <c r="BS39" s="508">
        <v>0</v>
      </c>
      <c r="BT39" s="508">
        <v>0</v>
      </c>
      <c r="BU39" s="508">
        <v>0</v>
      </c>
      <c r="BV39" s="508">
        <v>0</v>
      </c>
      <c r="BW39" s="508">
        <v>0</v>
      </c>
      <c r="BX39" s="508">
        <v>0</v>
      </c>
      <c r="BY39" s="508">
        <v>0</v>
      </c>
      <c r="BZ39" s="508">
        <v>0</v>
      </c>
      <c r="CA39" s="508">
        <v>0</v>
      </c>
      <c r="CB39" s="508">
        <v>0</v>
      </c>
      <c r="CC39" s="508">
        <v>0</v>
      </c>
      <c r="CD39" s="508">
        <v>0</v>
      </c>
      <c r="CE39" s="508">
        <v>0</v>
      </c>
      <c r="CF39" s="508">
        <v>0</v>
      </c>
      <c r="CG39" s="508">
        <v>0</v>
      </c>
      <c r="CH39" s="508">
        <v>0</v>
      </c>
      <c r="CI39" s="508">
        <v>0</v>
      </c>
      <c r="CJ39" s="536">
        <v>0</v>
      </c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>
        <v>7.2862780809449408</v>
      </c>
      <c r="I40" s="199">
        <v>14.577522255296216</v>
      </c>
      <c r="J40" s="199">
        <v>21.873732523053828</v>
      </c>
      <c r="K40" s="464">
        <v>29.174908884217778</v>
      </c>
      <c r="L40" s="464">
        <v>205.63663189882141</v>
      </c>
      <c r="M40" s="464">
        <v>382.19157607295347</v>
      </c>
      <c r="N40" s="465">
        <v>558.80658499472895</v>
      </c>
      <c r="O40" s="465">
        <v>558.27771641704999</v>
      </c>
      <c r="P40" s="465">
        <v>557.74884783937102</v>
      </c>
      <c r="Q40" s="465">
        <v>557.21997926169206</v>
      </c>
      <c r="R40" s="465">
        <v>556.6911106840131</v>
      </c>
      <c r="S40" s="465">
        <v>556.16224210633413</v>
      </c>
      <c r="T40" s="465">
        <v>555.63337352865517</v>
      </c>
      <c r="U40" s="465">
        <v>555.10450495097621</v>
      </c>
      <c r="V40" s="465">
        <v>554.57563637329724</v>
      </c>
      <c r="W40" s="465">
        <v>554.04676779561828</v>
      </c>
      <c r="X40" s="465">
        <v>553.51789921793932</v>
      </c>
      <c r="Y40" s="465">
        <v>552.98903064026035</v>
      </c>
      <c r="Z40" s="465">
        <v>552.46016206258139</v>
      </c>
      <c r="AA40" s="465">
        <v>551.93129348490243</v>
      </c>
      <c r="AB40" s="465">
        <v>551.40242490722346</v>
      </c>
      <c r="AC40" s="465">
        <v>550.8735563295445</v>
      </c>
      <c r="AD40" s="465">
        <v>550.34468775186554</v>
      </c>
      <c r="AE40" s="465">
        <v>549.81581917418657</v>
      </c>
      <c r="AF40" s="465">
        <v>549.28695059650761</v>
      </c>
      <c r="AG40" s="465">
        <v>548.75808201882865</v>
      </c>
      <c r="AH40" s="465">
        <v>548.22921344114968</v>
      </c>
      <c r="AI40" s="465">
        <v>547.70034486347072</v>
      </c>
      <c r="AJ40" s="465">
        <v>547.17147628579175</v>
      </c>
      <c r="AK40" s="465">
        <v>546.64260770811279</v>
      </c>
      <c r="AL40" s="465">
        <v>546.11373913043383</v>
      </c>
      <c r="AM40" s="466">
        <v>546.11373913043383</v>
      </c>
      <c r="AN40" s="466">
        <v>546.11373913043383</v>
      </c>
      <c r="AO40" s="466">
        <v>546.11373913043383</v>
      </c>
      <c r="AP40" s="466">
        <v>546.11373913043383</v>
      </c>
      <c r="AQ40" s="466">
        <v>546.11373913043383</v>
      </c>
      <c r="AR40" s="466">
        <v>546.11373913043383</v>
      </c>
      <c r="AS40" s="466">
        <v>546.11373913043383</v>
      </c>
      <c r="AT40" s="466">
        <v>546.11373913043383</v>
      </c>
      <c r="AU40" s="466">
        <v>546.11373913043383</v>
      </c>
      <c r="AV40" s="466">
        <v>546.11373913043383</v>
      </c>
      <c r="AW40" s="466">
        <v>546.11373913043383</v>
      </c>
      <c r="AX40" s="466">
        <v>546.11373913043383</v>
      </c>
      <c r="AY40" s="466">
        <v>546.11373913043383</v>
      </c>
      <c r="AZ40" s="466">
        <v>546.11373913043383</v>
      </c>
      <c r="BA40" s="467">
        <v>546.11373913043383</v>
      </c>
      <c r="BB40" s="508">
        <v>546.11373913043383</v>
      </c>
      <c r="BC40" s="508">
        <v>546.11373913043383</v>
      </c>
      <c r="BD40" s="508">
        <v>546.11373913043383</v>
      </c>
      <c r="BE40" s="508">
        <v>546.11373913043383</v>
      </c>
      <c r="BF40" s="508">
        <v>546.11373913043383</v>
      </c>
      <c r="BG40" s="508">
        <v>546.11373913043383</v>
      </c>
      <c r="BH40" s="508">
        <v>546.11373913043383</v>
      </c>
      <c r="BI40" s="508">
        <v>546.11373913043383</v>
      </c>
      <c r="BJ40" s="508">
        <v>546.11373913043383</v>
      </c>
      <c r="BK40" s="508">
        <v>546.11373913043383</v>
      </c>
      <c r="BL40" s="508">
        <v>546.11373913043383</v>
      </c>
      <c r="BM40" s="508">
        <v>546.11373913043383</v>
      </c>
      <c r="BN40" s="508">
        <v>546.11373913043383</v>
      </c>
      <c r="BO40" s="508">
        <v>546.11373913043383</v>
      </c>
      <c r="BP40" s="508">
        <v>546.11373913043383</v>
      </c>
      <c r="BQ40" s="508">
        <v>546.11373913043383</v>
      </c>
      <c r="BR40" s="508">
        <v>546.11373913043383</v>
      </c>
      <c r="BS40" s="508">
        <v>546.11373913043383</v>
      </c>
      <c r="BT40" s="508">
        <v>546.11373913043383</v>
      </c>
      <c r="BU40" s="508">
        <v>546.11373913043383</v>
      </c>
      <c r="BV40" s="508">
        <v>546.11373913043383</v>
      </c>
      <c r="BW40" s="508">
        <v>546.11373913043383</v>
      </c>
      <c r="BX40" s="508">
        <v>546.11373913043383</v>
      </c>
      <c r="BY40" s="508">
        <v>546.11373913043383</v>
      </c>
      <c r="BZ40" s="508">
        <v>546.11373913043383</v>
      </c>
      <c r="CA40" s="508">
        <v>546.11373913043383</v>
      </c>
      <c r="CB40" s="508">
        <v>546.11373913043383</v>
      </c>
      <c r="CC40" s="508">
        <v>546.11373913043383</v>
      </c>
      <c r="CD40" s="508">
        <v>546.11373913043383</v>
      </c>
      <c r="CE40" s="508">
        <v>546.11373913043383</v>
      </c>
      <c r="CF40" s="508">
        <v>546.11373913043383</v>
      </c>
      <c r="CG40" s="508">
        <v>546.11373913043383</v>
      </c>
      <c r="CH40" s="508">
        <v>546.11373913043383</v>
      </c>
      <c r="CI40" s="508">
        <v>546.11373913043383</v>
      </c>
      <c r="CJ40" s="536">
        <v>546.11373913043383</v>
      </c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465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6">
        <v>0</v>
      </c>
      <c r="AN41" s="466">
        <v>0</v>
      </c>
      <c r="AO41" s="466">
        <v>0</v>
      </c>
      <c r="AP41" s="466">
        <v>0</v>
      </c>
      <c r="AQ41" s="466">
        <v>0</v>
      </c>
      <c r="AR41" s="466">
        <v>0</v>
      </c>
      <c r="AS41" s="466">
        <v>0</v>
      </c>
      <c r="AT41" s="466">
        <v>0</v>
      </c>
      <c r="AU41" s="466">
        <v>0</v>
      </c>
      <c r="AV41" s="466">
        <v>0</v>
      </c>
      <c r="AW41" s="466">
        <v>0</v>
      </c>
      <c r="AX41" s="466">
        <v>0</v>
      </c>
      <c r="AY41" s="466">
        <v>0</v>
      </c>
      <c r="AZ41" s="466">
        <v>0</v>
      </c>
      <c r="BA41" s="467">
        <v>0</v>
      </c>
      <c r="BB41" s="508">
        <v>0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508">
        <v>0</v>
      </c>
      <c r="CD41" s="508">
        <v>0</v>
      </c>
      <c r="CE41" s="508">
        <v>0</v>
      </c>
      <c r="CF41" s="508">
        <v>0</v>
      </c>
      <c r="CG41" s="508">
        <v>0</v>
      </c>
      <c r="CH41" s="508">
        <v>0</v>
      </c>
      <c r="CI41" s="508">
        <v>0</v>
      </c>
      <c r="CJ41" s="536">
        <v>0</v>
      </c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>
        <v>112.4</v>
      </c>
      <c r="I42" s="211">
        <v>112.5</v>
      </c>
      <c r="J42" s="211">
        <v>112.5</v>
      </c>
      <c r="K42" s="211">
        <v>112.6</v>
      </c>
      <c r="L42" s="211">
        <v>112.5</v>
      </c>
      <c r="M42" s="211">
        <v>112.6</v>
      </c>
      <c r="N42" s="211">
        <v>112.6</v>
      </c>
      <c r="O42" s="211">
        <v>112.5</v>
      </c>
      <c r="P42" s="211">
        <v>112.5</v>
      </c>
      <c r="Q42" s="211">
        <v>112.4</v>
      </c>
      <c r="R42" s="211">
        <v>112.3</v>
      </c>
      <c r="S42" s="211">
        <v>112.3</v>
      </c>
      <c r="T42" s="211">
        <v>112.2</v>
      </c>
      <c r="U42" s="211">
        <v>112.1</v>
      </c>
      <c r="V42" s="211">
        <v>112.1</v>
      </c>
      <c r="W42" s="211">
        <v>112</v>
      </c>
      <c r="X42" s="211">
        <v>111.9</v>
      </c>
      <c r="Y42" s="211">
        <v>111.8</v>
      </c>
      <c r="Z42" s="211">
        <v>111.8</v>
      </c>
      <c r="AA42" s="211">
        <v>111.7</v>
      </c>
      <c r="AB42" s="211">
        <v>111.6</v>
      </c>
      <c r="AC42" s="211">
        <v>111.6</v>
      </c>
      <c r="AD42" s="211">
        <v>111.5</v>
      </c>
      <c r="AE42" s="211">
        <v>111.4</v>
      </c>
      <c r="AF42" s="211">
        <v>111.4</v>
      </c>
      <c r="AG42" s="211">
        <v>111.3</v>
      </c>
      <c r="AH42" s="211">
        <v>111.2</v>
      </c>
      <c r="AI42" s="211">
        <v>111.2</v>
      </c>
      <c r="AJ42" s="211">
        <v>111.1</v>
      </c>
      <c r="AK42" s="211">
        <v>111</v>
      </c>
      <c r="AL42" s="211">
        <v>110.9</v>
      </c>
      <c r="AM42" s="211">
        <v>110.9</v>
      </c>
      <c r="AN42" s="211">
        <v>110.9</v>
      </c>
      <c r="AO42" s="211">
        <v>110.9</v>
      </c>
      <c r="AP42" s="211">
        <v>110.9</v>
      </c>
      <c r="AQ42" s="211">
        <v>110.9</v>
      </c>
      <c r="AR42" s="211">
        <v>110.9</v>
      </c>
      <c r="AS42" s="211">
        <v>110.9</v>
      </c>
      <c r="AT42" s="211">
        <v>110.9</v>
      </c>
      <c r="AU42" s="211">
        <v>110.9</v>
      </c>
      <c r="AV42" s="211">
        <v>110.9</v>
      </c>
      <c r="AW42" s="211">
        <v>110.9</v>
      </c>
      <c r="AX42" s="211">
        <v>110.9</v>
      </c>
      <c r="AY42" s="211">
        <v>110.9</v>
      </c>
      <c r="AZ42" s="211">
        <v>110.9</v>
      </c>
      <c r="BA42" s="211">
        <v>110.9</v>
      </c>
      <c r="BB42" s="211">
        <v>110.9</v>
      </c>
      <c r="BC42" s="211">
        <v>110.9</v>
      </c>
      <c r="BD42" s="211">
        <v>110.9</v>
      </c>
      <c r="BE42" s="211">
        <v>110.9</v>
      </c>
      <c r="BF42" s="211">
        <v>110.9</v>
      </c>
      <c r="BG42" s="211">
        <v>110.9</v>
      </c>
      <c r="BH42" s="211">
        <v>110.9</v>
      </c>
      <c r="BI42" s="211">
        <v>110.9</v>
      </c>
      <c r="BJ42" s="211">
        <v>110.9</v>
      </c>
      <c r="BK42" s="211">
        <v>110.9</v>
      </c>
      <c r="BL42" s="211">
        <v>110.9</v>
      </c>
      <c r="BM42" s="211">
        <v>110.9</v>
      </c>
      <c r="BN42" s="211">
        <v>110.9</v>
      </c>
      <c r="BO42" s="211">
        <v>110.9</v>
      </c>
      <c r="BP42" s="211">
        <v>110.9</v>
      </c>
      <c r="BQ42" s="211">
        <v>110.9</v>
      </c>
      <c r="BR42" s="211">
        <v>110.9</v>
      </c>
      <c r="BS42" s="211">
        <v>110.9</v>
      </c>
      <c r="BT42" s="211">
        <v>110.9</v>
      </c>
      <c r="BU42" s="211">
        <v>110.9</v>
      </c>
      <c r="BV42" s="211">
        <v>110.9</v>
      </c>
      <c r="BW42" s="211">
        <v>110.9</v>
      </c>
      <c r="BX42" s="211">
        <v>110.9</v>
      </c>
      <c r="BY42" s="211">
        <v>110.9</v>
      </c>
      <c r="BZ42" s="211">
        <v>110.9</v>
      </c>
      <c r="CA42" s="211">
        <v>110.9</v>
      </c>
      <c r="CB42" s="211">
        <v>110.9</v>
      </c>
      <c r="CC42" s="211">
        <v>110.9</v>
      </c>
      <c r="CD42" s="211">
        <v>110.9</v>
      </c>
      <c r="CE42" s="211">
        <v>110.9</v>
      </c>
      <c r="CF42" s="211">
        <v>110.9</v>
      </c>
      <c r="CG42" s="211">
        <v>110.9</v>
      </c>
      <c r="CH42" s="211">
        <v>110.9</v>
      </c>
      <c r="CI42" s="211">
        <v>110.9</v>
      </c>
      <c r="CJ42" s="605">
        <v>110.9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>
        <v>112.44256297754538</v>
      </c>
      <c r="I44" s="212">
        <v>112.48088159950785</v>
      </c>
      <c r="J44" s="212">
        <v>112.51920022147031</v>
      </c>
      <c r="K44" s="212">
        <v>112.55751884343279</v>
      </c>
      <c r="L44" s="212">
        <v>112.52533716094034</v>
      </c>
      <c r="M44" s="212">
        <v>112.56363179023511</v>
      </c>
      <c r="N44" s="212">
        <v>112.60192641952983</v>
      </c>
      <c r="O44" s="212">
        <v>112.53361551643614</v>
      </c>
      <c r="P44" s="212">
        <v>112.46523212734579</v>
      </c>
      <c r="Q44" s="212">
        <v>112.39677625225877</v>
      </c>
      <c r="R44" s="212">
        <v>112.32824789117508</v>
      </c>
      <c r="S44" s="212">
        <v>112.25964704409472</v>
      </c>
      <c r="T44" s="212">
        <v>112.1909737110177</v>
      </c>
      <c r="U44" s="212">
        <v>112.12222789194402</v>
      </c>
      <c r="V44" s="212">
        <v>112.05340958687368</v>
      </c>
      <c r="W44" s="212">
        <v>111.98451879580666</v>
      </c>
      <c r="X44" s="212">
        <v>111.91555551874301</v>
      </c>
      <c r="Y44" s="212">
        <v>111.84651975568266</v>
      </c>
      <c r="Z44" s="212">
        <v>111.77741150662565</v>
      </c>
      <c r="AA44" s="212">
        <v>111.708230771572</v>
      </c>
      <c r="AB44" s="212">
        <v>111.63897755052169</v>
      </c>
      <c r="AC44" s="212">
        <v>111.56965184347469</v>
      </c>
      <c r="AD44" s="212">
        <v>111.50025365043101</v>
      </c>
      <c r="AE44" s="212">
        <v>111.4307829713907</v>
      </c>
      <c r="AF44" s="212">
        <v>111.36123980635374</v>
      </c>
      <c r="AG44" s="212">
        <v>111.29162415532009</v>
      </c>
      <c r="AH44" s="212">
        <v>111.22193601828978</v>
      </c>
      <c r="AI44" s="212">
        <v>111.15217539526282</v>
      </c>
      <c r="AJ44" s="212">
        <v>111.08234228623914</v>
      </c>
      <c r="AK44" s="212">
        <v>111.01243669121882</v>
      </c>
      <c r="AL44" s="212">
        <v>110.94245861020191</v>
      </c>
      <c r="AM44" s="212">
        <v>110.94245861020191</v>
      </c>
      <c r="AN44" s="212">
        <v>110.94245861020191</v>
      </c>
      <c r="AO44" s="212">
        <v>110.94245861020191</v>
      </c>
      <c r="AP44" s="212">
        <v>110.94245861020191</v>
      </c>
      <c r="AQ44" s="212">
        <v>110.94245861020191</v>
      </c>
      <c r="AR44" s="212">
        <v>110.94245861020191</v>
      </c>
      <c r="AS44" s="212">
        <v>110.94245861020191</v>
      </c>
      <c r="AT44" s="212">
        <v>110.94245861020191</v>
      </c>
      <c r="AU44" s="212">
        <v>110.94245861020191</v>
      </c>
      <c r="AV44" s="212">
        <v>110.94245861020191</v>
      </c>
      <c r="AW44" s="212">
        <v>110.94245861020191</v>
      </c>
      <c r="AX44" s="212">
        <v>110.94245861020191</v>
      </c>
      <c r="AY44" s="212">
        <v>110.94245861020191</v>
      </c>
      <c r="AZ44" s="212">
        <v>110.94245861020191</v>
      </c>
      <c r="BA44" s="212">
        <v>110.94245861020191</v>
      </c>
      <c r="BB44" s="212">
        <v>110.94245861020191</v>
      </c>
      <c r="BC44" s="212">
        <v>110.94245861020191</v>
      </c>
      <c r="BD44" s="212">
        <v>110.94245861020191</v>
      </c>
      <c r="BE44" s="212">
        <v>110.94245861020191</v>
      </c>
      <c r="BF44" s="212">
        <v>110.94245861020191</v>
      </c>
      <c r="BG44" s="212">
        <v>110.94245861020191</v>
      </c>
      <c r="BH44" s="212">
        <v>110.94245861020191</v>
      </c>
      <c r="BI44" s="212">
        <v>110.94245861020191</v>
      </c>
      <c r="BJ44" s="212">
        <v>110.94245861020191</v>
      </c>
      <c r="BK44" s="212">
        <v>110.94245861020191</v>
      </c>
      <c r="BL44" s="212">
        <v>110.94245861020191</v>
      </c>
      <c r="BM44" s="212">
        <v>110.94245861020191</v>
      </c>
      <c r="BN44" s="212">
        <v>110.94245861020191</v>
      </c>
      <c r="BO44" s="212">
        <v>110.94245861020191</v>
      </c>
      <c r="BP44" s="212">
        <v>110.94245861020191</v>
      </c>
      <c r="BQ44" s="212">
        <v>110.94245861020191</v>
      </c>
      <c r="BR44" s="212">
        <v>110.94245861020191</v>
      </c>
      <c r="BS44" s="212">
        <v>110.94245861020191</v>
      </c>
      <c r="BT44" s="212">
        <v>110.94245861020191</v>
      </c>
      <c r="BU44" s="212">
        <v>110.94245861020191</v>
      </c>
      <c r="BV44" s="212">
        <v>110.94245861020191</v>
      </c>
      <c r="BW44" s="212">
        <v>110.94245861020191</v>
      </c>
      <c r="BX44" s="212">
        <v>110.94245861020191</v>
      </c>
      <c r="BY44" s="212">
        <v>110.94245861020191</v>
      </c>
      <c r="BZ44" s="212">
        <v>110.94245861020191</v>
      </c>
      <c r="CA44" s="212">
        <v>110.94245861020191</v>
      </c>
      <c r="CB44" s="212">
        <v>110.94245861020191</v>
      </c>
      <c r="CC44" s="212">
        <v>110.94245861020191</v>
      </c>
      <c r="CD44" s="212">
        <v>110.94245861020191</v>
      </c>
      <c r="CE44" s="212">
        <v>110.94245861020191</v>
      </c>
      <c r="CF44" s="212">
        <v>110.94245861020191</v>
      </c>
      <c r="CG44" s="212">
        <v>110.94245861020191</v>
      </c>
      <c r="CH44" s="212">
        <v>110.94245861020191</v>
      </c>
      <c r="CI44" s="212">
        <v>110.94245861020191</v>
      </c>
      <c r="CJ44" s="607">
        <v>110.94245861020191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0.58945022705770389</v>
      </c>
      <c r="I45" s="599">
        <v>1.179161670628581</v>
      </c>
      <c r="J45" s="470">
        <v>1.7691343307126315</v>
      </c>
      <c r="K45" s="111">
        <v>2.3593682073098554</v>
      </c>
      <c r="L45" s="111">
        <v>19.888934837878011</v>
      </c>
      <c r="M45" s="111">
        <v>29.175724901437356</v>
      </c>
      <c r="N45" s="84">
        <v>38.465674370722752</v>
      </c>
      <c r="O45" s="84">
        <v>38.437855883536834</v>
      </c>
      <c r="P45" s="128">
        <v>38.410037396350916</v>
      </c>
      <c r="Q45" s="471">
        <v>38.382218909165005</v>
      </c>
      <c r="R45" s="471">
        <v>38.354400421979093</v>
      </c>
      <c r="S45" s="84">
        <v>38.326581934793182</v>
      </c>
      <c r="T45" s="108">
        <v>38.298763447607264</v>
      </c>
      <c r="U45" s="471">
        <v>38.270944960421346</v>
      </c>
      <c r="V45" s="471">
        <v>38.243126473235442</v>
      </c>
      <c r="W45" s="471">
        <v>38.215307986049524</v>
      </c>
      <c r="X45" s="471">
        <v>38.187489498863613</v>
      </c>
      <c r="Y45" s="471">
        <v>38.159671011677702</v>
      </c>
      <c r="Z45" s="471">
        <v>38.131852524491784</v>
      </c>
      <c r="AA45" s="84">
        <v>38.104034037305873</v>
      </c>
      <c r="AB45" s="128">
        <v>38.076215550119954</v>
      </c>
      <c r="AC45" s="471">
        <v>38.04839706293405</v>
      </c>
      <c r="AD45" s="84">
        <v>38.020578575748132</v>
      </c>
      <c r="AE45" s="84">
        <v>37.992760088562214</v>
      </c>
      <c r="AF45" s="84">
        <v>37.964941601376303</v>
      </c>
      <c r="AG45" s="454">
        <v>37.937123114190392</v>
      </c>
      <c r="AH45" s="128">
        <v>37.909304627004481</v>
      </c>
      <c r="AI45" s="471">
        <v>37.881486139818563</v>
      </c>
      <c r="AJ45" s="84">
        <v>37.853667652632645</v>
      </c>
      <c r="AK45" s="128">
        <v>37.825849165446741</v>
      </c>
      <c r="AL45" s="84">
        <v>37.798030678260822</v>
      </c>
      <c r="AM45" s="84">
        <v>37.798030678260822</v>
      </c>
      <c r="AN45" s="84">
        <v>37.798030678260822</v>
      </c>
      <c r="AO45" s="84">
        <v>37.798030678260822</v>
      </c>
      <c r="AP45" s="84">
        <v>37.798030678260822</v>
      </c>
      <c r="AQ45" s="84">
        <v>37.798030678260822</v>
      </c>
      <c r="AR45" s="84">
        <v>37.798030678260822</v>
      </c>
      <c r="AS45" s="84">
        <v>37.798030678260822</v>
      </c>
      <c r="AT45" s="84">
        <v>37.798030678260822</v>
      </c>
      <c r="AU45" s="84">
        <v>37.798030678260822</v>
      </c>
      <c r="AV45" s="84">
        <v>37.798030678260822</v>
      </c>
      <c r="AW45" s="84">
        <v>37.798030678260822</v>
      </c>
      <c r="AX45" s="84">
        <v>37.798030678260822</v>
      </c>
      <c r="AY45" s="84">
        <v>37.798030678260822</v>
      </c>
      <c r="AZ45" s="459">
        <v>37.798030678260822</v>
      </c>
      <c r="BA45" s="100">
        <v>37.798030678260822</v>
      </c>
      <c r="BB45" s="600">
        <v>37.798030678260822</v>
      </c>
      <c r="BC45" s="600">
        <v>37.798030678260822</v>
      </c>
      <c r="BD45" s="600">
        <v>37.798030678260822</v>
      </c>
      <c r="BE45" s="600">
        <v>37.798030678260822</v>
      </c>
      <c r="BF45" s="600">
        <v>37.798030678260822</v>
      </c>
      <c r="BG45" s="600">
        <v>37.798030678260822</v>
      </c>
      <c r="BH45" s="600">
        <v>37.798030678260822</v>
      </c>
      <c r="BI45" s="600">
        <v>37.798030678260822</v>
      </c>
      <c r="BJ45" s="600">
        <v>37.798030678260822</v>
      </c>
      <c r="BK45" s="600">
        <v>37.798030678260822</v>
      </c>
      <c r="BL45" s="600">
        <v>37.798030678260822</v>
      </c>
      <c r="BM45" s="600">
        <v>37.798030678260822</v>
      </c>
      <c r="BN45" s="600">
        <v>37.798030678260822</v>
      </c>
      <c r="BO45" s="600">
        <v>37.798030678260822</v>
      </c>
      <c r="BP45" s="600">
        <v>37.798030678260822</v>
      </c>
      <c r="BQ45" s="600">
        <v>37.798030678260822</v>
      </c>
      <c r="BR45" s="600">
        <v>37.798030678260822</v>
      </c>
      <c r="BS45" s="600">
        <v>37.798030678260822</v>
      </c>
      <c r="BT45" s="600">
        <v>37.798030678260822</v>
      </c>
      <c r="BU45" s="600">
        <v>37.798030678260822</v>
      </c>
      <c r="BV45" s="600">
        <v>37.798030678260822</v>
      </c>
      <c r="BW45" s="600">
        <v>37.798030678260822</v>
      </c>
      <c r="BX45" s="600">
        <v>37.798030678260822</v>
      </c>
      <c r="BY45" s="600">
        <v>37.798030678260822</v>
      </c>
      <c r="BZ45" s="600">
        <v>37.798030678260822</v>
      </c>
      <c r="CA45" s="600">
        <v>37.798030678260822</v>
      </c>
      <c r="CB45" s="600">
        <v>37.798030678260822</v>
      </c>
      <c r="CC45" s="600">
        <v>37.798030678260822</v>
      </c>
      <c r="CD45" s="600">
        <v>37.798030678260822</v>
      </c>
      <c r="CE45" s="600">
        <v>37.798030678260822</v>
      </c>
      <c r="CF45" s="600">
        <v>37.798030678260822</v>
      </c>
      <c r="CG45" s="600">
        <v>37.798030678260822</v>
      </c>
      <c r="CH45" s="600">
        <v>37.798030678260822</v>
      </c>
      <c r="CI45" s="600">
        <v>37.798030678260822</v>
      </c>
      <c r="CJ45" s="617">
        <v>37.798030678260822</v>
      </c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>
        <v>20.325869898541509</v>
      </c>
      <c r="I46" s="215">
        <v>21.056458404081802</v>
      </c>
      <c r="J46" s="215">
        <v>21.314871454369055</v>
      </c>
      <c r="K46" s="221">
        <v>2.1448801884635049</v>
      </c>
      <c r="L46" s="221">
        <v>2.5383512063879423</v>
      </c>
      <c r="M46" s="236">
        <v>2.0302157434577399</v>
      </c>
      <c r="N46" s="216">
        <v>1.8399235460212426</v>
      </c>
      <c r="O46" s="216">
        <v>1.8385929079803034</v>
      </c>
      <c r="P46" s="216">
        <v>1.8372622699393646</v>
      </c>
      <c r="Q46" s="216">
        <v>1.8359316318984256</v>
      </c>
      <c r="R46" s="216">
        <v>1.8346009938574868</v>
      </c>
      <c r="S46" s="216">
        <v>1.833270355816548</v>
      </c>
      <c r="T46" s="216">
        <v>1.8319397177756087</v>
      </c>
      <c r="U46" s="216">
        <v>1.8306090797346697</v>
      </c>
      <c r="V46" s="216">
        <v>1.8292784416937311</v>
      </c>
      <c r="W46" s="216">
        <v>1.8279478036527923</v>
      </c>
      <c r="X46" s="216">
        <v>1.8266171656118535</v>
      </c>
      <c r="Y46" s="217">
        <v>1.8252865275709147</v>
      </c>
      <c r="Z46" s="217">
        <v>1.8239558895299754</v>
      </c>
      <c r="AA46" s="217">
        <v>1.8226252514890366</v>
      </c>
      <c r="AB46" s="217">
        <v>1.8212946134480974</v>
      </c>
      <c r="AC46" s="217">
        <v>1.8199639754071588</v>
      </c>
      <c r="AD46" s="217">
        <v>1.81863333736622</v>
      </c>
      <c r="AE46" s="217">
        <v>1.8173026993252808</v>
      </c>
      <c r="AF46" s="217">
        <v>1.815972061284342</v>
      </c>
      <c r="AG46" s="217">
        <v>1.8146414232434032</v>
      </c>
      <c r="AH46" s="217">
        <v>1.8133107852024644</v>
      </c>
      <c r="AI46" s="217">
        <v>1.8119801471615251</v>
      </c>
      <c r="AJ46" s="217">
        <v>1.8106495091205859</v>
      </c>
      <c r="AK46" s="217">
        <v>1.8093188710796477</v>
      </c>
      <c r="AL46" s="218">
        <v>1.8079882330387087</v>
      </c>
      <c r="AM46" s="218">
        <v>1.8079882330387087</v>
      </c>
      <c r="AN46" s="218">
        <v>1.8079882330387087</v>
      </c>
      <c r="AO46" s="218">
        <v>1.8079882330387087</v>
      </c>
      <c r="AP46" s="218">
        <v>1.8079882330387087</v>
      </c>
      <c r="AQ46" s="218">
        <v>1.8079882330387087</v>
      </c>
      <c r="AR46" s="218">
        <v>1.8079882330387087</v>
      </c>
      <c r="AS46" s="218">
        <v>1.8079882330387087</v>
      </c>
      <c r="AT46" s="218">
        <v>1.8079882330387087</v>
      </c>
      <c r="AU46" s="218">
        <v>1.8079882330387087</v>
      </c>
      <c r="AV46" s="218">
        <v>1.8079882330387087</v>
      </c>
      <c r="AW46" s="218">
        <v>1.8079882330387087</v>
      </c>
      <c r="AX46" s="218">
        <v>1.8079882330387087</v>
      </c>
      <c r="AY46" s="218">
        <v>1.8079882330387087</v>
      </c>
      <c r="AZ46" s="219">
        <v>1.8079882330387087</v>
      </c>
      <c r="BA46" s="229">
        <v>1.8079882330387087</v>
      </c>
      <c r="BB46" s="229">
        <v>1.8079882330387087</v>
      </c>
      <c r="BC46" s="229">
        <v>1.8079882330387087</v>
      </c>
      <c r="BD46" s="229">
        <v>1.8079882330387087</v>
      </c>
      <c r="BE46" s="229">
        <v>1.8079882330387087</v>
      </c>
      <c r="BF46" s="229">
        <v>1.8079882330387087</v>
      </c>
      <c r="BG46" s="229">
        <v>1.8079882330387087</v>
      </c>
      <c r="BH46" s="229">
        <v>1.8079882330387087</v>
      </c>
      <c r="BI46" s="229">
        <v>1.8079882330387087</v>
      </c>
      <c r="BJ46" s="229">
        <v>1.8079882330387087</v>
      </c>
      <c r="BK46" s="229">
        <v>1.8079882330387087</v>
      </c>
      <c r="BL46" s="229">
        <v>1.8079882330387087</v>
      </c>
      <c r="BM46" s="229">
        <v>1.8079882330387087</v>
      </c>
      <c r="BN46" s="229">
        <v>1.8079882330387087</v>
      </c>
      <c r="BO46" s="229">
        <v>1.8079882330387087</v>
      </c>
      <c r="BP46" s="229">
        <v>1.8079882330387087</v>
      </c>
      <c r="BQ46" s="229">
        <v>1.8079882330387087</v>
      </c>
      <c r="BR46" s="229">
        <v>1.8079882330387087</v>
      </c>
      <c r="BS46" s="229">
        <v>1.8079882330387087</v>
      </c>
      <c r="BT46" s="229">
        <v>1.8079882330387087</v>
      </c>
      <c r="BU46" s="229">
        <v>1.8079882330387087</v>
      </c>
      <c r="BV46" s="229">
        <v>1.8079882330387087</v>
      </c>
      <c r="BW46" s="229">
        <v>1.8079882330387087</v>
      </c>
      <c r="BX46" s="229">
        <v>1.8079882330387087</v>
      </c>
      <c r="BY46" s="229">
        <v>1.8079882330387087</v>
      </c>
      <c r="BZ46" s="229">
        <v>1.8079882330387087</v>
      </c>
      <c r="CA46" s="229">
        <v>1.8079882330387087</v>
      </c>
      <c r="CB46" s="229">
        <v>1.8079882330387087</v>
      </c>
      <c r="CC46" s="229">
        <v>1.8079882330387087</v>
      </c>
      <c r="CD46" s="229">
        <v>1.8079882330387087</v>
      </c>
      <c r="CE46" s="229">
        <v>1.8079882330387087</v>
      </c>
      <c r="CF46" s="229">
        <v>1.8079882330387087</v>
      </c>
      <c r="CG46" s="229">
        <v>1.8079882330387087</v>
      </c>
      <c r="CH46" s="229">
        <v>1.8079882330387087</v>
      </c>
      <c r="CI46" s="229">
        <v>1.8079882330387087</v>
      </c>
      <c r="CJ46" s="618">
        <v>1.8079882330387087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2">
        <v>0</v>
      </c>
      <c r="BB52" s="508">
        <v>0</v>
      </c>
      <c r="BC52" s="508">
        <v>0</v>
      </c>
      <c r="BD52" s="508">
        <v>0</v>
      </c>
      <c r="BE52" s="508">
        <v>0</v>
      </c>
      <c r="BF52" s="508">
        <v>0</v>
      </c>
      <c r="BG52" s="508">
        <v>0</v>
      </c>
      <c r="BH52" s="508">
        <v>0</v>
      </c>
      <c r="BI52" s="508">
        <v>0</v>
      </c>
      <c r="BJ52" s="508">
        <v>0</v>
      </c>
      <c r="BK52" s="508">
        <v>0</v>
      </c>
      <c r="BL52" s="508">
        <v>0</v>
      </c>
      <c r="BM52" s="508">
        <v>0</v>
      </c>
      <c r="BN52" s="508">
        <v>0</v>
      </c>
      <c r="BO52" s="508">
        <v>0</v>
      </c>
      <c r="BP52" s="508">
        <v>0</v>
      </c>
      <c r="BQ52" s="508">
        <v>0</v>
      </c>
      <c r="BR52" s="508">
        <v>0</v>
      </c>
      <c r="BS52" s="508">
        <v>0</v>
      </c>
      <c r="BT52" s="508">
        <v>0</v>
      </c>
      <c r="BU52" s="508">
        <v>0</v>
      </c>
      <c r="BV52" s="508">
        <v>0</v>
      </c>
      <c r="BW52" s="508">
        <v>0</v>
      </c>
      <c r="BX52" s="508">
        <v>0</v>
      </c>
      <c r="BY52" s="508">
        <v>0</v>
      </c>
      <c r="BZ52" s="508">
        <v>0</v>
      </c>
      <c r="CA52" s="508">
        <v>0</v>
      </c>
      <c r="CB52" s="508">
        <v>0</v>
      </c>
      <c r="CC52" s="508">
        <v>0</v>
      </c>
      <c r="CD52" s="508">
        <v>0</v>
      </c>
      <c r="CE52" s="508">
        <v>0</v>
      </c>
      <c r="CF52" s="508">
        <v>0</v>
      </c>
      <c r="CG52" s="508">
        <v>0</v>
      </c>
      <c r="CH52" s="508">
        <v>0</v>
      </c>
      <c r="CI52" s="508">
        <v>0</v>
      </c>
      <c r="CJ52" s="536">
        <v>0</v>
      </c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0.58945022705770389</v>
      </c>
      <c r="I53" s="763">
        <v>1.179161670628581</v>
      </c>
      <c r="J53" s="763">
        <v>1.7691343307126315</v>
      </c>
      <c r="K53" s="763">
        <v>2.3593682073098554</v>
      </c>
      <c r="L53" s="763">
        <v>19.888934837878011</v>
      </c>
      <c r="M53" s="763">
        <v>29.175724901437356</v>
      </c>
      <c r="N53" s="763">
        <v>38.465674370722752</v>
      </c>
      <c r="O53" s="763">
        <v>38.437855883536834</v>
      </c>
      <c r="P53" s="763">
        <v>38.410037396350916</v>
      </c>
      <c r="Q53" s="763">
        <v>38.382218909165005</v>
      </c>
      <c r="R53" s="763">
        <v>38.354400421979093</v>
      </c>
      <c r="S53" s="763">
        <v>38.326581934793182</v>
      </c>
      <c r="T53" s="763">
        <v>38.298763447607264</v>
      </c>
      <c r="U53" s="763">
        <v>38.270944960421346</v>
      </c>
      <c r="V53" s="763">
        <v>38.243126473235442</v>
      </c>
      <c r="W53" s="763">
        <v>38.215307986049524</v>
      </c>
      <c r="X53" s="763">
        <v>38.187489498863613</v>
      </c>
      <c r="Y53" s="763">
        <v>38.159671011677702</v>
      </c>
      <c r="Z53" s="763">
        <v>38.131852524491784</v>
      </c>
      <c r="AA53" s="763">
        <v>38.104034037305873</v>
      </c>
      <c r="AB53" s="763">
        <v>38.076215550119954</v>
      </c>
      <c r="AC53" s="763">
        <v>38.04839706293405</v>
      </c>
      <c r="AD53" s="763">
        <v>38.020578575748132</v>
      </c>
      <c r="AE53" s="763">
        <v>37.992760088562214</v>
      </c>
      <c r="AF53" s="763">
        <v>37.964941601376303</v>
      </c>
      <c r="AG53" s="763">
        <v>37.937123114190392</v>
      </c>
      <c r="AH53" s="763">
        <v>37.909304627004481</v>
      </c>
      <c r="AI53" s="763">
        <v>37.881486139818563</v>
      </c>
      <c r="AJ53" s="763">
        <v>37.853667652632645</v>
      </c>
      <c r="AK53" s="763">
        <v>37.825849165446741</v>
      </c>
      <c r="AL53" s="763">
        <v>37.798030678260822</v>
      </c>
      <c r="AM53" s="763">
        <v>37.798030678260822</v>
      </c>
      <c r="AN53" s="763">
        <v>37.798030678260822</v>
      </c>
      <c r="AO53" s="763">
        <v>37.798030678260822</v>
      </c>
      <c r="AP53" s="763">
        <v>37.798030678260822</v>
      </c>
      <c r="AQ53" s="763">
        <v>37.798030678260822</v>
      </c>
      <c r="AR53" s="763">
        <v>37.798030678260822</v>
      </c>
      <c r="AS53" s="763">
        <v>37.798030678260822</v>
      </c>
      <c r="AT53" s="763">
        <v>37.798030678260822</v>
      </c>
      <c r="AU53" s="763">
        <v>37.798030678260822</v>
      </c>
      <c r="AV53" s="763">
        <v>37.798030678260822</v>
      </c>
      <c r="AW53" s="763">
        <v>37.798030678260822</v>
      </c>
      <c r="AX53" s="763">
        <v>37.798030678260822</v>
      </c>
      <c r="AY53" s="763">
        <v>37.798030678260822</v>
      </c>
      <c r="AZ53" s="763">
        <v>37.798030678260822</v>
      </c>
      <c r="BA53" s="764">
        <v>37.798030678260822</v>
      </c>
      <c r="BB53" s="764">
        <v>37.798030678260822</v>
      </c>
      <c r="BC53" s="764">
        <v>37.798030678260822</v>
      </c>
      <c r="BD53" s="764">
        <v>37.798030678260822</v>
      </c>
      <c r="BE53" s="764">
        <v>37.798030678260822</v>
      </c>
      <c r="BF53" s="764">
        <v>37.798030678260822</v>
      </c>
      <c r="BG53" s="764">
        <v>37.798030678260822</v>
      </c>
      <c r="BH53" s="764">
        <v>37.798030678260822</v>
      </c>
      <c r="BI53" s="764">
        <v>37.798030678260822</v>
      </c>
      <c r="BJ53" s="764">
        <v>37.798030678260822</v>
      </c>
      <c r="BK53" s="764">
        <v>37.798030678260822</v>
      </c>
      <c r="BL53" s="764">
        <v>37.798030678260822</v>
      </c>
      <c r="BM53" s="764">
        <v>37.798030678260822</v>
      </c>
      <c r="BN53" s="764">
        <v>37.798030678260822</v>
      </c>
      <c r="BO53" s="764">
        <v>37.798030678260822</v>
      </c>
      <c r="BP53" s="764">
        <v>37.798030678260822</v>
      </c>
      <c r="BQ53" s="764">
        <v>37.798030678260822</v>
      </c>
      <c r="BR53" s="764">
        <v>37.798030678260822</v>
      </c>
      <c r="BS53" s="764">
        <v>37.798030678260822</v>
      </c>
      <c r="BT53" s="764">
        <v>37.798030678260822</v>
      </c>
      <c r="BU53" s="764">
        <v>37.798030678260822</v>
      </c>
      <c r="BV53" s="764">
        <v>37.798030678260822</v>
      </c>
      <c r="BW53" s="764">
        <v>37.798030678260822</v>
      </c>
      <c r="BX53" s="764">
        <v>37.798030678260822</v>
      </c>
      <c r="BY53" s="764">
        <v>37.798030678260822</v>
      </c>
      <c r="BZ53" s="764">
        <v>37.798030678260822</v>
      </c>
      <c r="CA53" s="764">
        <v>37.798030678260822</v>
      </c>
      <c r="CB53" s="764">
        <v>37.798030678260822</v>
      </c>
      <c r="CC53" s="764">
        <v>37.798030678260822</v>
      </c>
      <c r="CD53" s="764">
        <v>37.798030678260822</v>
      </c>
      <c r="CE53" s="764">
        <v>37.798030678260822</v>
      </c>
      <c r="CF53" s="764">
        <v>37.798030678260822</v>
      </c>
      <c r="CG53" s="764">
        <v>37.798030678260822</v>
      </c>
      <c r="CH53" s="764">
        <v>37.798030678260822</v>
      </c>
      <c r="CI53" s="764">
        <v>37.798030678260822</v>
      </c>
      <c r="CJ53" s="765">
        <v>37.798030678260822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>
        <v>4.9971499144974355E-2</v>
      </c>
      <c r="I54" s="760">
        <v>4.9971499144974355E-2</v>
      </c>
      <c r="J54" s="760">
        <v>4.9971499144974348E-2</v>
      </c>
      <c r="K54" s="760">
        <v>4.9971499144974355E-2</v>
      </c>
      <c r="L54" s="760">
        <v>4.9971499144974355E-2</v>
      </c>
      <c r="M54" s="760">
        <v>4.9971499144974355E-2</v>
      </c>
      <c r="N54" s="760">
        <v>4.9971499144974361E-2</v>
      </c>
      <c r="O54" s="760">
        <v>4.9971499144974355E-2</v>
      </c>
      <c r="P54" s="760">
        <v>4.9971499144974348E-2</v>
      </c>
      <c r="Q54" s="760">
        <v>4.9971499144974355E-2</v>
      </c>
      <c r="R54" s="760">
        <v>4.9971499144974355E-2</v>
      </c>
      <c r="S54" s="760">
        <v>4.9971499144974355E-2</v>
      </c>
      <c r="T54" s="760">
        <v>4.9971499144974355E-2</v>
      </c>
      <c r="U54" s="760">
        <v>4.9971499144974341E-2</v>
      </c>
      <c r="V54" s="760">
        <v>4.9971499144974361E-2</v>
      </c>
      <c r="W54" s="760">
        <v>4.9971499144974348E-2</v>
      </c>
      <c r="X54" s="760">
        <v>4.9971499144974355E-2</v>
      </c>
      <c r="Y54" s="760">
        <v>4.9971499144974361E-2</v>
      </c>
      <c r="Z54" s="760">
        <v>4.9971499144974348E-2</v>
      </c>
      <c r="AA54" s="760">
        <v>4.9971499144974355E-2</v>
      </c>
      <c r="AB54" s="760">
        <v>4.9971499144974348E-2</v>
      </c>
      <c r="AC54" s="760">
        <v>4.9971499144974355E-2</v>
      </c>
      <c r="AD54" s="760">
        <v>4.9971499144974355E-2</v>
      </c>
      <c r="AE54" s="760">
        <v>4.9971499144974348E-2</v>
      </c>
      <c r="AF54" s="760">
        <v>4.9971499144974355E-2</v>
      </c>
      <c r="AG54" s="760">
        <v>4.9971499144974355E-2</v>
      </c>
      <c r="AH54" s="760">
        <v>4.9971499144974355E-2</v>
      </c>
      <c r="AI54" s="760">
        <v>4.9971499144974355E-2</v>
      </c>
      <c r="AJ54" s="760">
        <v>4.9971499144974341E-2</v>
      </c>
      <c r="AK54" s="760">
        <v>4.9971499144974361E-2</v>
      </c>
      <c r="AL54" s="760">
        <v>4.9971499144974355E-2</v>
      </c>
      <c r="AM54" s="760">
        <v>4.9971499144974355E-2</v>
      </c>
      <c r="AN54" s="760">
        <v>4.9971499144974355E-2</v>
      </c>
      <c r="AO54" s="760">
        <v>4.9971499144974355E-2</v>
      </c>
      <c r="AP54" s="760">
        <v>4.9971499144974355E-2</v>
      </c>
      <c r="AQ54" s="760">
        <v>4.9971499144974355E-2</v>
      </c>
      <c r="AR54" s="760">
        <v>4.9971499144974355E-2</v>
      </c>
      <c r="AS54" s="760">
        <v>4.9971499144974355E-2</v>
      </c>
      <c r="AT54" s="760">
        <v>4.9971499144974355E-2</v>
      </c>
      <c r="AU54" s="760">
        <v>4.9971499144974355E-2</v>
      </c>
      <c r="AV54" s="760">
        <v>4.9971499144974355E-2</v>
      </c>
      <c r="AW54" s="760">
        <v>4.9971499144974355E-2</v>
      </c>
      <c r="AX54" s="760">
        <v>4.9971499144974355E-2</v>
      </c>
      <c r="AY54" s="760">
        <v>4.9971499144974355E-2</v>
      </c>
      <c r="AZ54" s="760">
        <v>4.9971499144974355E-2</v>
      </c>
      <c r="BA54" s="760">
        <v>4.9971499144974355E-2</v>
      </c>
      <c r="BB54" s="760">
        <v>4.9971499144974355E-2</v>
      </c>
      <c r="BC54" s="760">
        <v>4.9971499144974355E-2</v>
      </c>
      <c r="BD54" s="760">
        <v>4.9971499144974355E-2</v>
      </c>
      <c r="BE54" s="760">
        <v>4.9971499144974355E-2</v>
      </c>
      <c r="BF54" s="760">
        <v>4.9971499144974355E-2</v>
      </c>
      <c r="BG54" s="760">
        <v>4.9971499144974355E-2</v>
      </c>
      <c r="BH54" s="760">
        <v>4.9971499144974355E-2</v>
      </c>
      <c r="BI54" s="760">
        <v>4.9971499144974355E-2</v>
      </c>
      <c r="BJ54" s="760">
        <v>4.9971499144974355E-2</v>
      </c>
      <c r="BK54" s="760">
        <v>4.9971499144974355E-2</v>
      </c>
      <c r="BL54" s="760">
        <v>4.9971499144974355E-2</v>
      </c>
      <c r="BM54" s="760">
        <v>4.9971499144974355E-2</v>
      </c>
      <c r="BN54" s="760">
        <v>4.9971499144974355E-2</v>
      </c>
      <c r="BO54" s="760">
        <v>4.9971499144974355E-2</v>
      </c>
      <c r="BP54" s="760">
        <v>4.9971499144974355E-2</v>
      </c>
      <c r="BQ54" s="760">
        <v>4.9971499144974355E-2</v>
      </c>
      <c r="BR54" s="760">
        <v>4.9971499144974355E-2</v>
      </c>
      <c r="BS54" s="760">
        <v>4.9971499144974355E-2</v>
      </c>
      <c r="BT54" s="760">
        <v>4.9971499144974355E-2</v>
      </c>
      <c r="BU54" s="760">
        <v>4.9971499144974355E-2</v>
      </c>
      <c r="BV54" s="760">
        <v>4.9971499144974355E-2</v>
      </c>
      <c r="BW54" s="760">
        <v>4.9971499144974355E-2</v>
      </c>
      <c r="BX54" s="760">
        <v>4.9971499144974355E-2</v>
      </c>
      <c r="BY54" s="760">
        <v>4.9971499144974355E-2</v>
      </c>
      <c r="BZ54" s="760">
        <v>4.9971499144974355E-2</v>
      </c>
      <c r="CA54" s="760">
        <v>4.9971499144974355E-2</v>
      </c>
      <c r="CB54" s="760">
        <v>4.9971499144974355E-2</v>
      </c>
      <c r="CC54" s="760">
        <v>4.9971499144974355E-2</v>
      </c>
      <c r="CD54" s="760">
        <v>4.9971499144974355E-2</v>
      </c>
      <c r="CE54" s="760">
        <v>4.9971499144974355E-2</v>
      </c>
      <c r="CF54" s="760">
        <v>4.9971499144974355E-2</v>
      </c>
      <c r="CG54" s="760">
        <v>4.9971499144974355E-2</v>
      </c>
      <c r="CH54" s="760">
        <v>4.9971499144974355E-2</v>
      </c>
      <c r="CI54" s="760">
        <v>4.9971499144974355E-2</v>
      </c>
      <c r="CJ54" s="852">
        <v>4.9971499144974355E-2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>
        <v>20.325869898541509</v>
      </c>
      <c r="I55" s="286">
        <v>21.056458404081802</v>
      </c>
      <c r="J55" s="286">
        <v>21.314871454369055</v>
      </c>
      <c r="K55" s="286">
        <v>21.448801884635046</v>
      </c>
      <c r="L55" s="286">
        <v>25.383512063879422</v>
      </c>
      <c r="M55" s="286">
        <v>20.302157434577399</v>
      </c>
      <c r="N55" s="286">
        <v>18.399235460212424</v>
      </c>
      <c r="O55" s="286">
        <v>18.385929079803031</v>
      </c>
      <c r="P55" s="286">
        <v>18.372622699393641</v>
      </c>
      <c r="Q55" s="286">
        <v>18.359316318984252</v>
      </c>
      <c r="R55" s="286">
        <v>18.346009938574866</v>
      </c>
      <c r="S55" s="286">
        <v>18.332703558165477</v>
      </c>
      <c r="T55" s="286">
        <v>18.319397177756084</v>
      </c>
      <c r="U55" s="286">
        <v>18.306090797346695</v>
      </c>
      <c r="V55" s="286">
        <v>18.292784416937309</v>
      </c>
      <c r="W55" s="286">
        <v>18.279478036527919</v>
      </c>
      <c r="X55" s="286">
        <v>18.26617165611853</v>
      </c>
      <c r="Y55" s="286">
        <v>18.252865275709144</v>
      </c>
      <c r="Z55" s="286">
        <v>18.239558895299751</v>
      </c>
      <c r="AA55" s="286">
        <v>18.226252514890362</v>
      </c>
      <c r="AB55" s="286">
        <v>18.212946134480969</v>
      </c>
      <c r="AC55" s="286">
        <v>18.199639754071587</v>
      </c>
      <c r="AD55" s="286">
        <v>18.186333373662197</v>
      </c>
      <c r="AE55" s="286">
        <v>18.173026993252805</v>
      </c>
      <c r="AF55" s="286">
        <v>18.159720612843419</v>
      </c>
      <c r="AG55" s="286">
        <v>18.146414232434029</v>
      </c>
      <c r="AH55" s="286">
        <v>18.13310785202464</v>
      </c>
      <c r="AI55" s="286">
        <v>18.119801471615247</v>
      </c>
      <c r="AJ55" s="286">
        <v>18.106495091205858</v>
      </c>
      <c r="AK55" s="286">
        <v>18.093188710796476</v>
      </c>
      <c r="AL55" s="286">
        <v>18.079882330387083</v>
      </c>
      <c r="AM55" s="286">
        <v>18.079882330387083</v>
      </c>
      <c r="AN55" s="286">
        <v>18.079882330387083</v>
      </c>
      <c r="AO55" s="286">
        <v>18.079882330387083</v>
      </c>
      <c r="AP55" s="286">
        <v>18.079882330387083</v>
      </c>
      <c r="AQ55" s="286">
        <v>18.079882330387083</v>
      </c>
      <c r="AR55" s="286">
        <v>18.079882330387083</v>
      </c>
      <c r="AS55" s="286">
        <v>18.079882330387083</v>
      </c>
      <c r="AT55" s="286">
        <v>18.079882330387083</v>
      </c>
      <c r="AU55" s="286">
        <v>18.079882330387083</v>
      </c>
      <c r="AV55" s="286">
        <v>18.079882330387083</v>
      </c>
      <c r="AW55" s="286">
        <v>18.079882330387083</v>
      </c>
      <c r="AX55" s="286">
        <v>18.079882330387083</v>
      </c>
      <c r="AY55" s="286">
        <v>18.079882330387083</v>
      </c>
      <c r="AZ55" s="286">
        <v>18.079882330387083</v>
      </c>
      <c r="BA55" s="286">
        <v>18.079882330387083</v>
      </c>
      <c r="BB55" s="286">
        <v>18.079882330387083</v>
      </c>
      <c r="BC55" s="286">
        <v>18.079882330387083</v>
      </c>
      <c r="BD55" s="286">
        <v>18.079882330387083</v>
      </c>
      <c r="BE55" s="286">
        <v>18.079882330387083</v>
      </c>
      <c r="BF55" s="286">
        <v>18.079882330387083</v>
      </c>
      <c r="BG55" s="286">
        <v>18.079882330387083</v>
      </c>
      <c r="BH55" s="286">
        <v>18.079882330387083</v>
      </c>
      <c r="BI55" s="286">
        <v>18.079882330387083</v>
      </c>
      <c r="BJ55" s="286">
        <v>18.079882330387083</v>
      </c>
      <c r="BK55" s="286">
        <v>18.079882330387083</v>
      </c>
      <c r="BL55" s="286">
        <v>18.079882330387083</v>
      </c>
      <c r="BM55" s="286">
        <v>18.079882330387083</v>
      </c>
      <c r="BN55" s="286">
        <v>18.079882330387083</v>
      </c>
      <c r="BO55" s="286">
        <v>18.079882330387083</v>
      </c>
      <c r="BP55" s="286">
        <v>18.079882330387083</v>
      </c>
      <c r="BQ55" s="286">
        <v>18.079882330387083</v>
      </c>
      <c r="BR55" s="286">
        <v>18.079882330387083</v>
      </c>
      <c r="BS55" s="286">
        <v>18.079882330387083</v>
      </c>
      <c r="BT55" s="286">
        <v>18.079882330387083</v>
      </c>
      <c r="BU55" s="286">
        <v>18.079882330387083</v>
      </c>
      <c r="BV55" s="286">
        <v>18.079882330387083</v>
      </c>
      <c r="BW55" s="286">
        <v>18.079882330387083</v>
      </c>
      <c r="BX55" s="286">
        <v>18.079882330387083</v>
      </c>
      <c r="BY55" s="286">
        <v>18.079882330387083</v>
      </c>
      <c r="BZ55" s="286">
        <v>18.079882330387083</v>
      </c>
      <c r="CA55" s="286">
        <v>18.079882330387083</v>
      </c>
      <c r="CB55" s="286">
        <v>18.079882330387083</v>
      </c>
      <c r="CC55" s="286">
        <v>18.079882330387083</v>
      </c>
      <c r="CD55" s="286">
        <v>18.079882330387083</v>
      </c>
      <c r="CE55" s="286">
        <v>18.079882330387083</v>
      </c>
      <c r="CF55" s="286">
        <v>18.079882330387083</v>
      </c>
      <c r="CG55" s="286">
        <v>18.079882330387083</v>
      </c>
      <c r="CH55" s="286">
        <v>18.079882330387083</v>
      </c>
      <c r="CI55" s="286">
        <v>18.079882330387083</v>
      </c>
      <c r="CJ55" s="619">
        <v>18.079882330387083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0.02</v>
      </c>
      <c r="I56" s="485">
        <v>0.02</v>
      </c>
      <c r="J56" s="198">
        <v>0.02</v>
      </c>
      <c r="K56" s="424">
        <v>0.02</v>
      </c>
      <c r="L56" s="424">
        <v>0.22</v>
      </c>
      <c r="M56" s="424">
        <v>0.22</v>
      </c>
      <c r="N56" s="84">
        <v>0.22</v>
      </c>
      <c r="O56" s="84">
        <v>0.22</v>
      </c>
      <c r="P56" s="84">
        <v>0.22</v>
      </c>
      <c r="Q56" s="84">
        <v>0.22</v>
      </c>
      <c r="R56" s="84">
        <v>0.22</v>
      </c>
      <c r="S56" s="84">
        <v>0.22</v>
      </c>
      <c r="T56" s="84">
        <v>0.22</v>
      </c>
      <c r="U56" s="84">
        <v>0.22</v>
      </c>
      <c r="V56" s="84">
        <v>0.22</v>
      </c>
      <c r="W56" s="84">
        <v>0.22</v>
      </c>
      <c r="X56" s="84">
        <v>0.22</v>
      </c>
      <c r="Y56" s="84">
        <v>0.22</v>
      </c>
      <c r="Z56" s="84">
        <v>0.22</v>
      </c>
      <c r="AA56" s="84">
        <v>0.22</v>
      </c>
      <c r="AB56" s="84">
        <v>0.22</v>
      </c>
      <c r="AC56" s="84">
        <v>0.22</v>
      </c>
      <c r="AD56" s="84">
        <v>0.22</v>
      </c>
      <c r="AE56" s="84">
        <v>0.22</v>
      </c>
      <c r="AF56" s="84">
        <v>0.22</v>
      </c>
      <c r="AG56" s="84">
        <v>0.22</v>
      </c>
      <c r="AH56" s="84">
        <v>0.22</v>
      </c>
      <c r="AI56" s="84">
        <v>0.22</v>
      </c>
      <c r="AJ56" s="84">
        <v>0.22</v>
      </c>
      <c r="AK56" s="84">
        <v>0.22</v>
      </c>
      <c r="AL56" s="84">
        <v>0.22</v>
      </c>
      <c r="AM56" s="84">
        <v>0.22</v>
      </c>
      <c r="AN56" s="84">
        <v>0.22</v>
      </c>
      <c r="AO56" s="84">
        <v>0.22</v>
      </c>
      <c r="AP56" s="84">
        <v>0.22</v>
      </c>
      <c r="AQ56" s="84">
        <v>0.22</v>
      </c>
      <c r="AR56" s="84">
        <v>0.22</v>
      </c>
      <c r="AS56" s="84">
        <v>0.22</v>
      </c>
      <c r="AT56" s="84">
        <v>0.22</v>
      </c>
      <c r="AU56" s="84">
        <v>0.22</v>
      </c>
      <c r="AV56" s="84">
        <v>0.22</v>
      </c>
      <c r="AW56" s="84">
        <v>0.22</v>
      </c>
      <c r="AX56" s="84">
        <v>0.22</v>
      </c>
      <c r="AY56" s="84">
        <v>0.22</v>
      </c>
      <c r="AZ56" s="84">
        <v>0.22</v>
      </c>
      <c r="BA56" s="128">
        <v>0.22</v>
      </c>
      <c r="BB56" s="511">
        <v>0.22</v>
      </c>
      <c r="BC56" s="511">
        <v>0.22</v>
      </c>
      <c r="BD56" s="511">
        <v>0.22</v>
      </c>
      <c r="BE56" s="511">
        <v>0.22</v>
      </c>
      <c r="BF56" s="511">
        <v>0.22</v>
      </c>
      <c r="BG56" s="511">
        <v>0.22</v>
      </c>
      <c r="BH56" s="511">
        <v>0.22</v>
      </c>
      <c r="BI56" s="511">
        <v>0.22</v>
      </c>
      <c r="BJ56" s="511">
        <v>0.22</v>
      </c>
      <c r="BK56" s="511">
        <v>0.22</v>
      </c>
      <c r="BL56" s="511">
        <v>0.22</v>
      </c>
      <c r="BM56" s="511">
        <v>0.22</v>
      </c>
      <c r="BN56" s="511">
        <v>0.22</v>
      </c>
      <c r="BO56" s="511">
        <v>0.22</v>
      </c>
      <c r="BP56" s="511">
        <v>0.22</v>
      </c>
      <c r="BQ56" s="511">
        <v>0.22</v>
      </c>
      <c r="BR56" s="511">
        <v>0.22</v>
      </c>
      <c r="BS56" s="511">
        <v>0.22</v>
      </c>
      <c r="BT56" s="511">
        <v>0.22</v>
      </c>
      <c r="BU56" s="511">
        <v>0.22</v>
      </c>
      <c r="BV56" s="511">
        <v>0.22</v>
      </c>
      <c r="BW56" s="511">
        <v>0.22</v>
      </c>
      <c r="BX56" s="511">
        <v>0.22</v>
      </c>
      <c r="BY56" s="511">
        <v>0.22</v>
      </c>
      <c r="BZ56" s="511">
        <v>0.22</v>
      </c>
      <c r="CA56" s="511">
        <v>0.22</v>
      </c>
      <c r="CB56" s="511">
        <v>0.22</v>
      </c>
      <c r="CC56" s="511">
        <v>0.22</v>
      </c>
      <c r="CD56" s="511">
        <v>0.22</v>
      </c>
      <c r="CE56" s="511">
        <v>0.22</v>
      </c>
      <c r="CF56" s="511">
        <v>0.22</v>
      </c>
      <c r="CG56" s="511">
        <v>0.22</v>
      </c>
      <c r="CH56" s="511">
        <v>0.22</v>
      </c>
      <c r="CI56" s="511">
        <v>0.22</v>
      </c>
      <c r="CJ56" s="620">
        <v>0.22</v>
      </c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>
        <v>0</v>
      </c>
      <c r="I58" s="490">
        <v>0</v>
      </c>
      <c r="J58" s="198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0.27</v>
      </c>
      <c r="I59" s="192">
        <v>0.54</v>
      </c>
      <c r="J59" s="192">
        <v>0.81</v>
      </c>
      <c r="K59" s="192">
        <v>1.08</v>
      </c>
      <c r="L59" s="192">
        <v>7.615375494071146</v>
      </c>
      <c r="M59" s="192">
        <v>14.150750988142292</v>
      </c>
      <c r="N59" s="192">
        <v>20.686126482213439</v>
      </c>
      <c r="O59" s="192">
        <v>20.686126482213439</v>
      </c>
      <c r="P59" s="192">
        <v>20.686126482213439</v>
      </c>
      <c r="Q59" s="192">
        <v>20.686126482213439</v>
      </c>
      <c r="R59" s="192">
        <v>20.686126482213439</v>
      </c>
      <c r="S59" s="192">
        <v>20.686126482213439</v>
      </c>
      <c r="T59" s="192">
        <v>20.686126482213439</v>
      </c>
      <c r="U59" s="192">
        <v>20.686126482213439</v>
      </c>
      <c r="V59" s="192">
        <v>20.686126482213439</v>
      </c>
      <c r="W59" s="192">
        <v>20.686126482213439</v>
      </c>
      <c r="X59" s="192">
        <v>20.686126482213439</v>
      </c>
      <c r="Y59" s="192">
        <v>20.686126482213439</v>
      </c>
      <c r="Z59" s="192">
        <v>20.686126482213439</v>
      </c>
      <c r="AA59" s="192">
        <v>20.686126482213439</v>
      </c>
      <c r="AB59" s="192">
        <v>20.686126482213439</v>
      </c>
      <c r="AC59" s="192">
        <v>20.686126482213439</v>
      </c>
      <c r="AD59" s="192">
        <v>20.686126482213439</v>
      </c>
      <c r="AE59" s="192">
        <v>20.686126482213439</v>
      </c>
      <c r="AF59" s="192">
        <v>20.686126482213439</v>
      </c>
      <c r="AG59" s="192">
        <v>20.686126482213439</v>
      </c>
      <c r="AH59" s="192">
        <v>20.686126482213439</v>
      </c>
      <c r="AI59" s="192">
        <v>20.686126482213439</v>
      </c>
      <c r="AJ59" s="192">
        <v>20.686126482213439</v>
      </c>
      <c r="AK59" s="192">
        <v>20.686126482213439</v>
      </c>
      <c r="AL59" s="192">
        <v>20.686126482213439</v>
      </c>
      <c r="AM59" s="192">
        <v>20.686126482213439</v>
      </c>
      <c r="AN59" s="192">
        <v>20.686126482213439</v>
      </c>
      <c r="AO59" s="192">
        <v>20.686126482213439</v>
      </c>
      <c r="AP59" s="192">
        <v>20.686126482213439</v>
      </c>
      <c r="AQ59" s="192">
        <v>20.686126482213439</v>
      </c>
      <c r="AR59" s="192">
        <v>20.686126482213439</v>
      </c>
      <c r="AS59" s="192">
        <v>20.686126482213439</v>
      </c>
      <c r="AT59" s="192">
        <v>20.686126482213439</v>
      </c>
      <c r="AU59" s="192">
        <v>20.686126482213439</v>
      </c>
      <c r="AV59" s="192">
        <v>20.686126482213439</v>
      </c>
      <c r="AW59" s="192">
        <v>20.686126482213439</v>
      </c>
      <c r="AX59" s="192">
        <v>20.686126482213439</v>
      </c>
      <c r="AY59" s="192">
        <v>20.686126482213439</v>
      </c>
      <c r="AZ59" s="192">
        <v>20.686126482213439</v>
      </c>
      <c r="BA59" s="231">
        <v>20.686126482213439</v>
      </c>
      <c r="BB59" s="231">
        <v>20.686126482213439</v>
      </c>
      <c r="BC59" s="231">
        <v>20.686126482213439</v>
      </c>
      <c r="BD59" s="231">
        <v>20.686126482213439</v>
      </c>
      <c r="BE59" s="231">
        <v>20.686126482213439</v>
      </c>
      <c r="BF59" s="231">
        <v>20.686126482213439</v>
      </c>
      <c r="BG59" s="231">
        <v>20.686126482213439</v>
      </c>
      <c r="BH59" s="231">
        <v>20.686126482213439</v>
      </c>
      <c r="BI59" s="231">
        <v>20.686126482213439</v>
      </c>
      <c r="BJ59" s="231">
        <v>20.686126482213439</v>
      </c>
      <c r="BK59" s="231">
        <v>20.686126482213439</v>
      </c>
      <c r="BL59" s="231">
        <v>20.686126482213439</v>
      </c>
      <c r="BM59" s="231">
        <v>20.686126482213439</v>
      </c>
      <c r="BN59" s="231">
        <v>20.686126482213439</v>
      </c>
      <c r="BO59" s="231">
        <v>20.686126482213439</v>
      </c>
      <c r="BP59" s="231">
        <v>20.686126482213439</v>
      </c>
      <c r="BQ59" s="231">
        <v>20.686126482213439</v>
      </c>
      <c r="BR59" s="231">
        <v>20.686126482213439</v>
      </c>
      <c r="BS59" s="231">
        <v>20.686126482213439</v>
      </c>
      <c r="BT59" s="231">
        <v>20.686126482213439</v>
      </c>
      <c r="BU59" s="231">
        <v>20.686126482213439</v>
      </c>
      <c r="BV59" s="231">
        <v>20.686126482213439</v>
      </c>
      <c r="BW59" s="231">
        <v>20.686126482213439</v>
      </c>
      <c r="BX59" s="231">
        <v>20.686126482213439</v>
      </c>
      <c r="BY59" s="231">
        <v>20.686126482213439</v>
      </c>
      <c r="BZ59" s="231">
        <v>20.686126482213439</v>
      </c>
      <c r="CA59" s="231">
        <v>20.686126482213439</v>
      </c>
      <c r="CB59" s="231">
        <v>20.686126482213439</v>
      </c>
      <c r="CC59" s="231">
        <v>20.686126482213439</v>
      </c>
      <c r="CD59" s="231">
        <v>20.686126482213439</v>
      </c>
      <c r="CE59" s="231">
        <v>20.686126482213439</v>
      </c>
      <c r="CF59" s="231">
        <v>20.686126482213439</v>
      </c>
      <c r="CG59" s="231">
        <v>20.686126482213439</v>
      </c>
      <c r="CH59" s="231">
        <v>20.686126482213439</v>
      </c>
      <c r="CI59" s="231">
        <v>20.686126482213439</v>
      </c>
      <c r="CJ59" s="622">
        <v>20.686126482213439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0</v>
      </c>
      <c r="I60" s="490">
        <v>0.27</v>
      </c>
      <c r="J60" s="198">
        <v>0.27</v>
      </c>
      <c r="K60" s="111">
        <v>0.27</v>
      </c>
      <c r="L60" s="111">
        <v>6.5353754940711459</v>
      </c>
      <c r="M60" s="111">
        <v>6.5353754940711459</v>
      </c>
      <c r="N60" s="167">
        <v>6.5353754940711459</v>
      </c>
      <c r="O60" s="167">
        <v>0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90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90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>
        <v>0</v>
      </c>
      <c r="I67" s="866">
        <v>0</v>
      </c>
      <c r="J67" s="461">
        <v>0</v>
      </c>
      <c r="K67" s="867">
        <v>0</v>
      </c>
      <c r="L67" s="867">
        <v>0</v>
      </c>
      <c r="M67" s="867">
        <v>0</v>
      </c>
      <c r="N67" s="862">
        <v>0</v>
      </c>
      <c r="O67" s="862">
        <v>0</v>
      </c>
      <c r="P67" s="862">
        <v>0</v>
      </c>
      <c r="Q67" s="862">
        <v>0</v>
      </c>
      <c r="R67" s="862">
        <v>0</v>
      </c>
      <c r="S67" s="862">
        <v>0</v>
      </c>
      <c r="T67" s="862">
        <v>0</v>
      </c>
      <c r="U67" s="862">
        <v>0</v>
      </c>
      <c r="V67" s="862">
        <v>0</v>
      </c>
      <c r="W67" s="862">
        <v>0</v>
      </c>
      <c r="X67" s="862">
        <v>0</v>
      </c>
      <c r="Y67" s="862">
        <v>0</v>
      </c>
      <c r="Z67" s="862">
        <v>0</v>
      </c>
      <c r="AA67" s="862">
        <v>0</v>
      </c>
      <c r="AB67" s="862">
        <v>0</v>
      </c>
      <c r="AC67" s="862">
        <v>0</v>
      </c>
      <c r="AD67" s="862">
        <v>0</v>
      </c>
      <c r="AE67" s="862">
        <v>0</v>
      </c>
      <c r="AF67" s="862">
        <v>0</v>
      </c>
      <c r="AG67" s="862">
        <v>0</v>
      </c>
      <c r="AH67" s="862">
        <v>0</v>
      </c>
      <c r="AI67" s="862">
        <v>0</v>
      </c>
      <c r="AJ67" s="862">
        <v>0</v>
      </c>
      <c r="AK67" s="862">
        <v>0</v>
      </c>
      <c r="AL67" s="862">
        <v>0</v>
      </c>
      <c r="AM67" s="862">
        <v>0</v>
      </c>
      <c r="AN67" s="862">
        <v>0</v>
      </c>
      <c r="AO67" s="862">
        <v>0</v>
      </c>
      <c r="AP67" s="862">
        <v>0</v>
      </c>
      <c r="AQ67" s="862">
        <v>0</v>
      </c>
      <c r="AR67" s="862">
        <v>0</v>
      </c>
      <c r="AS67" s="862">
        <v>0</v>
      </c>
      <c r="AT67" s="862">
        <v>0</v>
      </c>
      <c r="AU67" s="862">
        <v>0</v>
      </c>
      <c r="AV67" s="862">
        <v>0</v>
      </c>
      <c r="AW67" s="862">
        <v>0</v>
      </c>
      <c r="AX67" s="862">
        <v>0</v>
      </c>
      <c r="AY67" s="862">
        <v>0</v>
      </c>
      <c r="AZ67" s="862">
        <v>0</v>
      </c>
      <c r="BA67" s="868">
        <v>0</v>
      </c>
      <c r="BB67" s="891">
        <v>0</v>
      </c>
      <c r="BC67" s="891">
        <v>0</v>
      </c>
      <c r="BD67" s="891">
        <v>0</v>
      </c>
      <c r="BE67" s="891">
        <v>0</v>
      </c>
      <c r="BF67" s="891">
        <v>0</v>
      </c>
      <c r="BG67" s="891">
        <v>0</v>
      </c>
      <c r="BH67" s="891">
        <v>0</v>
      </c>
      <c r="BI67" s="891">
        <v>0</v>
      </c>
      <c r="BJ67" s="891">
        <v>0</v>
      </c>
      <c r="BK67" s="891">
        <v>0</v>
      </c>
      <c r="BL67" s="891">
        <v>0</v>
      </c>
      <c r="BM67" s="891">
        <v>0</v>
      </c>
      <c r="BN67" s="891">
        <v>0</v>
      </c>
      <c r="BO67" s="891">
        <v>0</v>
      </c>
      <c r="BP67" s="891">
        <v>0</v>
      </c>
      <c r="BQ67" s="891">
        <v>0</v>
      </c>
      <c r="BR67" s="891">
        <v>0</v>
      </c>
      <c r="BS67" s="891">
        <v>0</v>
      </c>
      <c r="BT67" s="891">
        <v>0</v>
      </c>
      <c r="BU67" s="891">
        <v>0</v>
      </c>
      <c r="BV67" s="891">
        <v>0</v>
      </c>
      <c r="BW67" s="891">
        <v>0</v>
      </c>
      <c r="BX67" s="891">
        <v>0</v>
      </c>
      <c r="BY67" s="891">
        <v>0</v>
      </c>
      <c r="BZ67" s="891">
        <v>0</v>
      </c>
      <c r="CA67" s="891">
        <v>0</v>
      </c>
      <c r="CB67" s="891">
        <v>0</v>
      </c>
      <c r="CC67" s="891">
        <v>0</v>
      </c>
      <c r="CD67" s="891">
        <v>0</v>
      </c>
      <c r="CE67" s="891">
        <v>0</v>
      </c>
      <c r="CF67" s="891">
        <v>0</v>
      </c>
      <c r="CG67" s="891">
        <v>0</v>
      </c>
      <c r="CH67" s="891">
        <v>0</v>
      </c>
      <c r="CI67" s="891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>
        <v>0</v>
      </c>
      <c r="I68" s="913">
        <v>0</v>
      </c>
      <c r="J68" s="913">
        <v>0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0.29000000000000004</v>
      </c>
      <c r="I69" s="893">
        <v>0.56000000000000005</v>
      </c>
      <c r="J69" s="893">
        <v>0.83000000000000007</v>
      </c>
      <c r="K69" s="894">
        <v>1.1000000000000001</v>
      </c>
      <c r="L69" s="894">
        <v>7.8353754940711458</v>
      </c>
      <c r="M69" s="894">
        <v>14.370750988142293</v>
      </c>
      <c r="N69" s="893">
        <v>20.906126482213438</v>
      </c>
      <c r="O69" s="893">
        <v>20.906126482213438</v>
      </c>
      <c r="P69" s="893">
        <v>20.906126482213438</v>
      </c>
      <c r="Q69" s="893">
        <v>20.906126482213438</v>
      </c>
      <c r="R69" s="893">
        <v>20.906126482213438</v>
      </c>
      <c r="S69" s="893">
        <v>20.906126482213438</v>
      </c>
      <c r="T69" s="893">
        <v>20.906126482213438</v>
      </c>
      <c r="U69" s="893">
        <v>20.906126482213438</v>
      </c>
      <c r="V69" s="893">
        <v>20.906126482213438</v>
      </c>
      <c r="W69" s="893">
        <v>20.906126482213438</v>
      </c>
      <c r="X69" s="893">
        <v>20.906126482213438</v>
      </c>
      <c r="Y69" s="893">
        <v>20.906126482213438</v>
      </c>
      <c r="Z69" s="893">
        <v>20.906126482213438</v>
      </c>
      <c r="AA69" s="893">
        <v>20.906126482213438</v>
      </c>
      <c r="AB69" s="893">
        <v>20.906126482213438</v>
      </c>
      <c r="AC69" s="893">
        <v>20.906126482213438</v>
      </c>
      <c r="AD69" s="893">
        <v>20.906126482213438</v>
      </c>
      <c r="AE69" s="893">
        <v>20.906126482213438</v>
      </c>
      <c r="AF69" s="893">
        <v>20.906126482213438</v>
      </c>
      <c r="AG69" s="893">
        <v>20.906126482213438</v>
      </c>
      <c r="AH69" s="893">
        <v>20.906126482213438</v>
      </c>
      <c r="AI69" s="893">
        <v>20.906126482213438</v>
      </c>
      <c r="AJ69" s="893">
        <v>20.906126482213438</v>
      </c>
      <c r="AK69" s="893">
        <v>20.906126482213438</v>
      </c>
      <c r="AL69" s="893">
        <v>20.906126482213438</v>
      </c>
      <c r="AM69" s="893">
        <v>20.906126482213438</v>
      </c>
      <c r="AN69" s="893">
        <v>20.906126482213438</v>
      </c>
      <c r="AO69" s="893">
        <v>20.906126482213438</v>
      </c>
      <c r="AP69" s="893">
        <v>20.906126482213438</v>
      </c>
      <c r="AQ69" s="893">
        <v>20.906126482213438</v>
      </c>
      <c r="AR69" s="893">
        <v>20.906126482213438</v>
      </c>
      <c r="AS69" s="893">
        <v>20.906126482213438</v>
      </c>
      <c r="AT69" s="893">
        <v>20.906126482213438</v>
      </c>
      <c r="AU69" s="893">
        <v>20.906126482213438</v>
      </c>
      <c r="AV69" s="893">
        <v>20.906126482213438</v>
      </c>
      <c r="AW69" s="893">
        <v>20.906126482213438</v>
      </c>
      <c r="AX69" s="893">
        <v>20.906126482213438</v>
      </c>
      <c r="AY69" s="893">
        <v>20.906126482213438</v>
      </c>
      <c r="AZ69" s="893">
        <v>20.906126482213438</v>
      </c>
      <c r="BA69" s="895">
        <v>20.906126482213438</v>
      </c>
      <c r="BB69" s="895">
        <v>20.906126482213438</v>
      </c>
      <c r="BC69" s="895">
        <v>20.906126482213438</v>
      </c>
      <c r="BD69" s="895">
        <v>20.906126482213438</v>
      </c>
      <c r="BE69" s="895">
        <v>20.906126482213438</v>
      </c>
      <c r="BF69" s="895">
        <v>20.906126482213438</v>
      </c>
      <c r="BG69" s="895">
        <v>20.906126482213438</v>
      </c>
      <c r="BH69" s="895">
        <v>20.906126482213438</v>
      </c>
      <c r="BI69" s="895">
        <v>20.906126482213438</v>
      </c>
      <c r="BJ69" s="895">
        <v>20.906126482213438</v>
      </c>
      <c r="BK69" s="895">
        <v>20.906126482213438</v>
      </c>
      <c r="BL69" s="895">
        <v>20.906126482213438</v>
      </c>
      <c r="BM69" s="895">
        <v>20.906126482213438</v>
      </c>
      <c r="BN69" s="895">
        <v>20.906126482213438</v>
      </c>
      <c r="BO69" s="895">
        <v>20.906126482213438</v>
      </c>
      <c r="BP69" s="895">
        <v>20.906126482213438</v>
      </c>
      <c r="BQ69" s="895">
        <v>20.906126482213438</v>
      </c>
      <c r="BR69" s="895">
        <v>20.906126482213438</v>
      </c>
      <c r="BS69" s="895">
        <v>20.906126482213438</v>
      </c>
      <c r="BT69" s="895">
        <v>20.906126482213438</v>
      </c>
      <c r="BU69" s="895">
        <v>20.906126482213438</v>
      </c>
      <c r="BV69" s="895">
        <v>20.906126482213438</v>
      </c>
      <c r="BW69" s="895">
        <v>20.906126482213438</v>
      </c>
      <c r="BX69" s="895">
        <v>20.906126482213438</v>
      </c>
      <c r="BY69" s="895">
        <v>20.906126482213438</v>
      </c>
      <c r="BZ69" s="895">
        <v>20.906126482213438</v>
      </c>
      <c r="CA69" s="895">
        <v>20.906126482213438</v>
      </c>
      <c r="CB69" s="895">
        <v>20.906126482213438</v>
      </c>
      <c r="CC69" s="895">
        <v>20.906126482213438</v>
      </c>
      <c r="CD69" s="895">
        <v>20.906126482213438</v>
      </c>
      <c r="CE69" s="895">
        <v>20.906126482213438</v>
      </c>
      <c r="CF69" s="895">
        <v>20.906126482213438</v>
      </c>
      <c r="CG69" s="895">
        <v>20.906126482213438</v>
      </c>
      <c r="CH69" s="895">
        <v>20.906126482213438</v>
      </c>
      <c r="CI69" s="895">
        <v>20.906126482213438</v>
      </c>
      <c r="CJ69" s="623">
        <v>20.906126482213438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0.64800000000000002</v>
      </c>
      <c r="I72" s="490">
        <v>1.296</v>
      </c>
      <c r="J72" s="198">
        <v>1.944</v>
      </c>
      <c r="K72" s="205">
        <v>2.5920000000000001</v>
      </c>
      <c r="L72" s="205">
        <v>18.274695911793433</v>
      </c>
      <c r="M72" s="205">
        <v>33.953379967801339</v>
      </c>
      <c r="N72" s="83">
        <v>49.626733996782562</v>
      </c>
      <c r="O72" s="83">
        <v>49.609862249161495</v>
      </c>
      <c r="P72" s="83">
        <v>49.593001969517573</v>
      </c>
      <c r="Q72" s="83">
        <v>49.576153146162312</v>
      </c>
      <c r="R72" s="83">
        <v>49.559315767423165</v>
      </c>
      <c r="S72" s="83">
        <v>49.542489821643386</v>
      </c>
      <c r="T72" s="83">
        <v>49.525675297182062</v>
      </c>
      <c r="U72" s="83">
        <v>49.508872182414109</v>
      </c>
      <c r="V72" s="83">
        <v>49.492080465730162</v>
      </c>
      <c r="W72" s="83">
        <v>49.475300135536671</v>
      </c>
      <c r="X72" s="83">
        <v>49.45853118025574</v>
      </c>
      <c r="Y72" s="83">
        <v>49.441773588325198</v>
      </c>
      <c r="Z72" s="83">
        <v>49.425027348198526</v>
      </c>
      <c r="AA72" s="83">
        <v>49.408292448344845</v>
      </c>
      <c r="AB72" s="83">
        <v>49.391568877248893</v>
      </c>
      <c r="AC72" s="83">
        <v>49.374856623410999</v>
      </c>
      <c r="AD72" s="83">
        <v>49.358155675347035</v>
      </c>
      <c r="AE72" s="83">
        <v>49.341466021588403</v>
      </c>
      <c r="AF72" s="83">
        <v>49.324787650682026</v>
      </c>
      <c r="AG72" s="83">
        <v>49.308120551190306</v>
      </c>
      <c r="AH72" s="83">
        <v>49.291464711691106</v>
      </c>
      <c r="AI72" s="83">
        <v>49.274820120777697</v>
      </c>
      <c r="AJ72" s="83">
        <v>49.258186767058767</v>
      </c>
      <c r="AK72" s="83">
        <v>49.241564639158369</v>
      </c>
      <c r="AL72" s="83">
        <v>49.224953725715885</v>
      </c>
      <c r="AM72" s="83">
        <v>49.224953725715885</v>
      </c>
      <c r="AN72" s="83">
        <v>49.224953725715885</v>
      </c>
      <c r="AO72" s="83">
        <v>49.224953725715885</v>
      </c>
      <c r="AP72" s="83">
        <v>49.224953725715885</v>
      </c>
      <c r="AQ72" s="83">
        <v>49.224953725715885</v>
      </c>
      <c r="AR72" s="83">
        <v>49.224953725715885</v>
      </c>
      <c r="AS72" s="83">
        <v>49.224953725715885</v>
      </c>
      <c r="AT72" s="83">
        <v>49.224953725715885</v>
      </c>
      <c r="AU72" s="83">
        <v>49.224953725715885</v>
      </c>
      <c r="AV72" s="83">
        <v>49.224953725715885</v>
      </c>
      <c r="AW72" s="83">
        <v>49.224953725715885</v>
      </c>
      <c r="AX72" s="83">
        <v>49.224953725715885</v>
      </c>
      <c r="AY72" s="83">
        <v>49.224953725715885</v>
      </c>
      <c r="AZ72" s="83">
        <v>49.224953725715885</v>
      </c>
      <c r="BA72" s="230">
        <v>49.224953725715885</v>
      </c>
      <c r="BB72" s="505">
        <v>49.224953725715885</v>
      </c>
      <c r="BC72" s="505">
        <v>49.224953725715885</v>
      </c>
      <c r="BD72" s="505">
        <v>49.224953725715885</v>
      </c>
      <c r="BE72" s="505">
        <v>49.224953725715885</v>
      </c>
      <c r="BF72" s="505">
        <v>49.224953725715885</v>
      </c>
      <c r="BG72" s="505">
        <v>49.224953725715885</v>
      </c>
      <c r="BH72" s="505">
        <v>49.224953725715885</v>
      </c>
      <c r="BI72" s="505">
        <v>49.224953725715885</v>
      </c>
      <c r="BJ72" s="505">
        <v>49.224953725715885</v>
      </c>
      <c r="BK72" s="505">
        <v>49.224953725715885</v>
      </c>
      <c r="BL72" s="505">
        <v>49.224953725715885</v>
      </c>
      <c r="BM72" s="505">
        <v>49.224953725715885</v>
      </c>
      <c r="BN72" s="505">
        <v>49.224953725715885</v>
      </c>
      <c r="BO72" s="505">
        <v>49.224953725715885</v>
      </c>
      <c r="BP72" s="505">
        <v>49.224953725715885</v>
      </c>
      <c r="BQ72" s="505">
        <v>49.224953725715885</v>
      </c>
      <c r="BR72" s="505">
        <v>49.224953725715885</v>
      </c>
      <c r="BS72" s="505">
        <v>49.224953725715885</v>
      </c>
      <c r="BT72" s="505">
        <v>49.224953725715885</v>
      </c>
      <c r="BU72" s="505">
        <v>49.224953725715885</v>
      </c>
      <c r="BV72" s="505">
        <v>49.224953725715885</v>
      </c>
      <c r="BW72" s="505">
        <v>49.224953725715885</v>
      </c>
      <c r="BX72" s="505">
        <v>49.224953725715885</v>
      </c>
      <c r="BY72" s="505">
        <v>49.224953725715885</v>
      </c>
      <c r="BZ72" s="505">
        <v>49.224953725715885</v>
      </c>
      <c r="CA72" s="505">
        <v>49.224953725715885</v>
      </c>
      <c r="CB72" s="505">
        <v>49.224953725715885</v>
      </c>
      <c r="CC72" s="505">
        <v>49.224953725715885</v>
      </c>
      <c r="CD72" s="505">
        <v>49.224953725715885</v>
      </c>
      <c r="CE72" s="505">
        <v>49.224953725715885</v>
      </c>
      <c r="CF72" s="505">
        <v>49.224953725715885</v>
      </c>
      <c r="CG72" s="505">
        <v>49.224953725715885</v>
      </c>
      <c r="CH72" s="505">
        <v>49.224953725715885</v>
      </c>
      <c r="CI72" s="505">
        <v>49.224953725715885</v>
      </c>
      <c r="CJ72" s="621">
        <v>49.224953725715885</v>
      </c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0.64800000000000002</v>
      </c>
      <c r="I74" s="171">
        <v>1.296</v>
      </c>
      <c r="J74" s="171">
        <v>1.944</v>
      </c>
      <c r="K74" s="221">
        <v>2.5920000000000001</v>
      </c>
      <c r="L74" s="221">
        <v>18.274695911793433</v>
      </c>
      <c r="M74" s="221">
        <v>33.953379967801339</v>
      </c>
      <c r="N74" s="171">
        <v>49.626733996782562</v>
      </c>
      <c r="O74" s="171">
        <v>49.609862249161495</v>
      </c>
      <c r="P74" s="171">
        <v>49.593001969517573</v>
      </c>
      <c r="Q74" s="171">
        <v>49.576153146162312</v>
      </c>
      <c r="R74" s="171">
        <v>49.559315767423165</v>
      </c>
      <c r="S74" s="171">
        <v>49.542489821643386</v>
      </c>
      <c r="T74" s="171">
        <v>49.525675297182062</v>
      </c>
      <c r="U74" s="171">
        <v>49.508872182414109</v>
      </c>
      <c r="V74" s="171">
        <v>49.492080465730162</v>
      </c>
      <c r="W74" s="171">
        <v>49.475300135536671</v>
      </c>
      <c r="X74" s="171">
        <v>49.45853118025574</v>
      </c>
      <c r="Y74" s="171">
        <v>49.441773588325198</v>
      </c>
      <c r="Z74" s="171">
        <v>49.425027348198526</v>
      </c>
      <c r="AA74" s="171">
        <v>49.408292448344845</v>
      </c>
      <c r="AB74" s="171">
        <v>49.391568877248893</v>
      </c>
      <c r="AC74" s="171">
        <v>49.374856623410999</v>
      </c>
      <c r="AD74" s="171">
        <v>49.358155675347035</v>
      </c>
      <c r="AE74" s="171">
        <v>49.341466021588403</v>
      </c>
      <c r="AF74" s="171">
        <v>49.324787650682026</v>
      </c>
      <c r="AG74" s="171">
        <v>49.308120551190306</v>
      </c>
      <c r="AH74" s="171">
        <v>49.291464711691106</v>
      </c>
      <c r="AI74" s="171">
        <v>49.274820120777697</v>
      </c>
      <c r="AJ74" s="171">
        <v>49.258186767058767</v>
      </c>
      <c r="AK74" s="171">
        <v>49.241564639158369</v>
      </c>
      <c r="AL74" s="171">
        <v>49.224953725715885</v>
      </c>
      <c r="AM74" s="171">
        <v>49.224953725715885</v>
      </c>
      <c r="AN74" s="171">
        <v>49.224953725715885</v>
      </c>
      <c r="AO74" s="171">
        <v>49.224953725715885</v>
      </c>
      <c r="AP74" s="171">
        <v>49.224953725715885</v>
      </c>
      <c r="AQ74" s="171">
        <v>49.224953725715885</v>
      </c>
      <c r="AR74" s="171">
        <v>49.224953725715885</v>
      </c>
      <c r="AS74" s="171">
        <v>49.224953725715885</v>
      </c>
      <c r="AT74" s="171">
        <v>49.224953725715885</v>
      </c>
      <c r="AU74" s="171">
        <v>49.224953725715885</v>
      </c>
      <c r="AV74" s="171">
        <v>49.224953725715885</v>
      </c>
      <c r="AW74" s="171">
        <v>49.224953725715885</v>
      </c>
      <c r="AX74" s="171">
        <v>49.224953725715885</v>
      </c>
      <c r="AY74" s="171">
        <v>49.224953725715885</v>
      </c>
      <c r="AZ74" s="171">
        <v>49.224953725715885</v>
      </c>
      <c r="BA74" s="635">
        <v>49.224953725715885</v>
      </c>
      <c r="BB74" s="506">
        <v>49.224953725715885</v>
      </c>
      <c r="BC74" s="634">
        <v>49.224953725715885</v>
      </c>
      <c r="BD74" s="506">
        <v>49.224953725715885</v>
      </c>
      <c r="BE74" s="634">
        <v>49.224953725715885</v>
      </c>
      <c r="BF74" s="634">
        <v>49.224953725715885</v>
      </c>
      <c r="BG74" s="634">
        <v>49.224953725715885</v>
      </c>
      <c r="BH74" s="634">
        <v>49.224953725715885</v>
      </c>
      <c r="BI74" s="634">
        <v>49.224953725715885</v>
      </c>
      <c r="BJ74" s="634">
        <v>49.224953725715885</v>
      </c>
      <c r="BK74" s="634">
        <v>49.224953725715885</v>
      </c>
      <c r="BL74" s="634">
        <v>49.224953725715885</v>
      </c>
      <c r="BM74" s="634">
        <v>49.224953725715885</v>
      </c>
      <c r="BN74" s="634">
        <v>49.224953725715885</v>
      </c>
      <c r="BO74" s="633">
        <v>49.224953725715885</v>
      </c>
      <c r="BP74" s="506">
        <v>49.224953725715885</v>
      </c>
      <c r="BQ74" s="634">
        <v>49.224953725715885</v>
      </c>
      <c r="BR74" s="506">
        <v>49.224953725715885</v>
      </c>
      <c r="BS74" s="634">
        <v>49.224953725715885</v>
      </c>
      <c r="BT74" s="506">
        <v>49.224953725715885</v>
      </c>
      <c r="BU74" s="634">
        <v>49.224953725715885</v>
      </c>
      <c r="BV74" s="634">
        <v>49.224953725715885</v>
      </c>
      <c r="BW74" s="634">
        <v>49.224953725715885</v>
      </c>
      <c r="BX74" s="634">
        <v>49.224953725715885</v>
      </c>
      <c r="BY74" s="506">
        <v>49.224953725715885</v>
      </c>
      <c r="BZ74" s="634">
        <v>49.224953725715885</v>
      </c>
      <c r="CA74" s="634">
        <v>49.224953725715885</v>
      </c>
      <c r="CB74" s="506">
        <v>49.224953725715885</v>
      </c>
      <c r="CC74" s="634">
        <v>49.224953725715885</v>
      </c>
      <c r="CD74" s="634">
        <v>49.224953725715885</v>
      </c>
      <c r="CE74" s="634">
        <v>49.224953725715885</v>
      </c>
      <c r="CF74" s="634">
        <v>49.224953725715885</v>
      </c>
      <c r="CG74" s="634">
        <v>49.224953725715885</v>
      </c>
      <c r="CH74" s="634">
        <v>49.224953725715885</v>
      </c>
      <c r="CI74" s="506">
        <v>49.224953725715885</v>
      </c>
      <c r="CJ74" s="632">
        <v>49.224953725715885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>
        <v>2.4</v>
      </c>
      <c r="I75" s="628">
        <v>2.4</v>
      </c>
      <c r="J75" s="628">
        <v>2.4</v>
      </c>
      <c r="K75" s="629">
        <v>2.4</v>
      </c>
      <c r="L75" s="629">
        <v>2.399710418221789</v>
      </c>
      <c r="M75" s="629">
        <v>2.3994048087096425</v>
      </c>
      <c r="N75" s="628">
        <v>2.399034639928995</v>
      </c>
      <c r="O75" s="628">
        <v>2.3982190330228117</v>
      </c>
      <c r="P75" s="628">
        <v>2.3974039804967422</v>
      </c>
      <c r="Q75" s="628">
        <v>2.3965894817857465</v>
      </c>
      <c r="R75" s="628">
        <v>2.3957755363255551</v>
      </c>
      <c r="S75" s="628">
        <v>2.3949621435526622</v>
      </c>
      <c r="T75" s="628">
        <v>2.3941493029043279</v>
      </c>
      <c r="U75" s="628">
        <v>2.3933370138185777</v>
      </c>
      <c r="V75" s="628">
        <v>2.3925252757341959</v>
      </c>
      <c r="W75" s="628">
        <v>2.3917140880907328</v>
      </c>
      <c r="X75" s="628">
        <v>2.3909034503284938</v>
      </c>
      <c r="Y75" s="628">
        <v>2.390093361888546</v>
      </c>
      <c r="Z75" s="628">
        <v>2.389283822212712</v>
      </c>
      <c r="AA75" s="628">
        <v>2.3884748307435708</v>
      </c>
      <c r="AB75" s="628">
        <v>2.3876663869244572</v>
      </c>
      <c r="AC75" s="628">
        <v>2.3868584901994581</v>
      </c>
      <c r="AD75" s="628">
        <v>2.3860511400134135</v>
      </c>
      <c r="AE75" s="628">
        <v>2.3852443358119122</v>
      </c>
      <c r="AF75" s="628">
        <v>2.3844380770412954</v>
      </c>
      <c r="AG75" s="628">
        <v>2.3836323631486507</v>
      </c>
      <c r="AH75" s="628">
        <v>2.3828271935818148</v>
      </c>
      <c r="AI75" s="628">
        <v>2.3820225677893676</v>
      </c>
      <c r="AJ75" s="628">
        <v>2.3812184852206357</v>
      </c>
      <c r="AK75" s="628">
        <v>2.380414945325688</v>
      </c>
      <c r="AL75" s="628">
        <v>2.3796119475553339</v>
      </c>
      <c r="AM75" s="628">
        <v>2.3796119475553339</v>
      </c>
      <c r="AN75" s="628">
        <v>2.3796119475553339</v>
      </c>
      <c r="AO75" s="628">
        <v>2.3796119475553339</v>
      </c>
      <c r="AP75" s="628">
        <v>2.3796119475553339</v>
      </c>
      <c r="AQ75" s="628">
        <v>2.3796119475553339</v>
      </c>
      <c r="AR75" s="628">
        <v>2.3796119475553339</v>
      </c>
      <c r="AS75" s="628">
        <v>2.3796119475553339</v>
      </c>
      <c r="AT75" s="628">
        <v>2.3796119475553339</v>
      </c>
      <c r="AU75" s="628">
        <v>2.3796119475553339</v>
      </c>
      <c r="AV75" s="628">
        <v>2.3796119475553339</v>
      </c>
      <c r="AW75" s="628">
        <v>2.3796119475553339</v>
      </c>
      <c r="AX75" s="628">
        <v>2.3796119475553339</v>
      </c>
      <c r="AY75" s="628">
        <v>2.3796119475553339</v>
      </c>
      <c r="AZ75" s="628">
        <v>2.3796119475553339</v>
      </c>
      <c r="BA75" s="630">
        <v>2.3796119475553339</v>
      </c>
      <c r="BB75" s="630">
        <v>2.3796119475553339</v>
      </c>
      <c r="BC75" s="630">
        <v>2.3796119475553339</v>
      </c>
      <c r="BD75" s="630">
        <v>2.3796119475553339</v>
      </c>
      <c r="BE75" s="630">
        <v>2.3796119475553339</v>
      </c>
      <c r="BF75" s="630">
        <v>2.3796119475553339</v>
      </c>
      <c r="BG75" s="630">
        <v>2.3796119475553339</v>
      </c>
      <c r="BH75" s="630">
        <v>2.3796119475553339</v>
      </c>
      <c r="BI75" s="630">
        <v>2.3796119475553339</v>
      </c>
      <c r="BJ75" s="630">
        <v>2.3796119475553339</v>
      </c>
      <c r="BK75" s="630">
        <v>2.3796119475553339</v>
      </c>
      <c r="BL75" s="630">
        <v>2.3796119475553339</v>
      </c>
      <c r="BM75" s="630">
        <v>2.3796119475553339</v>
      </c>
      <c r="BN75" s="630">
        <v>2.3796119475553339</v>
      </c>
      <c r="BO75" s="630">
        <v>2.3796119475553339</v>
      </c>
      <c r="BP75" s="630">
        <v>2.3796119475553339</v>
      </c>
      <c r="BQ75" s="630">
        <v>2.3796119475553339</v>
      </c>
      <c r="BR75" s="630">
        <v>2.3796119475553339</v>
      </c>
      <c r="BS75" s="630">
        <v>2.3796119475553339</v>
      </c>
      <c r="BT75" s="630">
        <v>2.3796119475553339</v>
      </c>
      <c r="BU75" s="630">
        <v>2.3796119475553339</v>
      </c>
      <c r="BV75" s="630">
        <v>2.3796119475553339</v>
      </c>
      <c r="BW75" s="630">
        <v>2.3796119475553339</v>
      </c>
      <c r="BX75" s="630">
        <v>2.3796119475553339</v>
      </c>
      <c r="BY75" s="630">
        <v>2.3796119475553339</v>
      </c>
      <c r="BZ75" s="630">
        <v>2.3796119475553339</v>
      </c>
      <c r="CA75" s="630">
        <v>2.3796119475553339</v>
      </c>
      <c r="CB75" s="630">
        <v>2.3796119475553339</v>
      </c>
      <c r="CC75" s="630">
        <v>2.3796119475553339</v>
      </c>
      <c r="CD75" s="630">
        <v>2.3796119475553339</v>
      </c>
      <c r="CE75" s="630">
        <v>2.3796119475553339</v>
      </c>
      <c r="CF75" s="630">
        <v>2.3796119475553339</v>
      </c>
      <c r="CG75" s="630">
        <v>2.3796119475553339</v>
      </c>
      <c r="CH75" s="630">
        <v>2.3796119475553339</v>
      </c>
      <c r="CI75" s="630">
        <v>2.3796119475553339</v>
      </c>
      <c r="CJ75" s="631">
        <v>2.3796119475553339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>
        <v>1</v>
      </c>
      <c r="I76" s="908">
        <v>1</v>
      </c>
      <c r="J76" s="908">
        <v>1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>
        <v>1</v>
      </c>
      <c r="I77" s="900">
        <v>1</v>
      </c>
      <c r="J77" s="900">
        <v>1</v>
      </c>
      <c r="K77" s="901">
        <v>1</v>
      </c>
      <c r="L77" s="901">
        <v>1</v>
      </c>
      <c r="M77" s="901">
        <v>1</v>
      </c>
      <c r="N77" s="900">
        <v>1</v>
      </c>
      <c r="O77" s="900">
        <v>1</v>
      </c>
      <c r="P77" s="900">
        <v>1</v>
      </c>
      <c r="Q77" s="900">
        <v>1</v>
      </c>
      <c r="R77" s="900">
        <v>1</v>
      </c>
      <c r="S77" s="900">
        <v>1</v>
      </c>
      <c r="T77" s="900">
        <v>1</v>
      </c>
      <c r="U77" s="900">
        <v>1</v>
      </c>
      <c r="V77" s="900">
        <v>1</v>
      </c>
      <c r="W77" s="900">
        <v>1</v>
      </c>
      <c r="X77" s="900">
        <v>1</v>
      </c>
      <c r="Y77" s="900">
        <v>1</v>
      </c>
      <c r="Z77" s="900">
        <v>1</v>
      </c>
      <c r="AA77" s="900">
        <v>1</v>
      </c>
      <c r="AB77" s="900">
        <v>1</v>
      </c>
      <c r="AC77" s="900">
        <v>1</v>
      </c>
      <c r="AD77" s="900">
        <v>1</v>
      </c>
      <c r="AE77" s="900">
        <v>1</v>
      </c>
      <c r="AF77" s="900">
        <v>1</v>
      </c>
      <c r="AG77" s="900">
        <v>1</v>
      </c>
      <c r="AH77" s="900">
        <v>1</v>
      </c>
      <c r="AI77" s="900">
        <v>1</v>
      </c>
      <c r="AJ77" s="900">
        <v>1</v>
      </c>
      <c r="AK77" s="900">
        <v>1</v>
      </c>
      <c r="AL77" s="900">
        <v>1</v>
      </c>
      <c r="AM77" s="900">
        <v>1</v>
      </c>
      <c r="AN77" s="900">
        <v>1</v>
      </c>
      <c r="AO77" s="900">
        <v>1</v>
      </c>
      <c r="AP77" s="900">
        <v>1</v>
      </c>
      <c r="AQ77" s="900">
        <v>1</v>
      </c>
      <c r="AR77" s="900">
        <v>1</v>
      </c>
      <c r="AS77" s="900">
        <v>1</v>
      </c>
      <c r="AT77" s="900">
        <v>1</v>
      </c>
      <c r="AU77" s="900">
        <v>1</v>
      </c>
      <c r="AV77" s="900">
        <v>1</v>
      </c>
      <c r="AW77" s="900">
        <v>1</v>
      </c>
      <c r="AX77" s="900">
        <v>1</v>
      </c>
      <c r="AY77" s="900">
        <v>1</v>
      </c>
      <c r="AZ77" s="900">
        <v>1</v>
      </c>
      <c r="BA77" s="902">
        <v>1</v>
      </c>
      <c r="BB77" s="902">
        <v>1</v>
      </c>
      <c r="BC77" s="902">
        <v>1</v>
      </c>
      <c r="BD77" s="902">
        <v>1</v>
      </c>
      <c r="BE77" s="902">
        <v>1</v>
      </c>
      <c r="BF77" s="902">
        <v>1</v>
      </c>
      <c r="BG77" s="902">
        <v>1</v>
      </c>
      <c r="BH77" s="902">
        <v>1</v>
      </c>
      <c r="BI77" s="902">
        <v>1</v>
      </c>
      <c r="BJ77" s="902">
        <v>1</v>
      </c>
      <c r="BK77" s="902">
        <v>1</v>
      </c>
      <c r="BL77" s="902">
        <v>1</v>
      </c>
      <c r="BM77" s="902">
        <v>1</v>
      </c>
      <c r="BN77" s="902">
        <v>1</v>
      </c>
      <c r="BO77" s="902">
        <v>1</v>
      </c>
      <c r="BP77" s="902">
        <v>1</v>
      </c>
      <c r="BQ77" s="902">
        <v>1</v>
      </c>
      <c r="BR77" s="902">
        <v>1</v>
      </c>
      <c r="BS77" s="902">
        <v>1</v>
      </c>
      <c r="BT77" s="902">
        <v>1</v>
      </c>
      <c r="BU77" s="902">
        <v>1</v>
      </c>
      <c r="BV77" s="902">
        <v>1</v>
      </c>
      <c r="BW77" s="902">
        <v>1</v>
      </c>
      <c r="BX77" s="902">
        <v>1</v>
      </c>
      <c r="BY77" s="902">
        <v>1</v>
      </c>
      <c r="BZ77" s="902">
        <v>1</v>
      </c>
      <c r="CA77" s="902">
        <v>1</v>
      </c>
      <c r="CB77" s="902">
        <v>1</v>
      </c>
      <c r="CC77" s="902">
        <v>1</v>
      </c>
      <c r="CD77" s="902">
        <v>1</v>
      </c>
      <c r="CE77" s="902">
        <v>1</v>
      </c>
      <c r="CF77" s="902">
        <v>1</v>
      </c>
      <c r="CG77" s="902">
        <v>1</v>
      </c>
      <c r="CH77" s="902">
        <v>1</v>
      </c>
      <c r="CI77" s="902">
        <v>1</v>
      </c>
      <c r="CJ77" s="903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>
        <v>1</v>
      </c>
      <c r="I78" s="935">
        <v>1</v>
      </c>
      <c r="J78" s="935">
        <v>1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11.795728308002644</v>
      </c>
      <c r="I83" s="952">
        <v>23.596683925924797</v>
      </c>
      <c r="J83" s="952">
        <v>35.402866853766461</v>
      </c>
      <c r="K83" s="952">
        <v>47.214277091527634</v>
      </c>
      <c r="L83" s="952">
        <v>398.00556673669945</v>
      </c>
      <c r="M83" s="952">
        <v>583.84730097439081</v>
      </c>
      <c r="N83" s="952">
        <v>769.75225936545166</v>
      </c>
      <c r="O83" s="952">
        <v>769.19557230058683</v>
      </c>
      <c r="P83" s="952">
        <v>768.638885235722</v>
      </c>
      <c r="Q83" s="952">
        <v>768.08219817085705</v>
      </c>
      <c r="R83" s="952">
        <v>767.52551110599222</v>
      </c>
      <c r="S83" s="952">
        <v>766.96882404112739</v>
      </c>
      <c r="T83" s="952">
        <v>766.41213697626245</v>
      </c>
      <c r="U83" s="952">
        <v>765.85544991139761</v>
      </c>
      <c r="V83" s="952">
        <v>765.29876284653267</v>
      </c>
      <c r="W83" s="952">
        <v>764.74207578166784</v>
      </c>
      <c r="X83" s="952">
        <v>764.18538871680289</v>
      </c>
      <c r="Y83" s="952">
        <v>763.62870165193806</v>
      </c>
      <c r="Z83" s="952">
        <v>763.07201458707323</v>
      </c>
      <c r="AA83" s="952">
        <v>762.51532752220828</v>
      </c>
      <c r="AB83" s="952">
        <v>761.95864045734345</v>
      </c>
      <c r="AC83" s="952">
        <v>761.40195339247862</v>
      </c>
      <c r="AD83" s="952">
        <v>760.84526632761367</v>
      </c>
      <c r="AE83" s="952">
        <v>760.28857926274884</v>
      </c>
      <c r="AF83" s="952">
        <v>759.73189219788389</v>
      </c>
      <c r="AG83" s="952">
        <v>759.17520513301906</v>
      </c>
      <c r="AH83" s="952">
        <v>758.61851806815423</v>
      </c>
      <c r="AI83" s="952">
        <v>758.06183100328929</v>
      </c>
      <c r="AJ83" s="952">
        <v>757.50514393842445</v>
      </c>
      <c r="AK83" s="952">
        <v>756.94845687355951</v>
      </c>
      <c r="AL83" s="952">
        <v>756.39176980869468</v>
      </c>
      <c r="AM83" s="952">
        <v>756.39176980869468</v>
      </c>
      <c r="AN83" s="952">
        <v>756.39176980869468</v>
      </c>
      <c r="AO83" s="952">
        <v>756.39176980869468</v>
      </c>
      <c r="AP83" s="952">
        <v>756.39176980869468</v>
      </c>
      <c r="AQ83" s="952">
        <v>756.39176980869468</v>
      </c>
      <c r="AR83" s="952">
        <v>756.39176980869468</v>
      </c>
      <c r="AS83" s="952">
        <v>756.39176980869468</v>
      </c>
      <c r="AT83" s="952">
        <v>756.39176980869468</v>
      </c>
      <c r="AU83" s="952">
        <v>756.39176980869468</v>
      </c>
      <c r="AV83" s="952">
        <v>756.39176980869468</v>
      </c>
      <c r="AW83" s="952">
        <v>756.39176980869468</v>
      </c>
      <c r="AX83" s="952">
        <v>756.39176980869468</v>
      </c>
      <c r="AY83" s="952">
        <v>756.39176980869468</v>
      </c>
      <c r="AZ83" s="952">
        <v>756.39176980869468</v>
      </c>
      <c r="BA83" s="952">
        <v>756.39176980869468</v>
      </c>
      <c r="BB83" s="952">
        <v>756.39176980869468</v>
      </c>
      <c r="BC83" s="952">
        <v>756.39176980869468</v>
      </c>
      <c r="BD83" s="952">
        <v>756.39176980869468</v>
      </c>
      <c r="BE83" s="952">
        <v>756.39176980869468</v>
      </c>
      <c r="BF83" s="952">
        <v>756.39176980869468</v>
      </c>
      <c r="BG83" s="952">
        <v>756.39176980869468</v>
      </c>
      <c r="BH83" s="952">
        <v>756.39176980869468</v>
      </c>
      <c r="BI83" s="952">
        <v>756.39176980869468</v>
      </c>
      <c r="BJ83" s="952">
        <v>756.39176980869468</v>
      </c>
      <c r="BK83" s="952">
        <v>756.39176980869468</v>
      </c>
      <c r="BL83" s="952">
        <v>756.39176980869468</v>
      </c>
      <c r="BM83" s="952">
        <v>756.39176980869468</v>
      </c>
      <c r="BN83" s="952">
        <v>756.39176980869468</v>
      </c>
      <c r="BO83" s="952">
        <v>756.39176980869468</v>
      </c>
      <c r="BP83" s="952">
        <v>756.39176980869468</v>
      </c>
      <c r="BQ83" s="952">
        <v>756.39176980869468</v>
      </c>
      <c r="BR83" s="952">
        <v>756.39176980869468</v>
      </c>
      <c r="BS83" s="952">
        <v>756.39176980869468</v>
      </c>
      <c r="BT83" s="952">
        <v>756.39176980869468</v>
      </c>
      <c r="BU83" s="952">
        <v>756.39176980869468</v>
      </c>
      <c r="BV83" s="952">
        <v>756.39176980869468</v>
      </c>
      <c r="BW83" s="952">
        <v>756.39176980869468</v>
      </c>
      <c r="BX83" s="952">
        <v>756.39176980869468</v>
      </c>
      <c r="BY83" s="952">
        <v>756.39176980869468</v>
      </c>
      <c r="BZ83" s="952">
        <v>756.39176980869468</v>
      </c>
      <c r="CA83" s="952">
        <v>756.39176980869468</v>
      </c>
      <c r="CB83" s="952">
        <v>756.39176980869468</v>
      </c>
      <c r="CC83" s="952">
        <v>756.39176980869468</v>
      </c>
      <c r="CD83" s="952">
        <v>756.39176980869468</v>
      </c>
      <c r="CE83" s="952">
        <v>756.39176980869468</v>
      </c>
      <c r="CF83" s="952">
        <v>756.39176980869468</v>
      </c>
      <c r="CG83" s="952">
        <v>756.39176980869468</v>
      </c>
      <c r="CH83" s="952">
        <v>756.39176980869468</v>
      </c>
      <c r="CI83" s="952">
        <v>756.39176980869468</v>
      </c>
      <c r="CJ83" s="953">
        <v>756.39176980869468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1375.3214794520547</v>
      </c>
      <c r="I85" s="142">
        <v>1375.3214794520547</v>
      </c>
      <c r="J85" s="142">
        <v>1375.3214794520547</v>
      </c>
      <c r="K85" s="142">
        <v>1375.3214794520547</v>
      </c>
      <c r="L85" s="142">
        <v>2666.0826986301372</v>
      </c>
      <c r="M85" s="142">
        <v>2666.0826986301372</v>
      </c>
      <c r="N85" s="142">
        <v>2666.0826986301372</v>
      </c>
      <c r="O85" s="142">
        <v>2666.0826986301372</v>
      </c>
      <c r="P85" s="142">
        <v>2666.0826986301372</v>
      </c>
      <c r="Q85" s="142">
        <v>2666.0826986301372</v>
      </c>
      <c r="R85" s="142">
        <v>2666.0826986301372</v>
      </c>
      <c r="S85" s="142">
        <v>2666.0826986301372</v>
      </c>
      <c r="T85" s="142">
        <v>2666.0826986301372</v>
      </c>
      <c r="U85" s="142">
        <v>2666.0826986301372</v>
      </c>
      <c r="V85" s="142">
        <v>2666.0826986301372</v>
      </c>
      <c r="W85" s="142">
        <v>2666.0826986301372</v>
      </c>
      <c r="X85" s="142">
        <v>2666.0826986301372</v>
      </c>
      <c r="Y85" s="142">
        <v>2666.0826986301372</v>
      </c>
      <c r="Z85" s="142">
        <v>2666.0826986301372</v>
      </c>
      <c r="AA85" s="142">
        <v>2666.0826986301372</v>
      </c>
      <c r="AB85" s="142">
        <v>2666.0826986301372</v>
      </c>
      <c r="AC85" s="142">
        <v>2666.0826986301372</v>
      </c>
      <c r="AD85" s="142">
        <v>2666.0826986301372</v>
      </c>
      <c r="AE85" s="142">
        <v>2666.0826986301372</v>
      </c>
      <c r="AF85" s="142">
        <v>2666.0826986301372</v>
      </c>
      <c r="AG85" s="142">
        <v>2666.0826986301372</v>
      </c>
      <c r="AH85" s="142">
        <v>2666.0826986301372</v>
      </c>
      <c r="AI85" s="142">
        <v>2666.0826986301372</v>
      </c>
      <c r="AJ85" s="142">
        <v>2666.0826986301372</v>
      </c>
      <c r="AK85" s="142">
        <v>2666.0826986301372</v>
      </c>
      <c r="AL85" s="142">
        <v>2666.0826986301372</v>
      </c>
      <c r="AM85" s="142">
        <v>2666.0826986301372</v>
      </c>
      <c r="AN85" s="142">
        <v>2666.0826986301372</v>
      </c>
      <c r="AO85" s="142">
        <v>2666.0826986301372</v>
      </c>
      <c r="AP85" s="142">
        <v>2666.0826986301372</v>
      </c>
      <c r="AQ85" s="142">
        <v>2666.0826986301372</v>
      </c>
      <c r="AR85" s="142">
        <v>2666.0826986301372</v>
      </c>
      <c r="AS85" s="142">
        <v>2666.0826986301372</v>
      </c>
      <c r="AT85" s="142">
        <v>2666.0826986301372</v>
      </c>
      <c r="AU85" s="142">
        <v>2666.0826986301372</v>
      </c>
      <c r="AV85" s="142">
        <v>2666.0826986301372</v>
      </c>
      <c r="AW85" s="142">
        <v>2666.0826986301372</v>
      </c>
      <c r="AX85" s="142">
        <v>2666.0826986301372</v>
      </c>
      <c r="AY85" s="142">
        <v>2666.0826986301372</v>
      </c>
      <c r="AZ85" s="142">
        <v>2666.0826986301372</v>
      </c>
      <c r="BA85" s="142">
        <v>2666.0826986301372</v>
      </c>
      <c r="BB85" s="142">
        <v>2666.0826986301372</v>
      </c>
      <c r="BC85" s="142">
        <v>2666.0826986301372</v>
      </c>
      <c r="BD85" s="142">
        <v>2666.0826986301372</v>
      </c>
      <c r="BE85" s="142">
        <v>2666.0826986301372</v>
      </c>
      <c r="BF85" s="142">
        <v>2666.0826986301372</v>
      </c>
      <c r="BG85" s="142">
        <v>2666.0826986301372</v>
      </c>
      <c r="BH85" s="142">
        <v>2666.0826986301372</v>
      </c>
      <c r="BI85" s="142">
        <v>2666.0826986301372</v>
      </c>
      <c r="BJ85" s="142">
        <v>2666.0826986301372</v>
      </c>
      <c r="BK85" s="142">
        <v>2666.0826986301372</v>
      </c>
      <c r="BL85" s="142">
        <v>2666.0826986301372</v>
      </c>
      <c r="BM85" s="142">
        <v>2666.0826986301372</v>
      </c>
      <c r="BN85" s="142">
        <v>2666.0826986301372</v>
      </c>
      <c r="BO85" s="142">
        <v>2666.0826986301372</v>
      </c>
      <c r="BP85" s="142">
        <v>2666.0826986301372</v>
      </c>
      <c r="BQ85" s="142">
        <v>2666.0826986301372</v>
      </c>
      <c r="BR85" s="142">
        <v>2666.0826986301372</v>
      </c>
      <c r="BS85" s="142">
        <v>2666.0826986301372</v>
      </c>
      <c r="BT85" s="142">
        <v>2666.0826986301372</v>
      </c>
      <c r="BU85" s="142">
        <v>2666.0826986301372</v>
      </c>
      <c r="BV85" s="142">
        <v>2666.0826986301372</v>
      </c>
      <c r="BW85" s="142">
        <v>2666.0826986301372</v>
      </c>
      <c r="BX85" s="142">
        <v>2666.0826986301372</v>
      </c>
      <c r="BY85" s="142">
        <v>2666.0826986301372</v>
      </c>
      <c r="BZ85" s="142">
        <v>2666.0826986301372</v>
      </c>
      <c r="CA85" s="142">
        <v>2666.0826986301372</v>
      </c>
      <c r="CB85" s="142">
        <v>2666.0826986301372</v>
      </c>
      <c r="CC85" s="142">
        <v>2666.0826986301372</v>
      </c>
      <c r="CD85" s="142">
        <v>2666.0826986301372</v>
      </c>
      <c r="CE85" s="142">
        <v>2666.0826986301372</v>
      </c>
      <c r="CF85" s="142">
        <v>2666.0826986301372</v>
      </c>
      <c r="CG85" s="142">
        <v>2666.0826986301372</v>
      </c>
      <c r="CH85" s="142">
        <v>2666.0826986301372</v>
      </c>
      <c r="CI85" s="142">
        <v>2666.0826986301372</v>
      </c>
      <c r="CJ85" s="639">
        <v>2666.0826986301372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>
        <v>6.0441427519726414</v>
      </c>
      <c r="I86" s="202">
        <v>6.5685652164506303</v>
      </c>
      <c r="J86" s="202">
        <v>7.0998004115432876</v>
      </c>
      <c r="K86" s="202">
        <v>7.6378549587084894</v>
      </c>
      <c r="L86" s="202">
        <v>180.40492927397258</v>
      </c>
      <c r="M86" s="202">
        <v>181.5898549178082</v>
      </c>
      <c r="N86" s="141">
        <v>182.77478056164381</v>
      </c>
      <c r="O86" s="141">
        <v>183.95970620547945</v>
      </c>
      <c r="P86" s="141">
        <v>185.14463184931506</v>
      </c>
      <c r="Q86" s="141">
        <v>186.32955749315067</v>
      </c>
      <c r="R86" s="141">
        <v>187.51448313698629</v>
      </c>
      <c r="S86" s="141">
        <v>188.69940878082187</v>
      </c>
      <c r="T86" s="141">
        <v>189.88433442465748</v>
      </c>
      <c r="U86" s="141">
        <v>191.06926006849309</v>
      </c>
      <c r="V86" s="141">
        <v>192.25418571232871</v>
      </c>
      <c r="W86" s="141">
        <v>193.43911135616432</v>
      </c>
      <c r="X86" s="141">
        <v>194.62403699999993</v>
      </c>
      <c r="Y86" s="141">
        <v>195.80896264383554</v>
      </c>
      <c r="Z86" s="141">
        <v>196.99388828767115</v>
      </c>
      <c r="AA86" s="141">
        <v>198.1788139315068</v>
      </c>
      <c r="AB86" s="141">
        <v>199.36373957534241</v>
      </c>
      <c r="AC86" s="141">
        <v>200.54866521917802</v>
      </c>
      <c r="AD86" s="141">
        <v>201.73359086301363</v>
      </c>
      <c r="AE86" s="141">
        <v>202.91851650684924</v>
      </c>
      <c r="AF86" s="141">
        <v>204.10344215068483</v>
      </c>
      <c r="AG86" s="141">
        <v>205.28836779452055</v>
      </c>
      <c r="AH86" s="141">
        <v>206.47329343835617</v>
      </c>
      <c r="AI86" s="141">
        <v>207.65821908219178</v>
      </c>
      <c r="AJ86" s="141">
        <v>208.84314472602739</v>
      </c>
      <c r="AK86" s="141">
        <v>210.02807036986303</v>
      </c>
      <c r="AL86" s="141">
        <v>211.21299601369864</v>
      </c>
      <c r="AM86" s="141">
        <v>212.39792165753425</v>
      </c>
      <c r="AN86" s="141">
        <v>213.58284730136987</v>
      </c>
      <c r="AO86" s="141">
        <v>214.76777294520548</v>
      </c>
      <c r="AP86" s="141">
        <v>215.95269858904112</v>
      </c>
      <c r="AQ86" s="141">
        <v>217.13762423287673</v>
      </c>
      <c r="AR86" s="141">
        <v>218.32254987671234</v>
      </c>
      <c r="AS86" s="141">
        <v>219.50747552054796</v>
      </c>
      <c r="AT86" s="141">
        <v>220.69240116438357</v>
      </c>
      <c r="AU86" s="141">
        <v>221.87732680821918</v>
      </c>
      <c r="AV86" s="141">
        <v>223.06225245205476</v>
      </c>
      <c r="AW86" s="141">
        <v>224.24717809589038</v>
      </c>
      <c r="AX86" s="141">
        <v>225.43210373972599</v>
      </c>
      <c r="AY86" s="141">
        <v>226.6170293835616</v>
      </c>
      <c r="AZ86" s="141">
        <v>227.80195502739721</v>
      </c>
      <c r="BA86" s="187">
        <v>228.98688067123283</v>
      </c>
      <c r="BB86" s="505">
        <v>230.17180631506847</v>
      </c>
      <c r="BC86" s="505">
        <v>231.35673195890408</v>
      </c>
      <c r="BD86" s="505">
        <v>232.54165760273969</v>
      </c>
      <c r="BE86" s="505">
        <v>233.7265832465753</v>
      </c>
      <c r="BF86" s="505">
        <v>234.91150889041091</v>
      </c>
      <c r="BG86" s="505">
        <v>236.09643453424653</v>
      </c>
      <c r="BH86" s="505">
        <v>237.28136017808214</v>
      </c>
      <c r="BI86" s="505">
        <v>238.46628582191772</v>
      </c>
      <c r="BJ86" s="505">
        <v>239.65121146575333</v>
      </c>
      <c r="BK86" s="505">
        <v>240.83613710958895</v>
      </c>
      <c r="BL86" s="505">
        <v>242.02106275342456</v>
      </c>
      <c r="BM86" s="505">
        <v>243.20598839726017</v>
      </c>
      <c r="BN86" s="505">
        <v>244.39091404109578</v>
      </c>
      <c r="BO86" s="505">
        <v>245.57583968493142</v>
      </c>
      <c r="BP86" s="505">
        <v>246.76076532876704</v>
      </c>
      <c r="BQ86" s="505">
        <v>247.94569097260265</v>
      </c>
      <c r="BR86" s="505">
        <v>249.13061661643826</v>
      </c>
      <c r="BS86" s="505">
        <v>250.31554226027387</v>
      </c>
      <c r="BT86" s="505">
        <v>251.50046790410948</v>
      </c>
      <c r="BU86" s="505">
        <v>252.6853935479451</v>
      </c>
      <c r="BV86" s="505">
        <v>253.87031919178068</v>
      </c>
      <c r="BW86" s="505">
        <v>255.05524483561629</v>
      </c>
      <c r="BX86" s="505">
        <v>256.24017047945193</v>
      </c>
      <c r="BY86" s="505">
        <v>257.42509612328752</v>
      </c>
      <c r="BZ86" s="505">
        <v>258.61002176712316</v>
      </c>
      <c r="CA86" s="505">
        <v>259.7949474109588</v>
      </c>
      <c r="CB86" s="505">
        <v>260.97987305479438</v>
      </c>
      <c r="CC86" s="505">
        <v>262.16479869863002</v>
      </c>
      <c r="CD86" s="505">
        <v>263.34972434246561</v>
      </c>
      <c r="CE86" s="505">
        <v>264.53464998630119</v>
      </c>
      <c r="CF86" s="505">
        <v>265.71957563013683</v>
      </c>
      <c r="CG86" s="505">
        <v>266.90450127397241</v>
      </c>
      <c r="CH86" s="505">
        <v>268.08942691780805</v>
      </c>
      <c r="CI86" s="505">
        <v>269.27435256164364</v>
      </c>
      <c r="CJ86" s="621">
        <v>270.45927820547928</v>
      </c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1363.525751144052</v>
      </c>
      <c r="I87" s="142">
        <v>1351.72479552613</v>
      </c>
      <c r="J87" s="142">
        <v>1339.9186125982883</v>
      </c>
      <c r="K87" s="206">
        <v>1328.107202360527</v>
      </c>
      <c r="L87" s="206">
        <v>2268.0771318934376</v>
      </c>
      <c r="M87" s="206">
        <v>2082.2353976557465</v>
      </c>
      <c r="N87" s="82">
        <v>1896.3304392646855</v>
      </c>
      <c r="O87" s="82">
        <v>1896.8871263295505</v>
      </c>
      <c r="P87" s="82">
        <v>1897.4438133944152</v>
      </c>
      <c r="Q87" s="82">
        <v>1898.0005004592801</v>
      </c>
      <c r="R87" s="82">
        <v>1898.5571875241449</v>
      </c>
      <c r="S87" s="82">
        <v>1899.1138745890098</v>
      </c>
      <c r="T87" s="82">
        <v>1899.6705616538748</v>
      </c>
      <c r="U87" s="82">
        <v>1900.2272487187397</v>
      </c>
      <c r="V87" s="82">
        <v>1900.7839357836046</v>
      </c>
      <c r="W87" s="82">
        <v>1901.3406228484694</v>
      </c>
      <c r="X87" s="82">
        <v>1901.8973099133343</v>
      </c>
      <c r="Y87" s="82">
        <v>1902.453996978199</v>
      </c>
      <c r="Z87" s="82">
        <v>1903.010684043064</v>
      </c>
      <c r="AA87" s="82">
        <v>1903.5673711079289</v>
      </c>
      <c r="AB87" s="82">
        <v>1904.1240581727939</v>
      </c>
      <c r="AC87" s="82">
        <v>1904.6807452376586</v>
      </c>
      <c r="AD87" s="82">
        <v>1905.2374323025235</v>
      </c>
      <c r="AE87" s="82">
        <v>1905.7941193673882</v>
      </c>
      <c r="AF87" s="82">
        <v>1906.3508064322532</v>
      </c>
      <c r="AG87" s="82">
        <v>1906.9074934971181</v>
      </c>
      <c r="AH87" s="82">
        <v>1907.4641805619831</v>
      </c>
      <c r="AI87" s="82">
        <v>1908.020867626848</v>
      </c>
      <c r="AJ87" s="82">
        <v>1908.5775546917127</v>
      </c>
      <c r="AK87" s="82">
        <v>1909.1342417565777</v>
      </c>
      <c r="AL87" s="82">
        <v>1909.6909288214424</v>
      </c>
      <c r="AM87" s="82">
        <v>1909.6909288214424</v>
      </c>
      <c r="AN87" s="82">
        <v>1909.6909288214424</v>
      </c>
      <c r="AO87" s="82">
        <v>1909.6909288214424</v>
      </c>
      <c r="AP87" s="82">
        <v>1909.6909288214424</v>
      </c>
      <c r="AQ87" s="82">
        <v>1909.6909288214424</v>
      </c>
      <c r="AR87" s="82">
        <v>1909.6909288214424</v>
      </c>
      <c r="AS87" s="82">
        <v>1909.6909288214424</v>
      </c>
      <c r="AT87" s="82">
        <v>1909.6909288214424</v>
      </c>
      <c r="AU87" s="82">
        <v>1909.6909288214424</v>
      </c>
      <c r="AV87" s="82">
        <v>1909.6909288214424</v>
      </c>
      <c r="AW87" s="82">
        <v>1909.6909288214424</v>
      </c>
      <c r="AX87" s="82">
        <v>1909.6909288214424</v>
      </c>
      <c r="AY87" s="82">
        <v>1909.6909288214424</v>
      </c>
      <c r="AZ87" s="82">
        <v>1909.6909288214424</v>
      </c>
      <c r="BA87" s="234">
        <v>1909.6909288214424</v>
      </c>
      <c r="BB87" s="234">
        <v>1909.6909288214424</v>
      </c>
      <c r="BC87" s="234">
        <v>1909.6909288214424</v>
      </c>
      <c r="BD87" s="234">
        <v>1909.6909288214424</v>
      </c>
      <c r="BE87" s="234">
        <v>1909.6909288214424</v>
      </c>
      <c r="BF87" s="234">
        <v>1909.6909288214424</v>
      </c>
      <c r="BG87" s="234">
        <v>1909.6909288214424</v>
      </c>
      <c r="BH87" s="234">
        <v>1909.6909288214424</v>
      </c>
      <c r="BI87" s="234">
        <v>1909.6909288214424</v>
      </c>
      <c r="BJ87" s="234">
        <v>1909.6909288214424</v>
      </c>
      <c r="BK87" s="234">
        <v>1909.6909288214424</v>
      </c>
      <c r="BL87" s="234">
        <v>1909.6909288214424</v>
      </c>
      <c r="BM87" s="234">
        <v>1909.6909288214424</v>
      </c>
      <c r="BN87" s="234">
        <v>1909.6909288214424</v>
      </c>
      <c r="BO87" s="234">
        <v>1909.6909288214424</v>
      </c>
      <c r="BP87" s="234">
        <v>1909.6909288214424</v>
      </c>
      <c r="BQ87" s="234">
        <v>1909.6909288214424</v>
      </c>
      <c r="BR87" s="234">
        <v>1909.6909288214424</v>
      </c>
      <c r="BS87" s="234">
        <v>1909.6909288214424</v>
      </c>
      <c r="BT87" s="234">
        <v>1909.6909288214424</v>
      </c>
      <c r="BU87" s="234">
        <v>1909.6909288214424</v>
      </c>
      <c r="BV87" s="234">
        <v>1909.6909288214424</v>
      </c>
      <c r="BW87" s="234">
        <v>1909.6909288214424</v>
      </c>
      <c r="BX87" s="234">
        <v>1909.6909288214424</v>
      </c>
      <c r="BY87" s="234">
        <v>1909.6909288214424</v>
      </c>
      <c r="BZ87" s="234">
        <v>1909.6909288214424</v>
      </c>
      <c r="CA87" s="234">
        <v>1909.6909288214424</v>
      </c>
      <c r="CB87" s="234">
        <v>1909.6909288214424</v>
      </c>
      <c r="CC87" s="234">
        <v>1909.6909288214424</v>
      </c>
      <c r="CD87" s="234">
        <v>1909.6909288214424</v>
      </c>
      <c r="CE87" s="234">
        <v>1909.6909288214424</v>
      </c>
      <c r="CF87" s="234">
        <v>1909.6909288214424</v>
      </c>
      <c r="CG87" s="234">
        <v>1909.6909288214424</v>
      </c>
      <c r="CH87" s="234">
        <v>1909.6909288214424</v>
      </c>
      <c r="CI87" s="234">
        <v>1909.6909288214424</v>
      </c>
      <c r="CJ87" s="640">
        <v>1909.6909288214424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1357.4816083920794</v>
      </c>
      <c r="I89" s="210">
        <v>1345.1562303096794</v>
      </c>
      <c r="J89" s="210">
        <v>1332.8188121867449</v>
      </c>
      <c r="K89" s="207">
        <v>1320.4693474018186</v>
      </c>
      <c r="L89" s="207">
        <v>2087.6722026194648</v>
      </c>
      <c r="M89" s="207">
        <v>1900.6455427379383</v>
      </c>
      <c r="N89" s="105">
        <v>1713.5556587030417</v>
      </c>
      <c r="O89" s="105">
        <v>1712.927420124071</v>
      </c>
      <c r="P89" s="105">
        <v>1712.2991815451001</v>
      </c>
      <c r="Q89" s="105">
        <v>1711.6709429661296</v>
      </c>
      <c r="R89" s="105">
        <v>1711.0427043871587</v>
      </c>
      <c r="S89" s="105">
        <v>1710.414465808188</v>
      </c>
      <c r="T89" s="105">
        <v>1709.7862272292173</v>
      </c>
      <c r="U89" s="105">
        <v>1709.1579886502466</v>
      </c>
      <c r="V89" s="105">
        <v>1708.5297500712759</v>
      </c>
      <c r="W89" s="105">
        <v>1707.901511492305</v>
      </c>
      <c r="X89" s="105">
        <v>1707.2732729133345</v>
      </c>
      <c r="Y89" s="105">
        <v>1706.6450343343636</v>
      </c>
      <c r="Z89" s="105">
        <v>1706.0167957553929</v>
      </c>
      <c r="AA89" s="105">
        <v>1705.3885571764222</v>
      </c>
      <c r="AB89" s="105">
        <v>1704.7603185974515</v>
      </c>
      <c r="AC89" s="105">
        <v>1704.1320800184806</v>
      </c>
      <c r="AD89" s="105">
        <v>1703.5038414395099</v>
      </c>
      <c r="AE89" s="105">
        <v>1702.8756028605389</v>
      </c>
      <c r="AF89" s="105">
        <v>1702.2473642815685</v>
      </c>
      <c r="AG89" s="105">
        <v>1701.6191257025976</v>
      </c>
      <c r="AH89" s="105">
        <v>1700.9908871236269</v>
      </c>
      <c r="AI89" s="105">
        <v>1700.3626485446562</v>
      </c>
      <c r="AJ89" s="105">
        <v>1699.7344099656852</v>
      </c>
      <c r="AK89" s="105">
        <v>1699.1061713867148</v>
      </c>
      <c r="AL89" s="105">
        <v>1698.4779328077439</v>
      </c>
      <c r="AM89" s="105">
        <v>1697.2930071639082</v>
      </c>
      <c r="AN89" s="105">
        <v>1696.1080815200726</v>
      </c>
      <c r="AO89" s="105">
        <v>1694.9231558762369</v>
      </c>
      <c r="AP89" s="105">
        <v>1693.7382302324013</v>
      </c>
      <c r="AQ89" s="105">
        <v>1692.5533045885657</v>
      </c>
      <c r="AR89" s="105">
        <v>1691.36837894473</v>
      </c>
      <c r="AS89" s="105">
        <v>1690.1834533008944</v>
      </c>
      <c r="AT89" s="105">
        <v>1688.9985276570587</v>
      </c>
      <c r="AU89" s="105">
        <v>1687.8136020132233</v>
      </c>
      <c r="AV89" s="105">
        <v>1686.6286763693877</v>
      </c>
      <c r="AW89" s="105">
        <v>1685.443750725552</v>
      </c>
      <c r="AX89" s="105">
        <v>1684.2588250817164</v>
      </c>
      <c r="AY89" s="105">
        <v>1683.0738994378808</v>
      </c>
      <c r="AZ89" s="105">
        <v>1681.8889737940451</v>
      </c>
      <c r="BA89" s="235">
        <v>1680.7040481502095</v>
      </c>
      <c r="BB89" s="324">
        <v>1679.5191225063741</v>
      </c>
      <c r="BC89" s="105">
        <v>1678.3341968625384</v>
      </c>
      <c r="BD89" s="105">
        <v>1677.1492712187028</v>
      </c>
      <c r="BE89" s="105">
        <v>1675.9643455748671</v>
      </c>
      <c r="BF89" s="235">
        <v>1674.7794199310315</v>
      </c>
      <c r="BG89" s="324">
        <v>1673.5944942871959</v>
      </c>
      <c r="BH89" s="324">
        <v>1672.4095686433602</v>
      </c>
      <c r="BI89" s="105">
        <v>1671.2246429995248</v>
      </c>
      <c r="BJ89" s="105">
        <v>1670.0397173556892</v>
      </c>
      <c r="BK89" s="324">
        <v>1668.8547917118535</v>
      </c>
      <c r="BL89" s="324">
        <v>1667.6698660680179</v>
      </c>
      <c r="BM89" s="324">
        <v>1666.4849404241822</v>
      </c>
      <c r="BN89" s="324">
        <v>1665.3000147803466</v>
      </c>
      <c r="BO89" s="324">
        <v>1664.115089136511</v>
      </c>
      <c r="BP89" s="235">
        <v>1662.9301634926753</v>
      </c>
      <c r="BQ89" s="324">
        <v>1661.7452378488397</v>
      </c>
      <c r="BR89" s="324">
        <v>1660.5603122050043</v>
      </c>
      <c r="BS89" s="642">
        <v>1659.3753865611686</v>
      </c>
      <c r="BT89" s="324">
        <v>1658.190460917333</v>
      </c>
      <c r="BU89" s="324">
        <v>1657.0055352734973</v>
      </c>
      <c r="BV89" s="324">
        <v>1655.8206096296617</v>
      </c>
      <c r="BW89" s="324">
        <v>1654.6356839858261</v>
      </c>
      <c r="BX89" s="235">
        <v>1653.4507583419904</v>
      </c>
      <c r="BY89" s="324">
        <v>1652.265832698155</v>
      </c>
      <c r="BZ89" s="324">
        <v>1651.0809070543191</v>
      </c>
      <c r="CA89" s="324">
        <v>1649.8959814104837</v>
      </c>
      <c r="CB89" s="324">
        <v>1648.7110557666481</v>
      </c>
      <c r="CC89" s="324">
        <v>1647.5261301228124</v>
      </c>
      <c r="CD89" s="324">
        <v>1646.3412044789768</v>
      </c>
      <c r="CE89" s="324">
        <v>1645.1562788351412</v>
      </c>
      <c r="CF89" s="324">
        <v>1643.9713531913055</v>
      </c>
      <c r="CG89" s="324">
        <v>1642.7864275474699</v>
      </c>
      <c r="CH89" s="324">
        <v>1641.6015019036345</v>
      </c>
      <c r="CI89" s="235">
        <v>1640.4165762597988</v>
      </c>
      <c r="CJ89" s="641">
        <v>1639.2316506159632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6.1337787201613744E-2</v>
      </c>
      <c r="I93" s="494">
        <v>0.12270275641480893</v>
      </c>
      <c r="J93" s="198">
        <v>0.18409490763958558</v>
      </c>
      <c r="K93" s="198">
        <v>0.2455142408759437</v>
      </c>
      <c r="L93" s="198">
        <v>1.7951821817913662</v>
      </c>
      <c r="M93" s="198">
        <v>3.3459048518722261</v>
      </c>
      <c r="N93" s="84">
        <v>4.8976822511185247</v>
      </c>
      <c r="O93" s="84">
        <v>4.892926739108586</v>
      </c>
      <c r="P93" s="84">
        <v>4.8881712270986473</v>
      </c>
      <c r="Q93" s="84">
        <v>4.8834157150887085</v>
      </c>
      <c r="R93" s="84">
        <v>4.8786602030787707</v>
      </c>
      <c r="S93" s="84">
        <v>4.873904691068832</v>
      </c>
      <c r="T93" s="84">
        <v>4.8691491790588932</v>
      </c>
      <c r="U93" s="84">
        <v>4.8643936670489545</v>
      </c>
      <c r="V93" s="84">
        <v>4.8596381550390166</v>
      </c>
      <c r="W93" s="84">
        <v>4.8548826430290779</v>
      </c>
      <c r="X93" s="84">
        <v>4.8501271310191392</v>
      </c>
      <c r="Y93" s="84">
        <v>4.8453716190092004</v>
      </c>
      <c r="Z93" s="84">
        <v>4.8406161069992626</v>
      </c>
      <c r="AA93" s="84">
        <v>4.8358605949893239</v>
      </c>
      <c r="AB93" s="84">
        <v>4.8311050829793851</v>
      </c>
      <c r="AC93" s="84">
        <v>4.8263495709694464</v>
      </c>
      <c r="AD93" s="84">
        <v>4.8215940589595077</v>
      </c>
      <c r="AE93" s="84">
        <v>4.8168385469495689</v>
      </c>
      <c r="AF93" s="84">
        <v>4.8120830349396311</v>
      </c>
      <c r="AG93" s="84">
        <v>4.8073275229296923</v>
      </c>
      <c r="AH93" s="84">
        <v>4.8025720109197536</v>
      </c>
      <c r="AI93" s="84">
        <v>4.7978164989098149</v>
      </c>
      <c r="AJ93" s="84">
        <v>4.793060986899877</v>
      </c>
      <c r="AK93" s="84">
        <v>4.7883054748899383</v>
      </c>
      <c r="AL93" s="84">
        <v>4.7835499628799996</v>
      </c>
      <c r="AM93" s="504">
        <v>4.7835499628799996</v>
      </c>
      <c r="AN93" s="503">
        <v>4.7835499628799996</v>
      </c>
      <c r="AO93" s="503">
        <v>4.7835499628799996</v>
      </c>
      <c r="AP93" s="503">
        <v>4.7835499628799996</v>
      </c>
      <c r="AQ93" s="503">
        <v>4.7835499628799996</v>
      </c>
      <c r="AR93" s="503">
        <v>4.7835499628799996</v>
      </c>
      <c r="AS93" s="503">
        <v>4.7835499628799996</v>
      </c>
      <c r="AT93" s="503">
        <v>4.7835499628799996</v>
      </c>
      <c r="AU93" s="503">
        <v>4.7835499628799996</v>
      </c>
      <c r="AV93" s="503">
        <v>4.7835499628799996</v>
      </c>
      <c r="AW93" s="503">
        <v>4.7835499628799996</v>
      </c>
      <c r="AX93" s="503">
        <v>4.7835499628799996</v>
      </c>
      <c r="AY93" s="503">
        <v>4.7835499628799996</v>
      </c>
      <c r="AZ93" s="503">
        <v>4.7835499628799996</v>
      </c>
      <c r="BA93" s="503">
        <v>4.7835499628799996</v>
      </c>
      <c r="BB93" s="503">
        <v>4.7835499628799996</v>
      </c>
      <c r="BC93" s="503">
        <v>4.7835499628799996</v>
      </c>
      <c r="BD93" s="503">
        <v>4.7835499628799996</v>
      </c>
      <c r="BE93" s="503">
        <v>4.7835499628799996</v>
      </c>
      <c r="BF93" s="503">
        <v>4.7835499628799996</v>
      </c>
      <c r="BG93" s="503">
        <v>4.7835499628799996</v>
      </c>
      <c r="BH93" s="503">
        <v>4.7835499628799996</v>
      </c>
      <c r="BI93" s="503">
        <v>4.7835499628799996</v>
      </c>
      <c r="BJ93" s="503">
        <v>4.7835499628799996</v>
      </c>
      <c r="BK93" s="503">
        <v>4.7835499628799996</v>
      </c>
      <c r="BL93" s="503">
        <v>4.7835499628799996</v>
      </c>
      <c r="BM93" s="503">
        <v>4.7835499628799996</v>
      </c>
      <c r="BN93" s="503">
        <v>4.7835499628799996</v>
      </c>
      <c r="BO93" s="503">
        <v>4.7835499628799996</v>
      </c>
      <c r="BP93" s="503">
        <v>4.7835499628799996</v>
      </c>
      <c r="BQ93" s="503">
        <v>4.7835499628799996</v>
      </c>
      <c r="BR93" s="503">
        <v>4.7835499628799996</v>
      </c>
      <c r="BS93" s="503">
        <v>4.7835499628799996</v>
      </c>
      <c r="BT93" s="503">
        <v>4.7835499628799996</v>
      </c>
      <c r="BU93" s="503">
        <v>4.7835499628799996</v>
      </c>
      <c r="BV93" s="503">
        <v>4.7835499628799996</v>
      </c>
      <c r="BW93" s="503">
        <v>4.7835499628799996</v>
      </c>
      <c r="BX93" s="503">
        <v>4.7835499628799996</v>
      </c>
      <c r="BY93" s="503">
        <v>4.7835499628799996</v>
      </c>
      <c r="BZ93" s="503">
        <v>4.7835499628799996</v>
      </c>
      <c r="CA93" s="503">
        <v>4.7835499628799996</v>
      </c>
      <c r="CB93" s="503">
        <v>4.7835499628799996</v>
      </c>
      <c r="CC93" s="503">
        <v>4.7835499628799996</v>
      </c>
      <c r="CD93" s="503">
        <v>4.7835499628799996</v>
      </c>
      <c r="CE93" s="503">
        <v>4.7835499628799996</v>
      </c>
      <c r="CF93" s="503">
        <v>4.7835499628799996</v>
      </c>
      <c r="CG93" s="503">
        <v>4.7835499628799996</v>
      </c>
      <c r="CH93" s="503">
        <v>4.7835499628799996</v>
      </c>
      <c r="CI93" s="503">
        <v>4.7835499628799996</v>
      </c>
      <c r="CJ93" s="645">
        <v>4.7835499628799996</v>
      </c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0.52811243985609013</v>
      </c>
      <c r="I104" s="497">
        <v>1.0564589142137721</v>
      </c>
      <c r="J104" s="497">
        <v>1.585039423073046</v>
      </c>
      <c r="K104" s="497">
        <v>2.1138539664339118</v>
      </c>
      <c r="L104" s="497">
        <v>18.093752656086647</v>
      </c>
      <c r="M104" s="497">
        <v>25.829820049565129</v>
      </c>
      <c r="N104" s="497">
        <v>33.567992119604227</v>
      </c>
      <c r="O104" s="497">
        <v>33.544929144428245</v>
      </c>
      <c r="P104" s="497">
        <v>33.52186616925227</v>
      </c>
      <c r="Q104" s="497">
        <v>33.498803194076295</v>
      </c>
      <c r="R104" s="497">
        <v>33.47574021890032</v>
      </c>
      <c r="S104" s="497">
        <v>33.452677243724352</v>
      </c>
      <c r="T104" s="497">
        <v>33.42961426854837</v>
      </c>
      <c r="U104" s="497">
        <v>33.406551293372388</v>
      </c>
      <c r="V104" s="497">
        <v>33.383488318196427</v>
      </c>
      <c r="W104" s="497">
        <v>33.360425343020445</v>
      </c>
      <c r="X104" s="497">
        <v>33.337362367844477</v>
      </c>
      <c r="Y104" s="497">
        <v>33.314299392668502</v>
      </c>
      <c r="Z104" s="497">
        <v>33.29123641749252</v>
      </c>
      <c r="AA104" s="497">
        <v>33.268173442316552</v>
      </c>
      <c r="AB104" s="497">
        <v>33.24511046714057</v>
      </c>
      <c r="AC104" s="497">
        <v>33.222047491964602</v>
      </c>
      <c r="AD104" s="497">
        <v>33.198984516788627</v>
      </c>
      <c r="AE104" s="497">
        <v>33.175921541612645</v>
      </c>
      <c r="AF104" s="497">
        <v>33.15285856643667</v>
      </c>
      <c r="AG104" s="497">
        <v>33.129795591260702</v>
      </c>
      <c r="AH104" s="497">
        <v>33.106732616084727</v>
      </c>
      <c r="AI104" s="497">
        <v>33.083669640908745</v>
      </c>
      <c r="AJ104" s="497">
        <v>33.06060666573277</v>
      </c>
      <c r="AK104" s="497">
        <v>33.037543690556802</v>
      </c>
      <c r="AL104" s="497">
        <v>33.01448071538082</v>
      </c>
      <c r="AM104" s="497">
        <v>33.01448071538082</v>
      </c>
      <c r="AN104" s="497">
        <v>33.01448071538082</v>
      </c>
      <c r="AO104" s="497">
        <v>33.01448071538082</v>
      </c>
      <c r="AP104" s="497">
        <v>33.01448071538082</v>
      </c>
      <c r="AQ104" s="497">
        <v>33.01448071538082</v>
      </c>
      <c r="AR104" s="497">
        <v>33.01448071538082</v>
      </c>
      <c r="AS104" s="497">
        <v>33.01448071538082</v>
      </c>
      <c r="AT104" s="497">
        <v>33.01448071538082</v>
      </c>
      <c r="AU104" s="497">
        <v>33.01448071538082</v>
      </c>
      <c r="AV104" s="497">
        <v>33.01448071538082</v>
      </c>
      <c r="AW104" s="497">
        <v>33.01448071538082</v>
      </c>
      <c r="AX104" s="497">
        <v>33.01448071538082</v>
      </c>
      <c r="AY104" s="497">
        <v>33.01448071538082</v>
      </c>
      <c r="AZ104" s="497">
        <v>33.01448071538082</v>
      </c>
      <c r="BA104" s="497">
        <v>33.01448071538082</v>
      </c>
      <c r="BB104" s="497">
        <v>33.01448071538082</v>
      </c>
      <c r="BC104" s="497">
        <v>33.01448071538082</v>
      </c>
      <c r="BD104" s="497">
        <v>33.01448071538082</v>
      </c>
      <c r="BE104" s="497">
        <v>33.01448071538082</v>
      </c>
      <c r="BF104" s="497">
        <v>33.01448071538082</v>
      </c>
      <c r="BG104" s="497">
        <v>33.01448071538082</v>
      </c>
      <c r="BH104" s="497">
        <v>33.01448071538082</v>
      </c>
      <c r="BI104" s="497">
        <v>33.01448071538082</v>
      </c>
      <c r="BJ104" s="497">
        <v>33.01448071538082</v>
      </c>
      <c r="BK104" s="497">
        <v>33.01448071538082</v>
      </c>
      <c r="BL104" s="497">
        <v>33.01448071538082</v>
      </c>
      <c r="BM104" s="497">
        <v>33.01448071538082</v>
      </c>
      <c r="BN104" s="497">
        <v>33.01448071538082</v>
      </c>
      <c r="BO104" s="497">
        <v>33.01448071538082</v>
      </c>
      <c r="BP104" s="497">
        <v>33.01448071538082</v>
      </c>
      <c r="BQ104" s="497">
        <v>33.01448071538082</v>
      </c>
      <c r="BR104" s="497">
        <v>33.01448071538082</v>
      </c>
      <c r="BS104" s="497">
        <v>33.01448071538082</v>
      </c>
      <c r="BT104" s="497">
        <v>33.01448071538082</v>
      </c>
      <c r="BU104" s="497">
        <v>33.01448071538082</v>
      </c>
      <c r="BV104" s="497">
        <v>33.01448071538082</v>
      </c>
      <c r="BW104" s="497">
        <v>33.01448071538082</v>
      </c>
      <c r="BX104" s="497">
        <v>33.01448071538082</v>
      </c>
      <c r="BY104" s="497">
        <v>33.01448071538082</v>
      </c>
      <c r="BZ104" s="497">
        <v>33.01448071538082</v>
      </c>
      <c r="CA104" s="497">
        <v>33.01448071538082</v>
      </c>
      <c r="CB104" s="497">
        <v>33.01448071538082</v>
      </c>
      <c r="CC104" s="497">
        <v>33.01448071538082</v>
      </c>
      <c r="CD104" s="497">
        <v>33.01448071538082</v>
      </c>
      <c r="CE104" s="497">
        <v>33.01448071538082</v>
      </c>
      <c r="CF104" s="497">
        <v>33.01448071538082</v>
      </c>
      <c r="CG104" s="497">
        <v>33.01448071538082</v>
      </c>
      <c r="CH104" s="497">
        <v>33.01448071538082</v>
      </c>
      <c r="CI104" s="497">
        <v>33.01448071538082</v>
      </c>
      <c r="CJ104" s="648">
        <v>33.01448071538082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>
        <v>4.5005527890002367E-2</v>
      </c>
      <c r="I105" s="760">
        <v>4.5005527890002367E-2</v>
      </c>
      <c r="J105" s="760">
        <v>4.500552789000236E-2</v>
      </c>
      <c r="K105" s="760">
        <v>4.5005527890002367E-2</v>
      </c>
      <c r="L105" s="760">
        <v>4.566703287298407E-2</v>
      </c>
      <c r="M105" s="760">
        <v>4.4495707025162048E-2</v>
      </c>
      <c r="N105" s="760">
        <v>4.3888071175896701E-2</v>
      </c>
      <c r="O105" s="760">
        <v>4.3889589208192775E-2</v>
      </c>
      <c r="P105" s="760">
        <v>4.389110943452916E-2</v>
      </c>
      <c r="Q105" s="760">
        <v>4.3892631859665909E-2</v>
      </c>
      <c r="R105" s="760">
        <v>4.3894156488376891E-2</v>
      </c>
      <c r="S105" s="760">
        <v>4.3895683325449776E-2</v>
      </c>
      <c r="T105" s="760">
        <v>4.3897212375686098E-2</v>
      </c>
      <c r="U105" s="760">
        <v>4.3898743643901374E-2</v>
      </c>
      <c r="V105" s="760">
        <v>4.3900277134925086E-2</v>
      </c>
      <c r="W105" s="760">
        <v>4.3901812853600695E-2</v>
      </c>
      <c r="X105" s="760">
        <v>4.3903350804785829E-2</v>
      </c>
      <c r="Y105" s="760">
        <v>4.3904890993352159E-2</v>
      </c>
      <c r="Z105" s="760">
        <v>4.3906433424185612E-2</v>
      </c>
      <c r="AA105" s="760">
        <v>4.3907978102186343E-2</v>
      </c>
      <c r="AB105" s="760">
        <v>4.3909525032268734E-2</v>
      </c>
      <c r="AC105" s="760">
        <v>4.3911074219361593E-2</v>
      </c>
      <c r="AD105" s="760">
        <v>4.3912625668408062E-2</v>
      </c>
      <c r="AE105" s="760">
        <v>4.3914179384365731E-2</v>
      </c>
      <c r="AF105" s="760">
        <v>4.3915735372206735E-2</v>
      </c>
      <c r="AG105" s="760">
        <v>4.3917293636917716E-2</v>
      </c>
      <c r="AH105" s="760">
        <v>4.3918854183499931E-2</v>
      </c>
      <c r="AI105" s="760">
        <v>4.3920417016969283E-2</v>
      </c>
      <c r="AJ105" s="760">
        <v>4.3921982142356431E-2</v>
      </c>
      <c r="AK105" s="760">
        <v>4.3923549564706753E-2</v>
      </c>
      <c r="AL105" s="760">
        <v>4.392511928908046E-2</v>
      </c>
      <c r="AM105" s="760">
        <v>4.392511928908046E-2</v>
      </c>
      <c r="AN105" s="760">
        <v>4.392511928908046E-2</v>
      </c>
      <c r="AO105" s="760">
        <v>4.392511928908046E-2</v>
      </c>
      <c r="AP105" s="760">
        <v>4.392511928908046E-2</v>
      </c>
      <c r="AQ105" s="760">
        <v>4.392511928908046E-2</v>
      </c>
      <c r="AR105" s="760">
        <v>4.392511928908046E-2</v>
      </c>
      <c r="AS105" s="760">
        <v>4.392511928908046E-2</v>
      </c>
      <c r="AT105" s="760">
        <v>4.392511928908046E-2</v>
      </c>
      <c r="AU105" s="760">
        <v>4.392511928908046E-2</v>
      </c>
      <c r="AV105" s="760">
        <v>4.392511928908046E-2</v>
      </c>
      <c r="AW105" s="760">
        <v>4.392511928908046E-2</v>
      </c>
      <c r="AX105" s="760">
        <v>4.392511928908046E-2</v>
      </c>
      <c r="AY105" s="760">
        <v>4.392511928908046E-2</v>
      </c>
      <c r="AZ105" s="760">
        <v>4.392511928908046E-2</v>
      </c>
      <c r="BA105" s="760">
        <v>4.392511928908046E-2</v>
      </c>
      <c r="BB105" s="760">
        <v>4.392511928908046E-2</v>
      </c>
      <c r="BC105" s="760">
        <v>4.392511928908046E-2</v>
      </c>
      <c r="BD105" s="760">
        <v>4.392511928908046E-2</v>
      </c>
      <c r="BE105" s="760">
        <v>4.392511928908046E-2</v>
      </c>
      <c r="BF105" s="760">
        <v>4.392511928908046E-2</v>
      </c>
      <c r="BG105" s="760">
        <v>4.392511928908046E-2</v>
      </c>
      <c r="BH105" s="760">
        <v>4.392511928908046E-2</v>
      </c>
      <c r="BI105" s="760">
        <v>4.392511928908046E-2</v>
      </c>
      <c r="BJ105" s="760">
        <v>4.392511928908046E-2</v>
      </c>
      <c r="BK105" s="760">
        <v>4.392511928908046E-2</v>
      </c>
      <c r="BL105" s="760">
        <v>4.392511928908046E-2</v>
      </c>
      <c r="BM105" s="760">
        <v>4.392511928908046E-2</v>
      </c>
      <c r="BN105" s="760">
        <v>4.392511928908046E-2</v>
      </c>
      <c r="BO105" s="760">
        <v>4.392511928908046E-2</v>
      </c>
      <c r="BP105" s="760">
        <v>4.392511928908046E-2</v>
      </c>
      <c r="BQ105" s="760">
        <v>4.392511928908046E-2</v>
      </c>
      <c r="BR105" s="760">
        <v>4.392511928908046E-2</v>
      </c>
      <c r="BS105" s="760">
        <v>4.392511928908046E-2</v>
      </c>
      <c r="BT105" s="760">
        <v>4.392511928908046E-2</v>
      </c>
      <c r="BU105" s="760">
        <v>4.392511928908046E-2</v>
      </c>
      <c r="BV105" s="760">
        <v>4.392511928908046E-2</v>
      </c>
      <c r="BW105" s="760">
        <v>4.392511928908046E-2</v>
      </c>
      <c r="BX105" s="760">
        <v>4.392511928908046E-2</v>
      </c>
      <c r="BY105" s="760">
        <v>4.392511928908046E-2</v>
      </c>
      <c r="BZ105" s="760">
        <v>4.392511928908046E-2</v>
      </c>
      <c r="CA105" s="760">
        <v>4.392511928908046E-2</v>
      </c>
      <c r="CB105" s="760">
        <v>4.392511928908046E-2</v>
      </c>
      <c r="CC105" s="760">
        <v>4.392511928908046E-2</v>
      </c>
      <c r="CD105" s="760">
        <v>4.392511928908046E-2</v>
      </c>
      <c r="CE105" s="760">
        <v>4.392511928908046E-2</v>
      </c>
      <c r="CF105" s="760">
        <v>4.392511928908046E-2</v>
      </c>
      <c r="CG105" s="760">
        <v>4.392511928908046E-2</v>
      </c>
      <c r="CH105" s="760">
        <v>4.392511928908046E-2</v>
      </c>
      <c r="CI105" s="760">
        <v>4.392511928908046E-2</v>
      </c>
      <c r="CJ105" s="852">
        <v>4.392511928908046E-2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>
        <v>112.44256297754538</v>
      </c>
      <c r="I106" s="498">
        <v>112.48088159950785</v>
      </c>
      <c r="J106" s="498">
        <v>112.51920022147031</v>
      </c>
      <c r="K106" s="498">
        <v>112.55751884343279</v>
      </c>
      <c r="L106" s="498">
        <v>112.52533716094034</v>
      </c>
      <c r="M106" s="498">
        <v>112.56363179023511</v>
      </c>
      <c r="N106" s="498">
        <v>112.60192641952983</v>
      </c>
      <c r="O106" s="498">
        <v>112.53361551643614</v>
      </c>
      <c r="P106" s="498">
        <v>112.46523212734579</v>
      </c>
      <c r="Q106" s="498">
        <v>112.39677625225877</v>
      </c>
      <c r="R106" s="498">
        <v>112.32824789117508</v>
      </c>
      <c r="S106" s="498">
        <v>112.25964704409472</v>
      </c>
      <c r="T106" s="498">
        <v>112.1909737110177</v>
      </c>
      <c r="U106" s="498">
        <v>112.12222789194402</v>
      </c>
      <c r="V106" s="498">
        <v>112.05340958687368</v>
      </c>
      <c r="W106" s="498">
        <v>111.98451879580666</v>
      </c>
      <c r="X106" s="498">
        <v>111.91555551874301</v>
      </c>
      <c r="Y106" s="498">
        <v>111.84651975568266</v>
      </c>
      <c r="Z106" s="498">
        <v>111.77741150662565</v>
      </c>
      <c r="AA106" s="498">
        <v>111.708230771572</v>
      </c>
      <c r="AB106" s="498">
        <v>111.63897755052169</v>
      </c>
      <c r="AC106" s="498">
        <v>111.56965184347469</v>
      </c>
      <c r="AD106" s="498">
        <v>111.50025365043101</v>
      </c>
      <c r="AE106" s="498">
        <v>111.4307829713907</v>
      </c>
      <c r="AF106" s="498">
        <v>111.36123980635374</v>
      </c>
      <c r="AG106" s="498">
        <v>111.29162415532009</v>
      </c>
      <c r="AH106" s="498">
        <v>111.22193601828978</v>
      </c>
      <c r="AI106" s="498">
        <v>111.15217539526282</v>
      </c>
      <c r="AJ106" s="498">
        <v>111.08234228623914</v>
      </c>
      <c r="AK106" s="498">
        <v>111.01243669121882</v>
      </c>
      <c r="AL106" s="498">
        <v>110.94245861020191</v>
      </c>
      <c r="AM106" s="498">
        <v>110.94245861020191</v>
      </c>
      <c r="AN106" s="498">
        <v>110.94245861020191</v>
      </c>
      <c r="AO106" s="498">
        <v>110.94245861020191</v>
      </c>
      <c r="AP106" s="498">
        <v>110.94245861020191</v>
      </c>
      <c r="AQ106" s="498">
        <v>110.94245861020191</v>
      </c>
      <c r="AR106" s="498">
        <v>110.94245861020191</v>
      </c>
      <c r="AS106" s="498">
        <v>110.94245861020191</v>
      </c>
      <c r="AT106" s="498">
        <v>110.94245861020191</v>
      </c>
      <c r="AU106" s="498">
        <v>110.94245861020191</v>
      </c>
      <c r="AV106" s="498">
        <v>110.94245861020191</v>
      </c>
      <c r="AW106" s="498">
        <v>110.94245861020191</v>
      </c>
      <c r="AX106" s="498">
        <v>110.94245861020191</v>
      </c>
      <c r="AY106" s="498">
        <v>110.94245861020191</v>
      </c>
      <c r="AZ106" s="498">
        <v>110.94245861020191</v>
      </c>
      <c r="BA106" s="498">
        <v>110.94245861020191</v>
      </c>
      <c r="BB106" s="498">
        <v>110.94245861020191</v>
      </c>
      <c r="BC106" s="498">
        <v>110.94245861020191</v>
      </c>
      <c r="BD106" s="498">
        <v>110.94245861020191</v>
      </c>
      <c r="BE106" s="498">
        <v>110.94245861020191</v>
      </c>
      <c r="BF106" s="498">
        <v>110.94245861020191</v>
      </c>
      <c r="BG106" s="498">
        <v>110.94245861020191</v>
      </c>
      <c r="BH106" s="498">
        <v>110.94245861020191</v>
      </c>
      <c r="BI106" s="498">
        <v>110.94245861020191</v>
      </c>
      <c r="BJ106" s="498">
        <v>110.94245861020191</v>
      </c>
      <c r="BK106" s="498">
        <v>110.94245861020191</v>
      </c>
      <c r="BL106" s="498">
        <v>110.94245861020191</v>
      </c>
      <c r="BM106" s="498">
        <v>110.94245861020191</v>
      </c>
      <c r="BN106" s="498">
        <v>110.94245861020191</v>
      </c>
      <c r="BO106" s="498">
        <v>110.94245861020191</v>
      </c>
      <c r="BP106" s="498">
        <v>110.94245861020191</v>
      </c>
      <c r="BQ106" s="498">
        <v>110.94245861020191</v>
      </c>
      <c r="BR106" s="498">
        <v>110.94245861020191</v>
      </c>
      <c r="BS106" s="498">
        <v>110.94245861020191</v>
      </c>
      <c r="BT106" s="498">
        <v>110.94245861020191</v>
      </c>
      <c r="BU106" s="498">
        <v>110.94245861020191</v>
      </c>
      <c r="BV106" s="498">
        <v>110.94245861020191</v>
      </c>
      <c r="BW106" s="498">
        <v>110.94245861020191</v>
      </c>
      <c r="BX106" s="498">
        <v>110.94245861020191</v>
      </c>
      <c r="BY106" s="498">
        <v>110.94245861020191</v>
      </c>
      <c r="BZ106" s="498">
        <v>110.94245861020191</v>
      </c>
      <c r="CA106" s="498">
        <v>110.94245861020191</v>
      </c>
      <c r="CB106" s="498">
        <v>110.94245861020191</v>
      </c>
      <c r="CC106" s="498">
        <v>110.94245861020191</v>
      </c>
      <c r="CD106" s="498">
        <v>110.94245861020191</v>
      </c>
      <c r="CE106" s="498">
        <v>110.94245861020191</v>
      </c>
      <c r="CF106" s="498">
        <v>110.94245861020191</v>
      </c>
      <c r="CG106" s="498">
        <v>110.94245861020191</v>
      </c>
      <c r="CH106" s="498">
        <v>110.94245861020191</v>
      </c>
      <c r="CI106" s="498">
        <v>110.94245861020191</v>
      </c>
      <c r="CJ106" s="649">
        <v>110.94245861020191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11.73439052080103</v>
      </c>
      <c r="I107" s="82">
        <v>23.473981169509987</v>
      </c>
      <c r="J107" s="82">
        <v>35.218771946126878</v>
      </c>
      <c r="K107" s="82">
        <v>46.968762850651693</v>
      </c>
      <c r="L107" s="82">
        <v>396.21038455490805</v>
      </c>
      <c r="M107" s="82">
        <v>580.5013961225186</v>
      </c>
      <c r="N107" s="82">
        <v>764.85457711433321</v>
      </c>
      <c r="O107" s="82">
        <v>764.30264556147824</v>
      </c>
      <c r="P107" s="82">
        <v>763.75071400862328</v>
      </c>
      <c r="Q107" s="82">
        <v>763.19878245576842</v>
      </c>
      <c r="R107" s="82">
        <v>762.64685090291346</v>
      </c>
      <c r="S107" s="82">
        <v>762.09491935005849</v>
      </c>
      <c r="T107" s="82">
        <v>761.54298779720352</v>
      </c>
      <c r="U107" s="82">
        <v>760.99105624434856</v>
      </c>
      <c r="V107" s="82">
        <v>760.4391246914937</v>
      </c>
      <c r="W107" s="82">
        <v>759.88719313863874</v>
      </c>
      <c r="X107" s="82">
        <v>759.33526158578377</v>
      </c>
      <c r="Y107" s="82">
        <v>758.78333003292892</v>
      </c>
      <c r="Z107" s="82">
        <v>758.23139848007395</v>
      </c>
      <c r="AA107" s="82">
        <v>757.67946692721898</v>
      </c>
      <c r="AB107" s="82">
        <v>757.12753537436402</v>
      </c>
      <c r="AC107" s="82">
        <v>756.57560382150916</v>
      </c>
      <c r="AD107" s="82">
        <v>756.0236722686542</v>
      </c>
      <c r="AE107" s="82">
        <v>755.47174071579923</v>
      </c>
      <c r="AF107" s="82">
        <v>754.91980916294426</v>
      </c>
      <c r="AG107" s="82">
        <v>754.36787761008941</v>
      </c>
      <c r="AH107" s="82">
        <v>753.81594605723444</v>
      </c>
      <c r="AI107" s="82">
        <v>753.26401450437947</v>
      </c>
      <c r="AJ107" s="82">
        <v>752.71208295152451</v>
      </c>
      <c r="AK107" s="82">
        <v>752.16015139866965</v>
      </c>
      <c r="AL107" s="82">
        <v>751.60821984581469</v>
      </c>
      <c r="AM107" s="82">
        <v>751.60821984581469</v>
      </c>
      <c r="AN107" s="82">
        <v>751.60821984581469</v>
      </c>
      <c r="AO107" s="82">
        <v>751.60821984581469</v>
      </c>
      <c r="AP107" s="82">
        <v>751.60821984581469</v>
      </c>
      <c r="AQ107" s="82">
        <v>751.60821984581469</v>
      </c>
      <c r="AR107" s="82">
        <v>751.60821984581469</v>
      </c>
      <c r="AS107" s="82">
        <v>751.60821984581469</v>
      </c>
      <c r="AT107" s="82">
        <v>751.60821984581469</v>
      </c>
      <c r="AU107" s="82">
        <v>751.60821984581469</v>
      </c>
      <c r="AV107" s="82">
        <v>751.60821984581469</v>
      </c>
      <c r="AW107" s="82">
        <v>751.60821984581469</v>
      </c>
      <c r="AX107" s="82">
        <v>751.60821984581469</v>
      </c>
      <c r="AY107" s="82">
        <v>751.60821984581469</v>
      </c>
      <c r="AZ107" s="82">
        <v>751.60821984581469</v>
      </c>
      <c r="BA107" s="82">
        <v>751.60821984581469</v>
      </c>
      <c r="BB107" s="82">
        <v>751.60821984581469</v>
      </c>
      <c r="BC107" s="82">
        <v>751.60821984581469</v>
      </c>
      <c r="BD107" s="82">
        <v>751.60821984581469</v>
      </c>
      <c r="BE107" s="82">
        <v>751.60821984581469</v>
      </c>
      <c r="BF107" s="82">
        <v>751.60821984581469</v>
      </c>
      <c r="BG107" s="82">
        <v>751.60821984581469</v>
      </c>
      <c r="BH107" s="82">
        <v>751.60821984581469</v>
      </c>
      <c r="BI107" s="82">
        <v>751.60821984581469</v>
      </c>
      <c r="BJ107" s="82">
        <v>751.60821984581469</v>
      </c>
      <c r="BK107" s="82">
        <v>751.60821984581469</v>
      </c>
      <c r="BL107" s="82">
        <v>751.60821984581469</v>
      </c>
      <c r="BM107" s="82">
        <v>751.60821984581469</v>
      </c>
      <c r="BN107" s="82">
        <v>751.60821984581469</v>
      </c>
      <c r="BO107" s="82">
        <v>751.60821984581469</v>
      </c>
      <c r="BP107" s="82">
        <v>751.60821984581469</v>
      </c>
      <c r="BQ107" s="82">
        <v>751.60821984581469</v>
      </c>
      <c r="BR107" s="82">
        <v>751.60821984581469</v>
      </c>
      <c r="BS107" s="82">
        <v>751.60821984581469</v>
      </c>
      <c r="BT107" s="82">
        <v>751.60821984581469</v>
      </c>
      <c r="BU107" s="82">
        <v>751.60821984581469</v>
      </c>
      <c r="BV107" s="82">
        <v>751.60821984581469</v>
      </c>
      <c r="BW107" s="82">
        <v>751.60821984581469</v>
      </c>
      <c r="BX107" s="82">
        <v>751.60821984581469</v>
      </c>
      <c r="BY107" s="82">
        <v>751.60821984581469</v>
      </c>
      <c r="BZ107" s="82">
        <v>751.60821984581469</v>
      </c>
      <c r="CA107" s="82">
        <v>751.60821984581469</v>
      </c>
      <c r="CB107" s="82">
        <v>751.60821984581469</v>
      </c>
      <c r="CC107" s="82">
        <v>751.60821984581469</v>
      </c>
      <c r="CD107" s="82">
        <v>751.60821984581469</v>
      </c>
      <c r="CE107" s="82">
        <v>751.60821984581469</v>
      </c>
      <c r="CF107" s="82">
        <v>751.60821984581469</v>
      </c>
      <c r="CG107" s="82">
        <v>751.60821984581469</v>
      </c>
      <c r="CH107" s="82">
        <v>751.60821984581469</v>
      </c>
      <c r="CI107" s="82">
        <v>751.60821984581469</v>
      </c>
      <c r="CJ107" s="640">
        <v>751.60821984581469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1375.3214794520547</v>
      </c>
      <c r="I109" s="82">
        <v>1375.3214794520547</v>
      </c>
      <c r="J109" s="82">
        <v>1375.3214794520547</v>
      </c>
      <c r="K109" s="82">
        <v>1375.3214794520547</v>
      </c>
      <c r="L109" s="82">
        <v>2666.0826986301372</v>
      </c>
      <c r="M109" s="82">
        <v>2666.0826986301372</v>
      </c>
      <c r="N109" s="82">
        <v>2666.0826986301372</v>
      </c>
      <c r="O109" s="82">
        <v>2666.0826986301372</v>
      </c>
      <c r="P109" s="82">
        <v>2666.0826986301372</v>
      </c>
      <c r="Q109" s="82">
        <v>2666.0826986301372</v>
      </c>
      <c r="R109" s="82">
        <v>2666.0826986301372</v>
      </c>
      <c r="S109" s="82">
        <v>2666.0826986301372</v>
      </c>
      <c r="T109" s="82">
        <v>2666.0826986301372</v>
      </c>
      <c r="U109" s="82">
        <v>2666.0826986301372</v>
      </c>
      <c r="V109" s="82">
        <v>2666.0826986301372</v>
      </c>
      <c r="W109" s="82">
        <v>2666.0826986301372</v>
      </c>
      <c r="X109" s="82">
        <v>2666.0826986301372</v>
      </c>
      <c r="Y109" s="82">
        <v>2666.0826986301372</v>
      </c>
      <c r="Z109" s="82">
        <v>2666.0826986301372</v>
      </c>
      <c r="AA109" s="82">
        <v>2666.0826986301372</v>
      </c>
      <c r="AB109" s="82">
        <v>2666.0826986301372</v>
      </c>
      <c r="AC109" s="82">
        <v>2666.0826986301372</v>
      </c>
      <c r="AD109" s="82">
        <v>2666.0826986301372</v>
      </c>
      <c r="AE109" s="82">
        <v>2666.0826986301372</v>
      </c>
      <c r="AF109" s="82">
        <v>2666.0826986301372</v>
      </c>
      <c r="AG109" s="82">
        <v>2666.0826986301372</v>
      </c>
      <c r="AH109" s="82">
        <v>2666.0826986301372</v>
      </c>
      <c r="AI109" s="82">
        <v>2666.0826986301372</v>
      </c>
      <c r="AJ109" s="82">
        <v>2666.0826986301372</v>
      </c>
      <c r="AK109" s="82">
        <v>2666.0826986301372</v>
      </c>
      <c r="AL109" s="82">
        <v>2666.0826986301372</v>
      </c>
      <c r="AM109" s="82">
        <v>2666.0826986301372</v>
      </c>
      <c r="AN109" s="82">
        <v>2666.0826986301372</v>
      </c>
      <c r="AO109" s="82">
        <v>2666.0826986301372</v>
      </c>
      <c r="AP109" s="82">
        <v>2666.0826986301372</v>
      </c>
      <c r="AQ109" s="82">
        <v>2666.0826986301372</v>
      </c>
      <c r="AR109" s="82">
        <v>2666.0826986301372</v>
      </c>
      <c r="AS109" s="82">
        <v>2666.0826986301372</v>
      </c>
      <c r="AT109" s="82">
        <v>2666.0826986301372</v>
      </c>
      <c r="AU109" s="82">
        <v>2666.0826986301372</v>
      </c>
      <c r="AV109" s="82">
        <v>2666.0826986301372</v>
      </c>
      <c r="AW109" s="82">
        <v>2666.0826986301372</v>
      </c>
      <c r="AX109" s="82">
        <v>2666.0826986301372</v>
      </c>
      <c r="AY109" s="82">
        <v>2666.0826986301372</v>
      </c>
      <c r="AZ109" s="82">
        <v>2666.0826986301372</v>
      </c>
      <c r="BA109" s="82">
        <v>2666.0826986301372</v>
      </c>
      <c r="BB109" s="82">
        <v>2666.0826986301372</v>
      </c>
      <c r="BC109" s="82">
        <v>2666.0826986301372</v>
      </c>
      <c r="BD109" s="82">
        <v>2666.0826986301372</v>
      </c>
      <c r="BE109" s="82">
        <v>2666.0826986301372</v>
      </c>
      <c r="BF109" s="82">
        <v>2666.0826986301372</v>
      </c>
      <c r="BG109" s="82">
        <v>2666.0826986301372</v>
      </c>
      <c r="BH109" s="82">
        <v>2666.0826986301372</v>
      </c>
      <c r="BI109" s="82">
        <v>2666.0826986301372</v>
      </c>
      <c r="BJ109" s="82">
        <v>2666.0826986301372</v>
      </c>
      <c r="BK109" s="82">
        <v>2666.0826986301372</v>
      </c>
      <c r="BL109" s="82">
        <v>2666.0826986301372</v>
      </c>
      <c r="BM109" s="82">
        <v>2666.0826986301372</v>
      </c>
      <c r="BN109" s="82">
        <v>2666.0826986301372</v>
      </c>
      <c r="BO109" s="82">
        <v>2666.0826986301372</v>
      </c>
      <c r="BP109" s="82">
        <v>2666.0826986301372</v>
      </c>
      <c r="BQ109" s="82">
        <v>2666.0826986301372</v>
      </c>
      <c r="BR109" s="82">
        <v>2666.0826986301372</v>
      </c>
      <c r="BS109" s="82">
        <v>2666.0826986301372</v>
      </c>
      <c r="BT109" s="82">
        <v>2666.0826986301372</v>
      </c>
      <c r="BU109" s="82">
        <v>2666.0826986301372</v>
      </c>
      <c r="BV109" s="82">
        <v>2666.0826986301372</v>
      </c>
      <c r="BW109" s="82">
        <v>2666.0826986301372</v>
      </c>
      <c r="BX109" s="82">
        <v>2666.0826986301372</v>
      </c>
      <c r="BY109" s="82">
        <v>2666.0826986301372</v>
      </c>
      <c r="BZ109" s="82">
        <v>2666.0826986301372</v>
      </c>
      <c r="CA109" s="82">
        <v>2666.0826986301372</v>
      </c>
      <c r="CB109" s="82">
        <v>2666.0826986301372</v>
      </c>
      <c r="CC109" s="82">
        <v>2666.0826986301372</v>
      </c>
      <c r="CD109" s="82">
        <v>2666.0826986301372</v>
      </c>
      <c r="CE109" s="82">
        <v>2666.0826986301372</v>
      </c>
      <c r="CF109" s="82">
        <v>2666.0826986301372</v>
      </c>
      <c r="CG109" s="82">
        <v>2666.0826986301372</v>
      </c>
      <c r="CH109" s="82">
        <v>2666.0826986301372</v>
      </c>
      <c r="CI109" s="82">
        <v>2666.0826986301372</v>
      </c>
      <c r="CJ109" s="640">
        <v>2666.0826986301372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6.0441427519726414</v>
      </c>
      <c r="I110" s="142">
        <v>6.5685652164506303</v>
      </c>
      <c r="J110" s="142">
        <v>7.0998004115432876</v>
      </c>
      <c r="K110" s="142">
        <v>7.6378549587084894</v>
      </c>
      <c r="L110" s="142">
        <v>180.40492927397258</v>
      </c>
      <c r="M110" s="142">
        <v>181.5898549178082</v>
      </c>
      <c r="N110" s="142">
        <v>182.77478056164381</v>
      </c>
      <c r="O110" s="142">
        <v>183.95970620547945</v>
      </c>
      <c r="P110" s="142">
        <v>185.14463184931506</v>
      </c>
      <c r="Q110" s="142">
        <v>186.32955749315067</v>
      </c>
      <c r="R110" s="142">
        <v>187.51448313698629</v>
      </c>
      <c r="S110" s="142">
        <v>188.69940878082187</v>
      </c>
      <c r="T110" s="142">
        <v>189.88433442465748</v>
      </c>
      <c r="U110" s="142">
        <v>191.06926006849309</v>
      </c>
      <c r="V110" s="142">
        <v>192.25418571232871</v>
      </c>
      <c r="W110" s="142">
        <v>193.43911135616432</v>
      </c>
      <c r="X110" s="142">
        <v>194.62403699999993</v>
      </c>
      <c r="Y110" s="142">
        <v>195.80896264383554</v>
      </c>
      <c r="Z110" s="142">
        <v>196.99388828767115</v>
      </c>
      <c r="AA110" s="142">
        <v>198.1788139315068</v>
      </c>
      <c r="AB110" s="142">
        <v>199.36373957534241</v>
      </c>
      <c r="AC110" s="142">
        <v>200.54866521917802</v>
      </c>
      <c r="AD110" s="142">
        <v>201.73359086301363</v>
      </c>
      <c r="AE110" s="142">
        <v>202.91851650684924</v>
      </c>
      <c r="AF110" s="142">
        <v>204.10344215068483</v>
      </c>
      <c r="AG110" s="142">
        <v>205.28836779452055</v>
      </c>
      <c r="AH110" s="142">
        <v>206.47329343835617</v>
      </c>
      <c r="AI110" s="142">
        <v>207.65821908219178</v>
      </c>
      <c r="AJ110" s="142">
        <v>208.84314472602739</v>
      </c>
      <c r="AK110" s="142">
        <v>210.02807036986303</v>
      </c>
      <c r="AL110" s="142">
        <v>211.21299601369864</v>
      </c>
      <c r="AM110" s="142">
        <v>212.39792165753425</v>
      </c>
      <c r="AN110" s="142">
        <v>213.58284730136987</v>
      </c>
      <c r="AO110" s="142">
        <v>214.76777294520548</v>
      </c>
      <c r="AP110" s="142">
        <v>215.95269858904112</v>
      </c>
      <c r="AQ110" s="142">
        <v>217.13762423287673</v>
      </c>
      <c r="AR110" s="142">
        <v>218.32254987671234</v>
      </c>
      <c r="AS110" s="142">
        <v>219.50747552054796</v>
      </c>
      <c r="AT110" s="142">
        <v>220.69240116438357</v>
      </c>
      <c r="AU110" s="142">
        <v>221.87732680821918</v>
      </c>
      <c r="AV110" s="142">
        <v>223.06225245205476</v>
      </c>
      <c r="AW110" s="142">
        <v>224.24717809589038</v>
      </c>
      <c r="AX110" s="142">
        <v>225.43210373972599</v>
      </c>
      <c r="AY110" s="142">
        <v>226.6170293835616</v>
      </c>
      <c r="AZ110" s="142">
        <v>227.80195502739721</v>
      </c>
      <c r="BA110" s="142">
        <v>228.98688067123283</v>
      </c>
      <c r="BB110" s="142">
        <v>230.17180631506847</v>
      </c>
      <c r="BC110" s="142">
        <v>231.35673195890408</v>
      </c>
      <c r="BD110" s="142">
        <v>232.54165760273969</v>
      </c>
      <c r="BE110" s="142">
        <v>233.7265832465753</v>
      </c>
      <c r="BF110" s="142">
        <v>234.91150889041091</v>
      </c>
      <c r="BG110" s="142">
        <v>236.09643453424653</v>
      </c>
      <c r="BH110" s="142">
        <v>237.28136017808214</v>
      </c>
      <c r="BI110" s="142">
        <v>238.46628582191772</v>
      </c>
      <c r="BJ110" s="142">
        <v>239.65121146575333</v>
      </c>
      <c r="BK110" s="142">
        <v>240.83613710958895</v>
      </c>
      <c r="BL110" s="142">
        <v>242.02106275342456</v>
      </c>
      <c r="BM110" s="142">
        <v>243.20598839726017</v>
      </c>
      <c r="BN110" s="142">
        <v>244.39091404109578</v>
      </c>
      <c r="BO110" s="142">
        <v>245.57583968493142</v>
      </c>
      <c r="BP110" s="142">
        <v>246.76076532876704</v>
      </c>
      <c r="BQ110" s="142">
        <v>247.94569097260265</v>
      </c>
      <c r="BR110" s="142">
        <v>249.13061661643826</v>
      </c>
      <c r="BS110" s="142">
        <v>250.31554226027387</v>
      </c>
      <c r="BT110" s="142">
        <v>251.50046790410948</v>
      </c>
      <c r="BU110" s="142">
        <v>252.6853935479451</v>
      </c>
      <c r="BV110" s="142">
        <v>253.87031919178068</v>
      </c>
      <c r="BW110" s="142">
        <v>255.05524483561629</v>
      </c>
      <c r="BX110" s="142">
        <v>256.24017047945193</v>
      </c>
      <c r="BY110" s="142">
        <v>257.42509612328752</v>
      </c>
      <c r="BZ110" s="142">
        <v>258.61002176712316</v>
      </c>
      <c r="CA110" s="142">
        <v>259.7949474109588</v>
      </c>
      <c r="CB110" s="142">
        <v>260.97987305479438</v>
      </c>
      <c r="CC110" s="142">
        <v>262.16479869863002</v>
      </c>
      <c r="CD110" s="142">
        <v>263.34972434246561</v>
      </c>
      <c r="CE110" s="142">
        <v>264.53464998630119</v>
      </c>
      <c r="CF110" s="142">
        <v>265.71957563013683</v>
      </c>
      <c r="CG110" s="142">
        <v>266.90450127397241</v>
      </c>
      <c r="CH110" s="142">
        <v>268.08942691780805</v>
      </c>
      <c r="CI110" s="142">
        <v>269.27435256164364</v>
      </c>
      <c r="CJ110" s="639">
        <v>270.45927820547928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1363.5870889312537</v>
      </c>
      <c r="I111" s="82">
        <v>1351.8474982825448</v>
      </c>
      <c r="J111" s="82">
        <v>1340.1027075059278</v>
      </c>
      <c r="K111" s="82">
        <v>1328.352716601403</v>
      </c>
      <c r="L111" s="82">
        <v>2269.872314075229</v>
      </c>
      <c r="M111" s="82">
        <v>2085.5813025076186</v>
      </c>
      <c r="N111" s="82">
        <v>1901.2281215158041</v>
      </c>
      <c r="O111" s="82">
        <v>1901.7800530686591</v>
      </c>
      <c r="P111" s="82">
        <v>1902.331984621514</v>
      </c>
      <c r="Q111" s="82">
        <v>1902.8839161743688</v>
      </c>
      <c r="R111" s="82">
        <v>1903.4358477272237</v>
      </c>
      <c r="S111" s="82">
        <v>1903.9877792800787</v>
      </c>
      <c r="T111" s="82">
        <v>1904.5397108329337</v>
      </c>
      <c r="U111" s="82">
        <v>1905.0916423857886</v>
      </c>
      <c r="V111" s="82">
        <v>1905.6435739386434</v>
      </c>
      <c r="W111" s="82">
        <v>1906.1955054914984</v>
      </c>
      <c r="X111" s="82">
        <v>1906.7474370443533</v>
      </c>
      <c r="Y111" s="82">
        <v>1907.2993685972083</v>
      </c>
      <c r="Z111" s="82">
        <v>1907.8513001500633</v>
      </c>
      <c r="AA111" s="82">
        <v>1908.4032317029182</v>
      </c>
      <c r="AB111" s="82">
        <v>1908.9551632557732</v>
      </c>
      <c r="AC111" s="82">
        <v>1909.5070948086282</v>
      </c>
      <c r="AD111" s="82">
        <v>1910.0590263614831</v>
      </c>
      <c r="AE111" s="82">
        <v>1910.6109579143381</v>
      </c>
      <c r="AF111" s="82">
        <v>1911.1628894671931</v>
      </c>
      <c r="AG111" s="82">
        <v>1911.7148210200478</v>
      </c>
      <c r="AH111" s="82">
        <v>1912.2667525729028</v>
      </c>
      <c r="AI111" s="82">
        <v>1912.8186841257577</v>
      </c>
      <c r="AJ111" s="82">
        <v>1913.3706156786127</v>
      </c>
      <c r="AK111" s="82">
        <v>1913.9225472314674</v>
      </c>
      <c r="AL111" s="82">
        <v>1914.4744787843224</v>
      </c>
      <c r="AM111" s="82">
        <v>1914.4744787843224</v>
      </c>
      <c r="AN111" s="82">
        <v>1914.4744787843224</v>
      </c>
      <c r="AO111" s="82">
        <v>1914.4744787843224</v>
      </c>
      <c r="AP111" s="82">
        <v>1914.4744787843224</v>
      </c>
      <c r="AQ111" s="82">
        <v>1914.4744787843224</v>
      </c>
      <c r="AR111" s="82">
        <v>1914.4744787843224</v>
      </c>
      <c r="AS111" s="82">
        <v>1914.4744787843224</v>
      </c>
      <c r="AT111" s="82">
        <v>1914.4744787843224</v>
      </c>
      <c r="AU111" s="82">
        <v>1914.4744787843224</v>
      </c>
      <c r="AV111" s="82">
        <v>1914.4744787843224</v>
      </c>
      <c r="AW111" s="82">
        <v>1914.4744787843224</v>
      </c>
      <c r="AX111" s="82">
        <v>1914.4744787843224</v>
      </c>
      <c r="AY111" s="82">
        <v>1914.4744787843224</v>
      </c>
      <c r="AZ111" s="82">
        <v>1914.4744787843224</v>
      </c>
      <c r="BA111" s="82">
        <v>1914.4744787843224</v>
      </c>
      <c r="BB111" s="82">
        <v>1914.4744787843224</v>
      </c>
      <c r="BC111" s="82">
        <v>1914.4744787843224</v>
      </c>
      <c r="BD111" s="82">
        <v>1914.4744787843224</v>
      </c>
      <c r="BE111" s="82">
        <v>1914.4744787843224</v>
      </c>
      <c r="BF111" s="82">
        <v>1914.4744787843224</v>
      </c>
      <c r="BG111" s="82">
        <v>1914.4744787843224</v>
      </c>
      <c r="BH111" s="82">
        <v>1914.4744787843224</v>
      </c>
      <c r="BI111" s="82">
        <v>1914.4744787843224</v>
      </c>
      <c r="BJ111" s="82">
        <v>1914.4744787843224</v>
      </c>
      <c r="BK111" s="82">
        <v>1914.4744787843224</v>
      </c>
      <c r="BL111" s="82">
        <v>1914.4744787843224</v>
      </c>
      <c r="BM111" s="82">
        <v>1914.4744787843224</v>
      </c>
      <c r="BN111" s="82">
        <v>1914.4744787843224</v>
      </c>
      <c r="BO111" s="82">
        <v>1914.4744787843224</v>
      </c>
      <c r="BP111" s="82">
        <v>1914.4744787843224</v>
      </c>
      <c r="BQ111" s="82">
        <v>1914.4744787843224</v>
      </c>
      <c r="BR111" s="82">
        <v>1914.4744787843224</v>
      </c>
      <c r="BS111" s="82">
        <v>1914.4744787843224</v>
      </c>
      <c r="BT111" s="82">
        <v>1914.4744787843224</v>
      </c>
      <c r="BU111" s="82">
        <v>1914.4744787843224</v>
      </c>
      <c r="BV111" s="82">
        <v>1914.4744787843224</v>
      </c>
      <c r="BW111" s="82">
        <v>1914.4744787843224</v>
      </c>
      <c r="BX111" s="82">
        <v>1914.4744787843224</v>
      </c>
      <c r="BY111" s="82">
        <v>1914.4744787843224</v>
      </c>
      <c r="BZ111" s="82">
        <v>1914.4744787843224</v>
      </c>
      <c r="CA111" s="82">
        <v>1914.4744787843224</v>
      </c>
      <c r="CB111" s="82">
        <v>1914.4744787843224</v>
      </c>
      <c r="CC111" s="82">
        <v>1914.4744787843224</v>
      </c>
      <c r="CD111" s="82">
        <v>1914.4744787843224</v>
      </c>
      <c r="CE111" s="82">
        <v>1914.4744787843224</v>
      </c>
      <c r="CF111" s="82">
        <v>1914.4744787843224</v>
      </c>
      <c r="CG111" s="82">
        <v>1914.4744787843224</v>
      </c>
      <c r="CH111" s="82">
        <v>1914.4744787843224</v>
      </c>
      <c r="CI111" s="82">
        <v>1914.4744787843224</v>
      </c>
      <c r="CJ111" s="640">
        <v>1914.4744787843224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1357.542946179281</v>
      </c>
      <c r="I113" s="324">
        <v>1345.2789330660942</v>
      </c>
      <c r="J113" s="324">
        <v>1333.0029070943845</v>
      </c>
      <c r="K113" s="324">
        <v>1320.7148616426946</v>
      </c>
      <c r="L113" s="324">
        <v>2089.4673848012562</v>
      </c>
      <c r="M113" s="324">
        <v>1903.9914475898104</v>
      </c>
      <c r="N113" s="324">
        <v>1718.4533409541602</v>
      </c>
      <c r="O113" s="324">
        <v>1717.8203468631796</v>
      </c>
      <c r="P113" s="324">
        <v>1717.1873527721989</v>
      </c>
      <c r="Q113" s="324">
        <v>1716.5543586812182</v>
      </c>
      <c r="R113" s="324">
        <v>1715.9213645902375</v>
      </c>
      <c r="S113" s="324">
        <v>1715.2883704992569</v>
      </c>
      <c r="T113" s="324">
        <v>1714.6553764082762</v>
      </c>
      <c r="U113" s="324">
        <v>1714.0223823172955</v>
      </c>
      <c r="V113" s="324">
        <v>1713.3893882263146</v>
      </c>
      <c r="W113" s="324">
        <v>1712.7563941353339</v>
      </c>
      <c r="X113" s="324">
        <v>1712.1234000443533</v>
      </c>
      <c r="Y113" s="324">
        <v>1711.4904059533728</v>
      </c>
      <c r="Z113" s="324">
        <v>1710.8574118623922</v>
      </c>
      <c r="AA113" s="324">
        <v>1710.2244177714115</v>
      </c>
      <c r="AB113" s="324">
        <v>1709.5914236804308</v>
      </c>
      <c r="AC113" s="324">
        <v>1708.9584295894501</v>
      </c>
      <c r="AD113" s="324">
        <v>1708.3254354984695</v>
      </c>
      <c r="AE113" s="324">
        <v>1707.6924414074888</v>
      </c>
      <c r="AF113" s="324">
        <v>1707.0594473165083</v>
      </c>
      <c r="AG113" s="324">
        <v>1706.4264532255272</v>
      </c>
      <c r="AH113" s="324">
        <v>1705.7934591345465</v>
      </c>
      <c r="AI113" s="324">
        <v>1705.1604650435659</v>
      </c>
      <c r="AJ113" s="324">
        <v>1704.5274709525852</v>
      </c>
      <c r="AK113" s="324">
        <v>1703.8944768616043</v>
      </c>
      <c r="AL113" s="324">
        <v>1703.2614827706238</v>
      </c>
      <c r="AM113" s="324">
        <v>1702.0765571267882</v>
      </c>
      <c r="AN113" s="324">
        <v>1700.8916314829526</v>
      </c>
      <c r="AO113" s="324">
        <v>1699.7067058391169</v>
      </c>
      <c r="AP113" s="324">
        <v>1698.5217801952813</v>
      </c>
      <c r="AQ113" s="324">
        <v>1697.3368545514456</v>
      </c>
      <c r="AR113" s="324">
        <v>1696.15192890761</v>
      </c>
      <c r="AS113" s="324">
        <v>1694.9670032637744</v>
      </c>
      <c r="AT113" s="324">
        <v>1693.7820776199387</v>
      </c>
      <c r="AU113" s="324">
        <v>1692.5971519761033</v>
      </c>
      <c r="AV113" s="324">
        <v>1691.4122263322677</v>
      </c>
      <c r="AW113" s="324">
        <v>1690.227300688432</v>
      </c>
      <c r="AX113" s="324">
        <v>1689.0423750445964</v>
      </c>
      <c r="AY113" s="324">
        <v>1687.8574494007607</v>
      </c>
      <c r="AZ113" s="324">
        <v>1686.6725237569251</v>
      </c>
      <c r="BA113" s="324">
        <v>1685.4875981130895</v>
      </c>
      <c r="BB113" s="324">
        <v>1684.302672469254</v>
      </c>
      <c r="BC113" s="324">
        <v>1683.1177468254184</v>
      </c>
      <c r="BD113" s="324">
        <v>1681.9328211815828</v>
      </c>
      <c r="BE113" s="324">
        <v>1680.7478955377471</v>
      </c>
      <c r="BF113" s="324">
        <v>1679.5629698939115</v>
      </c>
      <c r="BG113" s="324">
        <v>1678.3780442500758</v>
      </c>
      <c r="BH113" s="324">
        <v>1677.1931186062402</v>
      </c>
      <c r="BI113" s="324">
        <v>1676.0081929624048</v>
      </c>
      <c r="BJ113" s="324">
        <v>1674.8232673185692</v>
      </c>
      <c r="BK113" s="324">
        <v>1673.6383416747335</v>
      </c>
      <c r="BL113" s="324">
        <v>1672.4534160308979</v>
      </c>
      <c r="BM113" s="324">
        <v>1671.2684903870622</v>
      </c>
      <c r="BN113" s="324">
        <v>1670.0835647432266</v>
      </c>
      <c r="BO113" s="324">
        <v>1668.8986390993909</v>
      </c>
      <c r="BP113" s="324">
        <v>1667.7137134555553</v>
      </c>
      <c r="BQ113" s="324">
        <v>1666.5287878117197</v>
      </c>
      <c r="BR113" s="324">
        <v>1665.3438621678843</v>
      </c>
      <c r="BS113" s="324">
        <v>1664.1589365240486</v>
      </c>
      <c r="BT113" s="324">
        <v>1662.974010880213</v>
      </c>
      <c r="BU113" s="324">
        <v>1661.7890852363773</v>
      </c>
      <c r="BV113" s="324">
        <v>1660.6041595925417</v>
      </c>
      <c r="BW113" s="324">
        <v>1659.4192339487061</v>
      </c>
      <c r="BX113" s="324">
        <v>1658.2343083048704</v>
      </c>
      <c r="BY113" s="324">
        <v>1657.049382661035</v>
      </c>
      <c r="BZ113" s="324">
        <v>1655.8644570171991</v>
      </c>
      <c r="CA113" s="324">
        <v>1654.6795313733637</v>
      </c>
      <c r="CB113" s="324">
        <v>1653.4946057295281</v>
      </c>
      <c r="CC113" s="324">
        <v>1652.3096800856924</v>
      </c>
      <c r="CD113" s="324">
        <v>1651.1247544418568</v>
      </c>
      <c r="CE113" s="324">
        <v>1649.9398287980212</v>
      </c>
      <c r="CF113" s="324">
        <v>1648.7549031541855</v>
      </c>
      <c r="CG113" s="324">
        <v>1647.5699775103499</v>
      </c>
      <c r="CH113" s="324">
        <v>1646.3850518665145</v>
      </c>
      <c r="CI113" s="324">
        <v>1645.2001262226788</v>
      </c>
      <c r="CJ113" s="641">
        <v>1644.0152005788432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7.2862780809449408</v>
      </c>
      <c r="I118" s="337">
        <v>14.577522255296216</v>
      </c>
      <c r="J118" s="337">
        <v>21.873732523053828</v>
      </c>
      <c r="K118" s="337">
        <v>29.174908884217778</v>
      </c>
      <c r="L118" s="337">
        <v>205.63663189882141</v>
      </c>
      <c r="M118" s="337">
        <v>382.19157607295347</v>
      </c>
      <c r="N118" s="337">
        <v>558.80658499472895</v>
      </c>
      <c r="O118" s="337">
        <v>558.27771641704999</v>
      </c>
      <c r="P118" s="337">
        <v>557.74884783937102</v>
      </c>
      <c r="Q118" s="337">
        <v>557.21997926169206</v>
      </c>
      <c r="R118" s="337">
        <v>556.6911106840131</v>
      </c>
      <c r="S118" s="337">
        <v>556.16224210633413</v>
      </c>
      <c r="T118" s="337">
        <v>555.63337352865517</v>
      </c>
      <c r="U118" s="337">
        <v>555.10450495097621</v>
      </c>
      <c r="V118" s="337">
        <v>554.57563637329724</v>
      </c>
      <c r="W118" s="337">
        <v>554.04676779561828</v>
      </c>
      <c r="X118" s="337">
        <v>553.51789921793932</v>
      </c>
      <c r="Y118" s="337">
        <v>552.98903064026035</v>
      </c>
      <c r="Z118" s="337">
        <v>552.46016206258139</v>
      </c>
      <c r="AA118" s="337">
        <v>551.93129348490243</v>
      </c>
      <c r="AB118" s="337">
        <v>551.40242490722346</v>
      </c>
      <c r="AC118" s="337">
        <v>550.8735563295445</v>
      </c>
      <c r="AD118" s="337">
        <v>550.34468775186554</v>
      </c>
      <c r="AE118" s="337">
        <v>549.81581917418657</v>
      </c>
      <c r="AF118" s="337">
        <v>549.28695059650761</v>
      </c>
      <c r="AG118" s="337">
        <v>548.75808201882865</v>
      </c>
      <c r="AH118" s="337">
        <v>548.22921344114968</v>
      </c>
      <c r="AI118" s="337">
        <v>547.70034486347072</v>
      </c>
      <c r="AJ118" s="337">
        <v>547.17147628579175</v>
      </c>
      <c r="AK118" s="337">
        <v>546.64260770811279</v>
      </c>
      <c r="AL118" s="337">
        <v>546.11373913043383</v>
      </c>
      <c r="AM118" s="337">
        <v>546.11373913043383</v>
      </c>
      <c r="AN118" s="337">
        <v>546.11373913043383</v>
      </c>
      <c r="AO118" s="337">
        <v>546.11373913043383</v>
      </c>
      <c r="AP118" s="337">
        <v>546.11373913043383</v>
      </c>
      <c r="AQ118" s="337">
        <v>546.11373913043383</v>
      </c>
      <c r="AR118" s="337">
        <v>546.11373913043383</v>
      </c>
      <c r="AS118" s="337">
        <v>546.11373913043383</v>
      </c>
      <c r="AT118" s="337">
        <v>546.11373913043383</v>
      </c>
      <c r="AU118" s="337">
        <v>546.11373913043383</v>
      </c>
      <c r="AV118" s="337">
        <v>546.11373913043383</v>
      </c>
      <c r="AW118" s="337">
        <v>546.11373913043383</v>
      </c>
      <c r="AX118" s="337">
        <v>546.11373913043383</v>
      </c>
      <c r="AY118" s="337">
        <v>546.11373913043383</v>
      </c>
      <c r="AZ118" s="337">
        <v>546.11373913043383</v>
      </c>
      <c r="BA118" s="337">
        <v>546.11373913043383</v>
      </c>
      <c r="BB118" s="337">
        <v>546.11373913043383</v>
      </c>
      <c r="BC118" s="337">
        <v>546.11373913043383</v>
      </c>
      <c r="BD118" s="337">
        <v>546.11373913043383</v>
      </c>
      <c r="BE118" s="337">
        <v>546.11373913043383</v>
      </c>
      <c r="BF118" s="337">
        <v>546.11373913043383</v>
      </c>
      <c r="BG118" s="337">
        <v>546.11373913043383</v>
      </c>
      <c r="BH118" s="337">
        <v>546.11373913043383</v>
      </c>
      <c r="BI118" s="337">
        <v>546.11373913043383</v>
      </c>
      <c r="BJ118" s="337">
        <v>546.11373913043383</v>
      </c>
      <c r="BK118" s="337">
        <v>546.11373913043383</v>
      </c>
      <c r="BL118" s="337">
        <v>546.11373913043383</v>
      </c>
      <c r="BM118" s="337">
        <v>546.11373913043383</v>
      </c>
      <c r="BN118" s="337">
        <v>546.11373913043383</v>
      </c>
      <c r="BO118" s="337">
        <v>546.11373913043383</v>
      </c>
      <c r="BP118" s="337">
        <v>546.11373913043383</v>
      </c>
      <c r="BQ118" s="337">
        <v>546.11373913043383</v>
      </c>
      <c r="BR118" s="337">
        <v>546.11373913043383</v>
      </c>
      <c r="BS118" s="337">
        <v>546.11373913043383</v>
      </c>
      <c r="BT118" s="337">
        <v>546.11373913043383</v>
      </c>
      <c r="BU118" s="337">
        <v>546.11373913043383</v>
      </c>
      <c r="BV118" s="337">
        <v>546.11373913043383</v>
      </c>
      <c r="BW118" s="337">
        <v>546.11373913043383</v>
      </c>
      <c r="BX118" s="337">
        <v>546.11373913043383</v>
      </c>
      <c r="BY118" s="337">
        <v>546.11373913043383</v>
      </c>
      <c r="BZ118" s="337">
        <v>546.11373913043383</v>
      </c>
      <c r="CA118" s="337">
        <v>546.11373913043383</v>
      </c>
      <c r="CB118" s="337">
        <v>546.11373913043383</v>
      </c>
      <c r="CC118" s="337">
        <v>546.11373913043383</v>
      </c>
      <c r="CD118" s="337">
        <v>546.11373913043383</v>
      </c>
      <c r="CE118" s="337">
        <v>546.11373913043383</v>
      </c>
      <c r="CF118" s="337">
        <v>546.11373913043383</v>
      </c>
      <c r="CG118" s="337">
        <v>546.11373913043383</v>
      </c>
      <c r="CH118" s="337">
        <v>546.11373913043383</v>
      </c>
      <c r="CI118" s="337">
        <v>546.11373913043383</v>
      </c>
      <c r="CJ118" s="337">
        <v>546.11373913043383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3.92</v>
      </c>
      <c r="I120" s="337">
        <v>7.84</v>
      </c>
      <c r="J120" s="337">
        <v>11.76</v>
      </c>
      <c r="K120" s="337">
        <v>15.68</v>
      </c>
      <c r="L120" s="337">
        <v>172.48</v>
      </c>
      <c r="M120" s="337">
        <v>172.48</v>
      </c>
      <c r="N120" s="337">
        <v>172.48</v>
      </c>
      <c r="O120" s="337">
        <v>172.48</v>
      </c>
      <c r="P120" s="337">
        <v>172.48</v>
      </c>
      <c r="Q120" s="337">
        <v>172.48</v>
      </c>
      <c r="R120" s="337">
        <v>172.48</v>
      </c>
      <c r="S120" s="337">
        <v>172.48</v>
      </c>
      <c r="T120" s="337">
        <v>172.48</v>
      </c>
      <c r="U120" s="337">
        <v>172.48</v>
      </c>
      <c r="V120" s="337">
        <v>172.48</v>
      </c>
      <c r="W120" s="337">
        <v>172.48</v>
      </c>
      <c r="X120" s="337">
        <v>172.48</v>
      </c>
      <c r="Y120" s="337">
        <v>172.48</v>
      </c>
      <c r="Z120" s="337">
        <v>172.48</v>
      </c>
      <c r="AA120" s="337">
        <v>172.48</v>
      </c>
      <c r="AB120" s="337">
        <v>172.48</v>
      </c>
      <c r="AC120" s="337">
        <v>172.48</v>
      </c>
      <c r="AD120" s="337">
        <v>172.48</v>
      </c>
      <c r="AE120" s="337">
        <v>172.48</v>
      </c>
      <c r="AF120" s="337">
        <v>172.48</v>
      </c>
      <c r="AG120" s="337">
        <v>172.48</v>
      </c>
      <c r="AH120" s="337">
        <v>172.48</v>
      </c>
      <c r="AI120" s="337">
        <v>172.48</v>
      </c>
      <c r="AJ120" s="337">
        <v>172.48</v>
      </c>
      <c r="AK120" s="337">
        <v>172.48</v>
      </c>
      <c r="AL120" s="337">
        <v>172.48</v>
      </c>
      <c r="AM120" s="337">
        <v>172.48</v>
      </c>
      <c r="AN120" s="337">
        <v>172.48</v>
      </c>
      <c r="AO120" s="337">
        <v>172.48</v>
      </c>
      <c r="AP120" s="337">
        <v>172.48</v>
      </c>
      <c r="AQ120" s="337">
        <v>172.48</v>
      </c>
      <c r="AR120" s="337">
        <v>172.48</v>
      </c>
      <c r="AS120" s="337">
        <v>172.48</v>
      </c>
      <c r="AT120" s="337">
        <v>172.48</v>
      </c>
      <c r="AU120" s="337">
        <v>172.48</v>
      </c>
      <c r="AV120" s="337">
        <v>172.48</v>
      </c>
      <c r="AW120" s="337">
        <v>172.48</v>
      </c>
      <c r="AX120" s="337">
        <v>172.48</v>
      </c>
      <c r="AY120" s="337">
        <v>172.48</v>
      </c>
      <c r="AZ120" s="337">
        <v>172.48</v>
      </c>
      <c r="BA120" s="337">
        <v>172.48</v>
      </c>
      <c r="BB120" s="337">
        <v>172.48</v>
      </c>
      <c r="BC120" s="337">
        <v>172.48</v>
      </c>
      <c r="BD120" s="337">
        <v>172.48</v>
      </c>
      <c r="BE120" s="337">
        <v>172.48</v>
      </c>
      <c r="BF120" s="337">
        <v>172.48</v>
      </c>
      <c r="BG120" s="337">
        <v>172.48</v>
      </c>
      <c r="BH120" s="337">
        <v>172.48</v>
      </c>
      <c r="BI120" s="337">
        <v>172.48</v>
      </c>
      <c r="BJ120" s="337">
        <v>172.48</v>
      </c>
      <c r="BK120" s="337">
        <v>172.48</v>
      </c>
      <c r="BL120" s="337">
        <v>172.48</v>
      </c>
      <c r="BM120" s="337">
        <v>172.48</v>
      </c>
      <c r="BN120" s="337">
        <v>172.48</v>
      </c>
      <c r="BO120" s="337">
        <v>172.48</v>
      </c>
      <c r="BP120" s="337">
        <v>172.48</v>
      </c>
      <c r="BQ120" s="337">
        <v>172.48</v>
      </c>
      <c r="BR120" s="337">
        <v>172.48</v>
      </c>
      <c r="BS120" s="337">
        <v>172.48</v>
      </c>
      <c r="BT120" s="337">
        <v>172.48</v>
      </c>
      <c r="BU120" s="337">
        <v>172.48</v>
      </c>
      <c r="BV120" s="337">
        <v>172.48</v>
      </c>
      <c r="BW120" s="337">
        <v>172.48</v>
      </c>
      <c r="BX120" s="337">
        <v>172.48</v>
      </c>
      <c r="BY120" s="337">
        <v>172.48</v>
      </c>
      <c r="BZ120" s="337">
        <v>172.48</v>
      </c>
      <c r="CA120" s="337">
        <v>172.48</v>
      </c>
      <c r="CB120" s="337">
        <v>172.48</v>
      </c>
      <c r="CC120" s="337">
        <v>172.48</v>
      </c>
      <c r="CD120" s="337">
        <v>172.48</v>
      </c>
      <c r="CE120" s="337">
        <v>172.48</v>
      </c>
      <c r="CF120" s="337">
        <v>172.48</v>
      </c>
      <c r="CG120" s="337">
        <v>172.48</v>
      </c>
      <c r="CH120" s="337">
        <v>172.48</v>
      </c>
      <c r="CI120" s="337">
        <v>172.48</v>
      </c>
      <c r="CJ120" s="337">
        <v>172.48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0.58945022705770389</v>
      </c>
      <c r="I121" s="337">
        <v>1.179161670628581</v>
      </c>
      <c r="J121" s="337">
        <v>1.7691343307126315</v>
      </c>
      <c r="K121" s="337">
        <v>2.3593682073098554</v>
      </c>
      <c r="L121" s="337">
        <v>19.888934837878011</v>
      </c>
      <c r="M121" s="337">
        <v>29.175724901437356</v>
      </c>
      <c r="N121" s="337">
        <v>38.465674370722752</v>
      </c>
      <c r="O121" s="337">
        <v>38.437855883536834</v>
      </c>
      <c r="P121" s="337">
        <v>38.410037396350916</v>
      </c>
      <c r="Q121" s="337">
        <v>38.382218909165005</v>
      </c>
      <c r="R121" s="337">
        <v>38.354400421979093</v>
      </c>
      <c r="S121" s="337">
        <v>38.326581934793182</v>
      </c>
      <c r="T121" s="337">
        <v>38.298763447607264</v>
      </c>
      <c r="U121" s="337">
        <v>38.270944960421346</v>
      </c>
      <c r="V121" s="337">
        <v>38.243126473235442</v>
      </c>
      <c r="W121" s="337">
        <v>38.215307986049524</v>
      </c>
      <c r="X121" s="337">
        <v>38.187489498863613</v>
      </c>
      <c r="Y121" s="337">
        <v>38.159671011677702</v>
      </c>
      <c r="Z121" s="337">
        <v>38.131852524491784</v>
      </c>
      <c r="AA121" s="337">
        <v>38.104034037305873</v>
      </c>
      <c r="AB121" s="337">
        <v>38.076215550119954</v>
      </c>
      <c r="AC121" s="337">
        <v>38.04839706293405</v>
      </c>
      <c r="AD121" s="337">
        <v>38.020578575748132</v>
      </c>
      <c r="AE121" s="337">
        <v>37.992760088562214</v>
      </c>
      <c r="AF121" s="337">
        <v>37.964941601376303</v>
      </c>
      <c r="AG121" s="337">
        <v>37.937123114190392</v>
      </c>
      <c r="AH121" s="337">
        <v>37.909304627004481</v>
      </c>
      <c r="AI121" s="337">
        <v>37.881486139818563</v>
      </c>
      <c r="AJ121" s="337">
        <v>37.853667652632645</v>
      </c>
      <c r="AK121" s="337">
        <v>37.825849165446741</v>
      </c>
      <c r="AL121" s="337">
        <v>37.798030678260822</v>
      </c>
      <c r="AM121" s="337">
        <v>37.798030678260822</v>
      </c>
      <c r="AN121" s="337">
        <v>37.798030678260822</v>
      </c>
      <c r="AO121" s="337">
        <v>37.798030678260822</v>
      </c>
      <c r="AP121" s="337">
        <v>37.798030678260822</v>
      </c>
      <c r="AQ121" s="337">
        <v>37.798030678260822</v>
      </c>
      <c r="AR121" s="337">
        <v>37.798030678260822</v>
      </c>
      <c r="AS121" s="337">
        <v>37.798030678260822</v>
      </c>
      <c r="AT121" s="337">
        <v>37.798030678260822</v>
      </c>
      <c r="AU121" s="337">
        <v>37.798030678260822</v>
      </c>
      <c r="AV121" s="337">
        <v>37.798030678260822</v>
      </c>
      <c r="AW121" s="337">
        <v>37.798030678260822</v>
      </c>
      <c r="AX121" s="337">
        <v>37.798030678260822</v>
      </c>
      <c r="AY121" s="337">
        <v>37.798030678260822</v>
      </c>
      <c r="AZ121" s="337">
        <v>37.798030678260822</v>
      </c>
      <c r="BA121" s="337">
        <v>37.798030678260822</v>
      </c>
      <c r="BB121" s="337">
        <v>37.798030678260822</v>
      </c>
      <c r="BC121" s="337">
        <v>37.798030678260822</v>
      </c>
      <c r="BD121" s="337">
        <v>37.798030678260822</v>
      </c>
      <c r="BE121" s="337">
        <v>37.798030678260822</v>
      </c>
      <c r="BF121" s="337">
        <v>37.798030678260822</v>
      </c>
      <c r="BG121" s="337">
        <v>37.798030678260822</v>
      </c>
      <c r="BH121" s="337">
        <v>37.798030678260822</v>
      </c>
      <c r="BI121" s="337">
        <v>37.798030678260822</v>
      </c>
      <c r="BJ121" s="337">
        <v>37.798030678260822</v>
      </c>
      <c r="BK121" s="337">
        <v>37.798030678260822</v>
      </c>
      <c r="BL121" s="337">
        <v>37.798030678260822</v>
      </c>
      <c r="BM121" s="337">
        <v>37.798030678260822</v>
      </c>
      <c r="BN121" s="337">
        <v>37.798030678260822</v>
      </c>
      <c r="BO121" s="337">
        <v>37.798030678260822</v>
      </c>
      <c r="BP121" s="337">
        <v>37.798030678260822</v>
      </c>
      <c r="BQ121" s="337">
        <v>37.798030678260822</v>
      </c>
      <c r="BR121" s="337">
        <v>37.798030678260822</v>
      </c>
      <c r="BS121" s="337">
        <v>37.798030678260822</v>
      </c>
      <c r="BT121" s="337">
        <v>37.798030678260822</v>
      </c>
      <c r="BU121" s="337">
        <v>37.798030678260822</v>
      </c>
      <c r="BV121" s="337">
        <v>37.798030678260822</v>
      </c>
      <c r="BW121" s="337">
        <v>37.798030678260822</v>
      </c>
      <c r="BX121" s="337">
        <v>37.798030678260822</v>
      </c>
      <c r="BY121" s="337">
        <v>37.798030678260822</v>
      </c>
      <c r="BZ121" s="337">
        <v>37.798030678260822</v>
      </c>
      <c r="CA121" s="337">
        <v>37.798030678260822</v>
      </c>
      <c r="CB121" s="337">
        <v>37.798030678260822</v>
      </c>
      <c r="CC121" s="337">
        <v>37.798030678260822</v>
      </c>
      <c r="CD121" s="337">
        <v>37.798030678260822</v>
      </c>
      <c r="CE121" s="337">
        <v>37.798030678260822</v>
      </c>
      <c r="CF121" s="337">
        <v>37.798030678260822</v>
      </c>
      <c r="CG121" s="337">
        <v>37.798030678260822</v>
      </c>
      <c r="CH121" s="337">
        <v>37.798030678260822</v>
      </c>
      <c r="CI121" s="337">
        <v>37.798030678260822</v>
      </c>
      <c r="CJ121" s="337">
        <v>37.798030678260822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1375.3214794520547</v>
      </c>
      <c r="I122" s="337">
        <v>1375.3214794520547</v>
      </c>
      <c r="J122" s="337">
        <v>1375.3214794520547</v>
      </c>
      <c r="K122" s="337">
        <v>1375.3214794520547</v>
      </c>
      <c r="L122" s="337">
        <v>2666.0826986301372</v>
      </c>
      <c r="M122" s="337">
        <v>2666.0826986301372</v>
      </c>
      <c r="N122" s="337">
        <v>2666.0826986301372</v>
      </c>
      <c r="O122" s="337">
        <v>2666.0826986301372</v>
      </c>
      <c r="P122" s="337">
        <v>2666.0826986301372</v>
      </c>
      <c r="Q122" s="337">
        <v>2666.0826986301372</v>
      </c>
      <c r="R122" s="337">
        <v>2666.0826986301372</v>
      </c>
      <c r="S122" s="337">
        <v>2666.0826986301372</v>
      </c>
      <c r="T122" s="337">
        <v>2666.0826986301372</v>
      </c>
      <c r="U122" s="337">
        <v>2666.0826986301372</v>
      </c>
      <c r="V122" s="337">
        <v>2666.0826986301372</v>
      </c>
      <c r="W122" s="337">
        <v>2666.0826986301372</v>
      </c>
      <c r="X122" s="337">
        <v>2666.0826986301372</v>
      </c>
      <c r="Y122" s="337">
        <v>2666.0826986301372</v>
      </c>
      <c r="Z122" s="337">
        <v>2666.0826986301372</v>
      </c>
      <c r="AA122" s="337">
        <v>2666.0826986301372</v>
      </c>
      <c r="AB122" s="337">
        <v>2666.0826986301372</v>
      </c>
      <c r="AC122" s="337">
        <v>2666.0826986301372</v>
      </c>
      <c r="AD122" s="337">
        <v>2666.0826986301372</v>
      </c>
      <c r="AE122" s="337">
        <v>2666.0826986301372</v>
      </c>
      <c r="AF122" s="337">
        <v>2666.0826986301372</v>
      </c>
      <c r="AG122" s="337">
        <v>2666.0826986301372</v>
      </c>
      <c r="AH122" s="337">
        <v>2666.0826986301372</v>
      </c>
      <c r="AI122" s="337">
        <v>2666.0826986301372</v>
      </c>
      <c r="AJ122" s="337">
        <v>2666.0826986301372</v>
      </c>
      <c r="AK122" s="337">
        <v>2666.0826986301372</v>
      </c>
      <c r="AL122" s="337">
        <v>2666.0826986301372</v>
      </c>
      <c r="AM122" s="337">
        <v>2666.0826986301372</v>
      </c>
      <c r="AN122" s="337">
        <v>2666.0826986301372</v>
      </c>
      <c r="AO122" s="337">
        <v>2666.0826986301372</v>
      </c>
      <c r="AP122" s="337">
        <v>2666.0826986301372</v>
      </c>
      <c r="AQ122" s="337">
        <v>2666.0826986301372</v>
      </c>
      <c r="AR122" s="337">
        <v>2666.0826986301372</v>
      </c>
      <c r="AS122" s="337">
        <v>2666.0826986301372</v>
      </c>
      <c r="AT122" s="337">
        <v>2666.0826986301372</v>
      </c>
      <c r="AU122" s="337">
        <v>2666.0826986301372</v>
      </c>
      <c r="AV122" s="337">
        <v>2666.0826986301372</v>
      </c>
      <c r="AW122" s="337">
        <v>2666.0826986301372</v>
      </c>
      <c r="AX122" s="337">
        <v>2666.0826986301372</v>
      </c>
      <c r="AY122" s="337">
        <v>2666.0826986301372</v>
      </c>
      <c r="AZ122" s="337">
        <v>2666.0826986301372</v>
      </c>
      <c r="BA122" s="337">
        <v>2666.0826986301372</v>
      </c>
      <c r="BB122" s="337">
        <v>2666.0826986301372</v>
      </c>
      <c r="BC122" s="337">
        <v>2666.0826986301372</v>
      </c>
      <c r="BD122" s="337">
        <v>2666.0826986301372</v>
      </c>
      <c r="BE122" s="337">
        <v>2666.0826986301372</v>
      </c>
      <c r="BF122" s="337">
        <v>2666.0826986301372</v>
      </c>
      <c r="BG122" s="337">
        <v>2666.0826986301372</v>
      </c>
      <c r="BH122" s="337">
        <v>2666.0826986301372</v>
      </c>
      <c r="BI122" s="337">
        <v>2666.0826986301372</v>
      </c>
      <c r="BJ122" s="337">
        <v>2666.0826986301372</v>
      </c>
      <c r="BK122" s="337">
        <v>2666.0826986301372</v>
      </c>
      <c r="BL122" s="337">
        <v>2666.0826986301372</v>
      </c>
      <c r="BM122" s="337">
        <v>2666.0826986301372</v>
      </c>
      <c r="BN122" s="337">
        <v>2666.0826986301372</v>
      </c>
      <c r="BO122" s="337">
        <v>2666.0826986301372</v>
      </c>
      <c r="BP122" s="337">
        <v>2666.0826986301372</v>
      </c>
      <c r="BQ122" s="337">
        <v>2666.0826986301372</v>
      </c>
      <c r="BR122" s="337">
        <v>2666.0826986301372</v>
      </c>
      <c r="BS122" s="337">
        <v>2666.0826986301372</v>
      </c>
      <c r="BT122" s="337">
        <v>2666.0826986301372</v>
      </c>
      <c r="BU122" s="337">
        <v>2666.0826986301372</v>
      </c>
      <c r="BV122" s="337">
        <v>2666.0826986301372</v>
      </c>
      <c r="BW122" s="337">
        <v>2666.0826986301372</v>
      </c>
      <c r="BX122" s="337">
        <v>2666.0826986301372</v>
      </c>
      <c r="BY122" s="337">
        <v>2666.0826986301372</v>
      </c>
      <c r="BZ122" s="337">
        <v>2666.0826986301372</v>
      </c>
      <c r="CA122" s="337">
        <v>2666.0826986301372</v>
      </c>
      <c r="CB122" s="337">
        <v>2666.0826986301372</v>
      </c>
      <c r="CC122" s="337">
        <v>2666.0826986301372</v>
      </c>
      <c r="CD122" s="337">
        <v>2666.0826986301372</v>
      </c>
      <c r="CE122" s="337">
        <v>2666.0826986301372</v>
      </c>
      <c r="CF122" s="337">
        <v>2666.0826986301372</v>
      </c>
      <c r="CG122" s="337">
        <v>2666.0826986301372</v>
      </c>
      <c r="CH122" s="337">
        <v>2666.0826986301372</v>
      </c>
      <c r="CI122" s="337">
        <v>2666.0826986301372</v>
      </c>
      <c r="CJ122" s="337">
        <v>2666.0826986301372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1375.3214794520547</v>
      </c>
      <c r="I123" s="337">
        <v>1375.3214794520547</v>
      </c>
      <c r="J123" s="337">
        <v>1375.3214794520547</v>
      </c>
      <c r="K123" s="337">
        <v>1375.3214794520547</v>
      </c>
      <c r="L123" s="337">
        <v>2666.0826986301372</v>
      </c>
      <c r="M123" s="337">
        <v>2666.0826986301372</v>
      </c>
      <c r="N123" s="337">
        <v>2666.0826986301372</v>
      </c>
      <c r="O123" s="337">
        <v>2666.0826986301372</v>
      </c>
      <c r="P123" s="337">
        <v>2666.0826986301372</v>
      </c>
      <c r="Q123" s="337">
        <v>2666.0826986301372</v>
      </c>
      <c r="R123" s="337">
        <v>2666.0826986301372</v>
      </c>
      <c r="S123" s="337">
        <v>2666.0826986301372</v>
      </c>
      <c r="T123" s="337">
        <v>2666.0826986301372</v>
      </c>
      <c r="U123" s="337">
        <v>2666.0826986301372</v>
      </c>
      <c r="V123" s="337">
        <v>2666.0826986301372</v>
      </c>
      <c r="W123" s="337">
        <v>2666.0826986301372</v>
      </c>
      <c r="X123" s="337">
        <v>2666.0826986301372</v>
      </c>
      <c r="Y123" s="337">
        <v>2666.0826986301372</v>
      </c>
      <c r="Z123" s="337">
        <v>2666.0826986301372</v>
      </c>
      <c r="AA123" s="337">
        <v>2666.0826986301372</v>
      </c>
      <c r="AB123" s="337">
        <v>2666.0826986301372</v>
      </c>
      <c r="AC123" s="337">
        <v>2666.0826986301372</v>
      </c>
      <c r="AD123" s="337">
        <v>2666.0826986301372</v>
      </c>
      <c r="AE123" s="337">
        <v>2666.0826986301372</v>
      </c>
      <c r="AF123" s="337">
        <v>2666.0826986301372</v>
      </c>
      <c r="AG123" s="337">
        <v>2666.0826986301372</v>
      </c>
      <c r="AH123" s="337">
        <v>2666.0826986301372</v>
      </c>
      <c r="AI123" s="337">
        <v>2666.0826986301372</v>
      </c>
      <c r="AJ123" s="337">
        <v>2666.0826986301372</v>
      </c>
      <c r="AK123" s="337">
        <v>2666.0826986301372</v>
      </c>
      <c r="AL123" s="337">
        <v>2666.0826986301372</v>
      </c>
      <c r="AM123" s="337">
        <v>2666.0826986301372</v>
      </c>
      <c r="AN123" s="337">
        <v>2666.0826986301372</v>
      </c>
      <c r="AO123" s="337">
        <v>2666.0826986301372</v>
      </c>
      <c r="AP123" s="337">
        <v>2666.0826986301372</v>
      </c>
      <c r="AQ123" s="337">
        <v>2666.0826986301372</v>
      </c>
      <c r="AR123" s="337">
        <v>2666.0826986301372</v>
      </c>
      <c r="AS123" s="337">
        <v>2666.0826986301372</v>
      </c>
      <c r="AT123" s="337">
        <v>2666.0826986301372</v>
      </c>
      <c r="AU123" s="337">
        <v>2666.0826986301372</v>
      </c>
      <c r="AV123" s="337">
        <v>2666.0826986301372</v>
      </c>
      <c r="AW123" s="337">
        <v>2666.0826986301372</v>
      </c>
      <c r="AX123" s="337">
        <v>2666.0826986301372</v>
      </c>
      <c r="AY123" s="337">
        <v>2666.0826986301372</v>
      </c>
      <c r="AZ123" s="337">
        <v>2666.0826986301372</v>
      </c>
      <c r="BA123" s="337">
        <v>2666.0826986301372</v>
      </c>
      <c r="BB123" s="337">
        <v>2666.0826986301372</v>
      </c>
      <c r="BC123" s="337">
        <v>2666.0826986301372</v>
      </c>
      <c r="BD123" s="337">
        <v>2666.0826986301372</v>
      </c>
      <c r="BE123" s="337">
        <v>2666.0826986301372</v>
      </c>
      <c r="BF123" s="337">
        <v>2666.0826986301372</v>
      </c>
      <c r="BG123" s="337">
        <v>2666.0826986301372</v>
      </c>
      <c r="BH123" s="337">
        <v>2666.0826986301372</v>
      </c>
      <c r="BI123" s="337">
        <v>2666.0826986301372</v>
      </c>
      <c r="BJ123" s="337">
        <v>2666.0826986301372</v>
      </c>
      <c r="BK123" s="337">
        <v>2666.0826986301372</v>
      </c>
      <c r="BL123" s="337">
        <v>2666.0826986301372</v>
      </c>
      <c r="BM123" s="337">
        <v>2666.0826986301372</v>
      </c>
      <c r="BN123" s="337">
        <v>2666.0826986301372</v>
      </c>
      <c r="BO123" s="337">
        <v>2666.0826986301372</v>
      </c>
      <c r="BP123" s="337">
        <v>2666.0826986301372</v>
      </c>
      <c r="BQ123" s="337">
        <v>2666.0826986301372</v>
      </c>
      <c r="BR123" s="337">
        <v>2666.0826986301372</v>
      </c>
      <c r="BS123" s="337">
        <v>2666.0826986301372</v>
      </c>
      <c r="BT123" s="337">
        <v>2666.0826986301372</v>
      </c>
      <c r="BU123" s="337">
        <v>2666.0826986301372</v>
      </c>
      <c r="BV123" s="337">
        <v>2666.0826986301372</v>
      </c>
      <c r="BW123" s="337">
        <v>2666.0826986301372</v>
      </c>
      <c r="BX123" s="337">
        <v>2666.0826986301372</v>
      </c>
      <c r="BY123" s="337">
        <v>2666.0826986301372</v>
      </c>
      <c r="BZ123" s="337">
        <v>2666.0826986301372</v>
      </c>
      <c r="CA123" s="337">
        <v>2666.0826986301372</v>
      </c>
      <c r="CB123" s="337">
        <v>2666.0826986301372</v>
      </c>
      <c r="CC123" s="337">
        <v>2666.0826986301372</v>
      </c>
      <c r="CD123" s="337">
        <v>2666.0826986301372</v>
      </c>
      <c r="CE123" s="337">
        <v>2666.0826986301372</v>
      </c>
      <c r="CF123" s="337">
        <v>2666.0826986301372</v>
      </c>
      <c r="CG123" s="337">
        <v>2666.0826986301372</v>
      </c>
      <c r="CH123" s="337">
        <v>2666.0826986301372</v>
      </c>
      <c r="CI123" s="337">
        <v>2666.0826986301372</v>
      </c>
      <c r="CJ123" s="337">
        <v>2666.0826986301372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17.839871059975287</v>
      </c>
      <c r="I124" s="337">
        <v>30.165249142375426</v>
      </c>
      <c r="J124" s="337">
        <v>42.502667265309746</v>
      </c>
      <c r="K124" s="337">
        <v>54.852132050236122</v>
      </c>
      <c r="L124" s="337">
        <v>578.41049601067198</v>
      </c>
      <c r="M124" s="337">
        <v>765.43715589219903</v>
      </c>
      <c r="N124" s="337">
        <v>952.52703992709553</v>
      </c>
      <c r="O124" s="337">
        <v>953.15527850606622</v>
      </c>
      <c r="P124" s="337">
        <v>953.78351708503703</v>
      </c>
      <c r="Q124" s="337">
        <v>954.41175566400773</v>
      </c>
      <c r="R124" s="337">
        <v>955.03999424297854</v>
      </c>
      <c r="S124" s="337">
        <v>955.66823282194923</v>
      </c>
      <c r="T124" s="337">
        <v>956.29647140091993</v>
      </c>
      <c r="U124" s="337">
        <v>956.92470997989074</v>
      </c>
      <c r="V124" s="337">
        <v>957.55294855886132</v>
      </c>
      <c r="W124" s="337">
        <v>958.18118713783213</v>
      </c>
      <c r="X124" s="337">
        <v>958.80942571680282</v>
      </c>
      <c r="Y124" s="337">
        <v>959.43766429577363</v>
      </c>
      <c r="Z124" s="337">
        <v>960.06590287474432</v>
      </c>
      <c r="AA124" s="337">
        <v>960.69414145371502</v>
      </c>
      <c r="AB124" s="337">
        <v>961.32238003268583</v>
      </c>
      <c r="AC124" s="337">
        <v>961.95061861165664</v>
      </c>
      <c r="AD124" s="337">
        <v>962.57885719062733</v>
      </c>
      <c r="AE124" s="337">
        <v>963.20709576959803</v>
      </c>
      <c r="AF124" s="337">
        <v>963.83533434856872</v>
      </c>
      <c r="AG124" s="337">
        <v>964.46357292753964</v>
      </c>
      <c r="AH124" s="337">
        <v>965.09181150651034</v>
      </c>
      <c r="AI124" s="337">
        <v>965.72005008548103</v>
      </c>
      <c r="AJ124" s="337">
        <v>966.34828866445184</v>
      </c>
      <c r="AK124" s="337">
        <v>966.97652724342254</v>
      </c>
      <c r="AL124" s="337">
        <v>967.60476582239335</v>
      </c>
      <c r="AM124" s="337">
        <v>968.78969146622899</v>
      </c>
      <c r="AN124" s="337">
        <v>969.97461711006451</v>
      </c>
      <c r="AO124" s="337">
        <v>971.15954275390015</v>
      </c>
      <c r="AP124" s="337">
        <v>972.3444683977358</v>
      </c>
      <c r="AQ124" s="337">
        <v>973.52939404157144</v>
      </c>
      <c r="AR124" s="337">
        <v>974.71431968540696</v>
      </c>
      <c r="AS124" s="337">
        <v>975.8992453292426</v>
      </c>
      <c r="AT124" s="337">
        <v>977.08417097307824</v>
      </c>
      <c r="AU124" s="337">
        <v>978.26909661691388</v>
      </c>
      <c r="AV124" s="337">
        <v>979.45402226074941</v>
      </c>
      <c r="AW124" s="337">
        <v>980.63894790458505</v>
      </c>
      <c r="AX124" s="337">
        <v>981.82387354842069</v>
      </c>
      <c r="AY124" s="337">
        <v>983.00879919225622</v>
      </c>
      <c r="AZ124" s="337">
        <v>984.19372483609186</v>
      </c>
      <c r="BA124" s="337">
        <v>985.3786504799275</v>
      </c>
      <c r="BB124" s="337">
        <v>986.56357612376314</v>
      </c>
      <c r="BC124" s="337">
        <v>987.74850176759878</v>
      </c>
      <c r="BD124" s="337">
        <v>988.93342741143442</v>
      </c>
      <c r="BE124" s="337">
        <v>990.11835305526995</v>
      </c>
      <c r="BF124" s="337">
        <v>991.30327869910559</v>
      </c>
      <c r="BG124" s="337">
        <v>992.48820434294123</v>
      </c>
      <c r="BH124" s="337">
        <v>993.67312998677676</v>
      </c>
      <c r="BI124" s="337">
        <v>994.8580556306124</v>
      </c>
      <c r="BJ124" s="337">
        <v>996.04298127444804</v>
      </c>
      <c r="BK124" s="337">
        <v>997.22790691828368</v>
      </c>
      <c r="BL124" s="337">
        <v>998.41283256211921</v>
      </c>
      <c r="BM124" s="337">
        <v>999.59775820595485</v>
      </c>
      <c r="BN124" s="337">
        <v>1000.7826838497905</v>
      </c>
      <c r="BO124" s="337">
        <v>1001.9676094936261</v>
      </c>
      <c r="BP124" s="337">
        <v>1003.1525351374617</v>
      </c>
      <c r="BQ124" s="337">
        <v>1004.3374607812973</v>
      </c>
      <c r="BR124" s="337">
        <v>1005.5223864251329</v>
      </c>
      <c r="BS124" s="337">
        <v>1006.7073120689686</v>
      </c>
      <c r="BT124" s="337">
        <v>1007.8922377128042</v>
      </c>
      <c r="BU124" s="337">
        <v>1009.0771633566397</v>
      </c>
      <c r="BV124" s="337">
        <v>1010.2620890004754</v>
      </c>
      <c r="BW124" s="337">
        <v>1011.4470146443109</v>
      </c>
      <c r="BX124" s="337">
        <v>1012.6319402881466</v>
      </c>
      <c r="BY124" s="337">
        <v>1013.8168659319822</v>
      </c>
      <c r="BZ124" s="337">
        <v>1015.0017915758178</v>
      </c>
      <c r="CA124" s="337">
        <v>1016.1867172196535</v>
      </c>
      <c r="CB124" s="337">
        <v>1017.3716428634891</v>
      </c>
      <c r="CC124" s="337">
        <v>1018.5565685073248</v>
      </c>
      <c r="CD124" s="337">
        <v>1019.7414941511603</v>
      </c>
      <c r="CE124" s="337">
        <v>1020.9264197949958</v>
      </c>
      <c r="CF124" s="337">
        <v>1022.1113454388314</v>
      </c>
      <c r="CG124" s="337">
        <v>1023.2962710826671</v>
      </c>
      <c r="CH124" s="337">
        <v>1024.4811967265027</v>
      </c>
      <c r="CI124" s="337">
        <v>1025.6661223703384</v>
      </c>
      <c r="CJ124" s="337">
        <v>1026.851048014174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7.2862780809449408</v>
      </c>
      <c r="I127" s="337">
        <v>14.577522255296216</v>
      </c>
      <c r="J127" s="337">
        <v>21.873732523053828</v>
      </c>
      <c r="K127" s="337">
        <v>29.174908884217778</v>
      </c>
      <c r="L127" s="337">
        <v>205.63663189882141</v>
      </c>
      <c r="M127" s="337">
        <v>382.19157607295347</v>
      </c>
      <c r="N127" s="337">
        <v>558.80658499472895</v>
      </c>
      <c r="O127" s="337">
        <v>558.27771641704999</v>
      </c>
      <c r="P127" s="337">
        <v>557.74884783937102</v>
      </c>
      <c r="Q127" s="337">
        <v>557.21997926169206</v>
      </c>
      <c r="R127" s="337">
        <v>556.6911106840131</v>
      </c>
      <c r="S127" s="337">
        <v>556.16224210633413</v>
      </c>
      <c r="T127" s="337">
        <v>555.63337352865517</v>
      </c>
      <c r="U127" s="337">
        <v>555.10450495097621</v>
      </c>
      <c r="V127" s="337">
        <v>554.57563637329724</v>
      </c>
      <c r="W127" s="337">
        <v>554.04676779561828</v>
      </c>
      <c r="X127" s="337">
        <v>553.51789921793932</v>
      </c>
      <c r="Y127" s="337">
        <v>552.98903064026035</v>
      </c>
      <c r="Z127" s="337">
        <v>552.46016206258139</v>
      </c>
      <c r="AA127" s="337">
        <v>551.93129348490243</v>
      </c>
      <c r="AB127" s="337">
        <v>551.40242490722346</v>
      </c>
      <c r="AC127" s="337">
        <v>550.8735563295445</v>
      </c>
      <c r="AD127" s="337">
        <v>550.34468775186554</v>
      </c>
      <c r="AE127" s="337">
        <v>549.81581917418657</v>
      </c>
      <c r="AF127" s="337">
        <v>549.28695059650761</v>
      </c>
      <c r="AG127" s="337">
        <v>548.75808201882865</v>
      </c>
      <c r="AH127" s="337">
        <v>548.22921344114968</v>
      </c>
      <c r="AI127" s="337">
        <v>547.70034486347072</v>
      </c>
      <c r="AJ127" s="337">
        <v>547.17147628579175</v>
      </c>
      <c r="AK127" s="337">
        <v>546.64260770811279</v>
      </c>
      <c r="AL127" s="337">
        <v>546.11373913043383</v>
      </c>
      <c r="AM127" s="337">
        <v>546.11373913043383</v>
      </c>
      <c r="AN127" s="337">
        <v>546.11373913043383</v>
      </c>
      <c r="AO127" s="337">
        <v>546.11373913043383</v>
      </c>
      <c r="AP127" s="337">
        <v>546.11373913043383</v>
      </c>
      <c r="AQ127" s="337">
        <v>546.11373913043383</v>
      </c>
      <c r="AR127" s="337">
        <v>546.11373913043383</v>
      </c>
      <c r="AS127" s="337">
        <v>546.11373913043383</v>
      </c>
      <c r="AT127" s="337">
        <v>546.11373913043383</v>
      </c>
      <c r="AU127" s="337">
        <v>546.11373913043383</v>
      </c>
      <c r="AV127" s="337">
        <v>546.11373913043383</v>
      </c>
      <c r="AW127" s="337">
        <v>546.11373913043383</v>
      </c>
      <c r="AX127" s="337">
        <v>546.11373913043383</v>
      </c>
      <c r="AY127" s="337">
        <v>546.11373913043383</v>
      </c>
      <c r="AZ127" s="337">
        <v>546.11373913043383</v>
      </c>
      <c r="BA127" s="337">
        <v>546.11373913043383</v>
      </c>
      <c r="BB127" s="337">
        <v>546.11373913043383</v>
      </c>
      <c r="BC127" s="337">
        <v>546.11373913043383</v>
      </c>
      <c r="BD127" s="337">
        <v>546.11373913043383</v>
      </c>
      <c r="BE127" s="337">
        <v>546.11373913043383</v>
      </c>
      <c r="BF127" s="337">
        <v>546.11373913043383</v>
      </c>
      <c r="BG127" s="337">
        <v>546.11373913043383</v>
      </c>
      <c r="BH127" s="337">
        <v>546.11373913043383</v>
      </c>
      <c r="BI127" s="337">
        <v>546.11373913043383</v>
      </c>
      <c r="BJ127" s="337">
        <v>546.11373913043383</v>
      </c>
      <c r="BK127" s="337">
        <v>546.11373913043383</v>
      </c>
      <c r="BL127" s="337">
        <v>546.11373913043383</v>
      </c>
      <c r="BM127" s="337">
        <v>546.11373913043383</v>
      </c>
      <c r="BN127" s="337">
        <v>546.11373913043383</v>
      </c>
      <c r="BO127" s="337">
        <v>546.11373913043383</v>
      </c>
      <c r="BP127" s="337">
        <v>546.11373913043383</v>
      </c>
      <c r="BQ127" s="337">
        <v>546.11373913043383</v>
      </c>
      <c r="BR127" s="337">
        <v>546.11373913043383</v>
      </c>
      <c r="BS127" s="337">
        <v>546.11373913043383</v>
      </c>
      <c r="BT127" s="337">
        <v>546.11373913043383</v>
      </c>
      <c r="BU127" s="337">
        <v>546.11373913043383</v>
      </c>
      <c r="BV127" s="337">
        <v>546.11373913043383</v>
      </c>
      <c r="BW127" s="337">
        <v>546.11373913043383</v>
      </c>
      <c r="BX127" s="337">
        <v>546.11373913043383</v>
      </c>
      <c r="BY127" s="337">
        <v>546.11373913043383</v>
      </c>
      <c r="BZ127" s="337">
        <v>546.11373913043383</v>
      </c>
      <c r="CA127" s="337">
        <v>546.11373913043383</v>
      </c>
      <c r="CB127" s="337">
        <v>546.11373913043383</v>
      </c>
      <c r="CC127" s="337">
        <v>546.11373913043383</v>
      </c>
      <c r="CD127" s="337">
        <v>546.11373913043383</v>
      </c>
      <c r="CE127" s="337">
        <v>546.11373913043383</v>
      </c>
      <c r="CF127" s="337">
        <v>546.11373913043383</v>
      </c>
      <c r="CG127" s="337">
        <v>546.11373913043383</v>
      </c>
      <c r="CH127" s="337">
        <v>546.11373913043383</v>
      </c>
      <c r="CI127" s="337">
        <v>546.11373913043383</v>
      </c>
      <c r="CJ127" s="337">
        <v>546.11373913043383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3.92</v>
      </c>
      <c r="I129" s="337">
        <v>7.84</v>
      </c>
      <c r="J129" s="337">
        <v>11.76</v>
      </c>
      <c r="K129" s="337">
        <v>15.68</v>
      </c>
      <c r="L129" s="337">
        <v>172.48</v>
      </c>
      <c r="M129" s="337">
        <v>172.48</v>
      </c>
      <c r="N129" s="337">
        <v>172.48</v>
      </c>
      <c r="O129" s="337">
        <v>172.48</v>
      </c>
      <c r="P129" s="337">
        <v>172.48</v>
      </c>
      <c r="Q129" s="337">
        <v>172.48</v>
      </c>
      <c r="R129" s="337">
        <v>172.48</v>
      </c>
      <c r="S129" s="337">
        <v>172.48</v>
      </c>
      <c r="T129" s="337">
        <v>172.48</v>
      </c>
      <c r="U129" s="337">
        <v>172.48</v>
      </c>
      <c r="V129" s="337">
        <v>172.48</v>
      </c>
      <c r="W129" s="337">
        <v>172.48</v>
      </c>
      <c r="X129" s="337">
        <v>172.48</v>
      </c>
      <c r="Y129" s="337">
        <v>172.48</v>
      </c>
      <c r="Z129" s="337">
        <v>172.48</v>
      </c>
      <c r="AA129" s="337">
        <v>172.48</v>
      </c>
      <c r="AB129" s="337">
        <v>172.48</v>
      </c>
      <c r="AC129" s="337">
        <v>172.48</v>
      </c>
      <c r="AD129" s="337">
        <v>172.48</v>
      </c>
      <c r="AE129" s="337">
        <v>172.48</v>
      </c>
      <c r="AF129" s="337">
        <v>172.48</v>
      </c>
      <c r="AG129" s="337">
        <v>172.48</v>
      </c>
      <c r="AH129" s="337">
        <v>172.48</v>
      </c>
      <c r="AI129" s="337">
        <v>172.48</v>
      </c>
      <c r="AJ129" s="337">
        <v>172.48</v>
      </c>
      <c r="AK129" s="337">
        <v>172.48</v>
      </c>
      <c r="AL129" s="337">
        <v>172.48</v>
      </c>
      <c r="AM129" s="337">
        <v>172.48</v>
      </c>
      <c r="AN129" s="337">
        <v>172.48</v>
      </c>
      <c r="AO129" s="337">
        <v>172.48</v>
      </c>
      <c r="AP129" s="337">
        <v>172.48</v>
      </c>
      <c r="AQ129" s="337">
        <v>172.48</v>
      </c>
      <c r="AR129" s="337">
        <v>172.48</v>
      </c>
      <c r="AS129" s="337">
        <v>172.48</v>
      </c>
      <c r="AT129" s="337">
        <v>172.48</v>
      </c>
      <c r="AU129" s="337">
        <v>172.48</v>
      </c>
      <c r="AV129" s="337">
        <v>172.48</v>
      </c>
      <c r="AW129" s="337">
        <v>172.48</v>
      </c>
      <c r="AX129" s="337">
        <v>172.48</v>
      </c>
      <c r="AY129" s="337">
        <v>172.48</v>
      </c>
      <c r="AZ129" s="337">
        <v>172.48</v>
      </c>
      <c r="BA129" s="337">
        <v>172.48</v>
      </c>
      <c r="BB129" s="337">
        <v>172.48</v>
      </c>
      <c r="BC129" s="337">
        <v>172.48</v>
      </c>
      <c r="BD129" s="337">
        <v>172.48</v>
      </c>
      <c r="BE129" s="337">
        <v>172.48</v>
      </c>
      <c r="BF129" s="337">
        <v>172.48</v>
      </c>
      <c r="BG129" s="337">
        <v>172.48</v>
      </c>
      <c r="BH129" s="337">
        <v>172.48</v>
      </c>
      <c r="BI129" s="337">
        <v>172.48</v>
      </c>
      <c r="BJ129" s="337">
        <v>172.48</v>
      </c>
      <c r="BK129" s="337">
        <v>172.48</v>
      </c>
      <c r="BL129" s="337">
        <v>172.48</v>
      </c>
      <c r="BM129" s="337">
        <v>172.48</v>
      </c>
      <c r="BN129" s="337">
        <v>172.48</v>
      </c>
      <c r="BO129" s="337">
        <v>172.48</v>
      </c>
      <c r="BP129" s="337">
        <v>172.48</v>
      </c>
      <c r="BQ129" s="337">
        <v>172.48</v>
      </c>
      <c r="BR129" s="337">
        <v>172.48</v>
      </c>
      <c r="BS129" s="337">
        <v>172.48</v>
      </c>
      <c r="BT129" s="337">
        <v>172.48</v>
      </c>
      <c r="BU129" s="337">
        <v>172.48</v>
      </c>
      <c r="BV129" s="337">
        <v>172.48</v>
      </c>
      <c r="BW129" s="337">
        <v>172.48</v>
      </c>
      <c r="BX129" s="337">
        <v>172.48</v>
      </c>
      <c r="BY129" s="337">
        <v>172.48</v>
      </c>
      <c r="BZ129" s="337">
        <v>172.48</v>
      </c>
      <c r="CA129" s="337">
        <v>172.48</v>
      </c>
      <c r="CB129" s="337">
        <v>172.48</v>
      </c>
      <c r="CC129" s="337">
        <v>172.48</v>
      </c>
      <c r="CD129" s="337">
        <v>172.48</v>
      </c>
      <c r="CE129" s="337">
        <v>172.48</v>
      </c>
      <c r="CF129" s="337">
        <v>172.48</v>
      </c>
      <c r="CG129" s="337">
        <v>172.48</v>
      </c>
      <c r="CH129" s="337">
        <v>172.48</v>
      </c>
      <c r="CI129" s="337">
        <v>172.48</v>
      </c>
      <c r="CJ129" s="337">
        <v>172.48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0.52811243985609013</v>
      </c>
      <c r="I130" s="337">
        <v>1.0564589142137721</v>
      </c>
      <c r="J130" s="337">
        <v>1.585039423073046</v>
      </c>
      <c r="K130" s="337">
        <v>2.1138539664339118</v>
      </c>
      <c r="L130" s="337">
        <v>18.093752656086647</v>
      </c>
      <c r="M130" s="337">
        <v>25.829820049565129</v>
      </c>
      <c r="N130" s="337">
        <v>33.567992119604227</v>
      </c>
      <c r="O130" s="337">
        <v>33.544929144428245</v>
      </c>
      <c r="P130" s="337">
        <v>33.52186616925227</v>
      </c>
      <c r="Q130" s="337">
        <v>33.498803194076295</v>
      </c>
      <c r="R130" s="337">
        <v>33.47574021890032</v>
      </c>
      <c r="S130" s="337">
        <v>33.452677243724352</v>
      </c>
      <c r="T130" s="337">
        <v>33.42961426854837</v>
      </c>
      <c r="U130" s="337">
        <v>33.406551293372388</v>
      </c>
      <c r="V130" s="337">
        <v>33.383488318196427</v>
      </c>
      <c r="W130" s="337">
        <v>33.360425343020445</v>
      </c>
      <c r="X130" s="337">
        <v>33.337362367844477</v>
      </c>
      <c r="Y130" s="337">
        <v>33.314299392668502</v>
      </c>
      <c r="Z130" s="337">
        <v>33.29123641749252</v>
      </c>
      <c r="AA130" s="337">
        <v>33.268173442316552</v>
      </c>
      <c r="AB130" s="337">
        <v>33.24511046714057</v>
      </c>
      <c r="AC130" s="337">
        <v>33.222047491964602</v>
      </c>
      <c r="AD130" s="337">
        <v>33.198984516788627</v>
      </c>
      <c r="AE130" s="337">
        <v>33.175921541612645</v>
      </c>
      <c r="AF130" s="337">
        <v>33.15285856643667</v>
      </c>
      <c r="AG130" s="337">
        <v>33.129795591260702</v>
      </c>
      <c r="AH130" s="337">
        <v>33.106732616084727</v>
      </c>
      <c r="AI130" s="337">
        <v>33.083669640908745</v>
      </c>
      <c r="AJ130" s="337">
        <v>33.06060666573277</v>
      </c>
      <c r="AK130" s="337">
        <v>33.037543690556802</v>
      </c>
      <c r="AL130" s="337">
        <v>33.01448071538082</v>
      </c>
      <c r="AM130" s="337">
        <v>33.01448071538082</v>
      </c>
      <c r="AN130" s="337">
        <v>33.01448071538082</v>
      </c>
      <c r="AO130" s="337">
        <v>33.01448071538082</v>
      </c>
      <c r="AP130" s="337">
        <v>33.01448071538082</v>
      </c>
      <c r="AQ130" s="337">
        <v>33.01448071538082</v>
      </c>
      <c r="AR130" s="337">
        <v>33.01448071538082</v>
      </c>
      <c r="AS130" s="337">
        <v>33.01448071538082</v>
      </c>
      <c r="AT130" s="337">
        <v>33.01448071538082</v>
      </c>
      <c r="AU130" s="337">
        <v>33.01448071538082</v>
      </c>
      <c r="AV130" s="337">
        <v>33.01448071538082</v>
      </c>
      <c r="AW130" s="337">
        <v>33.01448071538082</v>
      </c>
      <c r="AX130" s="337">
        <v>33.01448071538082</v>
      </c>
      <c r="AY130" s="337">
        <v>33.01448071538082</v>
      </c>
      <c r="AZ130" s="337">
        <v>33.01448071538082</v>
      </c>
      <c r="BA130" s="337">
        <v>33.01448071538082</v>
      </c>
      <c r="BB130" s="337">
        <v>33.01448071538082</v>
      </c>
      <c r="BC130" s="337">
        <v>33.01448071538082</v>
      </c>
      <c r="BD130" s="337">
        <v>33.01448071538082</v>
      </c>
      <c r="BE130" s="337">
        <v>33.01448071538082</v>
      </c>
      <c r="BF130" s="337">
        <v>33.01448071538082</v>
      </c>
      <c r="BG130" s="337">
        <v>33.01448071538082</v>
      </c>
      <c r="BH130" s="337">
        <v>33.01448071538082</v>
      </c>
      <c r="BI130" s="337">
        <v>33.01448071538082</v>
      </c>
      <c r="BJ130" s="337">
        <v>33.01448071538082</v>
      </c>
      <c r="BK130" s="337">
        <v>33.01448071538082</v>
      </c>
      <c r="BL130" s="337">
        <v>33.01448071538082</v>
      </c>
      <c r="BM130" s="337">
        <v>33.01448071538082</v>
      </c>
      <c r="BN130" s="337">
        <v>33.01448071538082</v>
      </c>
      <c r="BO130" s="337">
        <v>33.01448071538082</v>
      </c>
      <c r="BP130" s="337">
        <v>33.01448071538082</v>
      </c>
      <c r="BQ130" s="337">
        <v>33.01448071538082</v>
      </c>
      <c r="BR130" s="337">
        <v>33.01448071538082</v>
      </c>
      <c r="BS130" s="337">
        <v>33.01448071538082</v>
      </c>
      <c r="BT130" s="337">
        <v>33.01448071538082</v>
      </c>
      <c r="BU130" s="337">
        <v>33.01448071538082</v>
      </c>
      <c r="BV130" s="337">
        <v>33.01448071538082</v>
      </c>
      <c r="BW130" s="337">
        <v>33.01448071538082</v>
      </c>
      <c r="BX130" s="337">
        <v>33.01448071538082</v>
      </c>
      <c r="BY130" s="337">
        <v>33.01448071538082</v>
      </c>
      <c r="BZ130" s="337">
        <v>33.01448071538082</v>
      </c>
      <c r="CA130" s="337">
        <v>33.01448071538082</v>
      </c>
      <c r="CB130" s="337">
        <v>33.01448071538082</v>
      </c>
      <c r="CC130" s="337">
        <v>33.01448071538082</v>
      </c>
      <c r="CD130" s="337">
        <v>33.01448071538082</v>
      </c>
      <c r="CE130" s="337">
        <v>33.01448071538082</v>
      </c>
      <c r="CF130" s="337">
        <v>33.01448071538082</v>
      </c>
      <c r="CG130" s="337">
        <v>33.01448071538082</v>
      </c>
      <c r="CH130" s="337">
        <v>33.01448071538082</v>
      </c>
      <c r="CI130" s="337">
        <v>33.01448071538082</v>
      </c>
      <c r="CJ130" s="337">
        <v>33.01448071538082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1375.3214794520547</v>
      </c>
      <c r="I131" s="337">
        <v>1375.3214794520547</v>
      </c>
      <c r="J131" s="337">
        <v>1375.3214794520547</v>
      </c>
      <c r="K131" s="337">
        <v>1375.3214794520547</v>
      </c>
      <c r="L131" s="337">
        <v>2666.0826986301372</v>
      </c>
      <c r="M131" s="337">
        <v>2666.0826986301372</v>
      </c>
      <c r="N131" s="337">
        <v>2666.0826986301372</v>
      </c>
      <c r="O131" s="337">
        <v>2666.0826986301372</v>
      </c>
      <c r="P131" s="337">
        <v>2666.0826986301372</v>
      </c>
      <c r="Q131" s="337">
        <v>2666.0826986301372</v>
      </c>
      <c r="R131" s="337">
        <v>2666.0826986301372</v>
      </c>
      <c r="S131" s="337">
        <v>2666.0826986301372</v>
      </c>
      <c r="T131" s="337">
        <v>2666.0826986301372</v>
      </c>
      <c r="U131" s="337">
        <v>2666.0826986301372</v>
      </c>
      <c r="V131" s="337">
        <v>2666.0826986301372</v>
      </c>
      <c r="W131" s="337">
        <v>2666.0826986301372</v>
      </c>
      <c r="X131" s="337">
        <v>2666.0826986301372</v>
      </c>
      <c r="Y131" s="337">
        <v>2666.0826986301372</v>
      </c>
      <c r="Z131" s="337">
        <v>2666.0826986301372</v>
      </c>
      <c r="AA131" s="337">
        <v>2666.0826986301372</v>
      </c>
      <c r="AB131" s="337">
        <v>2666.0826986301372</v>
      </c>
      <c r="AC131" s="337">
        <v>2666.0826986301372</v>
      </c>
      <c r="AD131" s="337">
        <v>2666.0826986301372</v>
      </c>
      <c r="AE131" s="337">
        <v>2666.0826986301372</v>
      </c>
      <c r="AF131" s="337">
        <v>2666.0826986301372</v>
      </c>
      <c r="AG131" s="337">
        <v>2666.0826986301372</v>
      </c>
      <c r="AH131" s="337">
        <v>2666.0826986301372</v>
      </c>
      <c r="AI131" s="337">
        <v>2666.0826986301372</v>
      </c>
      <c r="AJ131" s="337">
        <v>2666.0826986301372</v>
      </c>
      <c r="AK131" s="337">
        <v>2666.0826986301372</v>
      </c>
      <c r="AL131" s="337">
        <v>2666.0826986301372</v>
      </c>
      <c r="AM131" s="337">
        <v>2666.0826986301372</v>
      </c>
      <c r="AN131" s="337">
        <v>2666.0826986301372</v>
      </c>
      <c r="AO131" s="337">
        <v>2666.0826986301372</v>
      </c>
      <c r="AP131" s="337">
        <v>2666.0826986301372</v>
      </c>
      <c r="AQ131" s="337">
        <v>2666.0826986301372</v>
      </c>
      <c r="AR131" s="337">
        <v>2666.0826986301372</v>
      </c>
      <c r="AS131" s="337">
        <v>2666.0826986301372</v>
      </c>
      <c r="AT131" s="337">
        <v>2666.0826986301372</v>
      </c>
      <c r="AU131" s="337">
        <v>2666.0826986301372</v>
      </c>
      <c r="AV131" s="337">
        <v>2666.0826986301372</v>
      </c>
      <c r="AW131" s="337">
        <v>2666.0826986301372</v>
      </c>
      <c r="AX131" s="337">
        <v>2666.0826986301372</v>
      </c>
      <c r="AY131" s="337">
        <v>2666.0826986301372</v>
      </c>
      <c r="AZ131" s="337">
        <v>2666.0826986301372</v>
      </c>
      <c r="BA131" s="337">
        <v>2666.0826986301372</v>
      </c>
      <c r="BB131" s="337">
        <v>2666.0826986301372</v>
      </c>
      <c r="BC131" s="337">
        <v>2666.0826986301372</v>
      </c>
      <c r="BD131" s="337">
        <v>2666.0826986301372</v>
      </c>
      <c r="BE131" s="337">
        <v>2666.0826986301372</v>
      </c>
      <c r="BF131" s="337">
        <v>2666.0826986301372</v>
      </c>
      <c r="BG131" s="337">
        <v>2666.0826986301372</v>
      </c>
      <c r="BH131" s="337">
        <v>2666.0826986301372</v>
      </c>
      <c r="BI131" s="337">
        <v>2666.0826986301372</v>
      </c>
      <c r="BJ131" s="337">
        <v>2666.0826986301372</v>
      </c>
      <c r="BK131" s="337">
        <v>2666.0826986301372</v>
      </c>
      <c r="BL131" s="337">
        <v>2666.0826986301372</v>
      </c>
      <c r="BM131" s="337">
        <v>2666.0826986301372</v>
      </c>
      <c r="BN131" s="337">
        <v>2666.0826986301372</v>
      </c>
      <c r="BO131" s="337">
        <v>2666.0826986301372</v>
      </c>
      <c r="BP131" s="337">
        <v>2666.0826986301372</v>
      </c>
      <c r="BQ131" s="337">
        <v>2666.0826986301372</v>
      </c>
      <c r="BR131" s="337">
        <v>2666.0826986301372</v>
      </c>
      <c r="BS131" s="337">
        <v>2666.0826986301372</v>
      </c>
      <c r="BT131" s="337">
        <v>2666.0826986301372</v>
      </c>
      <c r="BU131" s="337">
        <v>2666.0826986301372</v>
      </c>
      <c r="BV131" s="337">
        <v>2666.0826986301372</v>
      </c>
      <c r="BW131" s="337">
        <v>2666.0826986301372</v>
      </c>
      <c r="BX131" s="337">
        <v>2666.0826986301372</v>
      </c>
      <c r="BY131" s="337">
        <v>2666.0826986301372</v>
      </c>
      <c r="BZ131" s="337">
        <v>2666.0826986301372</v>
      </c>
      <c r="CA131" s="337">
        <v>2666.0826986301372</v>
      </c>
      <c r="CB131" s="337">
        <v>2666.0826986301372</v>
      </c>
      <c r="CC131" s="337">
        <v>2666.0826986301372</v>
      </c>
      <c r="CD131" s="337">
        <v>2666.0826986301372</v>
      </c>
      <c r="CE131" s="337">
        <v>2666.0826986301372</v>
      </c>
      <c r="CF131" s="337">
        <v>2666.0826986301372</v>
      </c>
      <c r="CG131" s="337">
        <v>2666.0826986301372</v>
      </c>
      <c r="CH131" s="337">
        <v>2666.0826986301372</v>
      </c>
      <c r="CI131" s="337">
        <v>2666.0826986301372</v>
      </c>
      <c r="CJ131" s="337">
        <v>2666.0826986301372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1375.3214794520547</v>
      </c>
      <c r="I132" s="337">
        <v>1375.3214794520547</v>
      </c>
      <c r="J132" s="337">
        <v>1375.3214794520547</v>
      </c>
      <c r="K132" s="337">
        <v>1375.3214794520547</v>
      </c>
      <c r="L132" s="337">
        <v>2666.0826986301372</v>
      </c>
      <c r="M132" s="337">
        <v>2666.0826986301372</v>
      </c>
      <c r="N132" s="337">
        <v>2666.0826986301372</v>
      </c>
      <c r="O132" s="337">
        <v>2666.0826986301372</v>
      </c>
      <c r="P132" s="337">
        <v>2666.0826986301372</v>
      </c>
      <c r="Q132" s="337">
        <v>2666.0826986301372</v>
      </c>
      <c r="R132" s="337">
        <v>2666.0826986301372</v>
      </c>
      <c r="S132" s="337">
        <v>2666.0826986301372</v>
      </c>
      <c r="T132" s="337">
        <v>2666.0826986301372</v>
      </c>
      <c r="U132" s="337">
        <v>2666.0826986301372</v>
      </c>
      <c r="V132" s="337">
        <v>2666.0826986301372</v>
      </c>
      <c r="W132" s="337">
        <v>2666.0826986301372</v>
      </c>
      <c r="X132" s="337">
        <v>2666.0826986301372</v>
      </c>
      <c r="Y132" s="337">
        <v>2666.0826986301372</v>
      </c>
      <c r="Z132" s="337">
        <v>2666.0826986301372</v>
      </c>
      <c r="AA132" s="337">
        <v>2666.0826986301372</v>
      </c>
      <c r="AB132" s="337">
        <v>2666.0826986301372</v>
      </c>
      <c r="AC132" s="337">
        <v>2666.0826986301372</v>
      </c>
      <c r="AD132" s="337">
        <v>2666.0826986301372</v>
      </c>
      <c r="AE132" s="337">
        <v>2666.0826986301372</v>
      </c>
      <c r="AF132" s="337">
        <v>2666.0826986301372</v>
      </c>
      <c r="AG132" s="337">
        <v>2666.0826986301372</v>
      </c>
      <c r="AH132" s="337">
        <v>2666.0826986301372</v>
      </c>
      <c r="AI132" s="337">
        <v>2666.0826986301372</v>
      </c>
      <c r="AJ132" s="337">
        <v>2666.0826986301372</v>
      </c>
      <c r="AK132" s="337">
        <v>2666.0826986301372</v>
      </c>
      <c r="AL132" s="337">
        <v>2666.0826986301372</v>
      </c>
      <c r="AM132" s="337">
        <v>2666.0826986301372</v>
      </c>
      <c r="AN132" s="337">
        <v>2666.0826986301372</v>
      </c>
      <c r="AO132" s="337">
        <v>2666.0826986301372</v>
      </c>
      <c r="AP132" s="337">
        <v>2666.0826986301372</v>
      </c>
      <c r="AQ132" s="337">
        <v>2666.0826986301372</v>
      </c>
      <c r="AR132" s="337">
        <v>2666.0826986301372</v>
      </c>
      <c r="AS132" s="337">
        <v>2666.0826986301372</v>
      </c>
      <c r="AT132" s="337">
        <v>2666.0826986301372</v>
      </c>
      <c r="AU132" s="337">
        <v>2666.0826986301372</v>
      </c>
      <c r="AV132" s="337">
        <v>2666.0826986301372</v>
      </c>
      <c r="AW132" s="337">
        <v>2666.0826986301372</v>
      </c>
      <c r="AX132" s="337">
        <v>2666.0826986301372</v>
      </c>
      <c r="AY132" s="337">
        <v>2666.0826986301372</v>
      </c>
      <c r="AZ132" s="337">
        <v>2666.0826986301372</v>
      </c>
      <c r="BA132" s="337">
        <v>2666.0826986301372</v>
      </c>
      <c r="BB132" s="337">
        <v>2666.0826986301372</v>
      </c>
      <c r="BC132" s="337">
        <v>2666.0826986301372</v>
      </c>
      <c r="BD132" s="337">
        <v>2666.0826986301372</v>
      </c>
      <c r="BE132" s="337">
        <v>2666.0826986301372</v>
      </c>
      <c r="BF132" s="337">
        <v>2666.0826986301372</v>
      </c>
      <c r="BG132" s="337">
        <v>2666.0826986301372</v>
      </c>
      <c r="BH132" s="337">
        <v>2666.0826986301372</v>
      </c>
      <c r="BI132" s="337">
        <v>2666.0826986301372</v>
      </c>
      <c r="BJ132" s="337">
        <v>2666.0826986301372</v>
      </c>
      <c r="BK132" s="337">
        <v>2666.0826986301372</v>
      </c>
      <c r="BL132" s="337">
        <v>2666.0826986301372</v>
      </c>
      <c r="BM132" s="337">
        <v>2666.0826986301372</v>
      </c>
      <c r="BN132" s="337">
        <v>2666.0826986301372</v>
      </c>
      <c r="BO132" s="337">
        <v>2666.0826986301372</v>
      </c>
      <c r="BP132" s="337">
        <v>2666.0826986301372</v>
      </c>
      <c r="BQ132" s="337">
        <v>2666.0826986301372</v>
      </c>
      <c r="BR132" s="337">
        <v>2666.0826986301372</v>
      </c>
      <c r="BS132" s="337">
        <v>2666.0826986301372</v>
      </c>
      <c r="BT132" s="337">
        <v>2666.0826986301372</v>
      </c>
      <c r="BU132" s="337">
        <v>2666.0826986301372</v>
      </c>
      <c r="BV132" s="337">
        <v>2666.0826986301372</v>
      </c>
      <c r="BW132" s="337">
        <v>2666.0826986301372</v>
      </c>
      <c r="BX132" s="337">
        <v>2666.0826986301372</v>
      </c>
      <c r="BY132" s="337">
        <v>2666.0826986301372</v>
      </c>
      <c r="BZ132" s="337">
        <v>2666.0826986301372</v>
      </c>
      <c r="CA132" s="337">
        <v>2666.0826986301372</v>
      </c>
      <c r="CB132" s="337">
        <v>2666.0826986301372</v>
      </c>
      <c r="CC132" s="337">
        <v>2666.0826986301372</v>
      </c>
      <c r="CD132" s="337">
        <v>2666.0826986301372</v>
      </c>
      <c r="CE132" s="337">
        <v>2666.0826986301372</v>
      </c>
      <c r="CF132" s="337">
        <v>2666.0826986301372</v>
      </c>
      <c r="CG132" s="337">
        <v>2666.0826986301372</v>
      </c>
      <c r="CH132" s="337">
        <v>2666.0826986301372</v>
      </c>
      <c r="CI132" s="337">
        <v>2666.0826986301372</v>
      </c>
      <c r="CJ132" s="337">
        <v>2666.0826986301372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17.778533272773672</v>
      </c>
      <c r="I133" s="337">
        <v>30.042546385960616</v>
      </c>
      <c r="J133" s="337">
        <v>42.318572357670163</v>
      </c>
      <c r="K133" s="337">
        <v>54.606617809360181</v>
      </c>
      <c r="L133" s="337">
        <v>576.61531382888063</v>
      </c>
      <c r="M133" s="337">
        <v>762.09125104032682</v>
      </c>
      <c r="N133" s="337">
        <v>947.62935767597696</v>
      </c>
      <c r="O133" s="337">
        <v>948.26235176695764</v>
      </c>
      <c r="P133" s="337">
        <v>948.89534585793831</v>
      </c>
      <c r="Q133" s="337">
        <v>949.5283399489191</v>
      </c>
      <c r="R133" s="337">
        <v>950.16133403989977</v>
      </c>
      <c r="S133" s="337">
        <v>950.79432813088033</v>
      </c>
      <c r="T133" s="337">
        <v>951.427322221861</v>
      </c>
      <c r="U133" s="337">
        <v>952.06031631284168</v>
      </c>
      <c r="V133" s="337">
        <v>952.69331040382235</v>
      </c>
      <c r="W133" s="337">
        <v>953.32630449480303</v>
      </c>
      <c r="X133" s="337">
        <v>953.9592985857837</v>
      </c>
      <c r="Y133" s="337">
        <v>954.59229267676449</v>
      </c>
      <c r="Z133" s="337">
        <v>955.22528676774505</v>
      </c>
      <c r="AA133" s="337">
        <v>955.85828085872572</v>
      </c>
      <c r="AB133" s="337">
        <v>956.49127494970639</v>
      </c>
      <c r="AC133" s="337">
        <v>957.12426904068718</v>
      </c>
      <c r="AD133" s="337">
        <v>957.75726313166786</v>
      </c>
      <c r="AE133" s="337">
        <v>958.39025722264842</v>
      </c>
      <c r="AF133" s="337">
        <v>959.02325131362909</v>
      </c>
      <c r="AG133" s="337">
        <v>959.65624540460999</v>
      </c>
      <c r="AH133" s="337">
        <v>960.28923949559066</v>
      </c>
      <c r="AI133" s="337">
        <v>960.92223358657122</v>
      </c>
      <c r="AJ133" s="337">
        <v>961.5552276775519</v>
      </c>
      <c r="AK133" s="337">
        <v>962.18822176853269</v>
      </c>
      <c r="AL133" s="337">
        <v>962.82121585951336</v>
      </c>
      <c r="AM133" s="337">
        <v>964.006141503349</v>
      </c>
      <c r="AN133" s="337">
        <v>965.19106714718453</v>
      </c>
      <c r="AO133" s="337">
        <v>966.37599279102017</v>
      </c>
      <c r="AP133" s="337">
        <v>967.56091843485581</v>
      </c>
      <c r="AQ133" s="337">
        <v>968.74584407869145</v>
      </c>
      <c r="AR133" s="337">
        <v>969.93076972252697</v>
      </c>
      <c r="AS133" s="337">
        <v>971.11569536636262</v>
      </c>
      <c r="AT133" s="337">
        <v>972.30062101019826</v>
      </c>
      <c r="AU133" s="337">
        <v>973.4855466540339</v>
      </c>
      <c r="AV133" s="337">
        <v>974.67047229786942</v>
      </c>
      <c r="AW133" s="337">
        <v>975.85539794170506</v>
      </c>
      <c r="AX133" s="337">
        <v>977.0403235855407</v>
      </c>
      <c r="AY133" s="337">
        <v>978.22524922937623</v>
      </c>
      <c r="AZ133" s="337">
        <v>979.41017487321187</v>
      </c>
      <c r="BA133" s="337">
        <v>980.59510051704751</v>
      </c>
      <c r="BB133" s="337">
        <v>981.78002616088315</v>
      </c>
      <c r="BC133" s="337">
        <v>982.96495180471879</v>
      </c>
      <c r="BD133" s="337">
        <v>984.14987744855443</v>
      </c>
      <c r="BE133" s="337">
        <v>985.33480309238996</v>
      </c>
      <c r="BF133" s="337">
        <v>986.5197287362256</v>
      </c>
      <c r="BG133" s="337">
        <v>987.70465438006124</v>
      </c>
      <c r="BH133" s="337">
        <v>988.88958002389677</v>
      </c>
      <c r="BI133" s="337">
        <v>990.07450566773241</v>
      </c>
      <c r="BJ133" s="337">
        <v>991.25943131156805</v>
      </c>
      <c r="BK133" s="337">
        <v>992.44435695540369</v>
      </c>
      <c r="BL133" s="337">
        <v>993.62928259923922</v>
      </c>
      <c r="BM133" s="337">
        <v>994.81420824307486</v>
      </c>
      <c r="BN133" s="337">
        <v>995.9991338869105</v>
      </c>
      <c r="BO133" s="337">
        <v>997.18405953074614</v>
      </c>
      <c r="BP133" s="337">
        <v>998.36898517458167</v>
      </c>
      <c r="BQ133" s="337">
        <v>999.55391081841731</v>
      </c>
      <c r="BR133" s="337">
        <v>1000.7388364622529</v>
      </c>
      <c r="BS133" s="337">
        <v>1001.9237621060886</v>
      </c>
      <c r="BT133" s="337">
        <v>1003.1086877499242</v>
      </c>
      <c r="BU133" s="337">
        <v>1004.2936133937598</v>
      </c>
      <c r="BV133" s="337">
        <v>1005.4785390375954</v>
      </c>
      <c r="BW133" s="337">
        <v>1006.6634646814309</v>
      </c>
      <c r="BX133" s="337">
        <v>1007.8483903252666</v>
      </c>
      <c r="BY133" s="337">
        <v>1009.0333159691022</v>
      </c>
      <c r="BZ133" s="337">
        <v>1010.2182416129378</v>
      </c>
      <c r="CA133" s="337">
        <v>1011.4031672567735</v>
      </c>
      <c r="CB133" s="337">
        <v>1012.5880929006091</v>
      </c>
      <c r="CC133" s="337">
        <v>1013.7730185444448</v>
      </c>
      <c r="CD133" s="337">
        <v>1014.9579441882803</v>
      </c>
      <c r="CE133" s="337">
        <v>1016.1428698321158</v>
      </c>
      <c r="CF133" s="337">
        <v>1017.3277954759515</v>
      </c>
      <c r="CG133" s="337">
        <v>1018.5127211197871</v>
      </c>
      <c r="CH133" s="337">
        <v>1019.6976467636227</v>
      </c>
      <c r="CI133" s="337">
        <v>1020.8825724074584</v>
      </c>
      <c r="CJ133" s="337">
        <v>1022.067498051294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D355D323-F4A5-4727-AF54-EA0BE1FAAD15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B351E-B546-401B-BA54-A4CE66DDE595}">
  <dimension ref="A1:CK144"/>
  <sheetViews>
    <sheetView zoomScale="90" zoomScaleNormal="90" workbookViewId="0">
      <selection activeCell="L33" sqref="L33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553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93" t="s">
        <v>58</v>
      </c>
      <c r="F29" s="709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6" thickBot="1" x14ac:dyDescent="0.4">
      <c r="A30" s="91"/>
      <c r="B30" s="1180" t="s">
        <v>370</v>
      </c>
      <c r="C30" s="582" t="s">
        <v>371</v>
      </c>
      <c r="D30" s="85" t="s">
        <v>372</v>
      </c>
      <c r="E30" s="574"/>
      <c r="F30" s="574"/>
      <c r="G30" s="574"/>
      <c r="H30" s="574"/>
      <c r="I30" s="574"/>
      <c r="J30" s="575"/>
      <c r="K30" s="576"/>
      <c r="L30" s="577"/>
      <c r="M30" s="577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227"/>
      <c r="AM30" s="578"/>
      <c r="AN30" s="579"/>
      <c r="AO30" s="579"/>
      <c r="AP30" s="579"/>
      <c r="AQ30" s="579"/>
      <c r="AR30" s="579"/>
      <c r="AS30" s="579"/>
      <c r="AT30" s="579"/>
      <c r="AU30" s="579"/>
      <c r="AV30" s="579"/>
      <c r="AW30" s="579"/>
      <c r="AX30" s="579"/>
      <c r="AY30" s="579"/>
      <c r="AZ30" s="579"/>
      <c r="BA30" s="579"/>
      <c r="BB30" s="579"/>
      <c r="BC30" s="579"/>
      <c r="BD30" s="579"/>
      <c r="BE30" s="579"/>
      <c r="BF30" s="579"/>
      <c r="BG30" s="579"/>
      <c r="BH30" s="579"/>
      <c r="BI30" s="579"/>
      <c r="BJ30" s="579"/>
      <c r="BK30" s="579"/>
      <c r="BL30" s="579"/>
      <c r="BM30" s="579"/>
      <c r="BN30" s="579"/>
      <c r="BO30" s="579"/>
      <c r="BP30" s="579"/>
      <c r="BQ30" s="579"/>
      <c r="BR30" s="579"/>
      <c r="BS30" s="579"/>
      <c r="BT30" s="579"/>
      <c r="BU30" s="579"/>
      <c r="BV30" s="579"/>
      <c r="BW30" s="579"/>
      <c r="BX30" s="579"/>
      <c r="BY30" s="579"/>
      <c r="BZ30" s="579"/>
      <c r="CA30" s="579"/>
      <c r="CB30" s="579"/>
      <c r="CC30" s="579"/>
      <c r="CD30" s="579"/>
      <c r="CE30" s="579"/>
      <c r="CF30" s="579"/>
      <c r="CG30" s="579"/>
      <c r="CH30" s="579"/>
      <c r="CI30" s="579"/>
      <c r="CJ30" s="580"/>
    </row>
    <row r="31" spans="1:88" x14ac:dyDescent="0.35">
      <c r="A31" s="81"/>
      <c r="B31" s="1181"/>
      <c r="C31" s="581" t="s">
        <v>373</v>
      </c>
      <c r="D31" s="428" t="s">
        <v>554</v>
      </c>
      <c r="E31" s="570" t="s">
        <v>374</v>
      </c>
      <c r="F31" s="191" t="s">
        <v>176</v>
      </c>
      <c r="G31" s="96">
        <v>2</v>
      </c>
      <c r="H31" s="460">
        <v>5715.94</v>
      </c>
      <c r="I31" s="461">
        <v>5715.94</v>
      </c>
      <c r="J31" s="198">
        <v>5715.94</v>
      </c>
      <c r="K31" s="452">
        <v>5715.94</v>
      </c>
      <c r="L31" s="452">
        <v>6784.3456164383533</v>
      </c>
      <c r="M31" s="452">
        <v>6784.3456164383533</v>
      </c>
      <c r="N31" s="453">
        <v>6784.3456164383533</v>
      </c>
      <c r="O31" s="453">
        <v>6784.3456164383533</v>
      </c>
      <c r="P31" s="453">
        <v>6784.3456164383533</v>
      </c>
      <c r="Q31" s="453">
        <v>6784.3456164383533</v>
      </c>
      <c r="R31" s="453">
        <v>6784.3456164383533</v>
      </c>
      <c r="S31" s="453">
        <v>6784.3456164383533</v>
      </c>
      <c r="T31" s="453">
        <v>6784.3456164383533</v>
      </c>
      <c r="U31" s="453">
        <v>6784.3456164383533</v>
      </c>
      <c r="V31" s="453">
        <v>6784.3456164383533</v>
      </c>
      <c r="W31" s="453">
        <v>6784.3456164383533</v>
      </c>
      <c r="X31" s="453">
        <v>6784.3456164383533</v>
      </c>
      <c r="Y31" s="453">
        <v>6784.3456164383533</v>
      </c>
      <c r="Z31" s="453">
        <v>6784.3456164383533</v>
      </c>
      <c r="AA31" s="453">
        <v>6784.3456164383533</v>
      </c>
      <c r="AB31" s="453">
        <v>6784.3456164383533</v>
      </c>
      <c r="AC31" s="453">
        <v>6784.3456164383533</v>
      </c>
      <c r="AD31" s="453">
        <v>6784.3456164383533</v>
      </c>
      <c r="AE31" s="453">
        <v>6784.3456164383533</v>
      </c>
      <c r="AF31" s="453">
        <v>6784.3456164383533</v>
      </c>
      <c r="AG31" s="453">
        <v>6784.3456164383533</v>
      </c>
      <c r="AH31" s="453">
        <v>6784.3456164383533</v>
      </c>
      <c r="AI31" s="453">
        <v>6784.3456164383533</v>
      </c>
      <c r="AJ31" s="453">
        <v>6784.3456164383533</v>
      </c>
      <c r="AK31" s="453">
        <v>6784.3456164383533</v>
      </c>
      <c r="AL31" s="453">
        <v>6784.3456164383533</v>
      </c>
      <c r="AM31" s="453">
        <v>6784.3456164383533</v>
      </c>
      <c r="AN31" s="728">
        <v>6784.3456164383533</v>
      </c>
      <c r="AO31" s="571">
        <v>6784.3456164383533</v>
      </c>
      <c r="AP31" s="571">
        <v>6784.3456164383533</v>
      </c>
      <c r="AQ31" s="571">
        <v>6784.3456164383533</v>
      </c>
      <c r="AR31" s="571">
        <v>6784.3456164383533</v>
      </c>
      <c r="AS31" s="571">
        <v>6784.3456164383533</v>
      </c>
      <c r="AT31" s="571">
        <v>6784.3456164383533</v>
      </c>
      <c r="AU31" s="571">
        <v>6784.3456164383533</v>
      </c>
      <c r="AV31" s="571">
        <v>6784.3456164383533</v>
      </c>
      <c r="AW31" s="571">
        <v>6784.3456164383533</v>
      </c>
      <c r="AX31" s="571">
        <v>6784.3456164383533</v>
      </c>
      <c r="AY31" s="571">
        <v>6784.3456164383533</v>
      </c>
      <c r="AZ31" s="571">
        <v>6784.3456164383533</v>
      </c>
      <c r="BA31" s="571">
        <v>6784.3456164383533</v>
      </c>
      <c r="BB31" s="572">
        <v>6784.3456164383533</v>
      </c>
      <c r="BC31" s="572">
        <v>6784.3456164383533</v>
      </c>
      <c r="BD31" s="572">
        <v>6784.3456164383533</v>
      </c>
      <c r="BE31" s="572">
        <v>6784.3456164383533</v>
      </c>
      <c r="BF31" s="572">
        <v>6784.3456164383533</v>
      </c>
      <c r="BG31" s="572">
        <v>6784.3456164383533</v>
      </c>
      <c r="BH31" s="572">
        <v>6784.3456164383533</v>
      </c>
      <c r="BI31" s="572">
        <v>6784.3456164383533</v>
      </c>
      <c r="BJ31" s="572">
        <v>6784.3456164383533</v>
      </c>
      <c r="BK31" s="572">
        <v>6784.3456164383533</v>
      </c>
      <c r="BL31" s="572">
        <v>6784.3456164383533</v>
      </c>
      <c r="BM31" s="572">
        <v>6784.3456164383533</v>
      </c>
      <c r="BN31" s="572">
        <v>6784.3456164383533</v>
      </c>
      <c r="BO31" s="572">
        <v>6784.3456164383533</v>
      </c>
      <c r="BP31" s="572">
        <v>6784.3456164383533</v>
      </c>
      <c r="BQ31" s="572">
        <v>6784.3456164383533</v>
      </c>
      <c r="BR31" s="572">
        <v>6784.3456164383533</v>
      </c>
      <c r="BS31" s="572">
        <v>6784.3456164383533</v>
      </c>
      <c r="BT31" s="572">
        <v>6784.3456164383533</v>
      </c>
      <c r="BU31" s="572">
        <v>6784.3456164383533</v>
      </c>
      <c r="BV31" s="572">
        <v>6784.3456164383533</v>
      </c>
      <c r="BW31" s="572">
        <v>6784.3456164383533</v>
      </c>
      <c r="BX31" s="572">
        <v>6784.3456164383533</v>
      </c>
      <c r="BY31" s="572">
        <v>6784.3456164383533</v>
      </c>
      <c r="BZ31" s="572">
        <v>6784.3456164383533</v>
      </c>
      <c r="CA31" s="572">
        <v>6784.3456164383533</v>
      </c>
      <c r="CB31" s="572">
        <v>6784.3456164383533</v>
      </c>
      <c r="CC31" s="572">
        <v>6784.3456164383533</v>
      </c>
      <c r="CD31" s="572">
        <v>6784.3456164383533</v>
      </c>
      <c r="CE31" s="572">
        <v>6784.3456164383533</v>
      </c>
      <c r="CF31" s="572">
        <v>6784.3456164383533</v>
      </c>
      <c r="CG31" s="572">
        <v>6784.3456164383533</v>
      </c>
      <c r="CH31" s="572">
        <v>6784.3456164383533</v>
      </c>
      <c r="CI31" s="572">
        <v>6784.3456164383533</v>
      </c>
      <c r="CJ31" s="573">
        <v>6784.3456164383533</v>
      </c>
    </row>
    <row r="32" spans="1:88" x14ac:dyDescent="0.35">
      <c r="A32" s="81"/>
      <c r="B32" s="1181"/>
      <c r="C32" s="733" t="s">
        <v>375</v>
      </c>
      <c r="D32" s="730" t="s">
        <v>555</v>
      </c>
      <c r="E32" s="570" t="s">
        <v>374</v>
      </c>
      <c r="F32" s="191" t="s">
        <v>176</v>
      </c>
      <c r="G32" s="711">
        <v>2</v>
      </c>
      <c r="H32" s="469">
        <v>0</v>
      </c>
      <c r="I32" s="199">
        <v>0</v>
      </c>
      <c r="J32" s="199">
        <v>0</v>
      </c>
      <c r="K32" s="464">
        <v>0</v>
      </c>
      <c r="L32" s="464">
        <v>0</v>
      </c>
      <c r="M32" s="464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746">
        <v>0</v>
      </c>
      <c r="AN32" s="747">
        <v>0</v>
      </c>
      <c r="AO32" s="749">
        <v>0</v>
      </c>
      <c r="AP32" s="728">
        <v>0</v>
      </c>
      <c r="AQ32" s="728">
        <v>0</v>
      </c>
      <c r="AR32" s="728">
        <v>0</v>
      </c>
      <c r="AS32" s="728">
        <v>0</v>
      </c>
      <c r="AT32" s="728">
        <v>0</v>
      </c>
      <c r="AU32" s="728">
        <v>0</v>
      </c>
      <c r="AV32" s="728">
        <v>0</v>
      </c>
      <c r="AW32" s="728">
        <v>0</v>
      </c>
      <c r="AX32" s="728">
        <v>0</v>
      </c>
      <c r="AY32" s="728">
        <v>0</v>
      </c>
      <c r="AZ32" s="728">
        <v>0</v>
      </c>
      <c r="BA32" s="728">
        <v>0</v>
      </c>
      <c r="BB32" s="729">
        <v>0</v>
      </c>
      <c r="BC32" s="729">
        <v>0</v>
      </c>
      <c r="BD32" s="729">
        <v>0</v>
      </c>
      <c r="BE32" s="729">
        <v>0</v>
      </c>
      <c r="BF32" s="729">
        <v>0</v>
      </c>
      <c r="BG32" s="729">
        <v>0</v>
      </c>
      <c r="BH32" s="729">
        <v>0</v>
      </c>
      <c r="BI32" s="729">
        <v>0</v>
      </c>
      <c r="BJ32" s="729">
        <v>0</v>
      </c>
      <c r="BK32" s="729">
        <v>0</v>
      </c>
      <c r="BL32" s="729">
        <v>0</v>
      </c>
      <c r="BM32" s="729">
        <v>0</v>
      </c>
      <c r="BN32" s="729">
        <v>0</v>
      </c>
      <c r="BO32" s="729">
        <v>0</v>
      </c>
      <c r="BP32" s="729">
        <v>0</v>
      </c>
      <c r="BQ32" s="729">
        <v>0</v>
      </c>
      <c r="BR32" s="729">
        <v>0</v>
      </c>
      <c r="BS32" s="729">
        <v>0</v>
      </c>
      <c r="BT32" s="729">
        <v>0</v>
      </c>
      <c r="BU32" s="729">
        <v>0</v>
      </c>
      <c r="BV32" s="729">
        <v>0</v>
      </c>
      <c r="BW32" s="729">
        <v>0</v>
      </c>
      <c r="BX32" s="729">
        <v>0</v>
      </c>
      <c r="BY32" s="729">
        <v>0</v>
      </c>
      <c r="BZ32" s="729">
        <v>0</v>
      </c>
      <c r="CA32" s="729">
        <v>0</v>
      </c>
      <c r="CB32" s="729">
        <v>0</v>
      </c>
      <c r="CC32" s="729">
        <v>0</v>
      </c>
      <c r="CD32" s="729">
        <v>0</v>
      </c>
      <c r="CE32" s="729">
        <v>0</v>
      </c>
      <c r="CF32" s="729">
        <v>0</v>
      </c>
      <c r="CG32" s="729">
        <v>0</v>
      </c>
      <c r="CH32" s="729">
        <v>0</v>
      </c>
      <c r="CI32" s="729">
        <v>0</v>
      </c>
      <c r="CJ32" s="713">
        <v>0</v>
      </c>
    </row>
    <row r="33" spans="1:88" x14ac:dyDescent="0.35">
      <c r="A33" s="81"/>
      <c r="B33" s="1181"/>
      <c r="C33" s="748" t="s">
        <v>377</v>
      </c>
      <c r="D33" s="723" t="s">
        <v>181</v>
      </c>
      <c r="E33" s="564" t="s">
        <v>378</v>
      </c>
      <c r="F33" s="170" t="s">
        <v>176</v>
      </c>
      <c r="G33" s="737">
        <v>2</v>
      </c>
      <c r="H33" s="469">
        <v>0</v>
      </c>
      <c r="I33" s="199">
        <v>0</v>
      </c>
      <c r="J33" s="199">
        <v>0</v>
      </c>
      <c r="K33" s="464">
        <v>0</v>
      </c>
      <c r="L33" s="464">
        <v>0</v>
      </c>
      <c r="M33" s="464">
        <v>0</v>
      </c>
      <c r="N33" s="83">
        <v>0</v>
      </c>
      <c r="O33" s="83">
        <v>0</v>
      </c>
      <c r="P33" s="83">
        <v>0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83">
        <v>0</v>
      </c>
      <c r="W33" s="83">
        <v>0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83">
        <v>0</v>
      </c>
      <c r="AD33" s="83">
        <v>0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83">
        <v>0</v>
      </c>
      <c r="AK33" s="83">
        <v>0</v>
      </c>
      <c r="AL33" s="83">
        <v>0</v>
      </c>
      <c r="AM33" s="746">
        <v>0</v>
      </c>
      <c r="AN33" s="747">
        <v>0</v>
      </c>
      <c r="AO33" s="750">
        <v>0</v>
      </c>
      <c r="AP33" s="507">
        <v>0</v>
      </c>
      <c r="AQ33" s="507">
        <v>0</v>
      </c>
      <c r="AR33" s="507">
        <v>0</v>
      </c>
      <c r="AS33" s="507">
        <v>0</v>
      </c>
      <c r="AT33" s="507">
        <v>0</v>
      </c>
      <c r="AU33" s="507">
        <v>0</v>
      </c>
      <c r="AV33" s="507">
        <v>0</v>
      </c>
      <c r="AW33" s="507">
        <v>0</v>
      </c>
      <c r="AX33" s="507">
        <v>0</v>
      </c>
      <c r="AY33" s="507">
        <v>0</v>
      </c>
      <c r="AZ33" s="507">
        <v>0</v>
      </c>
      <c r="BA33" s="507">
        <v>0</v>
      </c>
      <c r="BB33" s="509">
        <v>0</v>
      </c>
      <c r="BC33" s="509">
        <v>0</v>
      </c>
      <c r="BD33" s="509">
        <v>0</v>
      </c>
      <c r="BE33" s="509">
        <v>0</v>
      </c>
      <c r="BF33" s="509">
        <v>0</v>
      </c>
      <c r="BG33" s="509">
        <v>0</v>
      </c>
      <c r="BH33" s="509">
        <v>0</v>
      </c>
      <c r="BI33" s="509">
        <v>0</v>
      </c>
      <c r="BJ33" s="509">
        <v>0</v>
      </c>
      <c r="BK33" s="509">
        <v>0</v>
      </c>
      <c r="BL33" s="509">
        <v>0</v>
      </c>
      <c r="BM33" s="509">
        <v>0</v>
      </c>
      <c r="BN33" s="509">
        <v>0</v>
      </c>
      <c r="BO33" s="509">
        <v>0</v>
      </c>
      <c r="BP33" s="509">
        <v>0</v>
      </c>
      <c r="BQ33" s="509">
        <v>0</v>
      </c>
      <c r="BR33" s="509">
        <v>0</v>
      </c>
      <c r="BS33" s="509">
        <v>0</v>
      </c>
      <c r="BT33" s="509">
        <v>0</v>
      </c>
      <c r="BU33" s="509">
        <v>0</v>
      </c>
      <c r="BV33" s="509">
        <v>0</v>
      </c>
      <c r="BW33" s="509">
        <v>0</v>
      </c>
      <c r="BX33" s="509">
        <v>0</v>
      </c>
      <c r="BY33" s="509">
        <v>0</v>
      </c>
      <c r="BZ33" s="509">
        <v>0</v>
      </c>
      <c r="CA33" s="509">
        <v>0</v>
      </c>
      <c r="CB33" s="509">
        <v>0</v>
      </c>
      <c r="CC33" s="509">
        <v>0</v>
      </c>
      <c r="CD33" s="509">
        <v>0</v>
      </c>
      <c r="CE33" s="509">
        <v>0</v>
      </c>
      <c r="CF33" s="509">
        <v>0</v>
      </c>
      <c r="CG33" s="509">
        <v>0</v>
      </c>
      <c r="CH33" s="509">
        <v>0</v>
      </c>
      <c r="CI33" s="509">
        <v>0</v>
      </c>
      <c r="CJ33" s="537">
        <v>0</v>
      </c>
    </row>
    <row r="34" spans="1:88" ht="15" thickBot="1" x14ac:dyDescent="0.4">
      <c r="A34" s="94"/>
      <c r="B34" s="1182"/>
      <c r="C34" s="583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738">
        <v>0</v>
      </c>
      <c r="I34" s="739">
        <v>0</v>
      </c>
      <c r="J34" s="740">
        <v>0</v>
      </c>
      <c r="K34" s="741">
        <v>0</v>
      </c>
      <c r="L34" s="741">
        <v>0</v>
      </c>
      <c r="M34" s="741">
        <v>0</v>
      </c>
      <c r="N34" s="742">
        <v>0</v>
      </c>
      <c r="O34" s="743">
        <v>0</v>
      </c>
      <c r="P34" s="587">
        <v>0</v>
      </c>
      <c r="Q34" s="587">
        <v>0</v>
      </c>
      <c r="R34" s="587">
        <v>0</v>
      </c>
      <c r="S34" s="587">
        <v>0</v>
      </c>
      <c r="T34" s="587">
        <v>0</v>
      </c>
      <c r="U34" s="587">
        <v>0</v>
      </c>
      <c r="V34" s="587">
        <v>0</v>
      </c>
      <c r="W34" s="587">
        <v>0</v>
      </c>
      <c r="X34" s="587">
        <v>0</v>
      </c>
      <c r="Y34" s="587">
        <v>0</v>
      </c>
      <c r="Z34" s="587">
        <v>0</v>
      </c>
      <c r="AA34" s="587">
        <v>0</v>
      </c>
      <c r="AB34" s="587">
        <v>0</v>
      </c>
      <c r="AC34" s="587">
        <v>0</v>
      </c>
      <c r="AD34" s="587">
        <v>0</v>
      </c>
      <c r="AE34" s="587">
        <v>0</v>
      </c>
      <c r="AF34" s="587">
        <v>0</v>
      </c>
      <c r="AG34" s="587">
        <v>0</v>
      </c>
      <c r="AH34" s="587">
        <v>0</v>
      </c>
      <c r="AI34" s="587">
        <v>0</v>
      </c>
      <c r="AJ34" s="587">
        <v>0</v>
      </c>
      <c r="AK34" s="587">
        <v>0</v>
      </c>
      <c r="AL34" s="472">
        <v>0</v>
      </c>
      <c r="AM34" s="744">
        <v>0</v>
      </c>
      <c r="AN34" s="745">
        <v>0</v>
      </c>
      <c r="AO34" s="534">
        <v>0</v>
      </c>
      <c r="AP34" s="534">
        <v>0</v>
      </c>
      <c r="AQ34" s="534">
        <v>0</v>
      </c>
      <c r="AR34" s="534">
        <v>0</v>
      </c>
      <c r="AS34" s="534">
        <v>0</v>
      </c>
      <c r="AT34" s="534">
        <v>0</v>
      </c>
      <c r="AU34" s="534">
        <v>0</v>
      </c>
      <c r="AV34" s="534">
        <v>0</v>
      </c>
      <c r="AW34" s="534">
        <v>0</v>
      </c>
      <c r="AX34" s="534">
        <v>0</v>
      </c>
      <c r="AY34" s="534">
        <v>0</v>
      </c>
      <c r="AZ34" s="534">
        <v>0</v>
      </c>
      <c r="BA34" s="534">
        <v>0</v>
      </c>
      <c r="BB34" s="535">
        <v>0</v>
      </c>
      <c r="BC34" s="535">
        <v>0</v>
      </c>
      <c r="BD34" s="535">
        <v>0</v>
      </c>
      <c r="BE34" s="535">
        <v>0</v>
      </c>
      <c r="BF34" s="535">
        <v>0</v>
      </c>
      <c r="BG34" s="535">
        <v>0</v>
      </c>
      <c r="BH34" s="535">
        <v>0</v>
      </c>
      <c r="BI34" s="535">
        <v>0</v>
      </c>
      <c r="BJ34" s="535">
        <v>0</v>
      </c>
      <c r="BK34" s="535">
        <v>0</v>
      </c>
      <c r="BL34" s="535">
        <v>0</v>
      </c>
      <c r="BM34" s="535">
        <v>0</v>
      </c>
      <c r="BN34" s="535">
        <v>0</v>
      </c>
      <c r="BO34" s="535">
        <v>0</v>
      </c>
      <c r="BP34" s="535">
        <v>0</v>
      </c>
      <c r="BQ34" s="535">
        <v>0</v>
      </c>
      <c r="BR34" s="535">
        <v>0</v>
      </c>
      <c r="BS34" s="535">
        <v>0</v>
      </c>
      <c r="BT34" s="535">
        <v>0</v>
      </c>
      <c r="BU34" s="535">
        <v>0</v>
      </c>
      <c r="BV34" s="535">
        <v>0</v>
      </c>
      <c r="BW34" s="535">
        <v>0</v>
      </c>
      <c r="BX34" s="535">
        <v>0</v>
      </c>
      <c r="BY34" s="535">
        <v>0</v>
      </c>
      <c r="BZ34" s="535">
        <v>0</v>
      </c>
      <c r="CA34" s="535">
        <v>0</v>
      </c>
      <c r="CB34" s="535">
        <v>0</v>
      </c>
      <c r="CC34" s="535">
        <v>0</v>
      </c>
      <c r="CD34" s="535">
        <v>0</v>
      </c>
      <c r="CE34" s="535">
        <v>0</v>
      </c>
      <c r="CF34" s="535">
        <v>0</v>
      </c>
      <c r="CG34" s="535">
        <v>0</v>
      </c>
      <c r="CH34" s="535">
        <v>0</v>
      </c>
      <c r="CI34" s="535">
        <v>0</v>
      </c>
      <c r="CJ34" s="538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133" t="s">
        <v>381</v>
      </c>
      <c r="D36" s="134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>
        <v>0</v>
      </c>
      <c r="I37" s="200">
        <v>0</v>
      </c>
      <c r="J37" s="200">
        <v>0</v>
      </c>
      <c r="K37" s="918">
        <v>0</v>
      </c>
      <c r="L37" s="918">
        <v>0</v>
      </c>
      <c r="M37" s="91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919">
        <v>0</v>
      </c>
      <c r="AN37" s="920">
        <v>0</v>
      </c>
      <c r="AO37" s="920">
        <v>0</v>
      </c>
      <c r="AP37" s="920">
        <v>0</v>
      </c>
      <c r="AQ37" s="920">
        <v>0</v>
      </c>
      <c r="AR37" s="920">
        <v>0</v>
      </c>
      <c r="AS37" s="920">
        <v>0</v>
      </c>
      <c r="AT37" s="920">
        <v>0</v>
      </c>
      <c r="AU37" s="920">
        <v>0</v>
      </c>
      <c r="AV37" s="920">
        <v>0</v>
      </c>
      <c r="AW37" s="920">
        <v>0</v>
      </c>
      <c r="AX37" s="920">
        <v>0</v>
      </c>
      <c r="AY37" s="920">
        <v>0</v>
      </c>
      <c r="AZ37" s="920">
        <v>0</v>
      </c>
      <c r="BA37" s="920">
        <v>0</v>
      </c>
      <c r="BB37" s="921">
        <v>0</v>
      </c>
      <c r="BC37" s="921">
        <v>0</v>
      </c>
      <c r="BD37" s="921">
        <v>0</v>
      </c>
      <c r="BE37" s="921">
        <v>0</v>
      </c>
      <c r="BF37" s="921">
        <v>0</v>
      </c>
      <c r="BG37" s="921">
        <v>0</v>
      </c>
      <c r="BH37" s="921">
        <v>0</v>
      </c>
      <c r="BI37" s="921">
        <v>0</v>
      </c>
      <c r="BJ37" s="921">
        <v>0</v>
      </c>
      <c r="BK37" s="921">
        <v>0</v>
      </c>
      <c r="BL37" s="921">
        <v>0</v>
      </c>
      <c r="BM37" s="921">
        <v>0</v>
      </c>
      <c r="BN37" s="921">
        <v>0</v>
      </c>
      <c r="BO37" s="921">
        <v>0</v>
      </c>
      <c r="BP37" s="921">
        <v>0</v>
      </c>
      <c r="BQ37" s="921">
        <v>0</v>
      </c>
      <c r="BR37" s="921">
        <v>0</v>
      </c>
      <c r="BS37" s="921">
        <v>0</v>
      </c>
      <c r="BT37" s="921">
        <v>0</v>
      </c>
      <c r="BU37" s="921">
        <v>0</v>
      </c>
      <c r="BV37" s="921">
        <v>0</v>
      </c>
      <c r="BW37" s="921">
        <v>0</v>
      </c>
      <c r="BX37" s="921">
        <v>0</v>
      </c>
      <c r="BY37" s="921">
        <v>0</v>
      </c>
      <c r="BZ37" s="921">
        <v>0</v>
      </c>
      <c r="CA37" s="921">
        <v>0</v>
      </c>
      <c r="CB37" s="921">
        <v>0</v>
      </c>
      <c r="CC37" s="921">
        <v>0</v>
      </c>
      <c r="CD37" s="921">
        <v>0</v>
      </c>
      <c r="CE37" s="921">
        <v>0</v>
      </c>
      <c r="CF37" s="921">
        <v>0</v>
      </c>
      <c r="CG37" s="921">
        <v>0</v>
      </c>
      <c r="CH37" s="921">
        <v>0</v>
      </c>
      <c r="CI37" s="921">
        <v>0</v>
      </c>
      <c r="CJ37" s="936">
        <v>0</v>
      </c>
    </row>
    <row r="38" spans="1:88" ht="14.5" customHeight="1" x14ac:dyDescent="0.35">
      <c r="A38" s="77"/>
      <c r="B38" s="1164"/>
      <c r="C38" s="172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64.679999999999993</v>
      </c>
      <c r="I38" s="198">
        <v>129.35999999999999</v>
      </c>
      <c r="J38" s="198">
        <v>194.04</v>
      </c>
      <c r="K38" s="111">
        <v>258.71999999999997</v>
      </c>
      <c r="L38" s="111">
        <v>258.71999999999997</v>
      </c>
      <c r="M38" s="111">
        <v>258.71999999999997</v>
      </c>
      <c r="N38" s="462">
        <v>258.71999999999997</v>
      </c>
      <c r="O38" s="462">
        <v>258.71999999999997</v>
      </c>
      <c r="P38" s="462">
        <v>258.71999999999997</v>
      </c>
      <c r="Q38" s="462">
        <v>258.71999999999997</v>
      </c>
      <c r="R38" s="462">
        <v>258.71999999999997</v>
      </c>
      <c r="S38" s="462">
        <v>258.71999999999997</v>
      </c>
      <c r="T38" s="462">
        <v>258.71999999999997</v>
      </c>
      <c r="U38" s="462">
        <v>258.71999999999997</v>
      </c>
      <c r="V38" s="462">
        <v>258.71999999999997</v>
      </c>
      <c r="W38" s="462">
        <v>258.71999999999997</v>
      </c>
      <c r="X38" s="462">
        <v>258.71999999999997</v>
      </c>
      <c r="Y38" s="462">
        <v>258.71999999999997</v>
      </c>
      <c r="Z38" s="462">
        <v>258.71999999999997</v>
      </c>
      <c r="AA38" s="462">
        <v>258.71999999999997</v>
      </c>
      <c r="AB38" s="462">
        <v>258.71999999999997</v>
      </c>
      <c r="AC38" s="462">
        <v>258.71999999999997</v>
      </c>
      <c r="AD38" s="462">
        <v>258.71999999999997</v>
      </c>
      <c r="AE38" s="462">
        <v>258.71999999999997</v>
      </c>
      <c r="AF38" s="462">
        <v>258.71999999999997</v>
      </c>
      <c r="AG38" s="462">
        <v>258.71999999999997</v>
      </c>
      <c r="AH38" s="462">
        <v>258.71999999999997</v>
      </c>
      <c r="AI38" s="462">
        <v>258.71999999999997</v>
      </c>
      <c r="AJ38" s="462">
        <v>258.71999999999997</v>
      </c>
      <c r="AK38" s="462">
        <v>258.71999999999997</v>
      </c>
      <c r="AL38" s="462">
        <v>258.71999999999997</v>
      </c>
      <c r="AM38" s="462">
        <v>258.71999999999997</v>
      </c>
      <c r="AN38" s="462">
        <v>258.71999999999997</v>
      </c>
      <c r="AO38" s="462">
        <v>258.71999999999997</v>
      </c>
      <c r="AP38" s="462">
        <v>258.71999999999997</v>
      </c>
      <c r="AQ38" s="462">
        <v>258.71999999999997</v>
      </c>
      <c r="AR38" s="462">
        <v>258.71999999999997</v>
      </c>
      <c r="AS38" s="462">
        <v>258.71999999999997</v>
      </c>
      <c r="AT38" s="462">
        <v>258.71999999999997</v>
      </c>
      <c r="AU38" s="462">
        <v>258.71999999999997</v>
      </c>
      <c r="AV38" s="462">
        <v>258.71999999999997</v>
      </c>
      <c r="AW38" s="462">
        <v>258.71999999999997</v>
      </c>
      <c r="AX38" s="462">
        <v>258.71999999999997</v>
      </c>
      <c r="AY38" s="462">
        <v>258.71999999999997</v>
      </c>
      <c r="AZ38" s="462">
        <v>258.71999999999997</v>
      </c>
      <c r="BA38" s="463">
        <v>258.71999999999997</v>
      </c>
      <c r="BB38" s="572">
        <v>258.71999999999997</v>
      </c>
      <c r="BC38" s="572">
        <v>258.71999999999997</v>
      </c>
      <c r="BD38" s="572">
        <v>258.71999999999997</v>
      </c>
      <c r="BE38" s="572">
        <v>258.71999999999997</v>
      </c>
      <c r="BF38" s="572">
        <v>258.71999999999997</v>
      </c>
      <c r="BG38" s="572">
        <v>258.71999999999997</v>
      </c>
      <c r="BH38" s="572">
        <v>258.71999999999997</v>
      </c>
      <c r="BI38" s="572">
        <v>258.71999999999997</v>
      </c>
      <c r="BJ38" s="572">
        <v>258.71999999999997</v>
      </c>
      <c r="BK38" s="572">
        <v>258.71999999999997</v>
      </c>
      <c r="BL38" s="572">
        <v>258.71999999999997</v>
      </c>
      <c r="BM38" s="572">
        <v>258.71999999999997</v>
      </c>
      <c r="BN38" s="572">
        <v>258.71999999999997</v>
      </c>
      <c r="BO38" s="572">
        <v>258.71999999999997</v>
      </c>
      <c r="BP38" s="572">
        <v>258.71999999999997</v>
      </c>
      <c r="BQ38" s="572">
        <v>258.71999999999997</v>
      </c>
      <c r="BR38" s="572">
        <v>258.71999999999997</v>
      </c>
      <c r="BS38" s="572">
        <v>258.71999999999997</v>
      </c>
      <c r="BT38" s="572">
        <v>258.71999999999997</v>
      </c>
      <c r="BU38" s="572">
        <v>258.71999999999997</v>
      </c>
      <c r="BV38" s="572">
        <v>258.71999999999997</v>
      </c>
      <c r="BW38" s="572">
        <v>258.71999999999997</v>
      </c>
      <c r="BX38" s="572">
        <v>258.71999999999997</v>
      </c>
      <c r="BY38" s="572">
        <v>258.71999999999997</v>
      </c>
      <c r="BZ38" s="572">
        <v>258.71999999999997</v>
      </c>
      <c r="CA38" s="572">
        <v>258.71999999999997</v>
      </c>
      <c r="CB38" s="572">
        <v>258.71999999999997</v>
      </c>
      <c r="CC38" s="572">
        <v>258.71999999999997</v>
      </c>
      <c r="CD38" s="572">
        <v>258.71999999999997</v>
      </c>
      <c r="CE38" s="572">
        <v>258.71999999999997</v>
      </c>
      <c r="CF38" s="572">
        <v>258.71999999999997</v>
      </c>
      <c r="CG38" s="572">
        <v>258.71999999999997</v>
      </c>
      <c r="CH38" s="572">
        <v>258.71999999999997</v>
      </c>
      <c r="CI38" s="572">
        <v>258.71999999999997</v>
      </c>
      <c r="CJ38" s="573">
        <v>258.71999999999997</v>
      </c>
    </row>
    <row r="39" spans="1:88" x14ac:dyDescent="0.35">
      <c r="A39" s="77"/>
      <c r="B39" s="1164"/>
      <c r="C39" s="17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465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6">
        <v>0</v>
      </c>
      <c r="AN39" s="466">
        <v>0</v>
      </c>
      <c r="AO39" s="466">
        <v>0</v>
      </c>
      <c r="AP39" s="466">
        <v>0</v>
      </c>
      <c r="AQ39" s="466">
        <v>0</v>
      </c>
      <c r="AR39" s="466">
        <v>0</v>
      </c>
      <c r="AS39" s="466">
        <v>0</v>
      </c>
      <c r="AT39" s="466">
        <v>0</v>
      </c>
      <c r="AU39" s="466">
        <v>0</v>
      </c>
      <c r="AV39" s="466">
        <v>0</v>
      </c>
      <c r="AW39" s="466">
        <v>0</v>
      </c>
      <c r="AX39" s="466">
        <v>0</v>
      </c>
      <c r="AY39" s="466">
        <v>0</v>
      </c>
      <c r="AZ39" s="466">
        <v>0</v>
      </c>
      <c r="BA39" s="467">
        <v>0</v>
      </c>
      <c r="BB39" s="508">
        <v>0</v>
      </c>
      <c r="BC39" s="508">
        <v>0</v>
      </c>
      <c r="BD39" s="508">
        <v>0</v>
      </c>
      <c r="BE39" s="508">
        <v>0</v>
      </c>
      <c r="BF39" s="508">
        <v>0</v>
      </c>
      <c r="BG39" s="508">
        <v>0</v>
      </c>
      <c r="BH39" s="508">
        <v>0</v>
      </c>
      <c r="BI39" s="508">
        <v>0</v>
      </c>
      <c r="BJ39" s="508">
        <v>0</v>
      </c>
      <c r="BK39" s="508">
        <v>0</v>
      </c>
      <c r="BL39" s="508">
        <v>0</v>
      </c>
      <c r="BM39" s="508">
        <v>0</v>
      </c>
      <c r="BN39" s="508">
        <v>0</v>
      </c>
      <c r="BO39" s="508">
        <v>0</v>
      </c>
      <c r="BP39" s="508">
        <v>0</v>
      </c>
      <c r="BQ39" s="508">
        <v>0</v>
      </c>
      <c r="BR39" s="508">
        <v>0</v>
      </c>
      <c r="BS39" s="508">
        <v>0</v>
      </c>
      <c r="BT39" s="508">
        <v>0</v>
      </c>
      <c r="BU39" s="508">
        <v>0</v>
      </c>
      <c r="BV39" s="508">
        <v>0</v>
      </c>
      <c r="BW39" s="508">
        <v>0</v>
      </c>
      <c r="BX39" s="508">
        <v>0</v>
      </c>
      <c r="BY39" s="508">
        <v>0</v>
      </c>
      <c r="BZ39" s="508">
        <v>0</v>
      </c>
      <c r="CA39" s="508">
        <v>0</v>
      </c>
      <c r="CB39" s="508">
        <v>0</v>
      </c>
      <c r="CC39" s="508">
        <v>0</v>
      </c>
      <c r="CD39" s="508">
        <v>0</v>
      </c>
      <c r="CE39" s="508">
        <v>0</v>
      </c>
      <c r="CF39" s="508">
        <v>0</v>
      </c>
      <c r="CG39" s="508">
        <v>0</v>
      </c>
      <c r="CH39" s="508">
        <v>0</v>
      </c>
      <c r="CI39" s="508">
        <v>0</v>
      </c>
      <c r="CJ39" s="536">
        <v>0</v>
      </c>
    </row>
    <row r="40" spans="1:88" x14ac:dyDescent="0.35">
      <c r="A40" s="77"/>
      <c r="B40" s="1164"/>
      <c r="C40" s="17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9">
        <v>304.48973201390783</v>
      </c>
      <c r="I40" s="199">
        <v>609.18699446155051</v>
      </c>
      <c r="J40" s="199">
        <v>914.09178734292789</v>
      </c>
      <c r="K40" s="199">
        <v>1219.2041106580402</v>
      </c>
      <c r="L40" s="199">
        <v>2297.8864674335446</v>
      </c>
      <c r="M40" s="199">
        <v>3381.2454408956837</v>
      </c>
      <c r="N40" s="83">
        <v>3364.5366057950678</v>
      </c>
      <c r="O40" s="83">
        <v>3347.8277706944518</v>
      </c>
      <c r="P40" s="83">
        <v>3331.1189355938359</v>
      </c>
      <c r="Q40" s="83">
        <v>3314.4101004932199</v>
      </c>
      <c r="R40" s="83">
        <v>3297.701265392604</v>
      </c>
      <c r="S40" s="83">
        <v>3280.9924302919881</v>
      </c>
      <c r="T40" s="83">
        <v>3264.2835951913721</v>
      </c>
      <c r="U40" s="83">
        <v>3247.5747600907562</v>
      </c>
      <c r="V40" s="83">
        <v>3230.8659249901402</v>
      </c>
      <c r="W40" s="83">
        <v>3214.1570898895243</v>
      </c>
      <c r="X40" s="83">
        <v>3197.4482547889083</v>
      </c>
      <c r="Y40" s="83">
        <v>3180.7394196882924</v>
      </c>
      <c r="Z40" s="83">
        <v>3164.0305845876765</v>
      </c>
      <c r="AA40" s="83">
        <v>3147.3217494870605</v>
      </c>
      <c r="AB40" s="83">
        <v>3130.6129143864446</v>
      </c>
      <c r="AC40" s="83">
        <v>3113.9040792858286</v>
      </c>
      <c r="AD40" s="83">
        <v>3097.1952441852127</v>
      </c>
      <c r="AE40" s="83">
        <v>3080.4864090845967</v>
      </c>
      <c r="AF40" s="83">
        <v>3063.7775739839808</v>
      </c>
      <c r="AG40" s="83">
        <v>3047.0687388833649</v>
      </c>
      <c r="AH40" s="83">
        <v>3030.3599037827489</v>
      </c>
      <c r="AI40" s="83">
        <v>3013.651068682133</v>
      </c>
      <c r="AJ40" s="83">
        <v>2996.942233581517</v>
      </c>
      <c r="AK40" s="83">
        <v>2980.2333984809011</v>
      </c>
      <c r="AL40" s="83">
        <v>2963.5245633802851</v>
      </c>
      <c r="AM40" s="83">
        <v>2963.5245633802851</v>
      </c>
      <c r="AN40" s="466">
        <v>2963.5245633802851</v>
      </c>
      <c r="AO40" s="466">
        <v>2963.5245633802851</v>
      </c>
      <c r="AP40" s="466">
        <v>2963.5245633802851</v>
      </c>
      <c r="AQ40" s="466">
        <v>2963.5245633802851</v>
      </c>
      <c r="AR40" s="466">
        <v>2963.5245633802851</v>
      </c>
      <c r="AS40" s="466">
        <v>2963.5245633802851</v>
      </c>
      <c r="AT40" s="466">
        <v>2963.5245633802851</v>
      </c>
      <c r="AU40" s="466">
        <v>2963.5245633802851</v>
      </c>
      <c r="AV40" s="466">
        <v>2963.5245633802851</v>
      </c>
      <c r="AW40" s="466">
        <v>2963.5245633802851</v>
      </c>
      <c r="AX40" s="466">
        <v>2963.5245633802851</v>
      </c>
      <c r="AY40" s="466">
        <v>2963.5245633802851</v>
      </c>
      <c r="AZ40" s="466">
        <v>2963.5245633802851</v>
      </c>
      <c r="BA40" s="467">
        <v>2963.5245633802851</v>
      </c>
      <c r="BB40" s="508">
        <v>2963.5245633802851</v>
      </c>
      <c r="BC40" s="508">
        <v>2963.5245633802851</v>
      </c>
      <c r="BD40" s="508">
        <v>2963.5245633802851</v>
      </c>
      <c r="BE40" s="508">
        <v>2963.5245633802851</v>
      </c>
      <c r="BF40" s="508">
        <v>2963.5245633802851</v>
      </c>
      <c r="BG40" s="508">
        <v>2963.5245633802851</v>
      </c>
      <c r="BH40" s="508">
        <v>2963.5245633802851</v>
      </c>
      <c r="BI40" s="508">
        <v>2963.5245633802851</v>
      </c>
      <c r="BJ40" s="508">
        <v>2963.5245633802851</v>
      </c>
      <c r="BK40" s="508">
        <v>2963.5245633802851</v>
      </c>
      <c r="BL40" s="508">
        <v>2963.5245633802851</v>
      </c>
      <c r="BM40" s="508">
        <v>2963.5245633802851</v>
      </c>
      <c r="BN40" s="508">
        <v>2963.5245633802851</v>
      </c>
      <c r="BO40" s="508">
        <v>2963.5245633802851</v>
      </c>
      <c r="BP40" s="508">
        <v>2963.5245633802851</v>
      </c>
      <c r="BQ40" s="508">
        <v>2963.5245633802851</v>
      </c>
      <c r="BR40" s="508">
        <v>2963.5245633802851</v>
      </c>
      <c r="BS40" s="508">
        <v>2963.5245633802851</v>
      </c>
      <c r="BT40" s="508">
        <v>2963.5245633802851</v>
      </c>
      <c r="BU40" s="508">
        <v>2963.5245633802851</v>
      </c>
      <c r="BV40" s="508">
        <v>2963.5245633802851</v>
      </c>
      <c r="BW40" s="508">
        <v>2963.5245633802851</v>
      </c>
      <c r="BX40" s="508">
        <v>2963.5245633802851</v>
      </c>
      <c r="BY40" s="508">
        <v>2963.5245633802851</v>
      </c>
      <c r="BZ40" s="508">
        <v>2963.5245633802851</v>
      </c>
      <c r="CA40" s="508">
        <v>2963.5245633802851</v>
      </c>
      <c r="CB40" s="508">
        <v>2963.5245633802851</v>
      </c>
      <c r="CC40" s="508">
        <v>2963.5245633802851</v>
      </c>
      <c r="CD40" s="508">
        <v>2963.5245633802851</v>
      </c>
      <c r="CE40" s="508">
        <v>2963.5245633802851</v>
      </c>
      <c r="CF40" s="508">
        <v>2963.5245633802851</v>
      </c>
      <c r="CG40" s="508">
        <v>2963.5245633802851</v>
      </c>
      <c r="CH40" s="508">
        <v>2963.5245633802851</v>
      </c>
      <c r="CI40" s="508">
        <v>2963.5245633802851</v>
      </c>
      <c r="CJ40" s="536">
        <v>2963.5245633802851</v>
      </c>
    </row>
    <row r="41" spans="1:88" x14ac:dyDescent="0.35">
      <c r="A41" s="77"/>
      <c r="B41" s="1164"/>
      <c r="C41" s="17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465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6">
        <v>0</v>
      </c>
      <c r="AN41" s="466">
        <v>0</v>
      </c>
      <c r="AO41" s="466">
        <v>0</v>
      </c>
      <c r="AP41" s="466">
        <v>0</v>
      </c>
      <c r="AQ41" s="466">
        <v>0</v>
      </c>
      <c r="AR41" s="466">
        <v>0</v>
      </c>
      <c r="AS41" s="466">
        <v>0</v>
      </c>
      <c r="AT41" s="466">
        <v>0</v>
      </c>
      <c r="AU41" s="466">
        <v>0</v>
      </c>
      <c r="AV41" s="466">
        <v>0</v>
      </c>
      <c r="AW41" s="466">
        <v>0</v>
      </c>
      <c r="AX41" s="466">
        <v>0</v>
      </c>
      <c r="AY41" s="466">
        <v>0</v>
      </c>
      <c r="AZ41" s="466">
        <v>0</v>
      </c>
      <c r="BA41" s="467">
        <v>0</v>
      </c>
      <c r="BB41" s="508">
        <v>0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508">
        <v>0</v>
      </c>
      <c r="CD41" s="508">
        <v>0</v>
      </c>
      <c r="CE41" s="508">
        <v>0</v>
      </c>
      <c r="CF41" s="508">
        <v>0</v>
      </c>
      <c r="CG41" s="508">
        <v>0</v>
      </c>
      <c r="CH41" s="508">
        <v>0</v>
      </c>
      <c r="CI41" s="508">
        <v>0</v>
      </c>
      <c r="CJ41" s="536">
        <v>0</v>
      </c>
    </row>
    <row r="42" spans="1:88" x14ac:dyDescent="0.35">
      <c r="A42" s="77"/>
      <c r="B42" s="1164"/>
      <c r="C42" s="174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>
        <v>125.7</v>
      </c>
      <c r="I42" s="211">
        <v>125.8</v>
      </c>
      <c r="J42" s="211">
        <v>125.8</v>
      </c>
      <c r="K42" s="211">
        <v>125.9</v>
      </c>
      <c r="L42" s="211">
        <v>125.5</v>
      </c>
      <c r="M42" s="211">
        <v>125.6</v>
      </c>
      <c r="N42" s="211">
        <v>125</v>
      </c>
      <c r="O42" s="211">
        <v>124.4</v>
      </c>
      <c r="P42" s="211">
        <v>123.8</v>
      </c>
      <c r="Q42" s="211">
        <v>123.3</v>
      </c>
      <c r="R42" s="211">
        <v>122.7</v>
      </c>
      <c r="S42" s="211">
        <v>122.1</v>
      </c>
      <c r="T42" s="211">
        <v>121.5</v>
      </c>
      <c r="U42" s="211">
        <v>120.9</v>
      </c>
      <c r="V42" s="211">
        <v>120.4</v>
      </c>
      <c r="W42" s="211">
        <v>119.8</v>
      </c>
      <c r="X42" s="211">
        <v>119.2</v>
      </c>
      <c r="Y42" s="211">
        <v>118.6</v>
      </c>
      <c r="Z42" s="211">
        <v>118</v>
      </c>
      <c r="AA42" s="211">
        <v>117.4</v>
      </c>
      <c r="AB42" s="211">
        <v>116.9</v>
      </c>
      <c r="AC42" s="211">
        <v>116.3</v>
      </c>
      <c r="AD42" s="211">
        <v>115.7</v>
      </c>
      <c r="AE42" s="211">
        <v>115.1</v>
      </c>
      <c r="AF42" s="211">
        <v>114.5</v>
      </c>
      <c r="AG42" s="211">
        <v>113.9</v>
      </c>
      <c r="AH42" s="211">
        <v>113.3</v>
      </c>
      <c r="AI42" s="211">
        <v>112.8</v>
      </c>
      <c r="AJ42" s="211">
        <v>112.2</v>
      </c>
      <c r="AK42" s="211">
        <v>111.6</v>
      </c>
      <c r="AL42" s="211">
        <v>111</v>
      </c>
      <c r="AM42" s="211">
        <v>111</v>
      </c>
      <c r="AN42" s="211">
        <v>111</v>
      </c>
      <c r="AO42" s="211">
        <v>111</v>
      </c>
      <c r="AP42" s="211">
        <v>111</v>
      </c>
      <c r="AQ42" s="211">
        <v>111</v>
      </c>
      <c r="AR42" s="211">
        <v>111</v>
      </c>
      <c r="AS42" s="211">
        <v>111</v>
      </c>
      <c r="AT42" s="211">
        <v>111</v>
      </c>
      <c r="AU42" s="211">
        <v>111</v>
      </c>
      <c r="AV42" s="211">
        <v>111</v>
      </c>
      <c r="AW42" s="211">
        <v>111</v>
      </c>
      <c r="AX42" s="211">
        <v>111</v>
      </c>
      <c r="AY42" s="211">
        <v>111</v>
      </c>
      <c r="AZ42" s="211">
        <v>111</v>
      </c>
      <c r="BA42" s="211">
        <v>111</v>
      </c>
      <c r="BB42" s="211">
        <v>111</v>
      </c>
      <c r="BC42" s="211">
        <v>111</v>
      </c>
      <c r="BD42" s="211">
        <v>111</v>
      </c>
      <c r="BE42" s="211">
        <v>111</v>
      </c>
      <c r="BF42" s="211">
        <v>111</v>
      </c>
      <c r="BG42" s="211">
        <v>111</v>
      </c>
      <c r="BH42" s="211">
        <v>111</v>
      </c>
      <c r="BI42" s="211">
        <v>111</v>
      </c>
      <c r="BJ42" s="211">
        <v>111</v>
      </c>
      <c r="BK42" s="211">
        <v>111</v>
      </c>
      <c r="BL42" s="211">
        <v>111</v>
      </c>
      <c r="BM42" s="211">
        <v>111</v>
      </c>
      <c r="BN42" s="211">
        <v>111</v>
      </c>
      <c r="BO42" s="211">
        <v>111</v>
      </c>
      <c r="BP42" s="211">
        <v>111</v>
      </c>
      <c r="BQ42" s="211">
        <v>111</v>
      </c>
      <c r="BR42" s="211">
        <v>111</v>
      </c>
      <c r="BS42" s="211">
        <v>111</v>
      </c>
      <c r="BT42" s="211">
        <v>111</v>
      </c>
      <c r="BU42" s="211">
        <v>111</v>
      </c>
      <c r="BV42" s="211">
        <v>111</v>
      </c>
      <c r="BW42" s="211">
        <v>111</v>
      </c>
      <c r="BX42" s="211">
        <v>111</v>
      </c>
      <c r="BY42" s="211">
        <v>111</v>
      </c>
      <c r="BZ42" s="211">
        <v>111</v>
      </c>
      <c r="CA42" s="211">
        <v>111</v>
      </c>
      <c r="CB42" s="211">
        <v>111</v>
      </c>
      <c r="CC42" s="211">
        <v>111</v>
      </c>
      <c r="CD42" s="211">
        <v>111</v>
      </c>
      <c r="CE42" s="211">
        <v>111</v>
      </c>
      <c r="CF42" s="211">
        <v>111</v>
      </c>
      <c r="CG42" s="211">
        <v>111</v>
      </c>
      <c r="CH42" s="211">
        <v>111</v>
      </c>
      <c r="CI42" s="211">
        <v>111</v>
      </c>
      <c r="CJ42" s="605">
        <v>111</v>
      </c>
    </row>
    <row r="43" spans="1:88" x14ac:dyDescent="0.35">
      <c r="A43" s="77"/>
      <c r="B43" s="1164"/>
      <c r="C43" s="225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828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>
        <v>125.73907004208284</v>
      </c>
      <c r="I44" s="212">
        <v>125.78191990038621</v>
      </c>
      <c r="J44" s="212">
        <v>125.82476975868957</v>
      </c>
      <c r="K44" s="212">
        <v>125.86761961699293</v>
      </c>
      <c r="L44" s="212">
        <v>125.52966749647391</v>
      </c>
      <c r="M44" s="212">
        <v>125.57238776022564</v>
      </c>
      <c r="N44" s="212">
        <v>124.99436570792636</v>
      </c>
      <c r="O44" s="212">
        <v>124.41592144088106</v>
      </c>
      <c r="P44" s="212">
        <v>123.83705495908977</v>
      </c>
      <c r="Q44" s="212">
        <v>123.25776626255252</v>
      </c>
      <c r="R44" s="212">
        <v>122.67805535126919</v>
      </c>
      <c r="S44" s="212">
        <v>122.09792222523993</v>
      </c>
      <c r="T44" s="212">
        <v>121.51736688446468</v>
      </c>
      <c r="U44" s="212">
        <v>120.93638932894343</v>
      </c>
      <c r="V44" s="212">
        <v>120.35498955867622</v>
      </c>
      <c r="W44" s="212">
        <v>119.77316757366297</v>
      </c>
      <c r="X44" s="212">
        <v>119.19092337390371</v>
      </c>
      <c r="Y44" s="212">
        <v>118.60825695939849</v>
      </c>
      <c r="Z44" s="212">
        <v>118.0251683301473</v>
      </c>
      <c r="AA44" s="212">
        <v>117.44165748615006</v>
      </c>
      <c r="AB44" s="212">
        <v>116.85772442740691</v>
      </c>
      <c r="AC44" s="212">
        <v>116.27336915391768</v>
      </c>
      <c r="AD44" s="212">
        <v>115.68859166568252</v>
      </c>
      <c r="AE44" s="212">
        <v>115.10339196270132</v>
      </c>
      <c r="AF44" s="212">
        <v>114.51777004497416</v>
      </c>
      <c r="AG44" s="212">
        <v>113.93172591250099</v>
      </c>
      <c r="AH44" s="212">
        <v>113.34525956528186</v>
      </c>
      <c r="AI44" s="212">
        <v>112.7583710033167</v>
      </c>
      <c r="AJ44" s="212">
        <v>112.17106022660556</v>
      </c>
      <c r="AK44" s="212">
        <v>111.58332723514843</v>
      </c>
      <c r="AL44" s="212">
        <v>110.9951720289453</v>
      </c>
      <c r="AM44" s="212">
        <v>110.9951720289453</v>
      </c>
      <c r="AN44" s="212">
        <v>110.9951720289453</v>
      </c>
      <c r="AO44" s="212">
        <v>110.9951720289453</v>
      </c>
      <c r="AP44" s="212">
        <v>110.9951720289453</v>
      </c>
      <c r="AQ44" s="212">
        <v>110.9951720289453</v>
      </c>
      <c r="AR44" s="212">
        <v>110.9951720289453</v>
      </c>
      <c r="AS44" s="212">
        <v>110.9951720289453</v>
      </c>
      <c r="AT44" s="212">
        <v>110.9951720289453</v>
      </c>
      <c r="AU44" s="212">
        <v>110.9951720289453</v>
      </c>
      <c r="AV44" s="212">
        <v>110.9951720289453</v>
      </c>
      <c r="AW44" s="212">
        <v>110.9951720289453</v>
      </c>
      <c r="AX44" s="212">
        <v>110.9951720289453</v>
      </c>
      <c r="AY44" s="212">
        <v>110.9951720289453</v>
      </c>
      <c r="AZ44" s="212">
        <v>110.9951720289453</v>
      </c>
      <c r="BA44" s="212">
        <v>110.9951720289453</v>
      </c>
      <c r="BB44" s="212">
        <v>110.9951720289453</v>
      </c>
      <c r="BC44" s="212">
        <v>110.9951720289453</v>
      </c>
      <c r="BD44" s="212">
        <v>110.9951720289453</v>
      </c>
      <c r="BE44" s="212">
        <v>110.9951720289453</v>
      </c>
      <c r="BF44" s="212">
        <v>110.9951720289453</v>
      </c>
      <c r="BG44" s="212">
        <v>110.9951720289453</v>
      </c>
      <c r="BH44" s="212">
        <v>110.9951720289453</v>
      </c>
      <c r="BI44" s="212">
        <v>110.9951720289453</v>
      </c>
      <c r="BJ44" s="212">
        <v>110.9951720289453</v>
      </c>
      <c r="BK44" s="212">
        <v>110.9951720289453</v>
      </c>
      <c r="BL44" s="212">
        <v>110.9951720289453</v>
      </c>
      <c r="BM44" s="212">
        <v>110.9951720289453</v>
      </c>
      <c r="BN44" s="212">
        <v>110.9951720289453</v>
      </c>
      <c r="BO44" s="212">
        <v>110.9951720289453</v>
      </c>
      <c r="BP44" s="212">
        <v>110.9951720289453</v>
      </c>
      <c r="BQ44" s="212">
        <v>110.9951720289453</v>
      </c>
      <c r="BR44" s="212">
        <v>110.9951720289453</v>
      </c>
      <c r="BS44" s="212">
        <v>110.9951720289453</v>
      </c>
      <c r="BT44" s="212">
        <v>110.9951720289453</v>
      </c>
      <c r="BU44" s="212">
        <v>110.9951720289453</v>
      </c>
      <c r="BV44" s="212">
        <v>110.9951720289453</v>
      </c>
      <c r="BW44" s="212">
        <v>110.9951720289453</v>
      </c>
      <c r="BX44" s="212">
        <v>110.9951720289453</v>
      </c>
      <c r="BY44" s="212">
        <v>110.9951720289453</v>
      </c>
      <c r="BZ44" s="212">
        <v>110.9951720289453</v>
      </c>
      <c r="CA44" s="212">
        <v>110.9951720289453</v>
      </c>
      <c r="CB44" s="212">
        <v>110.9951720289453</v>
      </c>
      <c r="CC44" s="212">
        <v>110.9951720289453</v>
      </c>
      <c r="CD44" s="212">
        <v>110.9951720289453</v>
      </c>
      <c r="CE44" s="212">
        <v>110.9951720289453</v>
      </c>
      <c r="CF44" s="212">
        <v>110.9951720289453</v>
      </c>
      <c r="CG44" s="212">
        <v>110.9951720289453</v>
      </c>
      <c r="CH44" s="212">
        <v>110.9951720289453</v>
      </c>
      <c r="CI44" s="212">
        <v>110.9951720289453</v>
      </c>
      <c r="CJ44" s="607">
        <v>110.9951720289453</v>
      </c>
    </row>
    <row r="45" spans="1:88" ht="78.75" customHeight="1" x14ac:dyDescent="0.35">
      <c r="A45" s="77"/>
      <c r="B45" s="1164"/>
      <c r="C45" s="581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19.418327903931552</v>
      </c>
      <c r="I45" s="599">
        <v>38.847571908677558</v>
      </c>
      <c r="J45" s="470">
        <v>58.287732014238017</v>
      </c>
      <c r="K45" s="111">
        <v>77.738808220612924</v>
      </c>
      <c r="L45" s="111">
        <v>134.47750018700444</v>
      </c>
      <c r="M45" s="111">
        <v>191.46218219111299</v>
      </c>
      <c r="N45" s="84">
        <v>190.58329746482059</v>
      </c>
      <c r="O45" s="84">
        <v>189.70441273852816</v>
      </c>
      <c r="P45" s="128">
        <v>188.82552801223579</v>
      </c>
      <c r="Q45" s="471">
        <v>187.94664328594337</v>
      </c>
      <c r="R45" s="471">
        <v>187.06775855965097</v>
      </c>
      <c r="S45" s="84">
        <v>186.1888738333586</v>
      </c>
      <c r="T45" s="108">
        <v>185.30998910706617</v>
      </c>
      <c r="U45" s="471">
        <v>184.4311043807738</v>
      </c>
      <c r="V45" s="471">
        <v>183.55221965448138</v>
      </c>
      <c r="W45" s="471">
        <v>182.67333492818898</v>
      </c>
      <c r="X45" s="471">
        <v>181.79445020189661</v>
      </c>
      <c r="Y45" s="471">
        <v>180.91556547560418</v>
      </c>
      <c r="Z45" s="471">
        <v>180.03668074931178</v>
      </c>
      <c r="AA45" s="84">
        <v>179.15779602301939</v>
      </c>
      <c r="AB45" s="128">
        <v>178.27891129672699</v>
      </c>
      <c r="AC45" s="471">
        <v>177.40002657043462</v>
      </c>
      <c r="AD45" s="84">
        <v>176.52114184414219</v>
      </c>
      <c r="AE45" s="84">
        <v>175.64225711784979</v>
      </c>
      <c r="AF45" s="84">
        <v>174.7633723915574</v>
      </c>
      <c r="AG45" s="454">
        <v>173.884487665265</v>
      </c>
      <c r="AH45" s="128">
        <v>173.0056029389726</v>
      </c>
      <c r="AI45" s="471">
        <v>172.1267182126802</v>
      </c>
      <c r="AJ45" s="84">
        <v>171.2478334863878</v>
      </c>
      <c r="AK45" s="128">
        <v>170.36894876009541</v>
      </c>
      <c r="AL45" s="84">
        <v>169.49006403380301</v>
      </c>
      <c r="AM45" s="84">
        <v>169.49006403380301</v>
      </c>
      <c r="AN45" s="84">
        <v>169.49006403380301</v>
      </c>
      <c r="AO45" s="84">
        <v>169.49006403380301</v>
      </c>
      <c r="AP45" s="84">
        <v>169.49006403380301</v>
      </c>
      <c r="AQ45" s="84">
        <v>169.49006403380301</v>
      </c>
      <c r="AR45" s="84">
        <v>169.49006403380301</v>
      </c>
      <c r="AS45" s="84">
        <v>169.49006403380301</v>
      </c>
      <c r="AT45" s="84">
        <v>169.49006403380301</v>
      </c>
      <c r="AU45" s="84">
        <v>169.49006403380301</v>
      </c>
      <c r="AV45" s="84">
        <v>169.49006403380301</v>
      </c>
      <c r="AW45" s="84">
        <v>169.49006403380301</v>
      </c>
      <c r="AX45" s="84">
        <v>169.49006403380301</v>
      </c>
      <c r="AY45" s="84">
        <v>169.49006403380301</v>
      </c>
      <c r="AZ45" s="459">
        <v>169.49006403380301</v>
      </c>
      <c r="BA45" s="100">
        <v>169.49006403380301</v>
      </c>
      <c r="BB45" s="600">
        <v>169.49006403380301</v>
      </c>
      <c r="BC45" s="600">
        <v>169.49006403380301</v>
      </c>
      <c r="BD45" s="600">
        <v>169.49006403380301</v>
      </c>
      <c r="BE45" s="600">
        <v>169.49006403380301</v>
      </c>
      <c r="BF45" s="600">
        <v>169.49006403380301</v>
      </c>
      <c r="BG45" s="600">
        <v>169.49006403380301</v>
      </c>
      <c r="BH45" s="600">
        <v>169.49006403380301</v>
      </c>
      <c r="BI45" s="600">
        <v>169.49006403380301</v>
      </c>
      <c r="BJ45" s="600">
        <v>169.49006403380301</v>
      </c>
      <c r="BK45" s="600">
        <v>169.49006403380301</v>
      </c>
      <c r="BL45" s="600">
        <v>169.49006403380301</v>
      </c>
      <c r="BM45" s="600">
        <v>169.49006403380301</v>
      </c>
      <c r="BN45" s="600">
        <v>169.49006403380301</v>
      </c>
      <c r="BO45" s="600">
        <v>169.49006403380301</v>
      </c>
      <c r="BP45" s="600">
        <v>169.49006403380301</v>
      </c>
      <c r="BQ45" s="600">
        <v>169.49006403380301</v>
      </c>
      <c r="BR45" s="600">
        <v>169.49006403380301</v>
      </c>
      <c r="BS45" s="600">
        <v>169.49006403380301</v>
      </c>
      <c r="BT45" s="600">
        <v>169.49006403380301</v>
      </c>
      <c r="BU45" s="600">
        <v>169.49006403380301</v>
      </c>
      <c r="BV45" s="600">
        <v>169.49006403380301</v>
      </c>
      <c r="BW45" s="600">
        <v>169.49006403380301</v>
      </c>
      <c r="BX45" s="600">
        <v>169.49006403380301</v>
      </c>
      <c r="BY45" s="600">
        <v>169.49006403380301</v>
      </c>
      <c r="BZ45" s="600">
        <v>169.49006403380301</v>
      </c>
      <c r="CA45" s="600">
        <v>169.49006403380301</v>
      </c>
      <c r="CB45" s="600">
        <v>169.49006403380301</v>
      </c>
      <c r="CC45" s="600">
        <v>169.49006403380301</v>
      </c>
      <c r="CD45" s="600">
        <v>169.49006403380301</v>
      </c>
      <c r="CE45" s="600">
        <v>169.49006403380301</v>
      </c>
      <c r="CF45" s="600">
        <v>169.49006403380301</v>
      </c>
      <c r="CG45" s="600">
        <v>169.49006403380301</v>
      </c>
      <c r="CH45" s="600">
        <v>169.49006403380301</v>
      </c>
      <c r="CI45" s="600">
        <v>169.49006403380301</v>
      </c>
      <c r="CJ45" s="617">
        <v>169.49006403380301</v>
      </c>
    </row>
    <row r="46" spans="1:88" x14ac:dyDescent="0.35">
      <c r="A46" s="77"/>
      <c r="B46" s="1164"/>
      <c r="C46" s="612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>
        <v>18.635631385730857</v>
      </c>
      <c r="I46" s="215">
        <v>18.940795664884231</v>
      </c>
      <c r="J46" s="215">
        <v>19.048278436025498</v>
      </c>
      <c r="K46" s="221">
        <v>1.9105138417452179</v>
      </c>
      <c r="L46" s="221">
        <v>1.7547251323619548</v>
      </c>
      <c r="M46" s="236">
        <v>1.7006054202148895</v>
      </c>
      <c r="N46" s="216">
        <v>1.6927989901816989</v>
      </c>
      <c r="O46" s="216">
        <v>1.6849925601485078</v>
      </c>
      <c r="P46" s="216">
        <v>1.6771861301153175</v>
      </c>
      <c r="Q46" s="216">
        <v>1.6693797000821267</v>
      </c>
      <c r="R46" s="216">
        <v>1.6615732700489358</v>
      </c>
      <c r="S46" s="216">
        <v>1.6537668400157455</v>
      </c>
      <c r="T46" s="216">
        <v>1.6459604099825547</v>
      </c>
      <c r="U46" s="216">
        <v>1.6381539799493641</v>
      </c>
      <c r="V46" s="216">
        <v>1.630347549916173</v>
      </c>
      <c r="W46" s="216">
        <v>1.6225411198829822</v>
      </c>
      <c r="X46" s="216">
        <v>1.6147346898497918</v>
      </c>
      <c r="Y46" s="217">
        <v>1.606928259816601</v>
      </c>
      <c r="Z46" s="217">
        <v>1.5991218297834102</v>
      </c>
      <c r="AA46" s="217">
        <v>1.5913153997502196</v>
      </c>
      <c r="AB46" s="217">
        <v>1.583508969717029</v>
      </c>
      <c r="AC46" s="217">
        <v>1.5757025396838387</v>
      </c>
      <c r="AD46" s="217">
        <v>1.5678961096506476</v>
      </c>
      <c r="AE46" s="217">
        <v>1.560089679617457</v>
      </c>
      <c r="AF46" s="217">
        <v>1.5522832495842662</v>
      </c>
      <c r="AG46" s="217">
        <v>1.5444768195510756</v>
      </c>
      <c r="AH46" s="217">
        <v>1.5366703895178848</v>
      </c>
      <c r="AI46" s="217">
        <v>1.528863959484694</v>
      </c>
      <c r="AJ46" s="217">
        <v>1.5210575294515034</v>
      </c>
      <c r="AK46" s="217">
        <v>1.5132510994183128</v>
      </c>
      <c r="AL46" s="218">
        <v>1.505444669385122</v>
      </c>
      <c r="AM46" s="218">
        <v>1.505444669385122</v>
      </c>
      <c r="AN46" s="218">
        <v>1.505444669385122</v>
      </c>
      <c r="AO46" s="218">
        <v>1.505444669385122</v>
      </c>
      <c r="AP46" s="218">
        <v>1.505444669385122</v>
      </c>
      <c r="AQ46" s="218">
        <v>1.505444669385122</v>
      </c>
      <c r="AR46" s="218">
        <v>1.505444669385122</v>
      </c>
      <c r="AS46" s="218">
        <v>1.505444669385122</v>
      </c>
      <c r="AT46" s="218">
        <v>1.505444669385122</v>
      </c>
      <c r="AU46" s="218">
        <v>1.505444669385122</v>
      </c>
      <c r="AV46" s="218">
        <v>1.505444669385122</v>
      </c>
      <c r="AW46" s="218">
        <v>1.505444669385122</v>
      </c>
      <c r="AX46" s="218">
        <v>1.505444669385122</v>
      </c>
      <c r="AY46" s="218">
        <v>1.505444669385122</v>
      </c>
      <c r="AZ46" s="219">
        <v>1.505444669385122</v>
      </c>
      <c r="BA46" s="229">
        <v>1.505444669385122</v>
      </c>
      <c r="BB46" s="229">
        <v>1.505444669385122</v>
      </c>
      <c r="BC46" s="229">
        <v>1.505444669385122</v>
      </c>
      <c r="BD46" s="229">
        <v>1.505444669385122</v>
      </c>
      <c r="BE46" s="229">
        <v>1.505444669385122</v>
      </c>
      <c r="BF46" s="229">
        <v>1.505444669385122</v>
      </c>
      <c r="BG46" s="229">
        <v>1.505444669385122</v>
      </c>
      <c r="BH46" s="229">
        <v>1.505444669385122</v>
      </c>
      <c r="BI46" s="229">
        <v>1.505444669385122</v>
      </c>
      <c r="BJ46" s="229">
        <v>1.505444669385122</v>
      </c>
      <c r="BK46" s="229">
        <v>1.505444669385122</v>
      </c>
      <c r="BL46" s="229">
        <v>1.505444669385122</v>
      </c>
      <c r="BM46" s="229">
        <v>1.505444669385122</v>
      </c>
      <c r="BN46" s="229">
        <v>1.505444669385122</v>
      </c>
      <c r="BO46" s="229">
        <v>1.505444669385122</v>
      </c>
      <c r="BP46" s="229">
        <v>1.505444669385122</v>
      </c>
      <c r="BQ46" s="229">
        <v>1.505444669385122</v>
      </c>
      <c r="BR46" s="229">
        <v>1.505444669385122</v>
      </c>
      <c r="BS46" s="229">
        <v>1.505444669385122</v>
      </c>
      <c r="BT46" s="229">
        <v>1.505444669385122</v>
      </c>
      <c r="BU46" s="229">
        <v>1.505444669385122</v>
      </c>
      <c r="BV46" s="229">
        <v>1.505444669385122</v>
      </c>
      <c r="BW46" s="229">
        <v>1.505444669385122</v>
      </c>
      <c r="BX46" s="229">
        <v>1.505444669385122</v>
      </c>
      <c r="BY46" s="229">
        <v>1.505444669385122</v>
      </c>
      <c r="BZ46" s="229">
        <v>1.505444669385122</v>
      </c>
      <c r="CA46" s="229">
        <v>1.505444669385122</v>
      </c>
      <c r="CB46" s="229">
        <v>1.505444669385122</v>
      </c>
      <c r="CC46" s="229">
        <v>1.505444669385122</v>
      </c>
      <c r="CD46" s="229">
        <v>1.505444669385122</v>
      </c>
      <c r="CE46" s="229">
        <v>1.505444669385122</v>
      </c>
      <c r="CF46" s="229">
        <v>1.505444669385122</v>
      </c>
      <c r="CG46" s="229">
        <v>1.505444669385122</v>
      </c>
      <c r="CH46" s="229">
        <v>1.505444669385122</v>
      </c>
      <c r="CI46" s="229">
        <v>1.505444669385122</v>
      </c>
      <c r="CJ46" s="618">
        <v>1.505444669385122</v>
      </c>
    </row>
    <row r="47" spans="1:88" x14ac:dyDescent="0.35">
      <c r="A47" s="77"/>
      <c r="B47" s="1164"/>
      <c r="C47" s="829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829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829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829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829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37" t="s">
        <v>419</v>
      </c>
      <c r="D52" s="924" t="s">
        <v>420</v>
      </c>
      <c r="E52" s="616" t="s">
        <v>378</v>
      </c>
      <c r="F52" s="938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2">
        <v>0</v>
      </c>
      <c r="BB52" s="508">
        <v>0</v>
      </c>
      <c r="BC52" s="508">
        <v>0</v>
      </c>
      <c r="BD52" s="508">
        <v>0</v>
      </c>
      <c r="BE52" s="508">
        <v>0</v>
      </c>
      <c r="BF52" s="508">
        <v>0</v>
      </c>
      <c r="BG52" s="508">
        <v>0</v>
      </c>
      <c r="BH52" s="508">
        <v>0</v>
      </c>
      <c r="BI52" s="508">
        <v>0</v>
      </c>
      <c r="BJ52" s="508">
        <v>0</v>
      </c>
      <c r="BK52" s="508">
        <v>0</v>
      </c>
      <c r="BL52" s="508">
        <v>0</v>
      </c>
      <c r="BM52" s="508">
        <v>0</v>
      </c>
      <c r="BN52" s="508">
        <v>0</v>
      </c>
      <c r="BO52" s="508">
        <v>0</v>
      </c>
      <c r="BP52" s="508">
        <v>0</v>
      </c>
      <c r="BQ52" s="508">
        <v>0</v>
      </c>
      <c r="BR52" s="508">
        <v>0</v>
      </c>
      <c r="BS52" s="508">
        <v>0</v>
      </c>
      <c r="BT52" s="508">
        <v>0</v>
      </c>
      <c r="BU52" s="508">
        <v>0</v>
      </c>
      <c r="BV52" s="508">
        <v>0</v>
      </c>
      <c r="BW52" s="508">
        <v>0</v>
      </c>
      <c r="BX52" s="508">
        <v>0</v>
      </c>
      <c r="BY52" s="508">
        <v>0</v>
      </c>
      <c r="BZ52" s="508">
        <v>0</v>
      </c>
      <c r="CA52" s="508">
        <v>0</v>
      </c>
      <c r="CB52" s="508">
        <v>0</v>
      </c>
      <c r="CC52" s="508">
        <v>0</v>
      </c>
      <c r="CD52" s="508">
        <v>0</v>
      </c>
      <c r="CE52" s="508">
        <v>0</v>
      </c>
      <c r="CF52" s="508">
        <v>0</v>
      </c>
      <c r="CG52" s="508">
        <v>0</v>
      </c>
      <c r="CH52" s="508">
        <v>0</v>
      </c>
      <c r="CI52" s="508">
        <v>0</v>
      </c>
      <c r="CJ52" s="536">
        <v>0</v>
      </c>
    </row>
    <row r="53" spans="1:88" x14ac:dyDescent="0.35">
      <c r="A53" s="77"/>
      <c r="B53" s="1164"/>
      <c r="C53" s="854" t="s">
        <v>421</v>
      </c>
      <c r="D53" s="417" t="s">
        <v>204</v>
      </c>
      <c r="E53" s="418" t="s">
        <v>422</v>
      </c>
      <c r="F53" s="855" t="s">
        <v>176</v>
      </c>
      <c r="G53" s="194">
        <v>2</v>
      </c>
      <c r="H53" s="763">
        <v>19.418327903931552</v>
      </c>
      <c r="I53" s="763">
        <v>38.847571908677558</v>
      </c>
      <c r="J53" s="763">
        <v>58.287732014238017</v>
      </c>
      <c r="K53" s="763">
        <v>77.738808220612924</v>
      </c>
      <c r="L53" s="763">
        <v>134.47750018700444</v>
      </c>
      <c r="M53" s="763">
        <v>191.46218219111299</v>
      </c>
      <c r="N53" s="763">
        <v>190.58329746482059</v>
      </c>
      <c r="O53" s="763">
        <v>189.70441273852816</v>
      </c>
      <c r="P53" s="763">
        <v>188.82552801223579</v>
      </c>
      <c r="Q53" s="763">
        <v>187.94664328594337</v>
      </c>
      <c r="R53" s="763">
        <v>187.06775855965097</v>
      </c>
      <c r="S53" s="763">
        <v>186.1888738333586</v>
      </c>
      <c r="T53" s="763">
        <v>185.30998910706617</v>
      </c>
      <c r="U53" s="763">
        <v>184.4311043807738</v>
      </c>
      <c r="V53" s="763">
        <v>183.55221965448138</v>
      </c>
      <c r="W53" s="763">
        <v>182.67333492818898</v>
      </c>
      <c r="X53" s="763">
        <v>181.79445020189661</v>
      </c>
      <c r="Y53" s="763">
        <v>180.91556547560418</v>
      </c>
      <c r="Z53" s="763">
        <v>180.03668074931178</v>
      </c>
      <c r="AA53" s="763">
        <v>179.15779602301939</v>
      </c>
      <c r="AB53" s="763">
        <v>178.27891129672699</v>
      </c>
      <c r="AC53" s="763">
        <v>177.40002657043462</v>
      </c>
      <c r="AD53" s="763">
        <v>176.52114184414219</v>
      </c>
      <c r="AE53" s="763">
        <v>175.64225711784979</v>
      </c>
      <c r="AF53" s="763">
        <v>174.7633723915574</v>
      </c>
      <c r="AG53" s="763">
        <v>173.884487665265</v>
      </c>
      <c r="AH53" s="763">
        <v>173.0056029389726</v>
      </c>
      <c r="AI53" s="763">
        <v>172.1267182126802</v>
      </c>
      <c r="AJ53" s="763">
        <v>171.2478334863878</v>
      </c>
      <c r="AK53" s="763">
        <v>170.36894876009541</v>
      </c>
      <c r="AL53" s="763">
        <v>169.49006403380301</v>
      </c>
      <c r="AM53" s="763">
        <v>169.49006403380301</v>
      </c>
      <c r="AN53" s="763">
        <v>169.49006403380301</v>
      </c>
      <c r="AO53" s="763">
        <v>169.49006403380301</v>
      </c>
      <c r="AP53" s="763">
        <v>169.49006403380301</v>
      </c>
      <c r="AQ53" s="763">
        <v>169.49006403380301</v>
      </c>
      <c r="AR53" s="763">
        <v>169.49006403380301</v>
      </c>
      <c r="AS53" s="763">
        <v>169.49006403380301</v>
      </c>
      <c r="AT53" s="763">
        <v>169.49006403380301</v>
      </c>
      <c r="AU53" s="763">
        <v>169.49006403380301</v>
      </c>
      <c r="AV53" s="763">
        <v>169.49006403380301</v>
      </c>
      <c r="AW53" s="763">
        <v>169.49006403380301</v>
      </c>
      <c r="AX53" s="763">
        <v>169.49006403380301</v>
      </c>
      <c r="AY53" s="763">
        <v>169.49006403380301</v>
      </c>
      <c r="AZ53" s="763">
        <v>169.49006403380301</v>
      </c>
      <c r="BA53" s="764">
        <v>169.49006403380301</v>
      </c>
      <c r="BB53" s="764">
        <v>169.49006403380301</v>
      </c>
      <c r="BC53" s="764">
        <v>169.49006403380301</v>
      </c>
      <c r="BD53" s="764">
        <v>169.49006403380301</v>
      </c>
      <c r="BE53" s="764">
        <v>169.49006403380301</v>
      </c>
      <c r="BF53" s="764">
        <v>169.49006403380301</v>
      </c>
      <c r="BG53" s="764">
        <v>169.49006403380301</v>
      </c>
      <c r="BH53" s="764">
        <v>169.49006403380301</v>
      </c>
      <c r="BI53" s="764">
        <v>169.49006403380301</v>
      </c>
      <c r="BJ53" s="764">
        <v>169.49006403380301</v>
      </c>
      <c r="BK53" s="764">
        <v>169.49006403380301</v>
      </c>
      <c r="BL53" s="764">
        <v>169.49006403380301</v>
      </c>
      <c r="BM53" s="764">
        <v>169.49006403380301</v>
      </c>
      <c r="BN53" s="764">
        <v>169.49006403380301</v>
      </c>
      <c r="BO53" s="764">
        <v>169.49006403380301</v>
      </c>
      <c r="BP53" s="764">
        <v>169.49006403380301</v>
      </c>
      <c r="BQ53" s="764">
        <v>169.49006403380301</v>
      </c>
      <c r="BR53" s="764">
        <v>169.49006403380301</v>
      </c>
      <c r="BS53" s="764">
        <v>169.49006403380301</v>
      </c>
      <c r="BT53" s="764">
        <v>169.49006403380301</v>
      </c>
      <c r="BU53" s="764">
        <v>169.49006403380301</v>
      </c>
      <c r="BV53" s="764">
        <v>169.49006403380301</v>
      </c>
      <c r="BW53" s="764">
        <v>169.49006403380301</v>
      </c>
      <c r="BX53" s="764">
        <v>169.49006403380301</v>
      </c>
      <c r="BY53" s="764">
        <v>169.49006403380301</v>
      </c>
      <c r="BZ53" s="764">
        <v>169.49006403380301</v>
      </c>
      <c r="CA53" s="764">
        <v>169.49006403380301</v>
      </c>
      <c r="CB53" s="764">
        <v>169.49006403380301</v>
      </c>
      <c r="CC53" s="764">
        <v>169.49006403380301</v>
      </c>
      <c r="CD53" s="764">
        <v>169.49006403380301</v>
      </c>
      <c r="CE53" s="764">
        <v>169.49006403380301</v>
      </c>
      <c r="CF53" s="764">
        <v>169.49006403380301</v>
      </c>
      <c r="CG53" s="764">
        <v>169.49006403380301</v>
      </c>
      <c r="CH53" s="764">
        <v>169.49006403380301</v>
      </c>
      <c r="CI53" s="764">
        <v>169.49006403380301</v>
      </c>
      <c r="CJ53" s="765">
        <v>169.49006403380301</v>
      </c>
    </row>
    <row r="54" spans="1:88" x14ac:dyDescent="0.35">
      <c r="A54" s="77"/>
      <c r="B54" s="1164"/>
      <c r="C54" s="856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>
        <v>4.9971499144974355E-2</v>
      </c>
      <c r="I54" s="760">
        <v>4.9971499144974355E-2</v>
      </c>
      <c r="J54" s="760">
        <v>4.9971499144974361E-2</v>
      </c>
      <c r="K54" s="760">
        <v>4.9971499144974348E-2</v>
      </c>
      <c r="L54" s="760">
        <v>4.9971499144974355E-2</v>
      </c>
      <c r="M54" s="760">
        <v>4.9971499144974361E-2</v>
      </c>
      <c r="N54" s="760">
        <v>4.9971499144974355E-2</v>
      </c>
      <c r="O54" s="760">
        <v>4.9971499144974348E-2</v>
      </c>
      <c r="P54" s="760">
        <v>4.9971499144974361E-2</v>
      </c>
      <c r="Q54" s="760">
        <v>4.9971499144974348E-2</v>
      </c>
      <c r="R54" s="760">
        <v>4.9971499144974355E-2</v>
      </c>
      <c r="S54" s="760">
        <v>4.9971499144974355E-2</v>
      </c>
      <c r="T54" s="760">
        <v>4.9971499144974355E-2</v>
      </c>
      <c r="U54" s="760">
        <v>4.9971499144974361E-2</v>
      </c>
      <c r="V54" s="760">
        <v>4.9971499144974355E-2</v>
      </c>
      <c r="W54" s="760">
        <v>4.9971499144974355E-2</v>
      </c>
      <c r="X54" s="760">
        <v>4.9971499144974355E-2</v>
      </c>
      <c r="Y54" s="760">
        <v>4.9971499144974355E-2</v>
      </c>
      <c r="Z54" s="760">
        <v>4.9971499144974348E-2</v>
      </c>
      <c r="AA54" s="760">
        <v>4.9971499144974355E-2</v>
      </c>
      <c r="AB54" s="760">
        <v>4.9971499144974355E-2</v>
      </c>
      <c r="AC54" s="760">
        <v>4.9971499144974361E-2</v>
      </c>
      <c r="AD54" s="760">
        <v>4.9971499144974355E-2</v>
      </c>
      <c r="AE54" s="760">
        <v>4.9971499144974355E-2</v>
      </c>
      <c r="AF54" s="760">
        <v>4.9971499144974355E-2</v>
      </c>
      <c r="AG54" s="760">
        <v>4.9971499144974355E-2</v>
      </c>
      <c r="AH54" s="760">
        <v>4.9971499144974355E-2</v>
      </c>
      <c r="AI54" s="760">
        <v>4.9971499144974355E-2</v>
      </c>
      <c r="AJ54" s="760">
        <v>4.9971499144974355E-2</v>
      </c>
      <c r="AK54" s="760">
        <v>4.9971499144974355E-2</v>
      </c>
      <c r="AL54" s="760">
        <v>4.9971499144974355E-2</v>
      </c>
      <c r="AM54" s="760">
        <v>4.9971499144974355E-2</v>
      </c>
      <c r="AN54" s="760">
        <v>4.9971499144974355E-2</v>
      </c>
      <c r="AO54" s="760">
        <v>4.9971499144974355E-2</v>
      </c>
      <c r="AP54" s="760">
        <v>4.9971499144974355E-2</v>
      </c>
      <c r="AQ54" s="760">
        <v>4.9971499144974355E-2</v>
      </c>
      <c r="AR54" s="760">
        <v>4.9971499144974355E-2</v>
      </c>
      <c r="AS54" s="760">
        <v>4.9971499144974355E-2</v>
      </c>
      <c r="AT54" s="760">
        <v>4.9971499144974355E-2</v>
      </c>
      <c r="AU54" s="760">
        <v>4.9971499144974355E-2</v>
      </c>
      <c r="AV54" s="760">
        <v>4.9971499144974355E-2</v>
      </c>
      <c r="AW54" s="760">
        <v>4.9971499144974355E-2</v>
      </c>
      <c r="AX54" s="760">
        <v>4.9971499144974355E-2</v>
      </c>
      <c r="AY54" s="760">
        <v>4.9971499144974355E-2</v>
      </c>
      <c r="AZ54" s="760">
        <v>4.9971499144974355E-2</v>
      </c>
      <c r="BA54" s="760">
        <v>4.9971499144974355E-2</v>
      </c>
      <c r="BB54" s="760">
        <v>4.9971499144974355E-2</v>
      </c>
      <c r="BC54" s="760">
        <v>4.9971499144974355E-2</v>
      </c>
      <c r="BD54" s="760">
        <v>4.9971499144974355E-2</v>
      </c>
      <c r="BE54" s="760">
        <v>4.9971499144974355E-2</v>
      </c>
      <c r="BF54" s="760">
        <v>4.9971499144974355E-2</v>
      </c>
      <c r="BG54" s="760">
        <v>4.9971499144974355E-2</v>
      </c>
      <c r="BH54" s="760">
        <v>4.9971499144974355E-2</v>
      </c>
      <c r="BI54" s="760">
        <v>4.9971499144974355E-2</v>
      </c>
      <c r="BJ54" s="760">
        <v>4.9971499144974355E-2</v>
      </c>
      <c r="BK54" s="760">
        <v>4.9971499144974355E-2</v>
      </c>
      <c r="BL54" s="760">
        <v>4.9971499144974355E-2</v>
      </c>
      <c r="BM54" s="760">
        <v>4.9971499144974355E-2</v>
      </c>
      <c r="BN54" s="760">
        <v>4.9971499144974355E-2</v>
      </c>
      <c r="BO54" s="760">
        <v>4.9971499144974355E-2</v>
      </c>
      <c r="BP54" s="760">
        <v>4.9971499144974355E-2</v>
      </c>
      <c r="BQ54" s="760">
        <v>4.9971499144974355E-2</v>
      </c>
      <c r="BR54" s="760">
        <v>4.9971499144974355E-2</v>
      </c>
      <c r="BS54" s="760">
        <v>4.9971499144974355E-2</v>
      </c>
      <c r="BT54" s="760">
        <v>4.9971499144974355E-2</v>
      </c>
      <c r="BU54" s="760">
        <v>4.9971499144974355E-2</v>
      </c>
      <c r="BV54" s="760">
        <v>4.9971499144974355E-2</v>
      </c>
      <c r="BW54" s="760">
        <v>4.9971499144974355E-2</v>
      </c>
      <c r="BX54" s="760">
        <v>4.9971499144974355E-2</v>
      </c>
      <c r="BY54" s="760">
        <v>4.9971499144974355E-2</v>
      </c>
      <c r="BZ54" s="760">
        <v>4.9971499144974355E-2</v>
      </c>
      <c r="CA54" s="760">
        <v>4.9971499144974355E-2</v>
      </c>
      <c r="CB54" s="760">
        <v>4.9971499144974355E-2</v>
      </c>
      <c r="CC54" s="760">
        <v>4.9971499144974355E-2</v>
      </c>
      <c r="CD54" s="760">
        <v>4.9971499144974355E-2</v>
      </c>
      <c r="CE54" s="760">
        <v>4.9971499144974355E-2</v>
      </c>
      <c r="CF54" s="760">
        <v>4.9971499144974355E-2</v>
      </c>
      <c r="CG54" s="760">
        <v>4.9971499144974355E-2</v>
      </c>
      <c r="CH54" s="760">
        <v>4.9971499144974355E-2</v>
      </c>
      <c r="CI54" s="760">
        <v>4.9971499144974355E-2</v>
      </c>
      <c r="CJ54" s="760">
        <v>4.9971499144974355E-2</v>
      </c>
    </row>
    <row r="55" spans="1:88" ht="15" thickBot="1" x14ac:dyDescent="0.4">
      <c r="A55" s="77"/>
      <c r="B55" s="1164"/>
      <c r="C55" s="857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>
        <v>18.635631385730857</v>
      </c>
      <c r="I55" s="286">
        <v>18.940795664884231</v>
      </c>
      <c r="J55" s="286">
        <v>19.048278436025498</v>
      </c>
      <c r="K55" s="286">
        <v>19.105138417452178</v>
      </c>
      <c r="L55" s="286">
        <v>17.547251323619548</v>
      </c>
      <c r="M55" s="286">
        <v>17.006054202148896</v>
      </c>
      <c r="N55" s="286">
        <v>16.927989901816989</v>
      </c>
      <c r="O55" s="286">
        <v>16.849925601485079</v>
      </c>
      <c r="P55" s="286">
        <v>16.771861301153177</v>
      </c>
      <c r="Q55" s="286">
        <v>16.693797000821267</v>
      </c>
      <c r="R55" s="286">
        <v>16.61573270048936</v>
      </c>
      <c r="S55" s="286">
        <v>16.537668400157454</v>
      </c>
      <c r="T55" s="286">
        <v>16.459604099825548</v>
      </c>
      <c r="U55" s="286">
        <v>16.381539799493641</v>
      </c>
      <c r="V55" s="286">
        <v>16.303475499161731</v>
      </c>
      <c r="W55" s="286">
        <v>16.225411198829825</v>
      </c>
      <c r="X55" s="286">
        <v>16.147346898497918</v>
      </c>
      <c r="Y55" s="286">
        <v>16.069282598166012</v>
      </c>
      <c r="Z55" s="286">
        <v>15.991218297834104</v>
      </c>
      <c r="AA55" s="286">
        <v>15.913153997502198</v>
      </c>
      <c r="AB55" s="286">
        <v>15.835089697170291</v>
      </c>
      <c r="AC55" s="286">
        <v>15.757025396838387</v>
      </c>
      <c r="AD55" s="286">
        <v>15.678961096506477</v>
      </c>
      <c r="AE55" s="286">
        <v>15.60089679617457</v>
      </c>
      <c r="AF55" s="286">
        <v>15.522832495842664</v>
      </c>
      <c r="AG55" s="286">
        <v>15.444768195510758</v>
      </c>
      <c r="AH55" s="286">
        <v>15.366703895178848</v>
      </c>
      <c r="AI55" s="286">
        <v>15.288639594846941</v>
      </c>
      <c r="AJ55" s="286">
        <v>15.210575294515035</v>
      </c>
      <c r="AK55" s="286">
        <v>15.132510994183129</v>
      </c>
      <c r="AL55" s="286">
        <v>15.05444669385122</v>
      </c>
      <c r="AM55" s="286">
        <v>15.05444669385122</v>
      </c>
      <c r="AN55" s="286">
        <v>15.05444669385122</v>
      </c>
      <c r="AO55" s="286">
        <v>15.05444669385122</v>
      </c>
      <c r="AP55" s="286">
        <v>15.05444669385122</v>
      </c>
      <c r="AQ55" s="286">
        <v>15.05444669385122</v>
      </c>
      <c r="AR55" s="286">
        <v>15.05444669385122</v>
      </c>
      <c r="AS55" s="286">
        <v>15.05444669385122</v>
      </c>
      <c r="AT55" s="286">
        <v>15.05444669385122</v>
      </c>
      <c r="AU55" s="286">
        <v>15.05444669385122</v>
      </c>
      <c r="AV55" s="286">
        <v>15.05444669385122</v>
      </c>
      <c r="AW55" s="286">
        <v>15.05444669385122</v>
      </c>
      <c r="AX55" s="286">
        <v>15.05444669385122</v>
      </c>
      <c r="AY55" s="286">
        <v>15.05444669385122</v>
      </c>
      <c r="AZ55" s="286">
        <v>15.05444669385122</v>
      </c>
      <c r="BA55" s="286">
        <v>15.05444669385122</v>
      </c>
      <c r="BB55" s="286">
        <v>15.05444669385122</v>
      </c>
      <c r="BC55" s="286">
        <v>15.05444669385122</v>
      </c>
      <c r="BD55" s="286">
        <v>15.05444669385122</v>
      </c>
      <c r="BE55" s="286">
        <v>15.05444669385122</v>
      </c>
      <c r="BF55" s="286">
        <v>15.05444669385122</v>
      </c>
      <c r="BG55" s="286">
        <v>15.05444669385122</v>
      </c>
      <c r="BH55" s="286">
        <v>15.05444669385122</v>
      </c>
      <c r="BI55" s="286">
        <v>15.05444669385122</v>
      </c>
      <c r="BJ55" s="286">
        <v>15.05444669385122</v>
      </c>
      <c r="BK55" s="286">
        <v>15.05444669385122</v>
      </c>
      <c r="BL55" s="286">
        <v>15.05444669385122</v>
      </c>
      <c r="BM55" s="286">
        <v>15.05444669385122</v>
      </c>
      <c r="BN55" s="286">
        <v>15.05444669385122</v>
      </c>
      <c r="BO55" s="286">
        <v>15.05444669385122</v>
      </c>
      <c r="BP55" s="286">
        <v>15.05444669385122</v>
      </c>
      <c r="BQ55" s="286">
        <v>15.05444669385122</v>
      </c>
      <c r="BR55" s="286">
        <v>15.05444669385122</v>
      </c>
      <c r="BS55" s="286">
        <v>15.05444669385122</v>
      </c>
      <c r="BT55" s="286">
        <v>15.05444669385122</v>
      </c>
      <c r="BU55" s="286">
        <v>15.05444669385122</v>
      </c>
      <c r="BV55" s="286">
        <v>15.05444669385122</v>
      </c>
      <c r="BW55" s="286">
        <v>15.05444669385122</v>
      </c>
      <c r="BX55" s="286">
        <v>15.05444669385122</v>
      </c>
      <c r="BY55" s="286">
        <v>15.05444669385122</v>
      </c>
      <c r="BZ55" s="286">
        <v>15.05444669385122</v>
      </c>
      <c r="CA55" s="286">
        <v>15.05444669385122</v>
      </c>
      <c r="CB55" s="286">
        <v>15.05444669385122</v>
      </c>
      <c r="CC55" s="286">
        <v>15.05444669385122</v>
      </c>
      <c r="CD55" s="286">
        <v>15.05444669385122</v>
      </c>
      <c r="CE55" s="286">
        <v>15.05444669385122</v>
      </c>
      <c r="CF55" s="286">
        <v>15.05444669385122</v>
      </c>
      <c r="CG55" s="286">
        <v>15.05444669385122</v>
      </c>
      <c r="CH55" s="286">
        <v>15.05444669385122</v>
      </c>
      <c r="CI55" s="286">
        <v>15.05444669385122</v>
      </c>
      <c r="CJ55" s="619">
        <v>15.05444669385122</v>
      </c>
    </row>
    <row r="56" spans="1:88" x14ac:dyDescent="0.35">
      <c r="A56" s="77"/>
      <c r="B56" s="1164"/>
      <c r="C56" s="858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0.33</v>
      </c>
      <c r="I56" s="485">
        <v>0.33</v>
      </c>
      <c r="J56" s="198">
        <v>0.33</v>
      </c>
      <c r="K56" s="424">
        <v>0.33</v>
      </c>
      <c r="L56" s="424">
        <v>0.33</v>
      </c>
      <c r="M56" s="424">
        <v>0.33</v>
      </c>
      <c r="N56" s="84">
        <v>0.33</v>
      </c>
      <c r="O56" s="84">
        <v>0.33</v>
      </c>
      <c r="P56" s="84">
        <v>0.33</v>
      </c>
      <c r="Q56" s="84">
        <v>0.33</v>
      </c>
      <c r="R56" s="84">
        <v>0.33</v>
      </c>
      <c r="S56" s="84">
        <v>0.33</v>
      </c>
      <c r="T56" s="84">
        <v>0.33</v>
      </c>
      <c r="U56" s="84">
        <v>0.33</v>
      </c>
      <c r="V56" s="84">
        <v>0.33</v>
      </c>
      <c r="W56" s="84">
        <v>0.33</v>
      </c>
      <c r="X56" s="84">
        <v>0.33</v>
      </c>
      <c r="Y56" s="84">
        <v>0.33</v>
      </c>
      <c r="Z56" s="84">
        <v>0.33</v>
      </c>
      <c r="AA56" s="84">
        <v>0.33</v>
      </c>
      <c r="AB56" s="84">
        <v>0.33</v>
      </c>
      <c r="AC56" s="84">
        <v>0.33</v>
      </c>
      <c r="AD56" s="84">
        <v>0.33</v>
      </c>
      <c r="AE56" s="84">
        <v>0.33</v>
      </c>
      <c r="AF56" s="84">
        <v>0.33</v>
      </c>
      <c r="AG56" s="84">
        <v>0.33</v>
      </c>
      <c r="AH56" s="84">
        <v>0.33</v>
      </c>
      <c r="AI56" s="84">
        <v>0.33</v>
      </c>
      <c r="AJ56" s="84">
        <v>0.33</v>
      </c>
      <c r="AK56" s="84">
        <v>0.33</v>
      </c>
      <c r="AL56" s="84">
        <v>0.33</v>
      </c>
      <c r="AM56" s="84">
        <v>0.33</v>
      </c>
      <c r="AN56" s="84">
        <v>0.33</v>
      </c>
      <c r="AO56" s="84">
        <v>0.33</v>
      </c>
      <c r="AP56" s="84">
        <v>0.33</v>
      </c>
      <c r="AQ56" s="84">
        <v>0.33</v>
      </c>
      <c r="AR56" s="84">
        <v>0.33</v>
      </c>
      <c r="AS56" s="84">
        <v>0.33</v>
      </c>
      <c r="AT56" s="84">
        <v>0.33</v>
      </c>
      <c r="AU56" s="84">
        <v>0.33</v>
      </c>
      <c r="AV56" s="84">
        <v>0.33</v>
      </c>
      <c r="AW56" s="84">
        <v>0.33</v>
      </c>
      <c r="AX56" s="84">
        <v>0.33</v>
      </c>
      <c r="AY56" s="84">
        <v>0.33</v>
      </c>
      <c r="AZ56" s="84">
        <v>0.33</v>
      </c>
      <c r="BA56" s="128">
        <v>0.33</v>
      </c>
      <c r="BB56" s="511">
        <v>0.33</v>
      </c>
      <c r="BC56" s="511">
        <v>0.33</v>
      </c>
      <c r="BD56" s="511">
        <v>0.33</v>
      </c>
      <c r="BE56" s="511">
        <v>0.33</v>
      </c>
      <c r="BF56" s="511">
        <v>0.33</v>
      </c>
      <c r="BG56" s="511">
        <v>0.33</v>
      </c>
      <c r="BH56" s="511">
        <v>0.33</v>
      </c>
      <c r="BI56" s="511">
        <v>0.33</v>
      </c>
      <c r="BJ56" s="511">
        <v>0.33</v>
      </c>
      <c r="BK56" s="511">
        <v>0.33</v>
      </c>
      <c r="BL56" s="511">
        <v>0.33</v>
      </c>
      <c r="BM56" s="511">
        <v>0.33</v>
      </c>
      <c r="BN56" s="511">
        <v>0.33</v>
      </c>
      <c r="BO56" s="511">
        <v>0.33</v>
      </c>
      <c r="BP56" s="511">
        <v>0.33</v>
      </c>
      <c r="BQ56" s="511">
        <v>0.33</v>
      </c>
      <c r="BR56" s="511">
        <v>0.33</v>
      </c>
      <c r="BS56" s="511">
        <v>0.33</v>
      </c>
      <c r="BT56" s="511">
        <v>0.33</v>
      </c>
      <c r="BU56" s="511">
        <v>0.33</v>
      </c>
      <c r="BV56" s="511">
        <v>0.33</v>
      </c>
      <c r="BW56" s="511">
        <v>0.33</v>
      </c>
      <c r="BX56" s="511">
        <v>0.33</v>
      </c>
      <c r="BY56" s="511">
        <v>0.33</v>
      </c>
      <c r="BZ56" s="511">
        <v>0.33</v>
      </c>
      <c r="CA56" s="511">
        <v>0.33</v>
      </c>
      <c r="CB56" s="511">
        <v>0.33</v>
      </c>
      <c r="CC56" s="511">
        <v>0.33</v>
      </c>
      <c r="CD56" s="511">
        <v>0.33</v>
      </c>
      <c r="CE56" s="511">
        <v>0.33</v>
      </c>
      <c r="CF56" s="511">
        <v>0.33</v>
      </c>
      <c r="CG56" s="511">
        <v>0.33</v>
      </c>
      <c r="CH56" s="511">
        <v>0.33</v>
      </c>
      <c r="CI56" s="511">
        <v>0.33</v>
      </c>
      <c r="CJ56" s="620">
        <v>0.33</v>
      </c>
    </row>
    <row r="57" spans="1:88" x14ac:dyDescent="0.35">
      <c r="A57" s="77"/>
      <c r="B57" s="1164"/>
      <c r="C57" s="17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17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84">
        <v>0</v>
      </c>
      <c r="I58" s="486">
        <v>0</v>
      </c>
      <c r="J58" s="199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859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10.09</v>
      </c>
      <c r="I59" s="192">
        <v>20.18</v>
      </c>
      <c r="J59" s="192">
        <v>30.27</v>
      </c>
      <c r="K59" s="192">
        <v>40.36</v>
      </c>
      <c r="L59" s="192">
        <v>76.307359154929571</v>
      </c>
      <c r="M59" s="192">
        <v>112.25471830985914</v>
      </c>
      <c r="N59" s="192">
        <v>112.25471830985914</v>
      </c>
      <c r="O59" s="192">
        <v>112.25471830985914</v>
      </c>
      <c r="P59" s="192">
        <v>112.25471830985914</v>
      </c>
      <c r="Q59" s="192">
        <v>112.25471830985914</v>
      </c>
      <c r="R59" s="192">
        <v>112.25471830985914</v>
      </c>
      <c r="S59" s="192">
        <v>112.25471830985914</v>
      </c>
      <c r="T59" s="192">
        <v>112.25471830985914</v>
      </c>
      <c r="U59" s="192">
        <v>112.25471830985914</v>
      </c>
      <c r="V59" s="192">
        <v>112.25471830985914</v>
      </c>
      <c r="W59" s="192">
        <v>112.25471830985914</v>
      </c>
      <c r="X59" s="192">
        <v>112.25471830985914</v>
      </c>
      <c r="Y59" s="192">
        <v>112.25471830985914</v>
      </c>
      <c r="Z59" s="192">
        <v>112.25471830985914</v>
      </c>
      <c r="AA59" s="192">
        <v>112.25471830985914</v>
      </c>
      <c r="AB59" s="192">
        <v>112.25471830985914</v>
      </c>
      <c r="AC59" s="192">
        <v>112.25471830985914</v>
      </c>
      <c r="AD59" s="192">
        <v>112.25471830985914</v>
      </c>
      <c r="AE59" s="192">
        <v>112.25471830985914</v>
      </c>
      <c r="AF59" s="192">
        <v>112.25471830985914</v>
      </c>
      <c r="AG59" s="192">
        <v>112.25471830985914</v>
      </c>
      <c r="AH59" s="192">
        <v>112.25471830985914</v>
      </c>
      <c r="AI59" s="192">
        <v>112.25471830985914</v>
      </c>
      <c r="AJ59" s="192">
        <v>112.25471830985914</v>
      </c>
      <c r="AK59" s="192">
        <v>112.25471830985914</v>
      </c>
      <c r="AL59" s="192">
        <v>112.25471830985914</v>
      </c>
      <c r="AM59" s="192">
        <v>112.25471830985914</v>
      </c>
      <c r="AN59" s="192">
        <v>112.25471830985914</v>
      </c>
      <c r="AO59" s="192">
        <v>112.25471830985914</v>
      </c>
      <c r="AP59" s="192">
        <v>112.25471830985914</v>
      </c>
      <c r="AQ59" s="192">
        <v>112.25471830985914</v>
      </c>
      <c r="AR59" s="192">
        <v>112.25471830985914</v>
      </c>
      <c r="AS59" s="192">
        <v>112.25471830985914</v>
      </c>
      <c r="AT59" s="192">
        <v>112.25471830985914</v>
      </c>
      <c r="AU59" s="192">
        <v>112.25471830985914</v>
      </c>
      <c r="AV59" s="192">
        <v>112.25471830985914</v>
      </c>
      <c r="AW59" s="192">
        <v>112.25471830985914</v>
      </c>
      <c r="AX59" s="192">
        <v>112.25471830985914</v>
      </c>
      <c r="AY59" s="192">
        <v>112.25471830985914</v>
      </c>
      <c r="AZ59" s="192">
        <v>112.25471830985914</v>
      </c>
      <c r="BA59" s="231">
        <v>112.25471830985914</v>
      </c>
      <c r="BB59" s="231">
        <v>112.25471830985914</v>
      </c>
      <c r="BC59" s="231">
        <v>112.25471830985914</v>
      </c>
      <c r="BD59" s="231">
        <v>112.25471830985914</v>
      </c>
      <c r="BE59" s="231">
        <v>112.25471830985914</v>
      </c>
      <c r="BF59" s="231">
        <v>112.25471830985914</v>
      </c>
      <c r="BG59" s="231">
        <v>112.25471830985914</v>
      </c>
      <c r="BH59" s="231">
        <v>112.25471830985914</v>
      </c>
      <c r="BI59" s="231">
        <v>112.25471830985914</v>
      </c>
      <c r="BJ59" s="231">
        <v>112.25471830985914</v>
      </c>
      <c r="BK59" s="231">
        <v>112.25471830985914</v>
      </c>
      <c r="BL59" s="231">
        <v>112.25471830985914</v>
      </c>
      <c r="BM59" s="231">
        <v>112.25471830985914</v>
      </c>
      <c r="BN59" s="231">
        <v>112.25471830985914</v>
      </c>
      <c r="BO59" s="231">
        <v>112.25471830985914</v>
      </c>
      <c r="BP59" s="231">
        <v>112.25471830985914</v>
      </c>
      <c r="BQ59" s="231">
        <v>112.25471830985914</v>
      </c>
      <c r="BR59" s="231">
        <v>112.25471830985914</v>
      </c>
      <c r="BS59" s="231">
        <v>112.25471830985914</v>
      </c>
      <c r="BT59" s="231">
        <v>112.25471830985914</v>
      </c>
      <c r="BU59" s="231">
        <v>112.25471830985914</v>
      </c>
      <c r="BV59" s="231">
        <v>112.25471830985914</v>
      </c>
      <c r="BW59" s="231">
        <v>112.25471830985914</v>
      </c>
      <c r="BX59" s="231">
        <v>112.25471830985914</v>
      </c>
      <c r="BY59" s="231">
        <v>112.25471830985914</v>
      </c>
      <c r="BZ59" s="231">
        <v>112.25471830985914</v>
      </c>
      <c r="CA59" s="231">
        <v>112.25471830985914</v>
      </c>
      <c r="CB59" s="231">
        <v>112.25471830985914</v>
      </c>
      <c r="CC59" s="231">
        <v>112.25471830985914</v>
      </c>
      <c r="CD59" s="231">
        <v>112.25471830985914</v>
      </c>
      <c r="CE59" s="231">
        <v>112.25471830985914</v>
      </c>
      <c r="CF59" s="231">
        <v>112.25471830985914</v>
      </c>
      <c r="CG59" s="231">
        <v>112.25471830985914</v>
      </c>
      <c r="CH59" s="231">
        <v>112.25471830985914</v>
      </c>
      <c r="CI59" s="231">
        <v>112.25471830985914</v>
      </c>
      <c r="CJ59" s="622">
        <v>112.25471830985914</v>
      </c>
    </row>
    <row r="60" spans="1:88" x14ac:dyDescent="0.35">
      <c r="A60" s="77"/>
      <c r="B60" s="1164"/>
      <c r="C60" s="414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0</v>
      </c>
      <c r="I60" s="489">
        <v>10.09</v>
      </c>
      <c r="J60" s="198">
        <v>10.09</v>
      </c>
      <c r="K60" s="111">
        <v>10.09</v>
      </c>
      <c r="L60" s="111">
        <v>35.947359154929572</v>
      </c>
      <c r="M60" s="111">
        <v>35.947359154929572</v>
      </c>
      <c r="N60" s="167">
        <v>0</v>
      </c>
      <c r="O60" s="167">
        <v>0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414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414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89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414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414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89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414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17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177" t="s">
        <v>460</v>
      </c>
      <c r="D67" s="109" t="s">
        <v>461</v>
      </c>
      <c r="E67" s="300" t="s">
        <v>435</v>
      </c>
      <c r="F67" s="110" t="s">
        <v>146</v>
      </c>
      <c r="G67" s="112">
        <v>2</v>
      </c>
      <c r="H67" s="488">
        <v>0</v>
      </c>
      <c r="I67" s="490">
        <v>0</v>
      </c>
      <c r="J67" s="198">
        <v>0</v>
      </c>
      <c r="K67" s="205">
        <v>0</v>
      </c>
      <c r="L67" s="205">
        <v>0</v>
      </c>
      <c r="M67" s="205">
        <v>0</v>
      </c>
      <c r="N67" s="83">
        <v>0</v>
      </c>
      <c r="O67" s="83">
        <v>0</v>
      </c>
      <c r="P67" s="83">
        <v>0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83">
        <v>0</v>
      </c>
      <c r="W67" s="83">
        <v>0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83">
        <v>0</v>
      </c>
      <c r="AD67" s="83">
        <v>0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83">
        <v>0</v>
      </c>
      <c r="AK67" s="83">
        <v>0</v>
      </c>
      <c r="AL67" s="83">
        <v>0</v>
      </c>
      <c r="AM67" s="83">
        <v>0</v>
      </c>
      <c r="AN67" s="83">
        <v>0</v>
      </c>
      <c r="AO67" s="83">
        <v>0</v>
      </c>
      <c r="AP67" s="83">
        <v>0</v>
      </c>
      <c r="AQ67" s="83">
        <v>0</v>
      </c>
      <c r="AR67" s="83">
        <v>0</v>
      </c>
      <c r="AS67" s="83">
        <v>0</v>
      </c>
      <c r="AT67" s="83">
        <v>0</v>
      </c>
      <c r="AU67" s="83">
        <v>0</v>
      </c>
      <c r="AV67" s="83">
        <v>0</v>
      </c>
      <c r="AW67" s="83">
        <v>0</v>
      </c>
      <c r="AX67" s="83">
        <v>0</v>
      </c>
      <c r="AY67" s="83">
        <v>0</v>
      </c>
      <c r="AZ67" s="83">
        <v>0</v>
      </c>
      <c r="BA67" s="230">
        <v>0</v>
      </c>
      <c r="BB67" s="505">
        <v>0</v>
      </c>
      <c r="BC67" s="505">
        <v>0</v>
      </c>
      <c r="BD67" s="505">
        <v>0</v>
      </c>
      <c r="BE67" s="505">
        <v>0</v>
      </c>
      <c r="BF67" s="505">
        <v>0</v>
      </c>
      <c r="BG67" s="505">
        <v>0</v>
      </c>
      <c r="BH67" s="505">
        <v>0</v>
      </c>
      <c r="BI67" s="505">
        <v>0</v>
      </c>
      <c r="BJ67" s="505">
        <v>0</v>
      </c>
      <c r="BK67" s="505">
        <v>0</v>
      </c>
      <c r="BL67" s="505">
        <v>0</v>
      </c>
      <c r="BM67" s="505">
        <v>0</v>
      </c>
      <c r="BN67" s="505">
        <v>0</v>
      </c>
      <c r="BO67" s="505">
        <v>0</v>
      </c>
      <c r="BP67" s="505">
        <v>0</v>
      </c>
      <c r="BQ67" s="505">
        <v>0</v>
      </c>
      <c r="BR67" s="505">
        <v>0</v>
      </c>
      <c r="BS67" s="505">
        <v>0</v>
      </c>
      <c r="BT67" s="505">
        <v>0</v>
      </c>
      <c r="BU67" s="505">
        <v>0</v>
      </c>
      <c r="BV67" s="505">
        <v>0</v>
      </c>
      <c r="BW67" s="505">
        <v>0</v>
      </c>
      <c r="BX67" s="505">
        <v>0</v>
      </c>
      <c r="BY67" s="505">
        <v>0</v>
      </c>
      <c r="BZ67" s="505">
        <v>0</v>
      </c>
      <c r="CA67" s="505">
        <v>0</v>
      </c>
      <c r="CB67" s="505">
        <v>0</v>
      </c>
      <c r="CC67" s="505">
        <v>0</v>
      </c>
      <c r="CD67" s="505">
        <v>0</v>
      </c>
      <c r="CE67" s="505">
        <v>0</v>
      </c>
      <c r="CF67" s="505">
        <v>0</v>
      </c>
      <c r="CG67" s="505">
        <v>0</v>
      </c>
      <c r="CH67" s="505">
        <v>0</v>
      </c>
      <c r="CI67" s="505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>
        <v>0</v>
      </c>
      <c r="I68" s="913">
        <v>0</v>
      </c>
      <c r="J68" s="913">
        <v>0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23.25" customHeight="1" thickBot="1" x14ac:dyDescent="0.4">
      <c r="A69" s="77"/>
      <c r="B69" s="1164"/>
      <c r="C69" s="119" t="s">
        <v>464</v>
      </c>
      <c r="D69" s="113" t="s">
        <v>218</v>
      </c>
      <c r="E69" s="184" t="s">
        <v>465</v>
      </c>
      <c r="F69" s="114" t="s">
        <v>146</v>
      </c>
      <c r="G69" s="114">
        <v>2</v>
      </c>
      <c r="H69" s="196">
        <v>10.42</v>
      </c>
      <c r="I69" s="196">
        <v>20.509999999999998</v>
      </c>
      <c r="J69" s="196">
        <v>30.599999999999998</v>
      </c>
      <c r="K69" s="207">
        <v>40.69</v>
      </c>
      <c r="L69" s="207">
        <v>76.63735915492957</v>
      </c>
      <c r="M69" s="207">
        <v>112.58471830985914</v>
      </c>
      <c r="N69" s="196">
        <v>112.58471830985914</v>
      </c>
      <c r="O69" s="196">
        <v>112.58471830985914</v>
      </c>
      <c r="P69" s="196">
        <v>112.58471830985914</v>
      </c>
      <c r="Q69" s="196">
        <v>112.58471830985914</v>
      </c>
      <c r="R69" s="196">
        <v>112.58471830985914</v>
      </c>
      <c r="S69" s="196">
        <v>112.58471830985914</v>
      </c>
      <c r="T69" s="196">
        <v>112.58471830985914</v>
      </c>
      <c r="U69" s="196">
        <v>112.58471830985914</v>
      </c>
      <c r="V69" s="196">
        <v>112.58471830985914</v>
      </c>
      <c r="W69" s="196">
        <v>112.58471830985914</v>
      </c>
      <c r="X69" s="196">
        <v>112.58471830985914</v>
      </c>
      <c r="Y69" s="196">
        <v>112.58471830985914</v>
      </c>
      <c r="Z69" s="196">
        <v>112.58471830985914</v>
      </c>
      <c r="AA69" s="196">
        <v>112.58471830985914</v>
      </c>
      <c r="AB69" s="196">
        <v>112.58471830985914</v>
      </c>
      <c r="AC69" s="196">
        <v>112.58471830985914</v>
      </c>
      <c r="AD69" s="196">
        <v>112.58471830985914</v>
      </c>
      <c r="AE69" s="196">
        <v>112.58471830985914</v>
      </c>
      <c r="AF69" s="196">
        <v>112.58471830985914</v>
      </c>
      <c r="AG69" s="196">
        <v>112.58471830985914</v>
      </c>
      <c r="AH69" s="196">
        <v>112.58471830985914</v>
      </c>
      <c r="AI69" s="196">
        <v>112.58471830985914</v>
      </c>
      <c r="AJ69" s="196">
        <v>112.58471830985914</v>
      </c>
      <c r="AK69" s="196">
        <v>112.58471830985914</v>
      </c>
      <c r="AL69" s="196">
        <v>112.58471830985914</v>
      </c>
      <c r="AM69" s="196">
        <v>112.58471830985914</v>
      </c>
      <c r="AN69" s="196">
        <v>112.58471830985914</v>
      </c>
      <c r="AO69" s="196">
        <v>112.58471830985914</v>
      </c>
      <c r="AP69" s="196">
        <v>112.58471830985914</v>
      </c>
      <c r="AQ69" s="196">
        <v>112.58471830985914</v>
      </c>
      <c r="AR69" s="196">
        <v>112.58471830985914</v>
      </c>
      <c r="AS69" s="196">
        <v>112.58471830985914</v>
      </c>
      <c r="AT69" s="196">
        <v>112.58471830985914</v>
      </c>
      <c r="AU69" s="196">
        <v>112.58471830985914</v>
      </c>
      <c r="AV69" s="196">
        <v>112.58471830985914</v>
      </c>
      <c r="AW69" s="196">
        <v>112.58471830985914</v>
      </c>
      <c r="AX69" s="196">
        <v>112.58471830985914</v>
      </c>
      <c r="AY69" s="196">
        <v>112.58471830985914</v>
      </c>
      <c r="AZ69" s="196">
        <v>112.58471830985914</v>
      </c>
      <c r="BA69" s="232">
        <v>112.58471830985914</v>
      </c>
      <c r="BB69" s="232">
        <v>112.58471830985914</v>
      </c>
      <c r="BC69" s="232">
        <v>112.58471830985914</v>
      </c>
      <c r="BD69" s="232">
        <v>112.58471830985914</v>
      </c>
      <c r="BE69" s="232">
        <v>112.58471830985914</v>
      </c>
      <c r="BF69" s="232">
        <v>112.58471830985914</v>
      </c>
      <c r="BG69" s="232">
        <v>112.58471830985914</v>
      </c>
      <c r="BH69" s="232">
        <v>112.58471830985914</v>
      </c>
      <c r="BI69" s="232">
        <v>112.58471830985914</v>
      </c>
      <c r="BJ69" s="232">
        <v>112.58471830985914</v>
      </c>
      <c r="BK69" s="232">
        <v>112.58471830985914</v>
      </c>
      <c r="BL69" s="232">
        <v>112.58471830985914</v>
      </c>
      <c r="BM69" s="232">
        <v>112.58471830985914</v>
      </c>
      <c r="BN69" s="232">
        <v>112.58471830985914</v>
      </c>
      <c r="BO69" s="232">
        <v>112.58471830985914</v>
      </c>
      <c r="BP69" s="232">
        <v>112.58471830985914</v>
      </c>
      <c r="BQ69" s="232">
        <v>112.58471830985914</v>
      </c>
      <c r="BR69" s="232">
        <v>112.58471830985914</v>
      </c>
      <c r="BS69" s="232">
        <v>112.58471830985914</v>
      </c>
      <c r="BT69" s="232">
        <v>112.58471830985914</v>
      </c>
      <c r="BU69" s="232">
        <v>112.58471830985914</v>
      </c>
      <c r="BV69" s="232">
        <v>112.58471830985914</v>
      </c>
      <c r="BW69" s="232">
        <v>112.58471830985914</v>
      </c>
      <c r="BX69" s="232">
        <v>112.58471830985914</v>
      </c>
      <c r="BY69" s="232">
        <v>112.58471830985914</v>
      </c>
      <c r="BZ69" s="232">
        <v>112.58471830985914</v>
      </c>
      <c r="CA69" s="232">
        <v>112.58471830985914</v>
      </c>
      <c r="CB69" s="232">
        <v>112.58471830985914</v>
      </c>
      <c r="CC69" s="232">
        <v>112.58471830985914</v>
      </c>
      <c r="CD69" s="232">
        <v>112.58471830985914</v>
      </c>
      <c r="CE69" s="232">
        <v>112.58471830985914</v>
      </c>
      <c r="CF69" s="232">
        <v>112.58471830985914</v>
      </c>
      <c r="CG69" s="232">
        <v>112.58471830985914</v>
      </c>
      <c r="CH69" s="232">
        <v>112.58471830985914</v>
      </c>
      <c r="CI69" s="232">
        <v>112.58471830985914</v>
      </c>
      <c r="CJ69" s="623">
        <v>112.58471830985914</v>
      </c>
    </row>
    <row r="70" spans="1:88" x14ac:dyDescent="0.35">
      <c r="A70" s="77"/>
      <c r="B70" s="1164"/>
      <c r="C70" s="176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x14ac:dyDescent="0.35">
      <c r="A71" s="77"/>
      <c r="B71" s="1164"/>
      <c r="C71" s="17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17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24.215999999999998</v>
      </c>
      <c r="I72" s="490">
        <v>48.431999999999995</v>
      </c>
      <c r="J72" s="490">
        <v>72.647999999999996</v>
      </c>
      <c r="K72" s="490">
        <v>96.86399999999999</v>
      </c>
      <c r="L72" s="490">
        <v>183.05525006653039</v>
      </c>
      <c r="M72" s="490">
        <v>269.26663585883284</v>
      </c>
      <c r="N72" s="1070">
        <v>269.17506135092214</v>
      </c>
      <c r="O72" s="1070">
        <v>269.08354910872441</v>
      </c>
      <c r="P72" s="1070">
        <v>268.99209906875524</v>
      </c>
      <c r="Q72" s="1070">
        <v>268.90071116761635</v>
      </c>
      <c r="R72" s="1070">
        <v>268.80938534199601</v>
      </c>
      <c r="S72" s="1070">
        <v>268.71812152866801</v>
      </c>
      <c r="T72" s="1070">
        <v>268.62691966449222</v>
      </c>
      <c r="U72" s="1070">
        <v>268.53577968641417</v>
      </c>
      <c r="V72" s="1070">
        <v>268.44470153146483</v>
      </c>
      <c r="W72" s="1070">
        <v>268.35368513676082</v>
      </c>
      <c r="X72" s="1070">
        <v>268.26273043950374</v>
      </c>
      <c r="Y72" s="1070">
        <v>268.17183737698048</v>
      </c>
      <c r="Z72" s="1070">
        <v>268.08100588656265</v>
      </c>
      <c r="AA72" s="1070">
        <v>267.9902359057071</v>
      </c>
      <c r="AB72" s="1070">
        <v>267.89952737195478</v>
      </c>
      <c r="AC72" s="1070">
        <v>267.80888022293186</v>
      </c>
      <c r="AD72" s="1070">
        <v>267.71829439634837</v>
      </c>
      <c r="AE72" s="1070">
        <v>267.62776982999884</v>
      </c>
      <c r="AF72" s="1070">
        <v>267.53730646176172</v>
      </c>
      <c r="AG72" s="1070">
        <v>267.44690422959962</v>
      </c>
      <c r="AH72" s="1070">
        <v>267.35656307155887</v>
      </c>
      <c r="AI72" s="1070">
        <v>267.26628292576953</v>
      </c>
      <c r="AJ72" s="1070">
        <v>267.17606373044515</v>
      </c>
      <c r="AK72" s="1070">
        <v>267.08590542388271</v>
      </c>
      <c r="AL72" s="1070">
        <v>266.99580794446246</v>
      </c>
      <c r="AM72" s="1070">
        <v>266.99580794446246</v>
      </c>
      <c r="AN72" s="83">
        <v>266.99580794446246</v>
      </c>
      <c r="AO72" s="83">
        <v>266.99580794446246</v>
      </c>
      <c r="AP72" s="83">
        <v>266.99580794446246</v>
      </c>
      <c r="AQ72" s="83">
        <v>266.99580794446246</v>
      </c>
      <c r="AR72" s="83">
        <v>266.99580794446246</v>
      </c>
      <c r="AS72" s="83">
        <v>266.99580794446246</v>
      </c>
      <c r="AT72" s="83">
        <v>266.99580794446246</v>
      </c>
      <c r="AU72" s="83">
        <v>266.99580794446246</v>
      </c>
      <c r="AV72" s="83">
        <v>266.99580794446246</v>
      </c>
      <c r="AW72" s="83">
        <v>266.99580794446246</v>
      </c>
      <c r="AX72" s="83">
        <v>266.99580794446246</v>
      </c>
      <c r="AY72" s="83">
        <v>266.99580794446246</v>
      </c>
      <c r="AZ72" s="83">
        <v>266.99580794446246</v>
      </c>
      <c r="BA72" s="230">
        <v>266.99580794446246</v>
      </c>
      <c r="BB72" s="505">
        <v>266.99580794446246</v>
      </c>
      <c r="BC72" s="505">
        <v>266.99580794446246</v>
      </c>
      <c r="BD72" s="505">
        <v>266.99580794446246</v>
      </c>
      <c r="BE72" s="505">
        <v>266.99580794446246</v>
      </c>
      <c r="BF72" s="505">
        <v>266.99580794446246</v>
      </c>
      <c r="BG72" s="505">
        <v>266.99580794446246</v>
      </c>
      <c r="BH72" s="505">
        <v>266.99580794446246</v>
      </c>
      <c r="BI72" s="505">
        <v>266.99580794446246</v>
      </c>
      <c r="BJ72" s="505">
        <v>266.99580794446246</v>
      </c>
      <c r="BK72" s="505">
        <v>266.99580794446246</v>
      </c>
      <c r="BL72" s="505">
        <v>266.99580794446246</v>
      </c>
      <c r="BM72" s="505">
        <v>266.99580794446246</v>
      </c>
      <c r="BN72" s="505">
        <v>266.99580794446246</v>
      </c>
      <c r="BO72" s="505">
        <v>266.99580794446246</v>
      </c>
      <c r="BP72" s="505">
        <v>266.99580794446246</v>
      </c>
      <c r="BQ72" s="505">
        <v>266.99580794446246</v>
      </c>
      <c r="BR72" s="505">
        <v>266.99580794446246</v>
      </c>
      <c r="BS72" s="505">
        <v>266.99580794446246</v>
      </c>
      <c r="BT72" s="505">
        <v>266.99580794446246</v>
      </c>
      <c r="BU72" s="505">
        <v>266.99580794446246</v>
      </c>
      <c r="BV72" s="505">
        <v>266.99580794446246</v>
      </c>
      <c r="BW72" s="505">
        <v>266.99580794446246</v>
      </c>
      <c r="BX72" s="505">
        <v>266.99580794446246</v>
      </c>
      <c r="BY72" s="505">
        <v>266.99580794446246</v>
      </c>
      <c r="BZ72" s="505">
        <v>266.99580794446246</v>
      </c>
      <c r="CA72" s="505">
        <v>266.99580794446246</v>
      </c>
      <c r="CB72" s="505">
        <v>266.99580794446246</v>
      </c>
      <c r="CC72" s="505">
        <v>266.99580794446246</v>
      </c>
      <c r="CD72" s="505">
        <v>266.99580794446246</v>
      </c>
      <c r="CE72" s="505">
        <v>266.99580794446246</v>
      </c>
      <c r="CF72" s="505">
        <v>266.99580794446246</v>
      </c>
      <c r="CG72" s="505">
        <v>266.99580794446246</v>
      </c>
      <c r="CH72" s="505">
        <v>266.99580794446246</v>
      </c>
      <c r="CI72" s="505">
        <v>266.99580794446246</v>
      </c>
      <c r="CJ72" s="621">
        <v>266.99580794446246</v>
      </c>
    </row>
    <row r="73" spans="1:88" x14ac:dyDescent="0.35">
      <c r="A73" s="77"/>
      <c r="B73" s="1164"/>
      <c r="C73" s="17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178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24.215999999999998</v>
      </c>
      <c r="I74" s="171">
        <v>48.431999999999995</v>
      </c>
      <c r="J74" s="171">
        <v>72.647999999999996</v>
      </c>
      <c r="K74" s="221">
        <v>96.86399999999999</v>
      </c>
      <c r="L74" s="221">
        <v>183.05525006653039</v>
      </c>
      <c r="M74" s="221">
        <v>269.26663585883284</v>
      </c>
      <c r="N74" s="171">
        <v>269.17506135092214</v>
      </c>
      <c r="O74" s="171">
        <v>269.08354910872441</v>
      </c>
      <c r="P74" s="171">
        <v>268.99209906875524</v>
      </c>
      <c r="Q74" s="171">
        <v>268.90071116761635</v>
      </c>
      <c r="R74" s="171">
        <v>268.80938534199601</v>
      </c>
      <c r="S74" s="171">
        <v>268.71812152866801</v>
      </c>
      <c r="T74" s="171">
        <v>268.62691966449222</v>
      </c>
      <c r="U74" s="171">
        <v>268.53577968641417</v>
      </c>
      <c r="V74" s="171">
        <v>268.44470153146483</v>
      </c>
      <c r="W74" s="171">
        <v>268.35368513676082</v>
      </c>
      <c r="X74" s="171">
        <v>268.26273043950374</v>
      </c>
      <c r="Y74" s="171">
        <v>268.17183737698048</v>
      </c>
      <c r="Z74" s="171">
        <v>268.08100588656265</v>
      </c>
      <c r="AA74" s="171">
        <v>267.9902359057071</v>
      </c>
      <c r="AB74" s="171">
        <v>267.89952737195478</v>
      </c>
      <c r="AC74" s="171">
        <v>267.80888022293186</v>
      </c>
      <c r="AD74" s="171">
        <v>267.71829439634837</v>
      </c>
      <c r="AE74" s="171">
        <v>267.62776982999884</v>
      </c>
      <c r="AF74" s="171">
        <v>267.53730646176172</v>
      </c>
      <c r="AG74" s="171">
        <v>267.44690422959962</v>
      </c>
      <c r="AH74" s="171">
        <v>267.35656307155887</v>
      </c>
      <c r="AI74" s="171">
        <v>267.26628292576953</v>
      </c>
      <c r="AJ74" s="171">
        <v>267.17606373044515</v>
      </c>
      <c r="AK74" s="171">
        <v>267.08590542388271</v>
      </c>
      <c r="AL74" s="171">
        <v>266.99580794446246</v>
      </c>
      <c r="AM74" s="171">
        <v>266.99580794446246</v>
      </c>
      <c r="AN74" s="171">
        <v>266.99580794446246</v>
      </c>
      <c r="AO74" s="171">
        <v>266.99580794446246</v>
      </c>
      <c r="AP74" s="171">
        <v>266.99580794446246</v>
      </c>
      <c r="AQ74" s="171">
        <v>266.99580794446246</v>
      </c>
      <c r="AR74" s="171">
        <v>266.99580794446246</v>
      </c>
      <c r="AS74" s="171">
        <v>266.99580794446246</v>
      </c>
      <c r="AT74" s="171">
        <v>266.99580794446246</v>
      </c>
      <c r="AU74" s="171">
        <v>266.99580794446246</v>
      </c>
      <c r="AV74" s="171">
        <v>266.99580794446246</v>
      </c>
      <c r="AW74" s="171">
        <v>266.99580794446246</v>
      </c>
      <c r="AX74" s="171">
        <v>266.99580794446246</v>
      </c>
      <c r="AY74" s="171">
        <v>266.99580794446246</v>
      </c>
      <c r="AZ74" s="171">
        <v>266.99580794446246</v>
      </c>
      <c r="BA74" s="635">
        <v>266.99580794446246</v>
      </c>
      <c r="BB74" s="506">
        <v>266.99580794446246</v>
      </c>
      <c r="BC74" s="634">
        <v>266.99580794446246</v>
      </c>
      <c r="BD74" s="506">
        <v>266.99580794446246</v>
      </c>
      <c r="BE74" s="634">
        <v>266.99580794446246</v>
      </c>
      <c r="BF74" s="634">
        <v>266.99580794446246</v>
      </c>
      <c r="BG74" s="634">
        <v>266.99580794446246</v>
      </c>
      <c r="BH74" s="634">
        <v>266.99580794446246</v>
      </c>
      <c r="BI74" s="634">
        <v>266.99580794446246</v>
      </c>
      <c r="BJ74" s="634">
        <v>266.99580794446246</v>
      </c>
      <c r="BK74" s="634">
        <v>266.99580794446246</v>
      </c>
      <c r="BL74" s="634">
        <v>266.99580794446246</v>
      </c>
      <c r="BM74" s="634">
        <v>266.99580794446246</v>
      </c>
      <c r="BN74" s="634">
        <v>266.99580794446246</v>
      </c>
      <c r="BO74" s="633">
        <v>266.99580794446246</v>
      </c>
      <c r="BP74" s="506">
        <v>266.99580794446246</v>
      </c>
      <c r="BQ74" s="634">
        <v>266.99580794446246</v>
      </c>
      <c r="BR74" s="506">
        <v>266.99580794446246</v>
      </c>
      <c r="BS74" s="634">
        <v>266.99580794446246</v>
      </c>
      <c r="BT74" s="506">
        <v>266.99580794446246</v>
      </c>
      <c r="BU74" s="634">
        <v>266.99580794446246</v>
      </c>
      <c r="BV74" s="634">
        <v>266.99580794446246</v>
      </c>
      <c r="BW74" s="634">
        <v>266.99580794446246</v>
      </c>
      <c r="BX74" s="634">
        <v>266.99580794446246</v>
      </c>
      <c r="BY74" s="506">
        <v>266.99580794446246</v>
      </c>
      <c r="BZ74" s="634">
        <v>266.99580794446246</v>
      </c>
      <c r="CA74" s="634">
        <v>266.99580794446246</v>
      </c>
      <c r="CB74" s="506">
        <v>266.99580794446246</v>
      </c>
      <c r="CC74" s="634">
        <v>266.99580794446246</v>
      </c>
      <c r="CD74" s="634">
        <v>266.99580794446246</v>
      </c>
      <c r="CE74" s="634">
        <v>266.99580794446246</v>
      </c>
      <c r="CF74" s="634">
        <v>266.99580794446246</v>
      </c>
      <c r="CG74" s="634">
        <v>266.99580794446246</v>
      </c>
      <c r="CH74" s="634">
        <v>266.99580794446246</v>
      </c>
      <c r="CI74" s="506">
        <v>266.99580794446246</v>
      </c>
      <c r="CJ74" s="632">
        <v>266.99580794446246</v>
      </c>
    </row>
    <row r="75" spans="1:88" ht="18" customHeight="1" thickBot="1" x14ac:dyDescent="0.4">
      <c r="A75" s="77"/>
      <c r="B75" s="1164"/>
      <c r="C75" s="830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>
        <v>2.4</v>
      </c>
      <c r="I75" s="628">
        <v>2.4</v>
      </c>
      <c r="J75" s="628">
        <v>2.4</v>
      </c>
      <c r="K75" s="629">
        <v>2.4</v>
      </c>
      <c r="L75" s="629">
        <v>2.3989200005580948</v>
      </c>
      <c r="M75" s="629">
        <v>2.398711073467489</v>
      </c>
      <c r="N75" s="628">
        <v>2.3978952992239697</v>
      </c>
      <c r="O75" s="628">
        <v>2.3970800796628184</v>
      </c>
      <c r="P75" s="628">
        <v>2.3962654142184965</v>
      </c>
      <c r="Q75" s="628">
        <v>2.3954513023262316</v>
      </c>
      <c r="R75" s="628">
        <v>2.3946377434220234</v>
      </c>
      <c r="S75" s="628">
        <v>2.3938247369426335</v>
      </c>
      <c r="T75" s="628">
        <v>2.3930122823255902</v>
      </c>
      <c r="U75" s="628">
        <v>2.3922003790091835</v>
      </c>
      <c r="V75" s="628">
        <v>2.3913890264324666</v>
      </c>
      <c r="W75" s="628">
        <v>2.3905782240352544</v>
      </c>
      <c r="X75" s="628">
        <v>2.3897679712581192</v>
      </c>
      <c r="Y75" s="628">
        <v>2.3889582675423933</v>
      </c>
      <c r="Z75" s="628">
        <v>2.3881491123301632</v>
      </c>
      <c r="AA75" s="628">
        <v>2.3873405050642753</v>
      </c>
      <c r="AB75" s="628">
        <v>2.3865324451883252</v>
      </c>
      <c r="AC75" s="628">
        <v>2.3857249321466663</v>
      </c>
      <c r="AD75" s="628">
        <v>2.3849179653844015</v>
      </c>
      <c r="AE75" s="628">
        <v>2.3841115443473839</v>
      </c>
      <c r="AF75" s="628">
        <v>2.3833056684822163</v>
      </c>
      <c r="AG75" s="628">
        <v>2.3825003372362499</v>
      </c>
      <c r="AH75" s="628">
        <v>2.3816955500575818</v>
      </c>
      <c r="AI75" s="628">
        <v>2.3808913063950556</v>
      </c>
      <c r="AJ75" s="628">
        <v>2.3800876056982587</v>
      </c>
      <c r="AK75" s="628">
        <v>2.379284447417521</v>
      </c>
      <c r="AL75" s="628">
        <v>2.3784818310039149</v>
      </c>
      <c r="AM75" s="628">
        <v>2.3784818310039149</v>
      </c>
      <c r="AN75" s="628">
        <v>2.3784818310039149</v>
      </c>
      <c r="AO75" s="628">
        <v>2.3784818310039149</v>
      </c>
      <c r="AP75" s="628">
        <v>2.3784818310039149</v>
      </c>
      <c r="AQ75" s="628">
        <v>2.3784818310039149</v>
      </c>
      <c r="AR75" s="628">
        <v>2.3784818310039149</v>
      </c>
      <c r="AS75" s="628">
        <v>2.3784818310039149</v>
      </c>
      <c r="AT75" s="628">
        <v>2.3784818310039149</v>
      </c>
      <c r="AU75" s="628">
        <v>2.3784818310039149</v>
      </c>
      <c r="AV75" s="628">
        <v>2.3784818310039149</v>
      </c>
      <c r="AW75" s="628">
        <v>2.3784818310039149</v>
      </c>
      <c r="AX75" s="628">
        <v>2.3784818310039149</v>
      </c>
      <c r="AY75" s="628">
        <v>2.3784818310039149</v>
      </c>
      <c r="AZ75" s="628">
        <v>2.3784818310039149</v>
      </c>
      <c r="BA75" s="630">
        <v>2.3784818310039149</v>
      </c>
      <c r="BB75" s="630">
        <v>2.3784818310039149</v>
      </c>
      <c r="BC75" s="630">
        <v>2.3784818310039149</v>
      </c>
      <c r="BD75" s="630">
        <v>2.3784818310039149</v>
      </c>
      <c r="BE75" s="630">
        <v>2.3784818310039149</v>
      </c>
      <c r="BF75" s="630">
        <v>2.3784818310039149</v>
      </c>
      <c r="BG75" s="630">
        <v>2.3784818310039149</v>
      </c>
      <c r="BH75" s="630">
        <v>2.3784818310039149</v>
      </c>
      <c r="BI75" s="630">
        <v>2.3784818310039149</v>
      </c>
      <c r="BJ75" s="630">
        <v>2.3784818310039149</v>
      </c>
      <c r="BK75" s="630">
        <v>2.3784818310039149</v>
      </c>
      <c r="BL75" s="630">
        <v>2.3784818310039149</v>
      </c>
      <c r="BM75" s="630">
        <v>2.3784818310039149</v>
      </c>
      <c r="BN75" s="630">
        <v>2.3784818310039149</v>
      </c>
      <c r="BO75" s="630">
        <v>2.3784818310039149</v>
      </c>
      <c r="BP75" s="630">
        <v>2.3784818310039149</v>
      </c>
      <c r="BQ75" s="630">
        <v>2.3784818310039149</v>
      </c>
      <c r="BR75" s="630">
        <v>2.3784818310039149</v>
      </c>
      <c r="BS75" s="630">
        <v>2.3784818310039149</v>
      </c>
      <c r="BT75" s="630">
        <v>2.3784818310039149</v>
      </c>
      <c r="BU75" s="630">
        <v>2.3784818310039149</v>
      </c>
      <c r="BV75" s="630">
        <v>2.3784818310039149</v>
      </c>
      <c r="BW75" s="630">
        <v>2.3784818310039149</v>
      </c>
      <c r="BX75" s="630">
        <v>2.3784818310039149</v>
      </c>
      <c r="BY75" s="630">
        <v>2.3784818310039149</v>
      </c>
      <c r="BZ75" s="630">
        <v>2.3784818310039149</v>
      </c>
      <c r="CA75" s="630">
        <v>2.3784818310039149</v>
      </c>
      <c r="CB75" s="630">
        <v>2.3784818310039149</v>
      </c>
      <c r="CC75" s="630">
        <v>2.3784818310039149</v>
      </c>
      <c r="CD75" s="630">
        <v>2.3784818310039149</v>
      </c>
      <c r="CE75" s="630">
        <v>2.3784818310039149</v>
      </c>
      <c r="CF75" s="630">
        <v>2.3784818310039149</v>
      </c>
      <c r="CG75" s="630">
        <v>2.3784818310039149</v>
      </c>
      <c r="CH75" s="630">
        <v>2.3784818310039149</v>
      </c>
      <c r="CI75" s="630">
        <v>2.3784818310039149</v>
      </c>
      <c r="CJ75" s="631">
        <v>2.3784818310039149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556</v>
      </c>
      <c r="F76" s="907" t="s">
        <v>209</v>
      </c>
      <c r="G76" s="907">
        <v>0</v>
      </c>
      <c r="H76" s="908">
        <v>1</v>
      </c>
      <c r="I76" s="908">
        <v>1</v>
      </c>
      <c r="J76" s="908">
        <v>1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947" t="s">
        <v>481</v>
      </c>
      <c r="D77" s="939" t="s">
        <v>482</v>
      </c>
      <c r="E77" s="940" t="s">
        <v>557</v>
      </c>
      <c r="F77" s="941" t="s">
        <v>209</v>
      </c>
      <c r="G77" s="942">
        <v>0</v>
      </c>
      <c r="H77" s="943">
        <v>1</v>
      </c>
      <c r="I77" s="943">
        <v>1</v>
      </c>
      <c r="J77" s="943">
        <v>1</v>
      </c>
      <c r="K77" s="944">
        <v>1</v>
      </c>
      <c r="L77" s="944">
        <v>1</v>
      </c>
      <c r="M77" s="944">
        <v>1</v>
      </c>
      <c r="N77" s="943">
        <v>1</v>
      </c>
      <c r="O77" s="943">
        <v>1</v>
      </c>
      <c r="P77" s="943">
        <v>1</v>
      </c>
      <c r="Q77" s="943">
        <v>1</v>
      </c>
      <c r="R77" s="943">
        <v>1</v>
      </c>
      <c r="S77" s="943">
        <v>1</v>
      </c>
      <c r="T77" s="943">
        <v>1</v>
      </c>
      <c r="U77" s="943">
        <v>1</v>
      </c>
      <c r="V77" s="943">
        <v>1</v>
      </c>
      <c r="W77" s="943">
        <v>1</v>
      </c>
      <c r="X77" s="943">
        <v>1</v>
      </c>
      <c r="Y77" s="943">
        <v>1</v>
      </c>
      <c r="Z77" s="943">
        <v>1</v>
      </c>
      <c r="AA77" s="943">
        <v>1</v>
      </c>
      <c r="AB77" s="943">
        <v>1</v>
      </c>
      <c r="AC77" s="943">
        <v>1</v>
      </c>
      <c r="AD77" s="943">
        <v>1</v>
      </c>
      <c r="AE77" s="943">
        <v>1</v>
      </c>
      <c r="AF77" s="943">
        <v>1</v>
      </c>
      <c r="AG77" s="943">
        <v>1</v>
      </c>
      <c r="AH77" s="943">
        <v>1</v>
      </c>
      <c r="AI77" s="943">
        <v>1</v>
      </c>
      <c r="AJ77" s="943">
        <v>1</v>
      </c>
      <c r="AK77" s="943">
        <v>1</v>
      </c>
      <c r="AL77" s="943">
        <v>1</v>
      </c>
      <c r="AM77" s="943">
        <v>1</v>
      </c>
      <c r="AN77" s="943">
        <v>1</v>
      </c>
      <c r="AO77" s="943">
        <v>1</v>
      </c>
      <c r="AP77" s="943">
        <v>1</v>
      </c>
      <c r="AQ77" s="943">
        <v>1</v>
      </c>
      <c r="AR77" s="943">
        <v>1</v>
      </c>
      <c r="AS77" s="943">
        <v>1</v>
      </c>
      <c r="AT77" s="943">
        <v>1</v>
      </c>
      <c r="AU77" s="943">
        <v>1</v>
      </c>
      <c r="AV77" s="943">
        <v>1</v>
      </c>
      <c r="AW77" s="943">
        <v>1</v>
      </c>
      <c r="AX77" s="943">
        <v>1</v>
      </c>
      <c r="AY77" s="943">
        <v>1</v>
      </c>
      <c r="AZ77" s="943">
        <v>1</v>
      </c>
      <c r="BA77" s="945">
        <v>1</v>
      </c>
      <c r="BB77" s="945">
        <v>1</v>
      </c>
      <c r="BC77" s="945">
        <v>1</v>
      </c>
      <c r="BD77" s="945">
        <v>1</v>
      </c>
      <c r="BE77" s="945">
        <v>1</v>
      </c>
      <c r="BF77" s="945">
        <v>1</v>
      </c>
      <c r="BG77" s="945">
        <v>1</v>
      </c>
      <c r="BH77" s="945">
        <v>1</v>
      </c>
      <c r="BI77" s="945">
        <v>1</v>
      </c>
      <c r="BJ77" s="945">
        <v>1</v>
      </c>
      <c r="BK77" s="945">
        <v>1</v>
      </c>
      <c r="BL77" s="945">
        <v>1</v>
      </c>
      <c r="BM77" s="945">
        <v>1</v>
      </c>
      <c r="BN77" s="945">
        <v>1</v>
      </c>
      <c r="BO77" s="945">
        <v>1</v>
      </c>
      <c r="BP77" s="945">
        <v>1</v>
      </c>
      <c r="BQ77" s="945">
        <v>1</v>
      </c>
      <c r="BR77" s="945">
        <v>1</v>
      </c>
      <c r="BS77" s="945">
        <v>1</v>
      </c>
      <c r="BT77" s="945">
        <v>1</v>
      </c>
      <c r="BU77" s="945">
        <v>1</v>
      </c>
      <c r="BV77" s="945">
        <v>1</v>
      </c>
      <c r="BW77" s="945">
        <v>1</v>
      </c>
      <c r="BX77" s="945">
        <v>1</v>
      </c>
      <c r="BY77" s="945">
        <v>1</v>
      </c>
      <c r="BZ77" s="945">
        <v>1</v>
      </c>
      <c r="CA77" s="945">
        <v>1</v>
      </c>
      <c r="CB77" s="945">
        <v>1</v>
      </c>
      <c r="CC77" s="945">
        <v>1</v>
      </c>
      <c r="CD77" s="945">
        <v>1</v>
      </c>
      <c r="CE77" s="945">
        <v>1</v>
      </c>
      <c r="CF77" s="945">
        <v>1</v>
      </c>
      <c r="CG77" s="945">
        <v>1</v>
      </c>
      <c r="CH77" s="945">
        <v>1</v>
      </c>
      <c r="CI77" s="945">
        <v>1</v>
      </c>
      <c r="CJ77" s="946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>
        <v>1</v>
      </c>
      <c r="I78" s="935">
        <v>1</v>
      </c>
      <c r="J78" s="935">
        <v>1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x14ac:dyDescent="0.35">
      <c r="A79" s="159"/>
      <c r="B79" s="864"/>
      <c r="C79" s="1019"/>
      <c r="D79" s="1020"/>
      <c r="E79" s="1021"/>
      <c r="F79" s="1019"/>
      <c r="G79" s="1019"/>
      <c r="H79" s="1022"/>
      <c r="I79" s="1022"/>
      <c r="J79" s="1022"/>
      <c r="K79" s="1022"/>
      <c r="L79" s="1022"/>
      <c r="M79" s="1022"/>
      <c r="N79" s="1022"/>
      <c r="O79" s="1022"/>
      <c r="P79" s="1022"/>
      <c r="Q79" s="1022"/>
      <c r="R79" s="1022"/>
      <c r="S79" s="1022"/>
      <c r="T79" s="1022"/>
      <c r="U79" s="1022"/>
      <c r="V79" s="1022"/>
      <c r="W79" s="1022"/>
      <c r="X79" s="1022"/>
      <c r="Y79" s="1022"/>
      <c r="Z79" s="1022"/>
      <c r="AA79" s="1022"/>
      <c r="AB79" s="1022"/>
      <c r="AC79" s="1022"/>
      <c r="AD79" s="1022"/>
      <c r="AE79" s="1022"/>
      <c r="AF79" s="1022"/>
      <c r="AG79" s="1022"/>
      <c r="AH79" s="1022"/>
      <c r="AI79" s="1022"/>
      <c r="AJ79" s="1022"/>
      <c r="AK79" s="1022"/>
      <c r="AL79" s="1022"/>
      <c r="AM79" s="1022"/>
      <c r="AN79" s="1022"/>
      <c r="AO79" s="1022"/>
      <c r="AP79" s="1022"/>
      <c r="AQ79" s="1022"/>
      <c r="AR79" s="1022"/>
      <c r="AS79" s="1022"/>
      <c r="AT79" s="1022"/>
      <c r="AU79" s="1022"/>
      <c r="AV79" s="1022"/>
      <c r="AW79" s="1022"/>
      <c r="AX79" s="1022"/>
      <c r="AY79" s="1022"/>
      <c r="AZ79" s="1022"/>
      <c r="BA79" s="1022"/>
      <c r="BB79" s="1022"/>
      <c r="BC79" s="1022"/>
      <c r="BD79" s="1022"/>
      <c r="BE79" s="1022"/>
      <c r="BF79" s="1022"/>
      <c r="BG79" s="1022"/>
      <c r="BH79" s="1022"/>
      <c r="BI79" s="1022"/>
      <c r="BJ79" s="1022"/>
      <c r="BK79" s="1022"/>
      <c r="BL79" s="1022"/>
      <c r="BM79" s="1022"/>
      <c r="BN79" s="1022"/>
      <c r="BO79" s="1022"/>
      <c r="BP79" s="1022"/>
      <c r="BQ79" s="1022"/>
      <c r="BR79" s="1022"/>
      <c r="BS79" s="1022"/>
      <c r="BT79" s="1022"/>
      <c r="BU79" s="1022"/>
      <c r="BV79" s="1022"/>
      <c r="BW79" s="1022"/>
      <c r="BX79" s="1022"/>
      <c r="BY79" s="1022"/>
      <c r="BZ79" s="1022"/>
      <c r="CA79" s="1022"/>
      <c r="CB79" s="1022"/>
      <c r="CC79" s="1022"/>
      <c r="CD79" s="1022"/>
      <c r="CE79" s="1022"/>
      <c r="CF79" s="1022"/>
      <c r="CG79" s="1022"/>
      <c r="CH79" s="1022"/>
      <c r="CI79" s="1022"/>
      <c r="CJ79" s="1022"/>
    </row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1023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388.58805991783936</v>
      </c>
      <c r="I83" s="952">
        <v>777.39456637022806</v>
      </c>
      <c r="J83" s="952">
        <v>1166.4195193571659</v>
      </c>
      <c r="K83" s="952">
        <v>1555.6629188786533</v>
      </c>
      <c r="L83" s="952">
        <v>2691.0839676205487</v>
      </c>
      <c r="M83" s="952">
        <v>3831.4276230867963</v>
      </c>
      <c r="N83" s="952">
        <v>3813.8399032598882</v>
      </c>
      <c r="O83" s="952">
        <v>3796.25218343298</v>
      </c>
      <c r="P83" s="952">
        <v>3778.6644636060714</v>
      </c>
      <c r="Q83" s="952">
        <v>3761.0767437791633</v>
      </c>
      <c r="R83" s="952">
        <v>3743.4890239522547</v>
      </c>
      <c r="S83" s="952">
        <v>3725.9013041253465</v>
      </c>
      <c r="T83" s="952">
        <v>3708.3135842984379</v>
      </c>
      <c r="U83" s="952">
        <v>3690.7258644715298</v>
      </c>
      <c r="V83" s="952">
        <v>3673.1381446446212</v>
      </c>
      <c r="W83" s="952">
        <v>3655.5504248177131</v>
      </c>
      <c r="X83" s="952">
        <v>3637.9627049908049</v>
      </c>
      <c r="Y83" s="952">
        <v>3620.3749851638963</v>
      </c>
      <c r="Z83" s="952">
        <v>3602.7872653369882</v>
      </c>
      <c r="AA83" s="952">
        <v>3585.1995455100796</v>
      </c>
      <c r="AB83" s="952">
        <v>3567.6118256831714</v>
      </c>
      <c r="AC83" s="952">
        <v>3550.0241058562628</v>
      </c>
      <c r="AD83" s="952">
        <v>3532.4363860293547</v>
      </c>
      <c r="AE83" s="952">
        <v>3514.8486662024461</v>
      </c>
      <c r="AF83" s="952">
        <v>3497.260946375538</v>
      </c>
      <c r="AG83" s="952">
        <v>3479.6732265486298</v>
      </c>
      <c r="AH83" s="952">
        <v>3462.0855067217212</v>
      </c>
      <c r="AI83" s="952">
        <v>3444.4977868948131</v>
      </c>
      <c r="AJ83" s="952">
        <v>3426.9100670679045</v>
      </c>
      <c r="AK83" s="952">
        <v>3409.3223472409964</v>
      </c>
      <c r="AL83" s="952">
        <v>3391.7346274140878</v>
      </c>
      <c r="AM83" s="952">
        <v>3391.7346274140878</v>
      </c>
      <c r="AN83" s="952">
        <v>3391.7346274140878</v>
      </c>
      <c r="AO83" s="952">
        <v>3391.7346274140878</v>
      </c>
      <c r="AP83" s="952">
        <v>3391.7346274140878</v>
      </c>
      <c r="AQ83" s="952">
        <v>3391.7346274140878</v>
      </c>
      <c r="AR83" s="952">
        <v>3391.7346274140878</v>
      </c>
      <c r="AS83" s="952">
        <v>3391.7346274140878</v>
      </c>
      <c r="AT83" s="952">
        <v>3391.7346274140878</v>
      </c>
      <c r="AU83" s="952">
        <v>3391.7346274140878</v>
      </c>
      <c r="AV83" s="952">
        <v>3391.7346274140878</v>
      </c>
      <c r="AW83" s="952">
        <v>3391.7346274140878</v>
      </c>
      <c r="AX83" s="952">
        <v>3391.7346274140878</v>
      </c>
      <c r="AY83" s="952">
        <v>3391.7346274140878</v>
      </c>
      <c r="AZ83" s="952">
        <v>3391.7346274140878</v>
      </c>
      <c r="BA83" s="952">
        <v>3391.7346274140878</v>
      </c>
      <c r="BB83" s="952">
        <v>3391.7346274140878</v>
      </c>
      <c r="BC83" s="952">
        <v>3391.7346274140878</v>
      </c>
      <c r="BD83" s="952">
        <v>3391.7346274140878</v>
      </c>
      <c r="BE83" s="952">
        <v>3391.7346274140878</v>
      </c>
      <c r="BF83" s="952">
        <v>3391.7346274140878</v>
      </c>
      <c r="BG83" s="952">
        <v>3391.7346274140878</v>
      </c>
      <c r="BH83" s="952">
        <v>3391.7346274140878</v>
      </c>
      <c r="BI83" s="952">
        <v>3391.7346274140878</v>
      </c>
      <c r="BJ83" s="952">
        <v>3391.7346274140878</v>
      </c>
      <c r="BK83" s="952">
        <v>3391.7346274140878</v>
      </c>
      <c r="BL83" s="952">
        <v>3391.7346274140878</v>
      </c>
      <c r="BM83" s="952">
        <v>3391.7346274140878</v>
      </c>
      <c r="BN83" s="952">
        <v>3391.7346274140878</v>
      </c>
      <c r="BO83" s="952">
        <v>3391.7346274140878</v>
      </c>
      <c r="BP83" s="952">
        <v>3391.7346274140878</v>
      </c>
      <c r="BQ83" s="952">
        <v>3391.7346274140878</v>
      </c>
      <c r="BR83" s="952">
        <v>3391.7346274140878</v>
      </c>
      <c r="BS83" s="952">
        <v>3391.7346274140878</v>
      </c>
      <c r="BT83" s="952">
        <v>3391.7346274140878</v>
      </c>
      <c r="BU83" s="952">
        <v>3391.7346274140878</v>
      </c>
      <c r="BV83" s="952">
        <v>3391.7346274140878</v>
      </c>
      <c r="BW83" s="952">
        <v>3391.7346274140878</v>
      </c>
      <c r="BX83" s="952">
        <v>3391.7346274140878</v>
      </c>
      <c r="BY83" s="952">
        <v>3391.7346274140878</v>
      </c>
      <c r="BZ83" s="952">
        <v>3391.7346274140878</v>
      </c>
      <c r="CA83" s="952">
        <v>3391.7346274140878</v>
      </c>
      <c r="CB83" s="952">
        <v>3391.7346274140878</v>
      </c>
      <c r="CC83" s="952">
        <v>3391.7346274140878</v>
      </c>
      <c r="CD83" s="952">
        <v>3391.7346274140878</v>
      </c>
      <c r="CE83" s="952">
        <v>3391.7346274140878</v>
      </c>
      <c r="CF83" s="952">
        <v>3391.7346274140878</v>
      </c>
      <c r="CG83" s="952">
        <v>3391.7346274140878</v>
      </c>
      <c r="CH83" s="952">
        <v>3391.7346274140878</v>
      </c>
      <c r="CI83" s="952">
        <v>3391.7346274140878</v>
      </c>
      <c r="CJ83" s="953">
        <v>3391.7346274140878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377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794" t="s">
        <v>494</v>
      </c>
      <c r="E85" s="795" t="s">
        <v>523</v>
      </c>
      <c r="F85" s="761" t="s">
        <v>176</v>
      </c>
      <c r="G85" s="103">
        <v>2</v>
      </c>
      <c r="H85" s="82">
        <v>5715.94</v>
      </c>
      <c r="I85" s="82">
        <v>5715.94</v>
      </c>
      <c r="J85" s="82">
        <v>5715.94</v>
      </c>
      <c r="K85" s="82">
        <v>5715.94</v>
      </c>
      <c r="L85" s="82">
        <v>6784.3456164383533</v>
      </c>
      <c r="M85" s="82">
        <v>6784.3456164383533</v>
      </c>
      <c r="N85" s="82">
        <v>6784.3456164383533</v>
      </c>
      <c r="O85" s="82">
        <v>6784.3456164383533</v>
      </c>
      <c r="P85" s="82">
        <v>6784.3456164383533</v>
      </c>
      <c r="Q85" s="82">
        <v>6784.3456164383533</v>
      </c>
      <c r="R85" s="82">
        <v>6784.3456164383533</v>
      </c>
      <c r="S85" s="82">
        <v>6784.3456164383533</v>
      </c>
      <c r="T85" s="82">
        <v>6784.3456164383533</v>
      </c>
      <c r="U85" s="82">
        <v>6784.3456164383533</v>
      </c>
      <c r="V85" s="82">
        <v>6784.3456164383533</v>
      </c>
      <c r="W85" s="82">
        <v>6784.3456164383533</v>
      </c>
      <c r="X85" s="82">
        <v>6784.3456164383533</v>
      </c>
      <c r="Y85" s="82">
        <v>6784.3456164383533</v>
      </c>
      <c r="Z85" s="82">
        <v>6784.3456164383533</v>
      </c>
      <c r="AA85" s="82">
        <v>6784.3456164383533</v>
      </c>
      <c r="AB85" s="82">
        <v>6784.3456164383533</v>
      </c>
      <c r="AC85" s="82">
        <v>6784.3456164383533</v>
      </c>
      <c r="AD85" s="82">
        <v>6784.3456164383533</v>
      </c>
      <c r="AE85" s="82">
        <v>6784.3456164383533</v>
      </c>
      <c r="AF85" s="82">
        <v>6784.3456164383533</v>
      </c>
      <c r="AG85" s="82">
        <v>6784.3456164383533</v>
      </c>
      <c r="AH85" s="82">
        <v>6784.3456164383533</v>
      </c>
      <c r="AI85" s="82">
        <v>6784.3456164383533</v>
      </c>
      <c r="AJ85" s="82">
        <v>6784.3456164383533</v>
      </c>
      <c r="AK85" s="82">
        <v>6784.3456164383533</v>
      </c>
      <c r="AL85" s="82">
        <v>6784.3456164383533</v>
      </c>
      <c r="AM85" s="82">
        <v>6784.3456164383533</v>
      </c>
      <c r="AN85" s="82">
        <v>6784.3456164383533</v>
      </c>
      <c r="AO85" s="82">
        <v>6784.3456164383533</v>
      </c>
      <c r="AP85" s="82">
        <v>6784.3456164383533</v>
      </c>
      <c r="AQ85" s="82">
        <v>6784.3456164383533</v>
      </c>
      <c r="AR85" s="82">
        <v>6784.3456164383533</v>
      </c>
      <c r="AS85" s="82">
        <v>6784.3456164383533</v>
      </c>
      <c r="AT85" s="82">
        <v>6784.3456164383533</v>
      </c>
      <c r="AU85" s="82">
        <v>6784.3456164383533</v>
      </c>
      <c r="AV85" s="82">
        <v>6784.3456164383533</v>
      </c>
      <c r="AW85" s="82">
        <v>6784.3456164383533</v>
      </c>
      <c r="AX85" s="82">
        <v>6784.3456164383533</v>
      </c>
      <c r="AY85" s="82">
        <v>6784.3456164383533</v>
      </c>
      <c r="AZ85" s="82">
        <v>6784.3456164383533</v>
      </c>
      <c r="BA85" s="82">
        <v>6784.3456164383533</v>
      </c>
      <c r="BB85" s="82">
        <v>6784.3456164383533</v>
      </c>
      <c r="BC85" s="82">
        <v>6784.3456164383533</v>
      </c>
      <c r="BD85" s="82">
        <v>6784.3456164383533</v>
      </c>
      <c r="BE85" s="82">
        <v>6784.3456164383533</v>
      </c>
      <c r="BF85" s="82">
        <v>6784.3456164383533</v>
      </c>
      <c r="BG85" s="82">
        <v>6784.3456164383533</v>
      </c>
      <c r="BH85" s="82">
        <v>6784.3456164383533</v>
      </c>
      <c r="BI85" s="82">
        <v>6784.3456164383533</v>
      </c>
      <c r="BJ85" s="82">
        <v>6784.3456164383533</v>
      </c>
      <c r="BK85" s="82">
        <v>6784.3456164383533</v>
      </c>
      <c r="BL85" s="82">
        <v>6784.3456164383533</v>
      </c>
      <c r="BM85" s="82">
        <v>6784.3456164383533</v>
      </c>
      <c r="BN85" s="82">
        <v>6784.3456164383533</v>
      </c>
      <c r="BO85" s="82">
        <v>6784.3456164383533</v>
      </c>
      <c r="BP85" s="82">
        <v>6784.3456164383533</v>
      </c>
      <c r="BQ85" s="82">
        <v>6784.3456164383533</v>
      </c>
      <c r="BR85" s="82">
        <v>6784.3456164383533</v>
      </c>
      <c r="BS85" s="82">
        <v>6784.3456164383533</v>
      </c>
      <c r="BT85" s="82">
        <v>6784.3456164383533</v>
      </c>
      <c r="BU85" s="82">
        <v>6784.3456164383533</v>
      </c>
      <c r="BV85" s="82">
        <v>6784.3456164383533</v>
      </c>
      <c r="BW85" s="82">
        <v>6784.3456164383533</v>
      </c>
      <c r="BX85" s="82">
        <v>6784.3456164383533</v>
      </c>
      <c r="BY85" s="82">
        <v>6784.3456164383533</v>
      </c>
      <c r="BZ85" s="82">
        <v>6784.3456164383533</v>
      </c>
      <c r="CA85" s="82">
        <v>6784.3456164383533</v>
      </c>
      <c r="CB85" s="82">
        <v>6784.3456164383533</v>
      </c>
      <c r="CC85" s="82">
        <v>6784.3456164383533</v>
      </c>
      <c r="CD85" s="82">
        <v>6784.3456164383533</v>
      </c>
      <c r="CE85" s="82">
        <v>6784.3456164383533</v>
      </c>
      <c r="CF85" s="82">
        <v>6784.3456164383533</v>
      </c>
      <c r="CG85" s="82">
        <v>6784.3456164383533</v>
      </c>
      <c r="CH85" s="82">
        <v>6784.3456164383533</v>
      </c>
      <c r="CI85" s="82">
        <v>6784.3456164383533</v>
      </c>
      <c r="CJ85" s="640">
        <v>6784.3456164383533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>
        <v>43.155030231583041</v>
      </c>
      <c r="I86" s="199">
        <v>67.948151632616174</v>
      </c>
      <c r="J86" s="199">
        <v>93.083466799233292</v>
      </c>
      <c r="K86" s="199">
        <v>118.56125243867936</v>
      </c>
      <c r="L86" s="199">
        <v>459.07405337899513</v>
      </c>
      <c r="M86" s="199">
        <v>462.08931809741216</v>
      </c>
      <c r="N86" s="83">
        <v>465.10458281582919</v>
      </c>
      <c r="O86" s="83">
        <v>468.11984753424633</v>
      </c>
      <c r="P86" s="83">
        <v>471.13511225266336</v>
      </c>
      <c r="Q86" s="83">
        <v>474.15037697108039</v>
      </c>
      <c r="R86" s="83">
        <v>477.16564168949742</v>
      </c>
      <c r="S86" s="83">
        <v>480.18090640791445</v>
      </c>
      <c r="T86" s="83">
        <v>483.19617112633148</v>
      </c>
      <c r="U86" s="83">
        <v>486.21143584474851</v>
      </c>
      <c r="V86" s="83">
        <v>489.22670056316554</v>
      </c>
      <c r="W86" s="83">
        <v>492.24196528158257</v>
      </c>
      <c r="X86" s="83">
        <v>495.25722999999959</v>
      </c>
      <c r="Y86" s="83">
        <v>498.27249471841662</v>
      </c>
      <c r="Z86" s="83">
        <v>501.28775943683365</v>
      </c>
      <c r="AA86" s="83">
        <v>504.30302415525074</v>
      </c>
      <c r="AB86" s="83">
        <v>507.31828887366777</v>
      </c>
      <c r="AC86" s="83">
        <v>510.3335535920848</v>
      </c>
      <c r="AD86" s="83">
        <v>513.34881831050188</v>
      </c>
      <c r="AE86" s="83">
        <v>516.36408302891891</v>
      </c>
      <c r="AF86" s="83">
        <v>519.37934774733594</v>
      </c>
      <c r="AG86" s="83">
        <v>522.3946124657532</v>
      </c>
      <c r="AH86" s="83">
        <v>525.40987718417023</v>
      </c>
      <c r="AI86" s="83">
        <v>528.42514190258726</v>
      </c>
      <c r="AJ86" s="83">
        <v>531.44040662100429</v>
      </c>
      <c r="AK86" s="83">
        <v>534.45567133942143</v>
      </c>
      <c r="AL86" s="83">
        <v>537.47093605783846</v>
      </c>
      <c r="AM86" s="83">
        <v>540.48620077625549</v>
      </c>
      <c r="AN86" s="141">
        <v>543.50146549467252</v>
      </c>
      <c r="AO86" s="141">
        <v>546.51673021308955</v>
      </c>
      <c r="AP86" s="141">
        <v>549.53199493150669</v>
      </c>
      <c r="AQ86" s="141">
        <v>552.54725964992372</v>
      </c>
      <c r="AR86" s="141">
        <v>555.56252436834075</v>
      </c>
      <c r="AS86" s="141">
        <v>558.57778908675778</v>
      </c>
      <c r="AT86" s="141">
        <v>561.59305380517469</v>
      </c>
      <c r="AU86" s="141">
        <v>564.60831852359172</v>
      </c>
      <c r="AV86" s="141">
        <v>567.62358324200875</v>
      </c>
      <c r="AW86" s="141">
        <v>570.63884796042578</v>
      </c>
      <c r="AX86" s="141">
        <v>573.65411267884281</v>
      </c>
      <c r="AY86" s="141">
        <v>576.66937739725984</v>
      </c>
      <c r="AZ86" s="141">
        <v>579.68464211567687</v>
      </c>
      <c r="BA86" s="187">
        <v>582.69990683409389</v>
      </c>
      <c r="BB86" s="505">
        <v>585.71517155251104</v>
      </c>
      <c r="BC86" s="505">
        <v>588.73043627092807</v>
      </c>
      <c r="BD86" s="505">
        <v>591.7457009893451</v>
      </c>
      <c r="BE86" s="505">
        <v>594.76096570776213</v>
      </c>
      <c r="BF86" s="505">
        <v>597.77623042617915</v>
      </c>
      <c r="BG86" s="505">
        <v>600.79149514459618</v>
      </c>
      <c r="BH86" s="505">
        <v>603.80675986301321</v>
      </c>
      <c r="BI86" s="505">
        <v>606.82202458143024</v>
      </c>
      <c r="BJ86" s="505">
        <v>609.83728929984727</v>
      </c>
      <c r="BK86" s="505">
        <v>612.8525540182643</v>
      </c>
      <c r="BL86" s="505">
        <v>615.86781873668133</v>
      </c>
      <c r="BM86" s="505">
        <v>618.88308345509836</v>
      </c>
      <c r="BN86" s="505">
        <v>621.89834817351539</v>
      </c>
      <c r="BO86" s="505">
        <v>624.91361289193253</v>
      </c>
      <c r="BP86" s="505">
        <v>627.92887761034956</v>
      </c>
      <c r="BQ86" s="505">
        <v>630.94414232876659</v>
      </c>
      <c r="BR86" s="505">
        <v>633.95940704718362</v>
      </c>
      <c r="BS86" s="505">
        <v>636.97467176560065</v>
      </c>
      <c r="BT86" s="505">
        <v>639.98993648401768</v>
      </c>
      <c r="BU86" s="505">
        <v>643.00520120243471</v>
      </c>
      <c r="BV86" s="505">
        <v>646.02046592085173</v>
      </c>
      <c r="BW86" s="505">
        <v>649.03573063926876</v>
      </c>
      <c r="BX86" s="505">
        <v>652.05099535768579</v>
      </c>
      <c r="BY86" s="505">
        <v>655.06626007610282</v>
      </c>
      <c r="BZ86" s="505">
        <v>658.08152479451985</v>
      </c>
      <c r="CA86" s="505">
        <v>661.09678951293699</v>
      </c>
      <c r="CB86" s="505">
        <v>664.11205423135402</v>
      </c>
      <c r="CC86" s="505">
        <v>667.12731894977105</v>
      </c>
      <c r="CD86" s="505">
        <v>670.14258366818808</v>
      </c>
      <c r="CE86" s="505">
        <v>673.157848386605</v>
      </c>
      <c r="CF86" s="505">
        <v>676.17311310502203</v>
      </c>
      <c r="CG86" s="505">
        <v>679.18837782343905</v>
      </c>
      <c r="CH86" s="505">
        <v>682.20364254185608</v>
      </c>
      <c r="CI86" s="505">
        <v>685.21890726027311</v>
      </c>
      <c r="CJ86" s="621">
        <v>688.23417197869014</v>
      </c>
    </row>
    <row r="87" spans="1:88" ht="15" customHeight="1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5327.3519400821606</v>
      </c>
      <c r="I87" s="142">
        <v>4938.5454336297717</v>
      </c>
      <c r="J87" s="142">
        <v>4549.5204806428337</v>
      </c>
      <c r="K87" s="206">
        <v>4160.2770811213468</v>
      </c>
      <c r="L87" s="206">
        <v>4093.2616488178046</v>
      </c>
      <c r="M87" s="206">
        <v>2952.917993351557</v>
      </c>
      <c r="N87" s="82">
        <v>2970.5057131784652</v>
      </c>
      <c r="O87" s="82">
        <v>2988.0934330053733</v>
      </c>
      <c r="P87" s="82">
        <v>3005.6811528322819</v>
      </c>
      <c r="Q87" s="82">
        <v>3023.26887265919</v>
      </c>
      <c r="R87" s="82">
        <v>3040.8565924860986</v>
      </c>
      <c r="S87" s="82">
        <v>3058.4443123130068</v>
      </c>
      <c r="T87" s="82">
        <v>3076.0320321399154</v>
      </c>
      <c r="U87" s="82">
        <v>3093.6197519668235</v>
      </c>
      <c r="V87" s="82">
        <v>3111.2074717937321</v>
      </c>
      <c r="W87" s="82">
        <v>3128.7951916206403</v>
      </c>
      <c r="X87" s="82">
        <v>3146.3829114475484</v>
      </c>
      <c r="Y87" s="82">
        <v>3163.970631274457</v>
      </c>
      <c r="Z87" s="82">
        <v>3181.5583511013651</v>
      </c>
      <c r="AA87" s="82">
        <v>3199.1460709282737</v>
      </c>
      <c r="AB87" s="82">
        <v>3216.7337907551819</v>
      </c>
      <c r="AC87" s="82">
        <v>3234.3215105820905</v>
      </c>
      <c r="AD87" s="82">
        <v>3251.9092304089986</v>
      </c>
      <c r="AE87" s="82">
        <v>3269.4969502359072</v>
      </c>
      <c r="AF87" s="82">
        <v>3287.0846700628153</v>
      </c>
      <c r="AG87" s="82">
        <v>3304.6723898897235</v>
      </c>
      <c r="AH87" s="82">
        <v>3322.2601097166321</v>
      </c>
      <c r="AI87" s="82">
        <v>3339.8478295435402</v>
      </c>
      <c r="AJ87" s="82">
        <v>3357.4355493704488</v>
      </c>
      <c r="AK87" s="82">
        <v>3375.023269197357</v>
      </c>
      <c r="AL87" s="82">
        <v>3392.6109890242656</v>
      </c>
      <c r="AM87" s="82">
        <v>3392.6109890242656</v>
      </c>
      <c r="AN87" s="82">
        <v>3392.6109890242656</v>
      </c>
      <c r="AO87" s="82">
        <v>3392.6109890242656</v>
      </c>
      <c r="AP87" s="82">
        <v>3392.6109890242656</v>
      </c>
      <c r="AQ87" s="82">
        <v>3392.6109890242656</v>
      </c>
      <c r="AR87" s="82">
        <v>3392.6109890242656</v>
      </c>
      <c r="AS87" s="82">
        <v>3392.6109890242656</v>
      </c>
      <c r="AT87" s="82">
        <v>3392.6109890242656</v>
      </c>
      <c r="AU87" s="82">
        <v>3392.6109890242656</v>
      </c>
      <c r="AV87" s="82">
        <v>3392.6109890242656</v>
      </c>
      <c r="AW87" s="82">
        <v>3392.6109890242656</v>
      </c>
      <c r="AX87" s="82">
        <v>3392.6109890242656</v>
      </c>
      <c r="AY87" s="82">
        <v>3392.6109890242656</v>
      </c>
      <c r="AZ87" s="82">
        <v>3392.6109890242656</v>
      </c>
      <c r="BA87" s="234">
        <v>3392.6109890242656</v>
      </c>
      <c r="BB87" s="234">
        <v>3392.6109890242656</v>
      </c>
      <c r="BC87" s="234">
        <v>3392.6109890242656</v>
      </c>
      <c r="BD87" s="234">
        <v>3392.6109890242656</v>
      </c>
      <c r="BE87" s="234">
        <v>3392.6109890242656</v>
      </c>
      <c r="BF87" s="234">
        <v>3392.6109890242656</v>
      </c>
      <c r="BG87" s="234">
        <v>3392.6109890242656</v>
      </c>
      <c r="BH87" s="234">
        <v>3392.6109890242656</v>
      </c>
      <c r="BI87" s="234">
        <v>3392.6109890242656</v>
      </c>
      <c r="BJ87" s="234">
        <v>3392.6109890242656</v>
      </c>
      <c r="BK87" s="234">
        <v>3392.6109890242656</v>
      </c>
      <c r="BL87" s="234">
        <v>3392.6109890242656</v>
      </c>
      <c r="BM87" s="234">
        <v>3392.6109890242656</v>
      </c>
      <c r="BN87" s="234">
        <v>3392.6109890242656</v>
      </c>
      <c r="BO87" s="234">
        <v>3392.6109890242656</v>
      </c>
      <c r="BP87" s="234">
        <v>3392.6109890242656</v>
      </c>
      <c r="BQ87" s="234">
        <v>3392.6109890242656</v>
      </c>
      <c r="BR87" s="234">
        <v>3392.6109890242656</v>
      </c>
      <c r="BS87" s="234">
        <v>3392.6109890242656</v>
      </c>
      <c r="BT87" s="234">
        <v>3392.6109890242656</v>
      </c>
      <c r="BU87" s="234">
        <v>3392.6109890242656</v>
      </c>
      <c r="BV87" s="234">
        <v>3392.6109890242656</v>
      </c>
      <c r="BW87" s="234">
        <v>3392.6109890242656</v>
      </c>
      <c r="BX87" s="234">
        <v>3392.6109890242656</v>
      </c>
      <c r="BY87" s="234">
        <v>3392.6109890242656</v>
      </c>
      <c r="BZ87" s="234">
        <v>3392.6109890242656</v>
      </c>
      <c r="CA87" s="234">
        <v>3392.6109890242656</v>
      </c>
      <c r="CB87" s="234">
        <v>3392.6109890242656</v>
      </c>
      <c r="CC87" s="234">
        <v>3392.6109890242656</v>
      </c>
      <c r="CD87" s="234">
        <v>3392.6109890242656</v>
      </c>
      <c r="CE87" s="234">
        <v>3392.6109890242656</v>
      </c>
      <c r="CF87" s="234">
        <v>3392.6109890242656</v>
      </c>
      <c r="CG87" s="234">
        <v>3392.6109890242656</v>
      </c>
      <c r="CH87" s="234">
        <v>3392.6109890242656</v>
      </c>
      <c r="CI87" s="234">
        <v>3392.6109890242656</v>
      </c>
      <c r="CJ87" s="640">
        <v>3392.6109890242656</v>
      </c>
    </row>
    <row r="88" spans="1:88" ht="15" customHeight="1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5284.1969098505779</v>
      </c>
      <c r="I89" s="210">
        <v>4870.5972819971557</v>
      </c>
      <c r="J89" s="210">
        <v>4456.4370138436007</v>
      </c>
      <c r="K89" s="207">
        <v>4041.7158286826675</v>
      </c>
      <c r="L89" s="207">
        <v>3634.1875954388097</v>
      </c>
      <c r="M89" s="207">
        <v>2490.8286752541449</v>
      </c>
      <c r="N89" s="105">
        <v>2505.4011303626357</v>
      </c>
      <c r="O89" s="105">
        <v>2519.9735854711271</v>
      </c>
      <c r="P89" s="105">
        <v>2534.5460405796184</v>
      </c>
      <c r="Q89" s="105">
        <v>2549.1184956881098</v>
      </c>
      <c r="R89" s="105">
        <v>2563.6909507966011</v>
      </c>
      <c r="S89" s="105">
        <v>2578.2634059050924</v>
      </c>
      <c r="T89" s="105">
        <v>2592.8358610135838</v>
      </c>
      <c r="U89" s="105">
        <v>2607.4083161220751</v>
      </c>
      <c r="V89" s="105">
        <v>2621.9807712305665</v>
      </c>
      <c r="W89" s="105">
        <v>2636.5532263390578</v>
      </c>
      <c r="X89" s="105">
        <v>2651.1256814475487</v>
      </c>
      <c r="Y89" s="105">
        <v>2665.6981365560405</v>
      </c>
      <c r="Z89" s="105">
        <v>2680.2705916645314</v>
      </c>
      <c r="AA89" s="105">
        <v>2694.8430467730232</v>
      </c>
      <c r="AB89" s="105">
        <v>2709.415501881514</v>
      </c>
      <c r="AC89" s="105">
        <v>2723.9879569900058</v>
      </c>
      <c r="AD89" s="105">
        <v>2738.5604120984967</v>
      </c>
      <c r="AE89" s="105">
        <v>2753.1328672069885</v>
      </c>
      <c r="AF89" s="105">
        <v>2767.7053223154794</v>
      </c>
      <c r="AG89" s="105">
        <v>2782.2777774239703</v>
      </c>
      <c r="AH89" s="105">
        <v>2796.8502325324616</v>
      </c>
      <c r="AI89" s="105">
        <v>2811.422687640953</v>
      </c>
      <c r="AJ89" s="105">
        <v>2825.9951427494443</v>
      </c>
      <c r="AK89" s="105">
        <v>2840.5675978579357</v>
      </c>
      <c r="AL89" s="105">
        <v>2855.140052966427</v>
      </c>
      <c r="AM89" s="105">
        <v>2852.1247882480102</v>
      </c>
      <c r="AN89" s="105">
        <v>2849.1095235295929</v>
      </c>
      <c r="AO89" s="105">
        <v>2846.0942588111761</v>
      </c>
      <c r="AP89" s="105">
        <v>2843.0789940927589</v>
      </c>
      <c r="AQ89" s="105">
        <v>2840.0637293743421</v>
      </c>
      <c r="AR89" s="105">
        <v>2837.0484646559248</v>
      </c>
      <c r="AS89" s="105">
        <v>2834.0331999375076</v>
      </c>
      <c r="AT89" s="105">
        <v>2831.0179352190908</v>
      </c>
      <c r="AU89" s="105">
        <v>2828.002670500674</v>
      </c>
      <c r="AV89" s="105">
        <v>2824.9874057822567</v>
      </c>
      <c r="AW89" s="105">
        <v>2821.9721410638399</v>
      </c>
      <c r="AX89" s="105">
        <v>2818.9568763454226</v>
      </c>
      <c r="AY89" s="105">
        <v>2815.9416116270058</v>
      </c>
      <c r="AZ89" s="105">
        <v>2812.9263469085886</v>
      </c>
      <c r="BA89" s="235">
        <v>2809.9110821901718</v>
      </c>
      <c r="BB89" s="324">
        <v>2806.8958174717545</v>
      </c>
      <c r="BC89" s="105">
        <v>2803.8805527533377</v>
      </c>
      <c r="BD89" s="105">
        <v>2800.8652880349205</v>
      </c>
      <c r="BE89" s="105">
        <v>2797.8500233165032</v>
      </c>
      <c r="BF89" s="235">
        <v>2794.8347585980864</v>
      </c>
      <c r="BG89" s="324">
        <v>2791.8194938796696</v>
      </c>
      <c r="BH89" s="324">
        <v>2788.8042291612524</v>
      </c>
      <c r="BI89" s="105">
        <v>2785.7889644428351</v>
      </c>
      <c r="BJ89" s="105">
        <v>2782.7736997244183</v>
      </c>
      <c r="BK89" s="324">
        <v>2779.7584350060015</v>
      </c>
      <c r="BL89" s="324">
        <v>2776.7431702875842</v>
      </c>
      <c r="BM89" s="324">
        <v>2773.727905569167</v>
      </c>
      <c r="BN89" s="324">
        <v>2770.7126408507502</v>
      </c>
      <c r="BO89" s="324">
        <v>2767.6973761323329</v>
      </c>
      <c r="BP89" s="235">
        <v>2764.6821114139161</v>
      </c>
      <c r="BQ89" s="324">
        <v>2761.6668466954989</v>
      </c>
      <c r="BR89" s="324">
        <v>2758.6515819770821</v>
      </c>
      <c r="BS89" s="642">
        <v>2755.6363172586648</v>
      </c>
      <c r="BT89" s="324">
        <v>2752.621052540248</v>
      </c>
      <c r="BU89" s="324">
        <v>2749.6057878218307</v>
      </c>
      <c r="BV89" s="324">
        <v>2746.5905231034139</v>
      </c>
      <c r="BW89" s="324">
        <v>2743.5752583849967</v>
      </c>
      <c r="BX89" s="235">
        <v>2740.5599936665799</v>
      </c>
      <c r="BY89" s="324">
        <v>2737.5447289481626</v>
      </c>
      <c r="BZ89" s="324">
        <v>2734.5294642297458</v>
      </c>
      <c r="CA89" s="324">
        <v>2731.5141995113286</v>
      </c>
      <c r="CB89" s="324">
        <v>2728.4989347929113</v>
      </c>
      <c r="CC89" s="324">
        <v>2725.4836700744945</v>
      </c>
      <c r="CD89" s="324">
        <v>2722.4684053560777</v>
      </c>
      <c r="CE89" s="324">
        <v>2719.4531406376605</v>
      </c>
      <c r="CF89" s="324">
        <v>2716.4378759192437</v>
      </c>
      <c r="CG89" s="324">
        <v>2713.4226112008264</v>
      </c>
      <c r="CH89" s="324">
        <v>2710.4073464824096</v>
      </c>
      <c r="CI89" s="235">
        <v>2707.3920817639923</v>
      </c>
      <c r="CJ89" s="641">
        <v>2704.3768170455755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644" t="s">
        <v>107</v>
      </c>
      <c r="BC92" s="644" t="s">
        <v>108</v>
      </c>
      <c r="BD92" s="644" t="s">
        <v>109</v>
      </c>
      <c r="BE92" s="644" t="s">
        <v>110</v>
      </c>
      <c r="BF92" s="644" t="s">
        <v>111</v>
      </c>
      <c r="BG92" s="644" t="s">
        <v>112</v>
      </c>
      <c r="BH92" s="644" t="s">
        <v>113</v>
      </c>
      <c r="BI92" s="644" t="s">
        <v>114</v>
      </c>
      <c r="BJ92" s="644" t="s">
        <v>115</v>
      </c>
      <c r="BK92" s="644" t="s">
        <v>116</v>
      </c>
      <c r="BL92" s="644" t="s">
        <v>117</v>
      </c>
      <c r="BM92" s="644" t="s">
        <v>118</v>
      </c>
      <c r="BN92" s="644" t="s">
        <v>119</v>
      </c>
      <c r="BO92" s="644" t="s">
        <v>120</v>
      </c>
      <c r="BP92" s="644" t="s">
        <v>121</v>
      </c>
      <c r="BQ92" s="644" t="s">
        <v>122</v>
      </c>
      <c r="BR92" s="644" t="s">
        <v>123</v>
      </c>
      <c r="BS92" s="644" t="s">
        <v>124</v>
      </c>
      <c r="BT92" s="644" t="s">
        <v>125</v>
      </c>
      <c r="BU92" s="644" t="s">
        <v>126</v>
      </c>
      <c r="BV92" s="644" t="s">
        <v>127</v>
      </c>
      <c r="BW92" s="644" t="s">
        <v>128</v>
      </c>
      <c r="BX92" s="644" t="s">
        <v>129</v>
      </c>
      <c r="BY92" s="644" t="s">
        <v>130</v>
      </c>
      <c r="BZ92" s="644" t="s">
        <v>131</v>
      </c>
      <c r="CA92" s="644" t="s">
        <v>132</v>
      </c>
      <c r="CB92" s="644" t="s">
        <v>133</v>
      </c>
      <c r="CC92" s="644" t="s">
        <v>134</v>
      </c>
      <c r="CD92" s="644" t="s">
        <v>135</v>
      </c>
      <c r="CE92" s="644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x14ac:dyDescent="0.35">
      <c r="A93" s="77"/>
      <c r="B93" s="1145" t="s">
        <v>256</v>
      </c>
      <c r="C93" s="312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2.0206579115727648</v>
      </c>
      <c r="I93" s="494">
        <v>4.0424517451251853</v>
      </c>
      <c r="J93" s="198">
        <v>6.0653815006572627</v>
      </c>
      <c r="K93" s="198">
        <v>8.0894471781689958</v>
      </c>
      <c r="L93" s="198">
        <v>14.146521485484135</v>
      </c>
      <c r="M93" s="198">
        <v>20.207716934253046</v>
      </c>
      <c r="N93" s="84">
        <v>26.273033524475739</v>
      </c>
      <c r="O93" s="84">
        <v>26.141542896849245</v>
      </c>
      <c r="P93" s="84">
        <v>26.010052269222758</v>
      </c>
      <c r="Q93" s="84">
        <v>25.878561641596271</v>
      </c>
      <c r="R93" s="84">
        <v>25.747071013969784</v>
      </c>
      <c r="S93" s="84">
        <v>25.615580386343293</v>
      </c>
      <c r="T93" s="84">
        <v>25.484089758716802</v>
      </c>
      <c r="U93" s="84">
        <v>25.352599131090315</v>
      </c>
      <c r="V93" s="84">
        <v>25.221108503463832</v>
      </c>
      <c r="W93" s="84">
        <v>25.089617875837337</v>
      </c>
      <c r="X93" s="84">
        <v>24.95812724821085</v>
      </c>
      <c r="Y93" s="84">
        <v>24.826636620584356</v>
      </c>
      <c r="Z93" s="84">
        <v>24.695145992957869</v>
      </c>
      <c r="AA93" s="84">
        <v>24.563655365331382</v>
      </c>
      <c r="AB93" s="84">
        <v>24.432164737704895</v>
      </c>
      <c r="AC93" s="84">
        <v>24.300674110078404</v>
      </c>
      <c r="AD93" s="84">
        <v>24.169183482451917</v>
      </c>
      <c r="AE93" s="84">
        <v>24.037692854825426</v>
      </c>
      <c r="AF93" s="84">
        <v>23.906202227198936</v>
      </c>
      <c r="AG93" s="84">
        <v>23.774711599572445</v>
      </c>
      <c r="AH93" s="84">
        <v>23.643220971945961</v>
      </c>
      <c r="AI93" s="84">
        <v>23.511730344319474</v>
      </c>
      <c r="AJ93" s="84">
        <v>23.38023971669298</v>
      </c>
      <c r="AK93" s="84">
        <v>23.248749089066493</v>
      </c>
      <c r="AL93" s="84">
        <v>23.117258461440006</v>
      </c>
      <c r="AM93" s="504">
        <v>23.117258461440006</v>
      </c>
      <c r="AN93" s="503">
        <v>23.117258461440006</v>
      </c>
      <c r="AO93" s="503">
        <v>23.117258461440006</v>
      </c>
      <c r="AP93" s="503">
        <v>23.117258461440006</v>
      </c>
      <c r="AQ93" s="503">
        <v>23.117258461440006</v>
      </c>
      <c r="AR93" s="503">
        <v>23.117258461440006</v>
      </c>
      <c r="AS93" s="503">
        <v>23.117258461440006</v>
      </c>
      <c r="AT93" s="503">
        <v>23.117258461440006</v>
      </c>
      <c r="AU93" s="503">
        <v>23.117258461440006</v>
      </c>
      <c r="AV93" s="503">
        <v>23.117258461440006</v>
      </c>
      <c r="AW93" s="503">
        <v>23.117258461440006</v>
      </c>
      <c r="AX93" s="503">
        <v>23.117258461440006</v>
      </c>
      <c r="AY93" s="503">
        <v>23.117258461440006</v>
      </c>
      <c r="AZ93" s="503">
        <v>23.117258461440006</v>
      </c>
      <c r="BA93" s="503">
        <v>23.117258461440006</v>
      </c>
      <c r="BB93" s="503">
        <v>23.117258461440006</v>
      </c>
      <c r="BC93" s="503">
        <v>23.117258461440006</v>
      </c>
      <c r="BD93" s="503">
        <v>23.117258461440006</v>
      </c>
      <c r="BE93" s="503">
        <v>23.117258461440006</v>
      </c>
      <c r="BF93" s="503">
        <v>23.117258461440006</v>
      </c>
      <c r="BG93" s="503">
        <v>23.117258461440006</v>
      </c>
      <c r="BH93" s="503">
        <v>23.117258461440006</v>
      </c>
      <c r="BI93" s="503">
        <v>23.117258461440006</v>
      </c>
      <c r="BJ93" s="503">
        <v>23.117258461440006</v>
      </c>
      <c r="BK93" s="503">
        <v>23.117258461440006</v>
      </c>
      <c r="BL93" s="503">
        <v>23.117258461440006</v>
      </c>
      <c r="BM93" s="503">
        <v>23.117258461440006</v>
      </c>
      <c r="BN93" s="503">
        <v>23.117258461440006</v>
      </c>
      <c r="BO93" s="503">
        <v>23.117258461440006</v>
      </c>
      <c r="BP93" s="503">
        <v>23.117258461440006</v>
      </c>
      <c r="BQ93" s="503">
        <v>23.117258461440006</v>
      </c>
      <c r="BR93" s="503">
        <v>23.117258461440006</v>
      </c>
      <c r="BS93" s="503">
        <v>23.117258461440006</v>
      </c>
      <c r="BT93" s="503">
        <v>23.117258461440006</v>
      </c>
      <c r="BU93" s="503">
        <v>23.117258461440006</v>
      </c>
      <c r="BV93" s="503">
        <v>23.117258461440006</v>
      </c>
      <c r="BW93" s="503">
        <v>23.117258461440006</v>
      </c>
      <c r="BX93" s="503">
        <v>23.117258461440006</v>
      </c>
      <c r="BY93" s="503">
        <v>23.117258461440006</v>
      </c>
      <c r="BZ93" s="503">
        <v>23.117258461440006</v>
      </c>
      <c r="CA93" s="503">
        <v>23.117258461440006</v>
      </c>
      <c r="CB93" s="503">
        <v>23.117258461440006</v>
      </c>
      <c r="CC93" s="503">
        <v>23.117258461440006</v>
      </c>
      <c r="CD93" s="503">
        <v>23.117258461440006</v>
      </c>
      <c r="CE93" s="503">
        <v>23.117258461440006</v>
      </c>
      <c r="CF93" s="503">
        <v>23.117258461440006</v>
      </c>
      <c r="CG93" s="503">
        <v>23.117258461440006</v>
      </c>
      <c r="CH93" s="503">
        <v>23.117258461440006</v>
      </c>
      <c r="CI93" s="503">
        <v>23.117258461440006</v>
      </c>
      <c r="CJ93" s="645">
        <v>23.117258461440006</v>
      </c>
    </row>
    <row r="94" spans="1:88" ht="28.5" customHeight="1" x14ac:dyDescent="0.35">
      <c r="A94" s="77"/>
      <c r="B94" s="1146"/>
      <c r="C94" s="311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49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46"/>
      <c r="C95" s="311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49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46"/>
      <c r="C96" s="311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29.25" customHeight="1" thickBot="1" x14ac:dyDescent="0.4">
      <c r="A97" s="77"/>
      <c r="B97" s="1147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49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97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16" thickBot="1" x14ac:dyDescent="0.4">
      <c r="A101" s="77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6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6" thickBot="1" x14ac:dyDescent="0.4">
      <c r="A103" s="77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955" t="s">
        <v>512</v>
      </c>
      <c r="D104" s="956" t="s">
        <v>513</v>
      </c>
      <c r="E104" s="957" t="s">
        <v>514</v>
      </c>
      <c r="F104" s="958" t="s">
        <v>176</v>
      </c>
      <c r="G104" s="957">
        <v>2</v>
      </c>
      <c r="H104" s="959">
        <v>17.397669992358786</v>
      </c>
      <c r="I104" s="959">
        <v>34.805120163552374</v>
      </c>
      <c r="J104" s="959">
        <v>52.222350513580757</v>
      </c>
      <c r="K104" s="959">
        <v>69.649361042443928</v>
      </c>
      <c r="L104" s="959">
        <v>120.33097870152031</v>
      </c>
      <c r="M104" s="959">
        <v>171.25446525685993</v>
      </c>
      <c r="N104" s="959">
        <v>164.31026394034484</v>
      </c>
      <c r="O104" s="959">
        <v>163.56286984167892</v>
      </c>
      <c r="P104" s="959">
        <v>162.81547574301302</v>
      </c>
      <c r="Q104" s="959">
        <v>162.0680816443471</v>
      </c>
      <c r="R104" s="959">
        <v>161.32068754568118</v>
      </c>
      <c r="S104" s="959">
        <v>160.57329344701532</v>
      </c>
      <c r="T104" s="959">
        <v>159.82589934834937</v>
      </c>
      <c r="U104" s="959">
        <v>159.07850524968347</v>
      </c>
      <c r="V104" s="959">
        <v>158.33111115101755</v>
      </c>
      <c r="W104" s="959">
        <v>157.58371705235163</v>
      </c>
      <c r="X104" s="959">
        <v>156.83632295368577</v>
      </c>
      <c r="Y104" s="959">
        <v>156.08892885501982</v>
      </c>
      <c r="Z104" s="959">
        <v>155.34153475635392</v>
      </c>
      <c r="AA104" s="959">
        <v>154.594140657688</v>
      </c>
      <c r="AB104" s="959">
        <v>153.84674655902211</v>
      </c>
      <c r="AC104" s="959">
        <v>153.09935246035622</v>
      </c>
      <c r="AD104" s="959">
        <v>152.35195836169027</v>
      </c>
      <c r="AE104" s="959">
        <v>151.60456426302437</v>
      </c>
      <c r="AF104" s="959">
        <v>150.85717016435845</v>
      </c>
      <c r="AG104" s="959">
        <v>150.10977606569256</v>
      </c>
      <c r="AH104" s="959">
        <v>149.36238196702664</v>
      </c>
      <c r="AI104" s="959">
        <v>148.61498786836074</v>
      </c>
      <c r="AJ104" s="959">
        <v>147.86759376969482</v>
      </c>
      <c r="AK104" s="959">
        <v>147.1201996710289</v>
      </c>
      <c r="AL104" s="959">
        <v>146.37280557236301</v>
      </c>
      <c r="AM104" s="959">
        <v>146.37280557236301</v>
      </c>
      <c r="AN104" s="959">
        <v>146.37280557236301</v>
      </c>
      <c r="AO104" s="959">
        <v>146.37280557236301</v>
      </c>
      <c r="AP104" s="959">
        <v>146.37280557236301</v>
      </c>
      <c r="AQ104" s="959">
        <v>146.37280557236301</v>
      </c>
      <c r="AR104" s="959">
        <v>146.37280557236301</v>
      </c>
      <c r="AS104" s="959">
        <v>146.37280557236301</v>
      </c>
      <c r="AT104" s="959">
        <v>146.37280557236301</v>
      </c>
      <c r="AU104" s="959">
        <v>146.37280557236301</v>
      </c>
      <c r="AV104" s="959">
        <v>146.37280557236301</v>
      </c>
      <c r="AW104" s="959">
        <v>146.37280557236301</v>
      </c>
      <c r="AX104" s="959">
        <v>146.37280557236301</v>
      </c>
      <c r="AY104" s="959">
        <v>146.37280557236301</v>
      </c>
      <c r="AZ104" s="959">
        <v>146.37280557236301</v>
      </c>
      <c r="BA104" s="959">
        <v>146.37280557236301</v>
      </c>
      <c r="BB104" s="959">
        <v>146.37280557236301</v>
      </c>
      <c r="BC104" s="959">
        <v>146.37280557236301</v>
      </c>
      <c r="BD104" s="959">
        <v>146.37280557236301</v>
      </c>
      <c r="BE104" s="959">
        <v>146.37280557236301</v>
      </c>
      <c r="BF104" s="959">
        <v>146.37280557236301</v>
      </c>
      <c r="BG104" s="959">
        <v>146.37280557236301</v>
      </c>
      <c r="BH104" s="959">
        <v>146.37280557236301</v>
      </c>
      <c r="BI104" s="959">
        <v>146.37280557236301</v>
      </c>
      <c r="BJ104" s="959">
        <v>146.37280557236301</v>
      </c>
      <c r="BK104" s="959">
        <v>146.37280557236301</v>
      </c>
      <c r="BL104" s="959">
        <v>146.37280557236301</v>
      </c>
      <c r="BM104" s="959">
        <v>146.37280557236301</v>
      </c>
      <c r="BN104" s="959">
        <v>146.37280557236301</v>
      </c>
      <c r="BO104" s="959">
        <v>146.37280557236301</v>
      </c>
      <c r="BP104" s="959">
        <v>146.37280557236301</v>
      </c>
      <c r="BQ104" s="959">
        <v>146.37280557236301</v>
      </c>
      <c r="BR104" s="959">
        <v>146.37280557236301</v>
      </c>
      <c r="BS104" s="959">
        <v>146.37280557236301</v>
      </c>
      <c r="BT104" s="959">
        <v>146.37280557236301</v>
      </c>
      <c r="BU104" s="959">
        <v>146.37280557236301</v>
      </c>
      <c r="BV104" s="959">
        <v>146.37280557236301</v>
      </c>
      <c r="BW104" s="959">
        <v>146.37280557236301</v>
      </c>
      <c r="BX104" s="959">
        <v>146.37280557236301</v>
      </c>
      <c r="BY104" s="959">
        <v>146.37280557236301</v>
      </c>
      <c r="BZ104" s="959">
        <v>146.37280557236301</v>
      </c>
      <c r="CA104" s="959">
        <v>146.37280557236301</v>
      </c>
      <c r="CB104" s="959">
        <v>146.37280557236301</v>
      </c>
      <c r="CC104" s="959">
        <v>146.37280557236301</v>
      </c>
      <c r="CD104" s="959">
        <v>146.37280557236301</v>
      </c>
      <c r="CE104" s="959">
        <v>146.37280557236301</v>
      </c>
      <c r="CF104" s="959">
        <v>146.37280557236301</v>
      </c>
      <c r="CG104" s="959">
        <v>146.37280557236301</v>
      </c>
      <c r="CH104" s="959">
        <v>146.37280557236301</v>
      </c>
      <c r="CI104" s="959">
        <v>146.37280557236301</v>
      </c>
      <c r="CJ104" s="960">
        <v>146.37280557236301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>
        <v>4.500552789000236E-2</v>
      </c>
      <c r="I105" s="760">
        <v>4.5005527890002367E-2</v>
      </c>
      <c r="J105" s="760">
        <v>4.5005527890002367E-2</v>
      </c>
      <c r="K105" s="760">
        <v>4.5005527890002367E-2</v>
      </c>
      <c r="L105" s="760">
        <v>4.4950986387542587E-2</v>
      </c>
      <c r="M105" s="760">
        <v>4.4934291243703822E-2</v>
      </c>
      <c r="N105" s="760">
        <v>4.3381481988679201E-2</v>
      </c>
      <c r="O105" s="760">
        <v>4.338410339554899E-2</v>
      </c>
      <c r="P105" s="760">
        <v>4.3386749190424789E-2</v>
      </c>
      <c r="Q105" s="760">
        <v>4.3389419715234315E-2</v>
      </c>
      <c r="R105" s="760">
        <v>4.3392115318327242E-2</v>
      </c>
      <c r="S105" s="760">
        <v>4.3394836354626661E-2</v>
      </c>
      <c r="T105" s="760">
        <v>4.3397583185784808E-2</v>
      </c>
      <c r="U105" s="760">
        <v>4.3400356180343415E-2</v>
      </c>
      <c r="V105" s="760">
        <v>4.3403155713898446E-2</v>
      </c>
      <c r="W105" s="760">
        <v>4.3405982169269726E-2</v>
      </c>
      <c r="X105" s="760">
        <v>4.3408835936675487E-2</v>
      </c>
      <c r="Y105" s="760">
        <v>4.3411717413911886E-2</v>
      </c>
      <c r="Z105" s="760">
        <v>4.3414627006537941E-2</v>
      </c>
      <c r="AA105" s="760">
        <v>4.3417565128065758E-2</v>
      </c>
      <c r="AB105" s="760">
        <v>4.3420532200156473E-2</v>
      </c>
      <c r="AC105" s="760">
        <v>4.3423528652821959E-2</v>
      </c>
      <c r="AD105" s="760">
        <v>4.3426554924632606E-2</v>
      </c>
      <c r="AE105" s="760">
        <v>4.3429611462931346E-2</v>
      </c>
      <c r="AF105" s="760">
        <v>4.3432698724053989E-2</v>
      </c>
      <c r="AG105" s="760">
        <v>4.3435817173556469E-2</v>
      </c>
      <c r="AH105" s="760">
        <v>4.3438967286448776E-2</v>
      </c>
      <c r="AI105" s="760">
        <v>4.3442149547436248E-2</v>
      </c>
      <c r="AJ105" s="760">
        <v>4.3445364451168159E-2</v>
      </c>
      <c r="AK105" s="760">
        <v>4.3448612502494037E-2</v>
      </c>
      <c r="AL105" s="760">
        <v>4.3451894216727981E-2</v>
      </c>
      <c r="AM105" s="760">
        <v>4.3451894216727981E-2</v>
      </c>
      <c r="AN105" s="760">
        <v>4.3451894216727981E-2</v>
      </c>
      <c r="AO105" s="760">
        <v>4.3451894216727981E-2</v>
      </c>
      <c r="AP105" s="760">
        <v>4.3451894216727981E-2</v>
      </c>
      <c r="AQ105" s="760">
        <v>4.3451894216727981E-2</v>
      </c>
      <c r="AR105" s="760">
        <v>4.3451894216727981E-2</v>
      </c>
      <c r="AS105" s="760">
        <v>4.3451894216727981E-2</v>
      </c>
      <c r="AT105" s="760">
        <v>4.3451894216727981E-2</v>
      </c>
      <c r="AU105" s="760">
        <v>4.3451894216727981E-2</v>
      </c>
      <c r="AV105" s="760">
        <v>4.3451894216727981E-2</v>
      </c>
      <c r="AW105" s="760">
        <v>4.3451894216727981E-2</v>
      </c>
      <c r="AX105" s="760">
        <v>4.3451894216727981E-2</v>
      </c>
      <c r="AY105" s="760">
        <v>4.3451894216727981E-2</v>
      </c>
      <c r="AZ105" s="760">
        <v>4.3451894216727981E-2</v>
      </c>
      <c r="BA105" s="760">
        <v>4.3451894216727981E-2</v>
      </c>
      <c r="BB105" s="760">
        <v>4.3451894216727981E-2</v>
      </c>
      <c r="BC105" s="760">
        <v>4.3451894216727981E-2</v>
      </c>
      <c r="BD105" s="760">
        <v>4.3451894216727981E-2</v>
      </c>
      <c r="BE105" s="760">
        <v>4.3451894216727981E-2</v>
      </c>
      <c r="BF105" s="760">
        <v>4.3451894216727981E-2</v>
      </c>
      <c r="BG105" s="760">
        <v>4.3451894216727981E-2</v>
      </c>
      <c r="BH105" s="760">
        <v>4.3451894216727981E-2</v>
      </c>
      <c r="BI105" s="760">
        <v>4.3451894216727981E-2</v>
      </c>
      <c r="BJ105" s="760">
        <v>4.3451894216727981E-2</v>
      </c>
      <c r="BK105" s="760">
        <v>4.3451894216727981E-2</v>
      </c>
      <c r="BL105" s="760">
        <v>4.3451894216727981E-2</v>
      </c>
      <c r="BM105" s="760">
        <v>4.3451894216727981E-2</v>
      </c>
      <c r="BN105" s="760">
        <v>4.3451894216727981E-2</v>
      </c>
      <c r="BO105" s="760">
        <v>4.3451894216727981E-2</v>
      </c>
      <c r="BP105" s="760">
        <v>4.3451894216727981E-2</v>
      </c>
      <c r="BQ105" s="760">
        <v>4.3451894216727981E-2</v>
      </c>
      <c r="BR105" s="760">
        <v>4.3451894216727981E-2</v>
      </c>
      <c r="BS105" s="760">
        <v>4.3451894216727981E-2</v>
      </c>
      <c r="BT105" s="760">
        <v>4.3451894216727981E-2</v>
      </c>
      <c r="BU105" s="760">
        <v>4.3451894216727981E-2</v>
      </c>
      <c r="BV105" s="760">
        <v>4.3451894216727981E-2</v>
      </c>
      <c r="BW105" s="760">
        <v>4.3451894216727981E-2</v>
      </c>
      <c r="BX105" s="760">
        <v>4.3451894216727981E-2</v>
      </c>
      <c r="BY105" s="760">
        <v>4.3451894216727981E-2</v>
      </c>
      <c r="BZ105" s="760">
        <v>4.3451894216727981E-2</v>
      </c>
      <c r="CA105" s="760">
        <v>4.3451894216727981E-2</v>
      </c>
      <c r="CB105" s="760">
        <v>4.3451894216727981E-2</v>
      </c>
      <c r="CC105" s="760">
        <v>4.3451894216727981E-2</v>
      </c>
      <c r="CD105" s="760">
        <v>4.3451894216727981E-2</v>
      </c>
      <c r="CE105" s="760">
        <v>4.3451894216727981E-2</v>
      </c>
      <c r="CF105" s="760">
        <v>4.3451894216727981E-2</v>
      </c>
      <c r="CG105" s="760">
        <v>4.3451894216727981E-2</v>
      </c>
      <c r="CH105" s="760">
        <v>4.3451894216727981E-2</v>
      </c>
      <c r="CI105" s="760">
        <v>4.3451894216727981E-2</v>
      </c>
      <c r="CJ105" s="852">
        <v>4.3451894216727981E-2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796" t="s">
        <v>176</v>
      </c>
      <c r="G106" s="450">
        <v>2</v>
      </c>
      <c r="H106" s="498">
        <v>125.73907004208284</v>
      </c>
      <c r="I106" s="498">
        <v>125.78191990038621</v>
      </c>
      <c r="J106" s="498">
        <v>125.82476975868957</v>
      </c>
      <c r="K106" s="498">
        <v>125.86761961699293</v>
      </c>
      <c r="L106" s="498">
        <v>125.52966749647391</v>
      </c>
      <c r="M106" s="498">
        <v>125.57238776022564</v>
      </c>
      <c r="N106" s="498">
        <v>124.99436570792636</v>
      </c>
      <c r="O106" s="498">
        <v>124.41592144088106</v>
      </c>
      <c r="P106" s="498">
        <v>123.83705495908977</v>
      </c>
      <c r="Q106" s="498">
        <v>123.25776626255252</v>
      </c>
      <c r="R106" s="498">
        <v>122.67805535126919</v>
      </c>
      <c r="S106" s="498">
        <v>122.09792222523993</v>
      </c>
      <c r="T106" s="498">
        <v>121.51736688446468</v>
      </c>
      <c r="U106" s="498">
        <v>120.93638932894343</v>
      </c>
      <c r="V106" s="498">
        <v>120.35498955867622</v>
      </c>
      <c r="W106" s="498">
        <v>119.77316757366297</v>
      </c>
      <c r="X106" s="498">
        <v>119.19092337390371</v>
      </c>
      <c r="Y106" s="498">
        <v>118.60825695939849</v>
      </c>
      <c r="Z106" s="498">
        <v>118.0251683301473</v>
      </c>
      <c r="AA106" s="498">
        <v>117.44165748615006</v>
      </c>
      <c r="AB106" s="498">
        <v>116.85772442740691</v>
      </c>
      <c r="AC106" s="498">
        <v>116.27336915391768</v>
      </c>
      <c r="AD106" s="498">
        <v>115.68859166568252</v>
      </c>
      <c r="AE106" s="498">
        <v>115.10339196270132</v>
      </c>
      <c r="AF106" s="498">
        <v>114.51777004497416</v>
      </c>
      <c r="AG106" s="498">
        <v>113.93172591250099</v>
      </c>
      <c r="AH106" s="498">
        <v>113.34525956528186</v>
      </c>
      <c r="AI106" s="498">
        <v>112.7583710033167</v>
      </c>
      <c r="AJ106" s="498">
        <v>112.17106022660556</v>
      </c>
      <c r="AK106" s="498">
        <v>111.58332723514843</v>
      </c>
      <c r="AL106" s="498">
        <v>110.9951720289453</v>
      </c>
      <c r="AM106" s="498">
        <v>110.9951720289453</v>
      </c>
      <c r="AN106" s="498">
        <v>110.9951720289453</v>
      </c>
      <c r="AO106" s="498">
        <v>110.9951720289453</v>
      </c>
      <c r="AP106" s="498">
        <v>110.9951720289453</v>
      </c>
      <c r="AQ106" s="498">
        <v>110.9951720289453</v>
      </c>
      <c r="AR106" s="498">
        <v>110.9951720289453</v>
      </c>
      <c r="AS106" s="498">
        <v>110.9951720289453</v>
      </c>
      <c r="AT106" s="498">
        <v>110.9951720289453</v>
      </c>
      <c r="AU106" s="498">
        <v>110.9951720289453</v>
      </c>
      <c r="AV106" s="498">
        <v>110.9951720289453</v>
      </c>
      <c r="AW106" s="498">
        <v>110.9951720289453</v>
      </c>
      <c r="AX106" s="498">
        <v>110.9951720289453</v>
      </c>
      <c r="AY106" s="498">
        <v>110.9951720289453</v>
      </c>
      <c r="AZ106" s="498">
        <v>110.9951720289453</v>
      </c>
      <c r="BA106" s="498">
        <v>110.9951720289453</v>
      </c>
      <c r="BB106" s="498">
        <v>110.9951720289453</v>
      </c>
      <c r="BC106" s="498">
        <v>110.9951720289453</v>
      </c>
      <c r="BD106" s="498">
        <v>110.9951720289453</v>
      </c>
      <c r="BE106" s="498">
        <v>110.9951720289453</v>
      </c>
      <c r="BF106" s="498">
        <v>110.9951720289453</v>
      </c>
      <c r="BG106" s="498">
        <v>110.9951720289453</v>
      </c>
      <c r="BH106" s="498">
        <v>110.9951720289453</v>
      </c>
      <c r="BI106" s="498">
        <v>110.9951720289453</v>
      </c>
      <c r="BJ106" s="498">
        <v>110.9951720289453</v>
      </c>
      <c r="BK106" s="498">
        <v>110.9951720289453</v>
      </c>
      <c r="BL106" s="498">
        <v>110.9951720289453</v>
      </c>
      <c r="BM106" s="498">
        <v>110.9951720289453</v>
      </c>
      <c r="BN106" s="498">
        <v>110.9951720289453</v>
      </c>
      <c r="BO106" s="498">
        <v>110.9951720289453</v>
      </c>
      <c r="BP106" s="498">
        <v>110.9951720289453</v>
      </c>
      <c r="BQ106" s="498">
        <v>110.9951720289453</v>
      </c>
      <c r="BR106" s="498">
        <v>110.9951720289453</v>
      </c>
      <c r="BS106" s="498">
        <v>110.9951720289453</v>
      </c>
      <c r="BT106" s="498">
        <v>110.9951720289453</v>
      </c>
      <c r="BU106" s="498">
        <v>110.9951720289453</v>
      </c>
      <c r="BV106" s="498">
        <v>110.9951720289453</v>
      </c>
      <c r="BW106" s="498">
        <v>110.9951720289453</v>
      </c>
      <c r="BX106" s="498">
        <v>110.9951720289453</v>
      </c>
      <c r="BY106" s="498">
        <v>110.9951720289453</v>
      </c>
      <c r="BZ106" s="498">
        <v>110.9951720289453</v>
      </c>
      <c r="CA106" s="498">
        <v>110.9951720289453</v>
      </c>
      <c r="CB106" s="498">
        <v>110.9951720289453</v>
      </c>
      <c r="CC106" s="498">
        <v>110.9951720289453</v>
      </c>
      <c r="CD106" s="498">
        <v>110.9951720289453</v>
      </c>
      <c r="CE106" s="498">
        <v>110.9951720289453</v>
      </c>
      <c r="CF106" s="498">
        <v>110.9951720289453</v>
      </c>
      <c r="CG106" s="498">
        <v>110.9951720289453</v>
      </c>
      <c r="CH106" s="498">
        <v>110.9951720289453</v>
      </c>
      <c r="CI106" s="498">
        <v>110.9951720289453</v>
      </c>
      <c r="CJ106" s="649">
        <v>110.9951720289453</v>
      </c>
    </row>
    <row r="107" spans="1:88" ht="25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386.5674020062666</v>
      </c>
      <c r="I107" s="82">
        <v>773.3521146251029</v>
      </c>
      <c r="J107" s="82">
        <v>1160.3541378565087</v>
      </c>
      <c r="K107" s="82">
        <v>1547.5734717004841</v>
      </c>
      <c r="L107" s="82">
        <v>2676.9374461350649</v>
      </c>
      <c r="M107" s="82">
        <v>3811.2199061525434</v>
      </c>
      <c r="N107" s="82">
        <v>3787.5668697354122</v>
      </c>
      <c r="O107" s="82">
        <v>3770.1106405361306</v>
      </c>
      <c r="P107" s="82">
        <v>3752.6544113368486</v>
      </c>
      <c r="Q107" s="82">
        <v>3735.1981821375666</v>
      </c>
      <c r="R107" s="82">
        <v>3717.7419529382851</v>
      </c>
      <c r="S107" s="82">
        <v>3700.2857237390031</v>
      </c>
      <c r="T107" s="82">
        <v>3682.8294945397211</v>
      </c>
      <c r="U107" s="82">
        <v>3665.3732653404395</v>
      </c>
      <c r="V107" s="82">
        <v>3647.9170361411575</v>
      </c>
      <c r="W107" s="82">
        <v>3630.4608069418755</v>
      </c>
      <c r="X107" s="82">
        <v>3613.0045777425939</v>
      </c>
      <c r="Y107" s="82">
        <v>3595.5483485433119</v>
      </c>
      <c r="Z107" s="82">
        <v>3578.0921193440304</v>
      </c>
      <c r="AA107" s="82">
        <v>3560.6358901447484</v>
      </c>
      <c r="AB107" s="82">
        <v>3543.1796609454664</v>
      </c>
      <c r="AC107" s="82">
        <v>3525.7234317461848</v>
      </c>
      <c r="AD107" s="82">
        <v>3508.2672025469028</v>
      </c>
      <c r="AE107" s="82">
        <v>3490.8109733476208</v>
      </c>
      <c r="AF107" s="82">
        <v>3473.3547441483393</v>
      </c>
      <c r="AG107" s="82">
        <v>3455.8985149490572</v>
      </c>
      <c r="AH107" s="82">
        <v>3438.4422857497752</v>
      </c>
      <c r="AI107" s="82">
        <v>3420.9860565504937</v>
      </c>
      <c r="AJ107" s="82">
        <v>3403.5298273512117</v>
      </c>
      <c r="AK107" s="82">
        <v>3386.0735981519297</v>
      </c>
      <c r="AL107" s="82">
        <v>3368.6173689526481</v>
      </c>
      <c r="AM107" s="82">
        <v>3368.6173689526481</v>
      </c>
      <c r="AN107" s="82">
        <v>3368.6173689526481</v>
      </c>
      <c r="AO107" s="82">
        <v>3368.6173689526481</v>
      </c>
      <c r="AP107" s="82">
        <v>3368.6173689526481</v>
      </c>
      <c r="AQ107" s="82">
        <v>3368.6173689526481</v>
      </c>
      <c r="AR107" s="82">
        <v>3368.6173689526481</v>
      </c>
      <c r="AS107" s="82">
        <v>3368.6173689526481</v>
      </c>
      <c r="AT107" s="82">
        <v>3368.6173689526481</v>
      </c>
      <c r="AU107" s="82">
        <v>3368.6173689526481</v>
      </c>
      <c r="AV107" s="82">
        <v>3368.6173689526481</v>
      </c>
      <c r="AW107" s="82">
        <v>3368.6173689526481</v>
      </c>
      <c r="AX107" s="82">
        <v>3368.6173689526481</v>
      </c>
      <c r="AY107" s="82">
        <v>3368.6173689526481</v>
      </c>
      <c r="AZ107" s="82">
        <v>3368.6173689526481</v>
      </c>
      <c r="BA107" s="82">
        <v>3368.6173689526481</v>
      </c>
      <c r="BB107" s="82">
        <v>3368.6173689526481</v>
      </c>
      <c r="BC107" s="82">
        <v>3368.6173689526481</v>
      </c>
      <c r="BD107" s="82">
        <v>3368.6173689526481</v>
      </c>
      <c r="BE107" s="82">
        <v>3368.6173689526481</v>
      </c>
      <c r="BF107" s="82">
        <v>3368.6173689526481</v>
      </c>
      <c r="BG107" s="82">
        <v>3368.6173689526481</v>
      </c>
      <c r="BH107" s="82">
        <v>3368.6173689526481</v>
      </c>
      <c r="BI107" s="82">
        <v>3368.6173689526481</v>
      </c>
      <c r="BJ107" s="82">
        <v>3368.6173689526481</v>
      </c>
      <c r="BK107" s="82">
        <v>3368.6173689526481</v>
      </c>
      <c r="BL107" s="82">
        <v>3368.6173689526481</v>
      </c>
      <c r="BM107" s="82">
        <v>3368.6173689526481</v>
      </c>
      <c r="BN107" s="82">
        <v>3368.6173689526481</v>
      </c>
      <c r="BO107" s="82">
        <v>3368.6173689526481</v>
      </c>
      <c r="BP107" s="82">
        <v>3368.6173689526481</v>
      </c>
      <c r="BQ107" s="82">
        <v>3368.6173689526481</v>
      </c>
      <c r="BR107" s="82">
        <v>3368.6173689526481</v>
      </c>
      <c r="BS107" s="82">
        <v>3368.6173689526481</v>
      </c>
      <c r="BT107" s="82">
        <v>3368.6173689526481</v>
      </c>
      <c r="BU107" s="82">
        <v>3368.6173689526481</v>
      </c>
      <c r="BV107" s="82">
        <v>3368.6173689526481</v>
      </c>
      <c r="BW107" s="82">
        <v>3368.6173689526481</v>
      </c>
      <c r="BX107" s="82">
        <v>3368.6173689526481</v>
      </c>
      <c r="BY107" s="82">
        <v>3368.6173689526481</v>
      </c>
      <c r="BZ107" s="82">
        <v>3368.6173689526481</v>
      </c>
      <c r="CA107" s="82">
        <v>3368.6173689526481</v>
      </c>
      <c r="CB107" s="82">
        <v>3368.6173689526481</v>
      </c>
      <c r="CC107" s="82">
        <v>3368.6173689526481</v>
      </c>
      <c r="CD107" s="82">
        <v>3368.6173689526481</v>
      </c>
      <c r="CE107" s="82">
        <v>3368.6173689526481</v>
      </c>
      <c r="CF107" s="82">
        <v>3368.6173689526481</v>
      </c>
      <c r="CG107" s="82">
        <v>3368.6173689526481</v>
      </c>
      <c r="CH107" s="82">
        <v>3368.6173689526481</v>
      </c>
      <c r="CI107" s="82">
        <v>3368.6173689526481</v>
      </c>
      <c r="CJ107" s="82">
        <v>3368.6173689526481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5715.94</v>
      </c>
      <c r="I109" s="82">
        <v>5715.94</v>
      </c>
      <c r="J109" s="82">
        <v>5715.94</v>
      </c>
      <c r="K109" s="82">
        <v>5715.94</v>
      </c>
      <c r="L109" s="82">
        <v>6784.3456164383533</v>
      </c>
      <c r="M109" s="82">
        <v>6784.3456164383533</v>
      </c>
      <c r="N109" s="82">
        <v>6784.3456164383533</v>
      </c>
      <c r="O109" s="82">
        <v>6784.3456164383533</v>
      </c>
      <c r="P109" s="82">
        <v>6784.3456164383533</v>
      </c>
      <c r="Q109" s="82">
        <v>6784.3456164383533</v>
      </c>
      <c r="R109" s="82">
        <v>6784.3456164383533</v>
      </c>
      <c r="S109" s="82">
        <v>6784.3456164383533</v>
      </c>
      <c r="T109" s="82">
        <v>6784.3456164383533</v>
      </c>
      <c r="U109" s="82">
        <v>6784.3456164383533</v>
      </c>
      <c r="V109" s="82">
        <v>6784.3456164383533</v>
      </c>
      <c r="W109" s="82">
        <v>6784.3456164383533</v>
      </c>
      <c r="X109" s="82">
        <v>6784.3456164383533</v>
      </c>
      <c r="Y109" s="82">
        <v>6784.3456164383533</v>
      </c>
      <c r="Z109" s="82">
        <v>6784.3456164383533</v>
      </c>
      <c r="AA109" s="82">
        <v>6784.3456164383533</v>
      </c>
      <c r="AB109" s="82">
        <v>6784.3456164383533</v>
      </c>
      <c r="AC109" s="82">
        <v>6784.3456164383533</v>
      </c>
      <c r="AD109" s="82">
        <v>6784.3456164383533</v>
      </c>
      <c r="AE109" s="82">
        <v>6784.3456164383533</v>
      </c>
      <c r="AF109" s="82">
        <v>6784.3456164383533</v>
      </c>
      <c r="AG109" s="82">
        <v>6784.3456164383533</v>
      </c>
      <c r="AH109" s="82">
        <v>6784.3456164383533</v>
      </c>
      <c r="AI109" s="82">
        <v>6784.3456164383533</v>
      </c>
      <c r="AJ109" s="82">
        <v>6784.3456164383533</v>
      </c>
      <c r="AK109" s="82">
        <v>6784.3456164383533</v>
      </c>
      <c r="AL109" s="82">
        <v>6784.3456164383533</v>
      </c>
      <c r="AM109" s="82">
        <v>6784.3456164383533</v>
      </c>
      <c r="AN109" s="82">
        <v>6784.3456164383533</v>
      </c>
      <c r="AO109" s="82">
        <v>6784.3456164383533</v>
      </c>
      <c r="AP109" s="82">
        <v>6784.3456164383533</v>
      </c>
      <c r="AQ109" s="82">
        <v>6784.3456164383533</v>
      </c>
      <c r="AR109" s="82">
        <v>6784.3456164383533</v>
      </c>
      <c r="AS109" s="82">
        <v>6784.3456164383533</v>
      </c>
      <c r="AT109" s="82">
        <v>6784.3456164383533</v>
      </c>
      <c r="AU109" s="82">
        <v>6784.3456164383533</v>
      </c>
      <c r="AV109" s="82">
        <v>6784.3456164383533</v>
      </c>
      <c r="AW109" s="82">
        <v>6784.3456164383533</v>
      </c>
      <c r="AX109" s="82">
        <v>6784.3456164383533</v>
      </c>
      <c r="AY109" s="82">
        <v>6784.3456164383533</v>
      </c>
      <c r="AZ109" s="82">
        <v>6784.3456164383533</v>
      </c>
      <c r="BA109" s="82">
        <v>6784.3456164383533</v>
      </c>
      <c r="BB109" s="82">
        <v>6784.3456164383533</v>
      </c>
      <c r="BC109" s="82">
        <v>6784.3456164383533</v>
      </c>
      <c r="BD109" s="82">
        <v>6784.3456164383533</v>
      </c>
      <c r="BE109" s="82">
        <v>6784.3456164383533</v>
      </c>
      <c r="BF109" s="82">
        <v>6784.3456164383533</v>
      </c>
      <c r="BG109" s="82">
        <v>6784.3456164383533</v>
      </c>
      <c r="BH109" s="82">
        <v>6784.3456164383533</v>
      </c>
      <c r="BI109" s="82">
        <v>6784.3456164383533</v>
      </c>
      <c r="BJ109" s="82">
        <v>6784.3456164383533</v>
      </c>
      <c r="BK109" s="82">
        <v>6784.3456164383533</v>
      </c>
      <c r="BL109" s="82">
        <v>6784.3456164383533</v>
      </c>
      <c r="BM109" s="82">
        <v>6784.3456164383533</v>
      </c>
      <c r="BN109" s="82">
        <v>6784.3456164383533</v>
      </c>
      <c r="BO109" s="82">
        <v>6784.3456164383533</v>
      </c>
      <c r="BP109" s="82">
        <v>6784.3456164383533</v>
      </c>
      <c r="BQ109" s="82">
        <v>6784.3456164383533</v>
      </c>
      <c r="BR109" s="82">
        <v>6784.3456164383533</v>
      </c>
      <c r="BS109" s="82">
        <v>6784.3456164383533</v>
      </c>
      <c r="BT109" s="82">
        <v>6784.3456164383533</v>
      </c>
      <c r="BU109" s="82">
        <v>6784.3456164383533</v>
      </c>
      <c r="BV109" s="82">
        <v>6784.3456164383533</v>
      </c>
      <c r="BW109" s="82">
        <v>6784.3456164383533</v>
      </c>
      <c r="BX109" s="82">
        <v>6784.3456164383533</v>
      </c>
      <c r="BY109" s="82">
        <v>6784.3456164383533</v>
      </c>
      <c r="BZ109" s="82">
        <v>6784.3456164383533</v>
      </c>
      <c r="CA109" s="82">
        <v>6784.3456164383533</v>
      </c>
      <c r="CB109" s="82">
        <v>6784.3456164383533</v>
      </c>
      <c r="CC109" s="82">
        <v>6784.3456164383533</v>
      </c>
      <c r="CD109" s="82">
        <v>6784.3456164383533</v>
      </c>
      <c r="CE109" s="82">
        <v>6784.3456164383533</v>
      </c>
      <c r="CF109" s="82">
        <v>6784.3456164383533</v>
      </c>
      <c r="CG109" s="82">
        <v>6784.3456164383533</v>
      </c>
      <c r="CH109" s="82">
        <v>6784.3456164383533</v>
      </c>
      <c r="CI109" s="82">
        <v>6784.3456164383533</v>
      </c>
      <c r="CJ109" s="640">
        <v>6784.3456164383533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43.155030231583041</v>
      </c>
      <c r="I110" s="142">
        <v>67.948151632616174</v>
      </c>
      <c r="J110" s="142">
        <v>93.083466799233292</v>
      </c>
      <c r="K110" s="142">
        <v>118.56125243867936</v>
      </c>
      <c r="L110" s="142">
        <v>459.07405337899513</v>
      </c>
      <c r="M110" s="142">
        <v>462.08931809741216</v>
      </c>
      <c r="N110" s="142">
        <v>465.10458281582919</v>
      </c>
      <c r="O110" s="142">
        <v>468.11984753424633</v>
      </c>
      <c r="P110" s="142">
        <v>471.13511225266336</v>
      </c>
      <c r="Q110" s="142">
        <v>474.15037697108039</v>
      </c>
      <c r="R110" s="142">
        <v>477.16564168949742</v>
      </c>
      <c r="S110" s="142">
        <v>480.18090640791445</v>
      </c>
      <c r="T110" s="142">
        <v>483.19617112633148</v>
      </c>
      <c r="U110" s="142">
        <v>486.21143584474851</v>
      </c>
      <c r="V110" s="142">
        <v>489.22670056316554</v>
      </c>
      <c r="W110" s="142">
        <v>492.24196528158257</v>
      </c>
      <c r="X110" s="142">
        <v>495.25722999999959</v>
      </c>
      <c r="Y110" s="142">
        <v>498.27249471841662</v>
      </c>
      <c r="Z110" s="142">
        <v>501.28775943683365</v>
      </c>
      <c r="AA110" s="142">
        <v>504.30302415525074</v>
      </c>
      <c r="AB110" s="142">
        <v>507.31828887366777</v>
      </c>
      <c r="AC110" s="142">
        <v>510.3335535920848</v>
      </c>
      <c r="AD110" s="142">
        <v>513.34881831050188</v>
      </c>
      <c r="AE110" s="142">
        <v>516.36408302891891</v>
      </c>
      <c r="AF110" s="142">
        <v>519.37934774733594</v>
      </c>
      <c r="AG110" s="142">
        <v>522.3946124657532</v>
      </c>
      <c r="AH110" s="142">
        <v>525.40987718417023</v>
      </c>
      <c r="AI110" s="142">
        <v>528.42514190258726</v>
      </c>
      <c r="AJ110" s="142">
        <v>531.44040662100429</v>
      </c>
      <c r="AK110" s="142">
        <v>534.45567133942143</v>
      </c>
      <c r="AL110" s="142">
        <v>537.47093605783846</v>
      </c>
      <c r="AM110" s="142">
        <v>540.48620077625549</v>
      </c>
      <c r="AN110" s="142">
        <v>543.50146549467252</v>
      </c>
      <c r="AO110" s="142">
        <v>546.51673021308955</v>
      </c>
      <c r="AP110" s="142">
        <v>549.53199493150669</v>
      </c>
      <c r="AQ110" s="142">
        <v>552.54725964992372</v>
      </c>
      <c r="AR110" s="142">
        <v>555.56252436834075</v>
      </c>
      <c r="AS110" s="142">
        <v>558.57778908675778</v>
      </c>
      <c r="AT110" s="142">
        <v>561.59305380517469</v>
      </c>
      <c r="AU110" s="142">
        <v>564.60831852359172</v>
      </c>
      <c r="AV110" s="142">
        <v>567.62358324200875</v>
      </c>
      <c r="AW110" s="142">
        <v>570.63884796042578</v>
      </c>
      <c r="AX110" s="142">
        <v>573.65411267884281</v>
      </c>
      <c r="AY110" s="142">
        <v>576.66937739725984</v>
      </c>
      <c r="AZ110" s="142">
        <v>579.68464211567687</v>
      </c>
      <c r="BA110" s="142">
        <v>582.69990683409389</v>
      </c>
      <c r="BB110" s="142">
        <v>585.71517155251104</v>
      </c>
      <c r="BC110" s="142">
        <v>588.73043627092807</v>
      </c>
      <c r="BD110" s="142">
        <v>591.7457009893451</v>
      </c>
      <c r="BE110" s="142">
        <v>594.76096570776213</v>
      </c>
      <c r="BF110" s="142">
        <v>597.77623042617915</v>
      </c>
      <c r="BG110" s="142">
        <v>600.79149514459618</v>
      </c>
      <c r="BH110" s="142">
        <v>603.80675986301321</v>
      </c>
      <c r="BI110" s="142">
        <v>606.82202458143024</v>
      </c>
      <c r="BJ110" s="142">
        <v>609.83728929984727</v>
      </c>
      <c r="BK110" s="142">
        <v>612.8525540182643</v>
      </c>
      <c r="BL110" s="142">
        <v>615.86781873668133</v>
      </c>
      <c r="BM110" s="142">
        <v>618.88308345509836</v>
      </c>
      <c r="BN110" s="142">
        <v>621.89834817351539</v>
      </c>
      <c r="BO110" s="142">
        <v>624.91361289193253</v>
      </c>
      <c r="BP110" s="142">
        <v>627.92887761034956</v>
      </c>
      <c r="BQ110" s="142">
        <v>630.94414232876659</v>
      </c>
      <c r="BR110" s="142">
        <v>633.95940704718362</v>
      </c>
      <c r="BS110" s="142">
        <v>636.97467176560065</v>
      </c>
      <c r="BT110" s="142">
        <v>639.98993648401768</v>
      </c>
      <c r="BU110" s="142">
        <v>643.00520120243471</v>
      </c>
      <c r="BV110" s="142">
        <v>646.02046592085173</v>
      </c>
      <c r="BW110" s="142">
        <v>649.03573063926876</v>
      </c>
      <c r="BX110" s="142">
        <v>652.05099535768579</v>
      </c>
      <c r="BY110" s="142">
        <v>655.06626007610282</v>
      </c>
      <c r="BZ110" s="142">
        <v>658.08152479451985</v>
      </c>
      <c r="CA110" s="142">
        <v>661.09678951293699</v>
      </c>
      <c r="CB110" s="142">
        <v>664.11205423135402</v>
      </c>
      <c r="CC110" s="142">
        <v>667.12731894977105</v>
      </c>
      <c r="CD110" s="142">
        <v>670.14258366818808</v>
      </c>
      <c r="CE110" s="142">
        <v>673.157848386605</v>
      </c>
      <c r="CF110" s="142">
        <v>676.17311310502203</v>
      </c>
      <c r="CG110" s="142">
        <v>679.18837782343905</v>
      </c>
      <c r="CH110" s="142">
        <v>682.20364254185608</v>
      </c>
      <c r="CI110" s="142">
        <v>685.21890726027311</v>
      </c>
      <c r="CJ110" s="639">
        <v>688.23417197869014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5329.3725979937326</v>
      </c>
      <c r="I111" s="82">
        <v>4942.5878853748964</v>
      </c>
      <c r="J111" s="82">
        <v>4555.5858621434909</v>
      </c>
      <c r="K111" s="82">
        <v>4168.3665282995153</v>
      </c>
      <c r="L111" s="82">
        <v>4107.408170303288</v>
      </c>
      <c r="M111" s="82">
        <v>2973.1257102858099</v>
      </c>
      <c r="N111" s="82">
        <v>2996.7787467029411</v>
      </c>
      <c r="O111" s="82">
        <v>3014.2349759022227</v>
      </c>
      <c r="P111" s="82">
        <v>3031.6912051015047</v>
      </c>
      <c r="Q111" s="82">
        <v>3049.1474343007867</v>
      </c>
      <c r="R111" s="82">
        <v>3066.6036635000683</v>
      </c>
      <c r="S111" s="82">
        <v>3084.0598926993503</v>
      </c>
      <c r="T111" s="82">
        <v>3101.5161218986323</v>
      </c>
      <c r="U111" s="82">
        <v>3118.9723510979138</v>
      </c>
      <c r="V111" s="82">
        <v>3136.4285802971958</v>
      </c>
      <c r="W111" s="82">
        <v>3153.8848094964778</v>
      </c>
      <c r="X111" s="82">
        <v>3171.3410386957594</v>
      </c>
      <c r="Y111" s="82">
        <v>3188.7972678950414</v>
      </c>
      <c r="Z111" s="82">
        <v>3206.2534970943229</v>
      </c>
      <c r="AA111" s="82">
        <v>3223.7097262936049</v>
      </c>
      <c r="AB111" s="82">
        <v>3241.165955492887</v>
      </c>
      <c r="AC111" s="82">
        <v>3258.6221846921685</v>
      </c>
      <c r="AD111" s="82">
        <v>3276.0784138914505</v>
      </c>
      <c r="AE111" s="82">
        <v>3293.5346430907325</v>
      </c>
      <c r="AF111" s="82">
        <v>3310.9908722900141</v>
      </c>
      <c r="AG111" s="82">
        <v>3328.4471014892961</v>
      </c>
      <c r="AH111" s="82">
        <v>3345.9033306885781</v>
      </c>
      <c r="AI111" s="82">
        <v>3363.3595598878596</v>
      </c>
      <c r="AJ111" s="82">
        <v>3380.8157890871416</v>
      </c>
      <c r="AK111" s="82">
        <v>3398.2720182864236</v>
      </c>
      <c r="AL111" s="82">
        <v>3415.7282474857052</v>
      </c>
      <c r="AM111" s="82">
        <v>3415.7282474857052</v>
      </c>
      <c r="AN111" s="82">
        <v>3415.7282474857052</v>
      </c>
      <c r="AO111" s="82">
        <v>3415.7282474857052</v>
      </c>
      <c r="AP111" s="82">
        <v>3415.7282474857052</v>
      </c>
      <c r="AQ111" s="82">
        <v>3415.7282474857052</v>
      </c>
      <c r="AR111" s="82">
        <v>3415.7282474857052</v>
      </c>
      <c r="AS111" s="82">
        <v>3415.7282474857052</v>
      </c>
      <c r="AT111" s="82">
        <v>3415.7282474857052</v>
      </c>
      <c r="AU111" s="82">
        <v>3415.7282474857052</v>
      </c>
      <c r="AV111" s="82">
        <v>3415.7282474857052</v>
      </c>
      <c r="AW111" s="82">
        <v>3415.7282474857052</v>
      </c>
      <c r="AX111" s="82">
        <v>3415.7282474857052</v>
      </c>
      <c r="AY111" s="82">
        <v>3415.7282474857052</v>
      </c>
      <c r="AZ111" s="82">
        <v>3415.7282474857052</v>
      </c>
      <c r="BA111" s="82">
        <v>3415.7282474857052</v>
      </c>
      <c r="BB111" s="82">
        <v>3415.7282474857052</v>
      </c>
      <c r="BC111" s="82">
        <v>3415.7282474857052</v>
      </c>
      <c r="BD111" s="82">
        <v>3415.7282474857052</v>
      </c>
      <c r="BE111" s="82">
        <v>3415.7282474857052</v>
      </c>
      <c r="BF111" s="82">
        <v>3415.7282474857052</v>
      </c>
      <c r="BG111" s="82">
        <v>3415.7282474857052</v>
      </c>
      <c r="BH111" s="82">
        <v>3415.7282474857052</v>
      </c>
      <c r="BI111" s="82">
        <v>3415.7282474857052</v>
      </c>
      <c r="BJ111" s="82">
        <v>3415.7282474857052</v>
      </c>
      <c r="BK111" s="82">
        <v>3415.7282474857052</v>
      </c>
      <c r="BL111" s="82">
        <v>3415.7282474857052</v>
      </c>
      <c r="BM111" s="82">
        <v>3415.7282474857052</v>
      </c>
      <c r="BN111" s="82">
        <v>3415.7282474857052</v>
      </c>
      <c r="BO111" s="82">
        <v>3415.7282474857052</v>
      </c>
      <c r="BP111" s="82">
        <v>3415.7282474857052</v>
      </c>
      <c r="BQ111" s="82">
        <v>3415.7282474857052</v>
      </c>
      <c r="BR111" s="82">
        <v>3415.7282474857052</v>
      </c>
      <c r="BS111" s="82">
        <v>3415.7282474857052</v>
      </c>
      <c r="BT111" s="82">
        <v>3415.7282474857052</v>
      </c>
      <c r="BU111" s="82">
        <v>3415.7282474857052</v>
      </c>
      <c r="BV111" s="82">
        <v>3415.7282474857052</v>
      </c>
      <c r="BW111" s="82">
        <v>3415.7282474857052</v>
      </c>
      <c r="BX111" s="82">
        <v>3415.7282474857052</v>
      </c>
      <c r="BY111" s="82">
        <v>3415.7282474857052</v>
      </c>
      <c r="BZ111" s="82">
        <v>3415.7282474857052</v>
      </c>
      <c r="CA111" s="82">
        <v>3415.7282474857052</v>
      </c>
      <c r="CB111" s="82">
        <v>3415.7282474857052</v>
      </c>
      <c r="CC111" s="82">
        <v>3415.7282474857052</v>
      </c>
      <c r="CD111" s="82">
        <v>3415.7282474857052</v>
      </c>
      <c r="CE111" s="82">
        <v>3415.7282474857052</v>
      </c>
      <c r="CF111" s="82">
        <v>3415.7282474857052</v>
      </c>
      <c r="CG111" s="82">
        <v>3415.7282474857052</v>
      </c>
      <c r="CH111" s="82">
        <v>3415.7282474857052</v>
      </c>
      <c r="CI111" s="82">
        <v>3415.7282474857052</v>
      </c>
      <c r="CJ111" s="640">
        <v>3415.7282474857052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16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5286.2175677621499</v>
      </c>
      <c r="I113" s="324">
        <v>4874.6397337422804</v>
      </c>
      <c r="J113" s="324">
        <v>4462.5023953442578</v>
      </c>
      <c r="K113" s="324">
        <v>4049.805275860836</v>
      </c>
      <c r="L113" s="324">
        <v>3648.3341169242931</v>
      </c>
      <c r="M113" s="324">
        <v>2511.0363921883977</v>
      </c>
      <c r="N113" s="324">
        <v>2531.6741638871117</v>
      </c>
      <c r="O113" s="324">
        <v>2546.1151283679765</v>
      </c>
      <c r="P113" s="324">
        <v>2560.5560928488412</v>
      </c>
      <c r="Q113" s="324">
        <v>2574.9970573297064</v>
      </c>
      <c r="R113" s="324">
        <v>2589.4380218105707</v>
      </c>
      <c r="S113" s="324">
        <v>2603.8789862914359</v>
      </c>
      <c r="T113" s="324">
        <v>2618.3199507723007</v>
      </c>
      <c r="U113" s="324">
        <v>2632.7609152531654</v>
      </c>
      <c r="V113" s="324">
        <v>2647.2018797340302</v>
      </c>
      <c r="W113" s="324">
        <v>2661.6428442148954</v>
      </c>
      <c r="X113" s="324">
        <v>2676.0838086957597</v>
      </c>
      <c r="Y113" s="324">
        <v>2690.5247731766249</v>
      </c>
      <c r="Z113" s="324">
        <v>2704.9657376574892</v>
      </c>
      <c r="AA113" s="324">
        <v>2719.4067021383544</v>
      </c>
      <c r="AB113" s="324">
        <v>2733.8476666192191</v>
      </c>
      <c r="AC113" s="324">
        <v>2748.2886311000839</v>
      </c>
      <c r="AD113" s="324">
        <v>2762.7295955809486</v>
      </c>
      <c r="AE113" s="324">
        <v>2777.1705600618134</v>
      </c>
      <c r="AF113" s="324">
        <v>2791.6115245426781</v>
      </c>
      <c r="AG113" s="324">
        <v>2806.0524890235429</v>
      </c>
      <c r="AH113" s="324">
        <v>2820.4934535044076</v>
      </c>
      <c r="AI113" s="324">
        <v>2834.9344179852724</v>
      </c>
      <c r="AJ113" s="324">
        <v>2849.3753824661371</v>
      </c>
      <c r="AK113" s="324">
        <v>2863.8163469470023</v>
      </c>
      <c r="AL113" s="324">
        <v>2878.2573114278666</v>
      </c>
      <c r="AM113" s="324">
        <v>2875.2420467094498</v>
      </c>
      <c r="AN113" s="324">
        <v>2872.2267819910326</v>
      </c>
      <c r="AO113" s="324">
        <v>2869.2115172726158</v>
      </c>
      <c r="AP113" s="324">
        <v>2866.1962525541985</v>
      </c>
      <c r="AQ113" s="324">
        <v>2863.1809878357817</v>
      </c>
      <c r="AR113" s="324">
        <v>2860.1657231173645</v>
      </c>
      <c r="AS113" s="324">
        <v>2857.1504583989472</v>
      </c>
      <c r="AT113" s="324">
        <v>2854.1351936805304</v>
      </c>
      <c r="AU113" s="324">
        <v>2851.1199289621136</v>
      </c>
      <c r="AV113" s="324">
        <v>2848.1046642436963</v>
      </c>
      <c r="AW113" s="324">
        <v>2845.0893995252795</v>
      </c>
      <c r="AX113" s="324">
        <v>2842.0741348068623</v>
      </c>
      <c r="AY113" s="324">
        <v>2839.0588700884455</v>
      </c>
      <c r="AZ113" s="324">
        <v>2836.0436053700282</v>
      </c>
      <c r="BA113" s="324">
        <v>2833.0283406516114</v>
      </c>
      <c r="BB113" s="324">
        <v>2830.0130759331942</v>
      </c>
      <c r="BC113" s="324">
        <v>2826.9978112147774</v>
      </c>
      <c r="BD113" s="324">
        <v>2823.9825464963601</v>
      </c>
      <c r="BE113" s="324">
        <v>2820.9672817779428</v>
      </c>
      <c r="BF113" s="324">
        <v>2817.952017059526</v>
      </c>
      <c r="BG113" s="324">
        <v>2814.9367523411092</v>
      </c>
      <c r="BH113" s="324">
        <v>2811.921487622692</v>
      </c>
      <c r="BI113" s="324">
        <v>2808.9062229042747</v>
      </c>
      <c r="BJ113" s="324">
        <v>2805.8909581858579</v>
      </c>
      <c r="BK113" s="324">
        <v>2802.8756934674411</v>
      </c>
      <c r="BL113" s="324">
        <v>2799.8604287490239</v>
      </c>
      <c r="BM113" s="324">
        <v>2796.8451640306066</v>
      </c>
      <c r="BN113" s="324">
        <v>2793.8298993121898</v>
      </c>
      <c r="BO113" s="324">
        <v>2790.8146345937726</v>
      </c>
      <c r="BP113" s="324">
        <v>2787.7993698753558</v>
      </c>
      <c r="BQ113" s="324">
        <v>2784.7841051569385</v>
      </c>
      <c r="BR113" s="324">
        <v>2781.7688404385217</v>
      </c>
      <c r="BS113" s="324">
        <v>2778.7535757201044</v>
      </c>
      <c r="BT113" s="324">
        <v>2775.7383110016876</v>
      </c>
      <c r="BU113" s="324">
        <v>2772.7230462832704</v>
      </c>
      <c r="BV113" s="324">
        <v>2769.7077815648536</v>
      </c>
      <c r="BW113" s="324">
        <v>2766.6925168464363</v>
      </c>
      <c r="BX113" s="324">
        <v>2763.6772521280195</v>
      </c>
      <c r="BY113" s="324">
        <v>2760.6619874096023</v>
      </c>
      <c r="BZ113" s="324">
        <v>2757.6467226911855</v>
      </c>
      <c r="CA113" s="324">
        <v>2754.6314579727682</v>
      </c>
      <c r="CB113" s="324">
        <v>2751.6161932543509</v>
      </c>
      <c r="CC113" s="324">
        <v>2748.6009285359341</v>
      </c>
      <c r="CD113" s="324">
        <v>2745.5856638175173</v>
      </c>
      <c r="CE113" s="324">
        <v>2742.5703990991001</v>
      </c>
      <c r="CF113" s="324">
        <v>2739.5551343806833</v>
      </c>
      <c r="CG113" s="324">
        <v>2736.539869662266</v>
      </c>
      <c r="CH113" s="324">
        <v>2733.5246049438492</v>
      </c>
      <c r="CI113" s="324">
        <v>2730.509340225432</v>
      </c>
      <c r="CJ113" s="641">
        <v>2727.4940755070152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125" t="s">
        <v>314</v>
      </c>
      <c r="C115" s="126" t="s">
        <v>315</v>
      </c>
      <c r="D115" s="126" t="s">
        <v>315</v>
      </c>
      <c r="E115" s="126" t="s">
        <v>315</v>
      </c>
      <c r="F115" s="126" t="s">
        <v>315</v>
      </c>
      <c r="G115" s="126"/>
      <c r="H115" s="126"/>
      <c r="I115" s="126" t="s">
        <v>315</v>
      </c>
      <c r="J115" s="126" t="s">
        <v>315</v>
      </c>
      <c r="K115" s="126" t="s">
        <v>315</v>
      </c>
      <c r="L115" s="126" t="s">
        <v>315</v>
      </c>
      <c r="M115" s="126" t="s">
        <v>315</v>
      </c>
      <c r="N115" s="126" t="s">
        <v>315</v>
      </c>
      <c r="O115" s="126" t="s">
        <v>315</v>
      </c>
      <c r="P115" s="126" t="s">
        <v>315</v>
      </c>
      <c r="Q115" s="126" t="s">
        <v>315</v>
      </c>
      <c r="R115" s="126" t="s">
        <v>315</v>
      </c>
      <c r="S115" s="126" t="s">
        <v>315</v>
      </c>
      <c r="T115" s="126" t="s">
        <v>315</v>
      </c>
      <c r="U115" s="126" t="s">
        <v>315</v>
      </c>
      <c r="V115" s="126" t="s">
        <v>315</v>
      </c>
      <c r="W115" s="126" t="s">
        <v>315</v>
      </c>
      <c r="X115" s="126" t="s">
        <v>315</v>
      </c>
      <c r="Y115" s="126" t="s">
        <v>315</v>
      </c>
      <c r="Z115" s="126" t="s">
        <v>315</v>
      </c>
      <c r="AA115" s="126" t="s">
        <v>315</v>
      </c>
      <c r="AB115" s="126" t="s">
        <v>315</v>
      </c>
      <c r="AC115" s="126" t="s">
        <v>315</v>
      </c>
      <c r="AD115" s="126" t="s">
        <v>315</v>
      </c>
      <c r="AE115" s="126" t="s">
        <v>315</v>
      </c>
      <c r="AF115" s="126" t="s">
        <v>315</v>
      </c>
      <c r="AG115" s="126" t="s">
        <v>315</v>
      </c>
      <c r="AH115" s="126" t="s">
        <v>315</v>
      </c>
      <c r="AI115" s="126" t="s">
        <v>315</v>
      </c>
      <c r="AJ115" s="126" t="s">
        <v>315</v>
      </c>
      <c r="AK115" s="126" t="s">
        <v>315</v>
      </c>
      <c r="AL115" s="126" t="s">
        <v>315</v>
      </c>
      <c r="AM115" s="126" t="s">
        <v>315</v>
      </c>
      <c r="AN115" s="126" t="s">
        <v>315</v>
      </c>
      <c r="AO115" s="334"/>
      <c r="AP115" s="334"/>
      <c r="AQ115" s="334"/>
      <c r="AR115" s="334"/>
      <c r="AS115" s="334"/>
      <c r="AT115" s="334"/>
      <c r="AU115" s="334"/>
      <c r="AV115" s="334"/>
      <c r="AW115" s="334"/>
      <c r="AX115" s="334"/>
      <c r="AY115" s="334"/>
      <c r="AZ115" s="334"/>
      <c r="BA115" s="334"/>
      <c r="BB115" s="334"/>
      <c r="BC115" s="334"/>
      <c r="BD115" s="334"/>
      <c r="BE115" s="334"/>
      <c r="BF115" s="334"/>
      <c r="BG115" s="334"/>
      <c r="BH115" s="334"/>
      <c r="BI115" s="334"/>
      <c r="BJ115" s="334"/>
      <c r="BK115" s="334"/>
      <c r="BL115" s="334"/>
      <c r="BM115" s="334"/>
      <c r="BN115" s="334"/>
      <c r="BO115" s="334"/>
      <c r="BP115" s="334"/>
      <c r="BQ115" s="334"/>
      <c r="BR115" s="334"/>
      <c r="BS115" s="334"/>
      <c r="BT115" s="334"/>
      <c r="BU115" s="334"/>
      <c r="BV115" s="334"/>
      <c r="BW115" s="334"/>
      <c r="BX115" s="334"/>
      <c r="BY115" s="334"/>
      <c r="BZ115" s="334"/>
      <c r="CA115" s="334"/>
      <c r="CB115" s="334"/>
      <c r="CC115" s="334"/>
      <c r="CD115" s="334"/>
      <c r="CE115" s="334"/>
      <c r="CF115" s="334"/>
      <c r="CG115" s="334"/>
      <c r="CH115" s="334"/>
      <c r="CI115" s="334"/>
      <c r="CJ115" s="334"/>
      <c r="CK115" s="289"/>
    </row>
    <row r="116" spans="1:89" x14ac:dyDescent="0.35">
      <c r="A116" s="77"/>
      <c r="B116" s="127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290"/>
    </row>
    <row r="117" spans="1:89" x14ac:dyDescent="0.35">
      <c r="A117" s="77"/>
      <c r="B117" s="1183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290"/>
    </row>
    <row r="118" spans="1:89" x14ac:dyDescent="0.35">
      <c r="A118" s="77"/>
      <c r="B118" s="127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304.48973201390783</v>
      </c>
      <c r="I118" s="337">
        <v>609.18699446155051</v>
      </c>
      <c r="J118" s="337">
        <v>914.09178734292789</v>
      </c>
      <c r="K118" s="337">
        <v>1219.2041106580402</v>
      </c>
      <c r="L118" s="337">
        <v>2297.8864674335446</v>
      </c>
      <c r="M118" s="337">
        <v>3381.2454408956837</v>
      </c>
      <c r="N118" s="337">
        <v>3364.5366057950678</v>
      </c>
      <c r="O118" s="337">
        <v>3347.8277706944518</v>
      </c>
      <c r="P118" s="337">
        <v>3331.1189355938359</v>
      </c>
      <c r="Q118" s="337">
        <v>3314.4101004932199</v>
      </c>
      <c r="R118" s="337">
        <v>3297.701265392604</v>
      </c>
      <c r="S118" s="337">
        <v>3280.9924302919881</v>
      </c>
      <c r="T118" s="337">
        <v>3264.2835951913721</v>
      </c>
      <c r="U118" s="337">
        <v>3247.5747600907562</v>
      </c>
      <c r="V118" s="337">
        <v>3230.8659249901402</v>
      </c>
      <c r="W118" s="337">
        <v>3214.1570898895243</v>
      </c>
      <c r="X118" s="337">
        <v>3197.4482547889083</v>
      </c>
      <c r="Y118" s="337">
        <v>3180.7394196882924</v>
      </c>
      <c r="Z118" s="337">
        <v>3164.0305845876765</v>
      </c>
      <c r="AA118" s="337">
        <v>3147.3217494870605</v>
      </c>
      <c r="AB118" s="337">
        <v>3130.6129143864446</v>
      </c>
      <c r="AC118" s="337">
        <v>3113.9040792858286</v>
      </c>
      <c r="AD118" s="337">
        <v>3097.1952441852127</v>
      </c>
      <c r="AE118" s="337">
        <v>3080.4864090845967</v>
      </c>
      <c r="AF118" s="337">
        <v>3063.7775739839808</v>
      </c>
      <c r="AG118" s="337">
        <v>3047.0687388833649</v>
      </c>
      <c r="AH118" s="337">
        <v>3030.3599037827489</v>
      </c>
      <c r="AI118" s="337">
        <v>3013.651068682133</v>
      </c>
      <c r="AJ118" s="337">
        <v>2996.942233581517</v>
      </c>
      <c r="AK118" s="337">
        <v>2980.2333984809011</v>
      </c>
      <c r="AL118" s="337">
        <v>2963.5245633802851</v>
      </c>
      <c r="AM118" s="337">
        <v>2963.5245633802851</v>
      </c>
      <c r="AN118" s="337">
        <v>2963.5245633802851</v>
      </c>
      <c r="AO118" s="337">
        <v>2963.5245633802851</v>
      </c>
      <c r="AP118" s="337">
        <v>2963.5245633802851</v>
      </c>
      <c r="AQ118" s="337">
        <v>2963.5245633802851</v>
      </c>
      <c r="AR118" s="337">
        <v>2963.5245633802851</v>
      </c>
      <c r="AS118" s="337">
        <v>2963.5245633802851</v>
      </c>
      <c r="AT118" s="337">
        <v>2963.5245633802851</v>
      </c>
      <c r="AU118" s="337">
        <v>2963.5245633802851</v>
      </c>
      <c r="AV118" s="337">
        <v>2963.5245633802851</v>
      </c>
      <c r="AW118" s="337">
        <v>2963.5245633802851</v>
      </c>
      <c r="AX118" s="337">
        <v>2963.5245633802851</v>
      </c>
      <c r="AY118" s="337">
        <v>2963.5245633802851</v>
      </c>
      <c r="AZ118" s="337">
        <v>2963.5245633802851</v>
      </c>
      <c r="BA118" s="337">
        <v>2963.5245633802851</v>
      </c>
      <c r="BB118" s="337">
        <v>2963.5245633802851</v>
      </c>
      <c r="BC118" s="337">
        <v>2963.5245633802851</v>
      </c>
      <c r="BD118" s="337">
        <v>2963.5245633802851</v>
      </c>
      <c r="BE118" s="337">
        <v>2963.5245633802851</v>
      </c>
      <c r="BF118" s="337">
        <v>2963.5245633802851</v>
      </c>
      <c r="BG118" s="337">
        <v>2963.5245633802851</v>
      </c>
      <c r="BH118" s="337">
        <v>2963.5245633802851</v>
      </c>
      <c r="BI118" s="337">
        <v>2963.5245633802851</v>
      </c>
      <c r="BJ118" s="337">
        <v>2963.5245633802851</v>
      </c>
      <c r="BK118" s="337">
        <v>2963.5245633802851</v>
      </c>
      <c r="BL118" s="337">
        <v>2963.5245633802851</v>
      </c>
      <c r="BM118" s="337">
        <v>2963.5245633802851</v>
      </c>
      <c r="BN118" s="337">
        <v>2963.5245633802851</v>
      </c>
      <c r="BO118" s="337">
        <v>2963.5245633802851</v>
      </c>
      <c r="BP118" s="337">
        <v>2963.5245633802851</v>
      </c>
      <c r="BQ118" s="337">
        <v>2963.5245633802851</v>
      </c>
      <c r="BR118" s="337">
        <v>2963.5245633802851</v>
      </c>
      <c r="BS118" s="337">
        <v>2963.5245633802851</v>
      </c>
      <c r="BT118" s="337">
        <v>2963.5245633802851</v>
      </c>
      <c r="BU118" s="337">
        <v>2963.5245633802851</v>
      </c>
      <c r="BV118" s="337">
        <v>2963.5245633802851</v>
      </c>
      <c r="BW118" s="337">
        <v>2963.5245633802851</v>
      </c>
      <c r="BX118" s="337">
        <v>2963.5245633802851</v>
      </c>
      <c r="BY118" s="337">
        <v>2963.5245633802851</v>
      </c>
      <c r="BZ118" s="337">
        <v>2963.5245633802851</v>
      </c>
      <c r="CA118" s="337">
        <v>2963.5245633802851</v>
      </c>
      <c r="CB118" s="337">
        <v>2963.5245633802851</v>
      </c>
      <c r="CC118" s="337">
        <v>2963.5245633802851</v>
      </c>
      <c r="CD118" s="337">
        <v>2963.5245633802851</v>
      </c>
      <c r="CE118" s="337">
        <v>2963.5245633802851</v>
      </c>
      <c r="CF118" s="337">
        <v>2963.5245633802851</v>
      </c>
      <c r="CG118" s="337">
        <v>2963.5245633802851</v>
      </c>
      <c r="CH118" s="337">
        <v>2963.5245633802851</v>
      </c>
      <c r="CI118" s="337">
        <v>2963.5245633802851</v>
      </c>
      <c r="CJ118" s="337">
        <v>2963.5245633802851</v>
      </c>
      <c r="CK118" s="290"/>
    </row>
    <row r="119" spans="1:89" x14ac:dyDescent="0.35">
      <c r="A119" s="77"/>
      <c r="B119" s="127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290"/>
    </row>
    <row r="120" spans="1:89" x14ac:dyDescent="0.35">
      <c r="A120" s="77"/>
      <c r="B120" s="127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64.679999999999993</v>
      </c>
      <c r="I120" s="337">
        <v>129.35999999999999</v>
      </c>
      <c r="J120" s="337">
        <v>194.04</v>
      </c>
      <c r="K120" s="337">
        <v>258.71999999999997</v>
      </c>
      <c r="L120" s="337">
        <v>258.71999999999997</v>
      </c>
      <c r="M120" s="337">
        <v>258.71999999999997</v>
      </c>
      <c r="N120" s="337">
        <v>258.71999999999997</v>
      </c>
      <c r="O120" s="337">
        <v>258.71999999999997</v>
      </c>
      <c r="P120" s="337">
        <v>258.71999999999997</v>
      </c>
      <c r="Q120" s="337">
        <v>258.71999999999997</v>
      </c>
      <c r="R120" s="337">
        <v>258.71999999999997</v>
      </c>
      <c r="S120" s="337">
        <v>258.71999999999997</v>
      </c>
      <c r="T120" s="337">
        <v>258.71999999999997</v>
      </c>
      <c r="U120" s="337">
        <v>258.71999999999997</v>
      </c>
      <c r="V120" s="337">
        <v>258.71999999999997</v>
      </c>
      <c r="W120" s="337">
        <v>258.71999999999997</v>
      </c>
      <c r="X120" s="337">
        <v>258.71999999999997</v>
      </c>
      <c r="Y120" s="337">
        <v>258.71999999999997</v>
      </c>
      <c r="Z120" s="337">
        <v>258.71999999999997</v>
      </c>
      <c r="AA120" s="337">
        <v>258.71999999999997</v>
      </c>
      <c r="AB120" s="337">
        <v>258.71999999999997</v>
      </c>
      <c r="AC120" s="337">
        <v>258.71999999999997</v>
      </c>
      <c r="AD120" s="337">
        <v>258.71999999999997</v>
      </c>
      <c r="AE120" s="337">
        <v>258.71999999999997</v>
      </c>
      <c r="AF120" s="337">
        <v>258.71999999999997</v>
      </c>
      <c r="AG120" s="337">
        <v>258.71999999999997</v>
      </c>
      <c r="AH120" s="337">
        <v>258.71999999999997</v>
      </c>
      <c r="AI120" s="337">
        <v>258.71999999999997</v>
      </c>
      <c r="AJ120" s="337">
        <v>258.71999999999997</v>
      </c>
      <c r="AK120" s="337">
        <v>258.71999999999997</v>
      </c>
      <c r="AL120" s="337">
        <v>258.71999999999997</v>
      </c>
      <c r="AM120" s="337">
        <v>258.71999999999997</v>
      </c>
      <c r="AN120" s="337">
        <v>258.71999999999997</v>
      </c>
      <c r="AO120" s="337">
        <v>258.71999999999997</v>
      </c>
      <c r="AP120" s="337">
        <v>258.71999999999997</v>
      </c>
      <c r="AQ120" s="337">
        <v>258.71999999999997</v>
      </c>
      <c r="AR120" s="337">
        <v>258.71999999999997</v>
      </c>
      <c r="AS120" s="337">
        <v>258.71999999999997</v>
      </c>
      <c r="AT120" s="337">
        <v>258.71999999999997</v>
      </c>
      <c r="AU120" s="337">
        <v>258.71999999999997</v>
      </c>
      <c r="AV120" s="337">
        <v>258.71999999999997</v>
      </c>
      <c r="AW120" s="337">
        <v>258.71999999999997</v>
      </c>
      <c r="AX120" s="337">
        <v>258.71999999999997</v>
      </c>
      <c r="AY120" s="337">
        <v>258.71999999999997</v>
      </c>
      <c r="AZ120" s="337">
        <v>258.71999999999997</v>
      </c>
      <c r="BA120" s="337">
        <v>258.71999999999997</v>
      </c>
      <c r="BB120" s="337">
        <v>258.71999999999997</v>
      </c>
      <c r="BC120" s="337">
        <v>258.71999999999997</v>
      </c>
      <c r="BD120" s="337">
        <v>258.71999999999997</v>
      </c>
      <c r="BE120" s="337">
        <v>258.71999999999997</v>
      </c>
      <c r="BF120" s="337">
        <v>258.71999999999997</v>
      </c>
      <c r="BG120" s="337">
        <v>258.71999999999997</v>
      </c>
      <c r="BH120" s="337">
        <v>258.71999999999997</v>
      </c>
      <c r="BI120" s="337">
        <v>258.71999999999997</v>
      </c>
      <c r="BJ120" s="337">
        <v>258.71999999999997</v>
      </c>
      <c r="BK120" s="337">
        <v>258.71999999999997</v>
      </c>
      <c r="BL120" s="337">
        <v>258.71999999999997</v>
      </c>
      <c r="BM120" s="337">
        <v>258.71999999999997</v>
      </c>
      <c r="BN120" s="337">
        <v>258.71999999999997</v>
      </c>
      <c r="BO120" s="337">
        <v>258.71999999999997</v>
      </c>
      <c r="BP120" s="337">
        <v>258.71999999999997</v>
      </c>
      <c r="BQ120" s="337">
        <v>258.71999999999997</v>
      </c>
      <c r="BR120" s="337">
        <v>258.71999999999997</v>
      </c>
      <c r="BS120" s="337">
        <v>258.71999999999997</v>
      </c>
      <c r="BT120" s="337">
        <v>258.71999999999997</v>
      </c>
      <c r="BU120" s="337">
        <v>258.71999999999997</v>
      </c>
      <c r="BV120" s="337">
        <v>258.71999999999997</v>
      </c>
      <c r="BW120" s="337">
        <v>258.71999999999997</v>
      </c>
      <c r="BX120" s="337">
        <v>258.71999999999997</v>
      </c>
      <c r="BY120" s="337">
        <v>258.71999999999997</v>
      </c>
      <c r="BZ120" s="337">
        <v>258.71999999999997</v>
      </c>
      <c r="CA120" s="337">
        <v>258.71999999999997</v>
      </c>
      <c r="CB120" s="337">
        <v>258.71999999999997</v>
      </c>
      <c r="CC120" s="337">
        <v>258.71999999999997</v>
      </c>
      <c r="CD120" s="337">
        <v>258.71999999999997</v>
      </c>
      <c r="CE120" s="337">
        <v>258.71999999999997</v>
      </c>
      <c r="CF120" s="337">
        <v>258.71999999999997</v>
      </c>
      <c r="CG120" s="337">
        <v>258.71999999999997</v>
      </c>
      <c r="CH120" s="337">
        <v>258.71999999999997</v>
      </c>
      <c r="CI120" s="337">
        <v>258.71999999999997</v>
      </c>
      <c r="CJ120" s="337">
        <v>258.71999999999997</v>
      </c>
      <c r="CK120" s="290"/>
    </row>
    <row r="121" spans="1:89" x14ac:dyDescent="0.35">
      <c r="A121" s="77"/>
      <c r="B121" s="127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19.418327903931552</v>
      </c>
      <c r="I121" s="337">
        <v>38.847571908677558</v>
      </c>
      <c r="J121" s="337">
        <v>58.287732014238017</v>
      </c>
      <c r="K121" s="337">
        <v>77.738808220612924</v>
      </c>
      <c r="L121" s="337">
        <v>134.47750018700444</v>
      </c>
      <c r="M121" s="337">
        <v>191.46218219111299</v>
      </c>
      <c r="N121" s="337">
        <v>190.58329746482059</v>
      </c>
      <c r="O121" s="337">
        <v>189.70441273852816</v>
      </c>
      <c r="P121" s="337">
        <v>188.82552801223579</v>
      </c>
      <c r="Q121" s="337">
        <v>187.94664328594337</v>
      </c>
      <c r="R121" s="337">
        <v>187.06775855965097</v>
      </c>
      <c r="S121" s="337">
        <v>186.1888738333586</v>
      </c>
      <c r="T121" s="337">
        <v>185.30998910706617</v>
      </c>
      <c r="U121" s="337">
        <v>184.4311043807738</v>
      </c>
      <c r="V121" s="337">
        <v>183.55221965448138</v>
      </c>
      <c r="W121" s="337">
        <v>182.67333492818898</v>
      </c>
      <c r="X121" s="337">
        <v>181.79445020189661</v>
      </c>
      <c r="Y121" s="337">
        <v>180.91556547560418</v>
      </c>
      <c r="Z121" s="337">
        <v>180.03668074931178</v>
      </c>
      <c r="AA121" s="337">
        <v>179.15779602301939</v>
      </c>
      <c r="AB121" s="337">
        <v>178.27891129672699</v>
      </c>
      <c r="AC121" s="337">
        <v>177.40002657043462</v>
      </c>
      <c r="AD121" s="337">
        <v>176.52114184414219</v>
      </c>
      <c r="AE121" s="337">
        <v>175.64225711784979</v>
      </c>
      <c r="AF121" s="337">
        <v>174.7633723915574</v>
      </c>
      <c r="AG121" s="337">
        <v>173.884487665265</v>
      </c>
      <c r="AH121" s="337">
        <v>173.0056029389726</v>
      </c>
      <c r="AI121" s="337">
        <v>172.1267182126802</v>
      </c>
      <c r="AJ121" s="337">
        <v>171.2478334863878</v>
      </c>
      <c r="AK121" s="337">
        <v>170.36894876009541</v>
      </c>
      <c r="AL121" s="337">
        <v>169.49006403380301</v>
      </c>
      <c r="AM121" s="337">
        <v>169.49006403380301</v>
      </c>
      <c r="AN121" s="337">
        <v>169.49006403380301</v>
      </c>
      <c r="AO121" s="337">
        <v>169.49006403380301</v>
      </c>
      <c r="AP121" s="337">
        <v>169.49006403380301</v>
      </c>
      <c r="AQ121" s="337">
        <v>169.49006403380301</v>
      </c>
      <c r="AR121" s="337">
        <v>169.49006403380301</v>
      </c>
      <c r="AS121" s="337">
        <v>169.49006403380301</v>
      </c>
      <c r="AT121" s="337">
        <v>169.49006403380301</v>
      </c>
      <c r="AU121" s="337">
        <v>169.49006403380301</v>
      </c>
      <c r="AV121" s="337">
        <v>169.49006403380301</v>
      </c>
      <c r="AW121" s="337">
        <v>169.49006403380301</v>
      </c>
      <c r="AX121" s="337">
        <v>169.49006403380301</v>
      </c>
      <c r="AY121" s="337">
        <v>169.49006403380301</v>
      </c>
      <c r="AZ121" s="337">
        <v>169.49006403380301</v>
      </c>
      <c r="BA121" s="337">
        <v>169.49006403380301</v>
      </c>
      <c r="BB121" s="337">
        <v>169.49006403380301</v>
      </c>
      <c r="BC121" s="337">
        <v>169.49006403380301</v>
      </c>
      <c r="BD121" s="337">
        <v>169.49006403380301</v>
      </c>
      <c r="BE121" s="337">
        <v>169.49006403380301</v>
      </c>
      <c r="BF121" s="337">
        <v>169.49006403380301</v>
      </c>
      <c r="BG121" s="337">
        <v>169.49006403380301</v>
      </c>
      <c r="BH121" s="337">
        <v>169.49006403380301</v>
      </c>
      <c r="BI121" s="337">
        <v>169.49006403380301</v>
      </c>
      <c r="BJ121" s="337">
        <v>169.49006403380301</v>
      </c>
      <c r="BK121" s="337">
        <v>169.49006403380301</v>
      </c>
      <c r="BL121" s="337">
        <v>169.49006403380301</v>
      </c>
      <c r="BM121" s="337">
        <v>169.49006403380301</v>
      </c>
      <c r="BN121" s="337">
        <v>169.49006403380301</v>
      </c>
      <c r="BO121" s="337">
        <v>169.49006403380301</v>
      </c>
      <c r="BP121" s="337">
        <v>169.49006403380301</v>
      </c>
      <c r="BQ121" s="337">
        <v>169.49006403380301</v>
      </c>
      <c r="BR121" s="337">
        <v>169.49006403380301</v>
      </c>
      <c r="BS121" s="337">
        <v>169.49006403380301</v>
      </c>
      <c r="BT121" s="337">
        <v>169.49006403380301</v>
      </c>
      <c r="BU121" s="337">
        <v>169.49006403380301</v>
      </c>
      <c r="BV121" s="337">
        <v>169.49006403380301</v>
      </c>
      <c r="BW121" s="337">
        <v>169.49006403380301</v>
      </c>
      <c r="BX121" s="337">
        <v>169.49006403380301</v>
      </c>
      <c r="BY121" s="337">
        <v>169.49006403380301</v>
      </c>
      <c r="BZ121" s="337">
        <v>169.49006403380301</v>
      </c>
      <c r="CA121" s="337">
        <v>169.49006403380301</v>
      </c>
      <c r="CB121" s="337">
        <v>169.49006403380301</v>
      </c>
      <c r="CC121" s="337">
        <v>169.49006403380301</v>
      </c>
      <c r="CD121" s="337">
        <v>169.49006403380301</v>
      </c>
      <c r="CE121" s="337">
        <v>169.49006403380301</v>
      </c>
      <c r="CF121" s="337">
        <v>169.49006403380301</v>
      </c>
      <c r="CG121" s="337">
        <v>169.49006403380301</v>
      </c>
      <c r="CH121" s="337">
        <v>169.49006403380301</v>
      </c>
      <c r="CI121" s="337">
        <v>169.49006403380301</v>
      </c>
      <c r="CJ121" s="337">
        <v>169.49006403380301</v>
      </c>
      <c r="CK121" s="290"/>
    </row>
    <row r="122" spans="1:89" x14ac:dyDescent="0.35">
      <c r="A122" s="77"/>
      <c r="B122" s="127"/>
      <c r="C122" s="350" t="s">
        <v>321</v>
      </c>
      <c r="D122" s="429"/>
      <c r="E122" s="335" t="s">
        <v>318</v>
      </c>
      <c r="F122" s="335">
        <v>2</v>
      </c>
      <c r="G122" s="335"/>
      <c r="H122" s="337">
        <v>5715.94</v>
      </c>
      <c r="I122" s="337">
        <v>5715.94</v>
      </c>
      <c r="J122" s="337">
        <v>5715.94</v>
      </c>
      <c r="K122" s="337">
        <v>5715.94</v>
      </c>
      <c r="L122" s="337">
        <v>6784.3456164383533</v>
      </c>
      <c r="M122" s="337">
        <v>6784.3456164383533</v>
      </c>
      <c r="N122" s="337">
        <v>6784.3456164383533</v>
      </c>
      <c r="O122" s="337">
        <v>6784.3456164383533</v>
      </c>
      <c r="P122" s="337">
        <v>6784.3456164383533</v>
      </c>
      <c r="Q122" s="337">
        <v>6784.3456164383533</v>
      </c>
      <c r="R122" s="337">
        <v>6784.3456164383533</v>
      </c>
      <c r="S122" s="337">
        <v>6784.3456164383533</v>
      </c>
      <c r="T122" s="337">
        <v>6784.3456164383533</v>
      </c>
      <c r="U122" s="337">
        <v>6784.3456164383533</v>
      </c>
      <c r="V122" s="337">
        <v>6784.3456164383533</v>
      </c>
      <c r="W122" s="337">
        <v>6784.3456164383533</v>
      </c>
      <c r="X122" s="337">
        <v>6784.3456164383533</v>
      </c>
      <c r="Y122" s="337">
        <v>6784.3456164383533</v>
      </c>
      <c r="Z122" s="337">
        <v>6784.3456164383533</v>
      </c>
      <c r="AA122" s="337">
        <v>6784.3456164383533</v>
      </c>
      <c r="AB122" s="337">
        <v>6784.3456164383533</v>
      </c>
      <c r="AC122" s="337">
        <v>6784.3456164383533</v>
      </c>
      <c r="AD122" s="337">
        <v>6784.3456164383533</v>
      </c>
      <c r="AE122" s="337">
        <v>6784.3456164383533</v>
      </c>
      <c r="AF122" s="337">
        <v>6784.3456164383533</v>
      </c>
      <c r="AG122" s="337">
        <v>6784.3456164383533</v>
      </c>
      <c r="AH122" s="337">
        <v>6784.3456164383533</v>
      </c>
      <c r="AI122" s="337">
        <v>6784.3456164383533</v>
      </c>
      <c r="AJ122" s="337">
        <v>6784.3456164383533</v>
      </c>
      <c r="AK122" s="337">
        <v>6784.3456164383533</v>
      </c>
      <c r="AL122" s="337">
        <v>6784.3456164383533</v>
      </c>
      <c r="AM122" s="337">
        <v>6784.3456164383533</v>
      </c>
      <c r="AN122" s="337">
        <v>6784.3456164383533</v>
      </c>
      <c r="AO122" s="337">
        <v>6784.3456164383533</v>
      </c>
      <c r="AP122" s="337">
        <v>6784.3456164383533</v>
      </c>
      <c r="AQ122" s="337">
        <v>6784.3456164383533</v>
      </c>
      <c r="AR122" s="337">
        <v>6784.3456164383533</v>
      </c>
      <c r="AS122" s="337">
        <v>6784.3456164383533</v>
      </c>
      <c r="AT122" s="337">
        <v>6784.3456164383533</v>
      </c>
      <c r="AU122" s="337">
        <v>6784.3456164383533</v>
      </c>
      <c r="AV122" s="337">
        <v>6784.3456164383533</v>
      </c>
      <c r="AW122" s="337">
        <v>6784.3456164383533</v>
      </c>
      <c r="AX122" s="337">
        <v>6784.3456164383533</v>
      </c>
      <c r="AY122" s="337">
        <v>6784.3456164383533</v>
      </c>
      <c r="AZ122" s="337">
        <v>6784.3456164383533</v>
      </c>
      <c r="BA122" s="337">
        <v>6784.3456164383533</v>
      </c>
      <c r="BB122" s="337">
        <v>6784.3456164383533</v>
      </c>
      <c r="BC122" s="337">
        <v>6784.3456164383533</v>
      </c>
      <c r="BD122" s="337">
        <v>6784.3456164383533</v>
      </c>
      <c r="BE122" s="337">
        <v>6784.3456164383533</v>
      </c>
      <c r="BF122" s="337">
        <v>6784.3456164383533</v>
      </c>
      <c r="BG122" s="337">
        <v>6784.3456164383533</v>
      </c>
      <c r="BH122" s="337">
        <v>6784.3456164383533</v>
      </c>
      <c r="BI122" s="337">
        <v>6784.3456164383533</v>
      </c>
      <c r="BJ122" s="337">
        <v>6784.3456164383533</v>
      </c>
      <c r="BK122" s="337">
        <v>6784.3456164383533</v>
      </c>
      <c r="BL122" s="337">
        <v>6784.3456164383533</v>
      </c>
      <c r="BM122" s="337">
        <v>6784.3456164383533</v>
      </c>
      <c r="BN122" s="337">
        <v>6784.3456164383533</v>
      </c>
      <c r="BO122" s="337">
        <v>6784.3456164383533</v>
      </c>
      <c r="BP122" s="337">
        <v>6784.3456164383533</v>
      </c>
      <c r="BQ122" s="337">
        <v>6784.3456164383533</v>
      </c>
      <c r="BR122" s="337">
        <v>6784.3456164383533</v>
      </c>
      <c r="BS122" s="337">
        <v>6784.3456164383533</v>
      </c>
      <c r="BT122" s="337">
        <v>6784.3456164383533</v>
      </c>
      <c r="BU122" s="337">
        <v>6784.3456164383533</v>
      </c>
      <c r="BV122" s="337">
        <v>6784.3456164383533</v>
      </c>
      <c r="BW122" s="337">
        <v>6784.3456164383533</v>
      </c>
      <c r="BX122" s="337">
        <v>6784.3456164383533</v>
      </c>
      <c r="BY122" s="337">
        <v>6784.3456164383533</v>
      </c>
      <c r="BZ122" s="337">
        <v>6784.3456164383533</v>
      </c>
      <c r="CA122" s="337">
        <v>6784.3456164383533</v>
      </c>
      <c r="CB122" s="337">
        <v>6784.3456164383533</v>
      </c>
      <c r="CC122" s="337">
        <v>6784.3456164383533</v>
      </c>
      <c r="CD122" s="337">
        <v>6784.3456164383533</v>
      </c>
      <c r="CE122" s="337">
        <v>6784.3456164383533</v>
      </c>
      <c r="CF122" s="337">
        <v>6784.3456164383533</v>
      </c>
      <c r="CG122" s="337">
        <v>6784.3456164383533</v>
      </c>
      <c r="CH122" s="337">
        <v>6784.3456164383533</v>
      </c>
      <c r="CI122" s="337">
        <v>6784.3456164383533</v>
      </c>
      <c r="CJ122" s="337">
        <v>6784.3456164383533</v>
      </c>
      <c r="CK122" s="290"/>
    </row>
    <row r="123" spans="1:89" x14ac:dyDescent="0.35">
      <c r="A123" s="77"/>
      <c r="B123" s="127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5715.94</v>
      </c>
      <c r="I123" s="337">
        <v>5715.94</v>
      </c>
      <c r="J123" s="337">
        <v>5715.94</v>
      </c>
      <c r="K123" s="337">
        <v>5715.94</v>
      </c>
      <c r="L123" s="337">
        <v>6784.3456164383533</v>
      </c>
      <c r="M123" s="337">
        <v>6784.3456164383533</v>
      </c>
      <c r="N123" s="337">
        <v>6784.3456164383533</v>
      </c>
      <c r="O123" s="337">
        <v>6784.3456164383533</v>
      </c>
      <c r="P123" s="337">
        <v>6784.3456164383533</v>
      </c>
      <c r="Q123" s="337">
        <v>6784.3456164383533</v>
      </c>
      <c r="R123" s="337">
        <v>6784.3456164383533</v>
      </c>
      <c r="S123" s="337">
        <v>6784.3456164383533</v>
      </c>
      <c r="T123" s="337">
        <v>6784.3456164383533</v>
      </c>
      <c r="U123" s="337">
        <v>6784.3456164383533</v>
      </c>
      <c r="V123" s="337">
        <v>6784.3456164383533</v>
      </c>
      <c r="W123" s="337">
        <v>6784.3456164383533</v>
      </c>
      <c r="X123" s="337">
        <v>6784.3456164383533</v>
      </c>
      <c r="Y123" s="337">
        <v>6784.3456164383533</v>
      </c>
      <c r="Z123" s="337">
        <v>6784.3456164383533</v>
      </c>
      <c r="AA123" s="337">
        <v>6784.3456164383533</v>
      </c>
      <c r="AB123" s="337">
        <v>6784.3456164383533</v>
      </c>
      <c r="AC123" s="337">
        <v>6784.3456164383533</v>
      </c>
      <c r="AD123" s="337">
        <v>6784.3456164383533</v>
      </c>
      <c r="AE123" s="337">
        <v>6784.3456164383533</v>
      </c>
      <c r="AF123" s="337">
        <v>6784.3456164383533</v>
      </c>
      <c r="AG123" s="337">
        <v>6784.3456164383533</v>
      </c>
      <c r="AH123" s="337">
        <v>6784.3456164383533</v>
      </c>
      <c r="AI123" s="337">
        <v>6784.3456164383533</v>
      </c>
      <c r="AJ123" s="337">
        <v>6784.3456164383533</v>
      </c>
      <c r="AK123" s="337">
        <v>6784.3456164383533</v>
      </c>
      <c r="AL123" s="337">
        <v>6784.3456164383533</v>
      </c>
      <c r="AM123" s="337">
        <v>6784.3456164383533</v>
      </c>
      <c r="AN123" s="337">
        <v>6784.3456164383533</v>
      </c>
      <c r="AO123" s="337">
        <v>6784.3456164383533</v>
      </c>
      <c r="AP123" s="337">
        <v>6784.3456164383533</v>
      </c>
      <c r="AQ123" s="337">
        <v>6784.3456164383533</v>
      </c>
      <c r="AR123" s="337">
        <v>6784.3456164383533</v>
      </c>
      <c r="AS123" s="337">
        <v>6784.3456164383533</v>
      </c>
      <c r="AT123" s="337">
        <v>6784.3456164383533</v>
      </c>
      <c r="AU123" s="337">
        <v>6784.3456164383533</v>
      </c>
      <c r="AV123" s="337">
        <v>6784.3456164383533</v>
      </c>
      <c r="AW123" s="337">
        <v>6784.3456164383533</v>
      </c>
      <c r="AX123" s="337">
        <v>6784.3456164383533</v>
      </c>
      <c r="AY123" s="337">
        <v>6784.3456164383533</v>
      </c>
      <c r="AZ123" s="337">
        <v>6784.3456164383533</v>
      </c>
      <c r="BA123" s="337">
        <v>6784.3456164383533</v>
      </c>
      <c r="BB123" s="337">
        <v>6784.3456164383533</v>
      </c>
      <c r="BC123" s="337">
        <v>6784.3456164383533</v>
      </c>
      <c r="BD123" s="337">
        <v>6784.3456164383533</v>
      </c>
      <c r="BE123" s="337">
        <v>6784.3456164383533</v>
      </c>
      <c r="BF123" s="337">
        <v>6784.3456164383533</v>
      </c>
      <c r="BG123" s="337">
        <v>6784.3456164383533</v>
      </c>
      <c r="BH123" s="337">
        <v>6784.3456164383533</v>
      </c>
      <c r="BI123" s="337">
        <v>6784.3456164383533</v>
      </c>
      <c r="BJ123" s="337">
        <v>6784.3456164383533</v>
      </c>
      <c r="BK123" s="337">
        <v>6784.3456164383533</v>
      </c>
      <c r="BL123" s="337">
        <v>6784.3456164383533</v>
      </c>
      <c r="BM123" s="337">
        <v>6784.3456164383533</v>
      </c>
      <c r="BN123" s="337">
        <v>6784.3456164383533</v>
      </c>
      <c r="BO123" s="337">
        <v>6784.3456164383533</v>
      </c>
      <c r="BP123" s="337">
        <v>6784.3456164383533</v>
      </c>
      <c r="BQ123" s="337">
        <v>6784.3456164383533</v>
      </c>
      <c r="BR123" s="337">
        <v>6784.3456164383533</v>
      </c>
      <c r="BS123" s="337">
        <v>6784.3456164383533</v>
      </c>
      <c r="BT123" s="337">
        <v>6784.3456164383533</v>
      </c>
      <c r="BU123" s="337">
        <v>6784.3456164383533</v>
      </c>
      <c r="BV123" s="337">
        <v>6784.3456164383533</v>
      </c>
      <c r="BW123" s="337">
        <v>6784.3456164383533</v>
      </c>
      <c r="BX123" s="337">
        <v>6784.3456164383533</v>
      </c>
      <c r="BY123" s="337">
        <v>6784.3456164383533</v>
      </c>
      <c r="BZ123" s="337">
        <v>6784.3456164383533</v>
      </c>
      <c r="CA123" s="337">
        <v>6784.3456164383533</v>
      </c>
      <c r="CB123" s="337">
        <v>6784.3456164383533</v>
      </c>
      <c r="CC123" s="337">
        <v>6784.3456164383533</v>
      </c>
      <c r="CD123" s="337">
        <v>6784.3456164383533</v>
      </c>
      <c r="CE123" s="337">
        <v>6784.3456164383533</v>
      </c>
      <c r="CF123" s="337">
        <v>6784.3456164383533</v>
      </c>
      <c r="CG123" s="337">
        <v>6784.3456164383533</v>
      </c>
      <c r="CH123" s="337">
        <v>6784.3456164383533</v>
      </c>
      <c r="CI123" s="337">
        <v>6784.3456164383533</v>
      </c>
      <c r="CJ123" s="337">
        <v>6784.3456164383533</v>
      </c>
      <c r="CK123" s="290"/>
    </row>
    <row r="124" spans="1:89" x14ac:dyDescent="0.35">
      <c r="A124" s="77"/>
      <c r="B124" s="127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431.74309014942241</v>
      </c>
      <c r="I124" s="337">
        <v>845.34271800284421</v>
      </c>
      <c r="J124" s="337">
        <v>1259.5029861563992</v>
      </c>
      <c r="K124" s="337">
        <v>1674.2241713173325</v>
      </c>
      <c r="L124" s="337">
        <v>3150.1580209995436</v>
      </c>
      <c r="M124" s="337">
        <v>4293.5169411842089</v>
      </c>
      <c r="N124" s="337">
        <v>4278.9444860757176</v>
      </c>
      <c r="O124" s="337">
        <v>4264.3720309672262</v>
      </c>
      <c r="P124" s="337">
        <v>4249.7995758587349</v>
      </c>
      <c r="Q124" s="337">
        <v>4235.2271207502436</v>
      </c>
      <c r="R124" s="337">
        <v>4220.6546656417522</v>
      </c>
      <c r="S124" s="337">
        <v>4206.0822105332609</v>
      </c>
      <c r="T124" s="337">
        <v>4191.5097554247695</v>
      </c>
      <c r="U124" s="337">
        <v>4176.9373003162782</v>
      </c>
      <c r="V124" s="337">
        <v>4162.3648452077869</v>
      </c>
      <c r="W124" s="337">
        <v>4147.7923900992955</v>
      </c>
      <c r="X124" s="337">
        <v>4133.2199349908042</v>
      </c>
      <c r="Y124" s="337">
        <v>4118.6474798823128</v>
      </c>
      <c r="Z124" s="337">
        <v>4104.0750247738215</v>
      </c>
      <c r="AA124" s="337">
        <v>4089.5025696653302</v>
      </c>
      <c r="AB124" s="337">
        <v>4074.9301145568393</v>
      </c>
      <c r="AC124" s="337">
        <v>4060.3576594483475</v>
      </c>
      <c r="AD124" s="337">
        <v>4045.7852043398566</v>
      </c>
      <c r="AE124" s="337">
        <v>4031.2127492313648</v>
      </c>
      <c r="AF124" s="337">
        <v>4016.6402941228739</v>
      </c>
      <c r="AG124" s="337">
        <v>4002.067839014383</v>
      </c>
      <c r="AH124" s="337">
        <v>3987.4953839058917</v>
      </c>
      <c r="AI124" s="337">
        <v>3972.9229287974003</v>
      </c>
      <c r="AJ124" s="337">
        <v>3958.350473688909</v>
      </c>
      <c r="AK124" s="337">
        <v>3943.7780185804177</v>
      </c>
      <c r="AL124" s="337">
        <v>3929.2055634719263</v>
      </c>
      <c r="AM124" s="337">
        <v>3932.2208281903431</v>
      </c>
      <c r="AN124" s="337">
        <v>3935.2360929087604</v>
      </c>
      <c r="AO124" s="337">
        <v>3938.2513576271772</v>
      </c>
      <c r="AP124" s="337">
        <v>3941.2666223455944</v>
      </c>
      <c r="AQ124" s="337">
        <v>3944.2818870640112</v>
      </c>
      <c r="AR124" s="337">
        <v>3947.2971517824285</v>
      </c>
      <c r="AS124" s="337">
        <v>3950.3124165008458</v>
      </c>
      <c r="AT124" s="337">
        <v>3953.3276812192626</v>
      </c>
      <c r="AU124" s="337">
        <v>3956.3429459376794</v>
      </c>
      <c r="AV124" s="337">
        <v>3959.3582106560966</v>
      </c>
      <c r="AW124" s="337">
        <v>3962.3734753745134</v>
      </c>
      <c r="AX124" s="337">
        <v>3965.3887400929307</v>
      </c>
      <c r="AY124" s="337">
        <v>3968.4040048113475</v>
      </c>
      <c r="AZ124" s="337">
        <v>3971.4192695297647</v>
      </c>
      <c r="BA124" s="337">
        <v>3974.4345342481815</v>
      </c>
      <c r="BB124" s="337">
        <v>3977.4497989665988</v>
      </c>
      <c r="BC124" s="337">
        <v>3980.4650636850156</v>
      </c>
      <c r="BD124" s="337">
        <v>3983.4803284034328</v>
      </c>
      <c r="BE124" s="337">
        <v>3986.4955931218501</v>
      </c>
      <c r="BF124" s="337">
        <v>3989.5108578402669</v>
      </c>
      <c r="BG124" s="337">
        <v>3992.5261225586837</v>
      </c>
      <c r="BH124" s="337">
        <v>3995.541387277101</v>
      </c>
      <c r="BI124" s="337">
        <v>3998.5566519955182</v>
      </c>
      <c r="BJ124" s="337">
        <v>4001.571916713935</v>
      </c>
      <c r="BK124" s="337">
        <v>4004.5871814323518</v>
      </c>
      <c r="BL124" s="337">
        <v>4007.6024461507691</v>
      </c>
      <c r="BM124" s="337">
        <v>4010.6177108691863</v>
      </c>
      <c r="BN124" s="337">
        <v>4013.6329755876031</v>
      </c>
      <c r="BO124" s="337">
        <v>4016.6482403060204</v>
      </c>
      <c r="BP124" s="337">
        <v>4019.6635050244372</v>
      </c>
      <c r="BQ124" s="337">
        <v>4022.6787697428545</v>
      </c>
      <c r="BR124" s="337">
        <v>4025.6940344612713</v>
      </c>
      <c r="BS124" s="337">
        <v>4028.7092991796885</v>
      </c>
      <c r="BT124" s="337">
        <v>4031.7245638981053</v>
      </c>
      <c r="BU124" s="337">
        <v>4034.7398286165226</v>
      </c>
      <c r="BV124" s="337">
        <v>4037.7550933349394</v>
      </c>
      <c r="BW124" s="337">
        <v>4040.7703580533566</v>
      </c>
      <c r="BX124" s="337">
        <v>4043.7856227717734</v>
      </c>
      <c r="BY124" s="337">
        <v>4046.8008874901907</v>
      </c>
      <c r="BZ124" s="337">
        <v>4049.8161522086075</v>
      </c>
      <c r="CA124" s="337">
        <v>4052.8314169270247</v>
      </c>
      <c r="CB124" s="337">
        <v>4055.846681645442</v>
      </c>
      <c r="CC124" s="337">
        <v>4058.8619463638588</v>
      </c>
      <c r="CD124" s="337">
        <v>4061.8772110822756</v>
      </c>
      <c r="CE124" s="337">
        <v>4064.8924758006929</v>
      </c>
      <c r="CF124" s="337">
        <v>4067.9077405191097</v>
      </c>
      <c r="CG124" s="337">
        <v>4070.9230052375269</v>
      </c>
      <c r="CH124" s="337">
        <v>4073.9382699559437</v>
      </c>
      <c r="CI124" s="337">
        <v>4076.953534674361</v>
      </c>
      <c r="CJ124" s="337">
        <v>4079.9687993927778</v>
      </c>
      <c r="CK124" s="290"/>
    </row>
    <row r="125" spans="1:89" x14ac:dyDescent="0.35">
      <c r="A125" s="77"/>
      <c r="B125" s="127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290"/>
    </row>
    <row r="126" spans="1:89" x14ac:dyDescent="0.35">
      <c r="A126" s="77"/>
      <c r="B126" s="1150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330"/>
    </row>
    <row r="127" spans="1:89" x14ac:dyDescent="0.35">
      <c r="A127" s="77"/>
      <c r="B127" s="127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304.48973201390783</v>
      </c>
      <c r="I127" s="337">
        <v>609.18699446155051</v>
      </c>
      <c r="J127" s="337">
        <v>914.09178734292789</v>
      </c>
      <c r="K127" s="337">
        <v>1219.2041106580402</v>
      </c>
      <c r="L127" s="337">
        <v>2297.8864674335446</v>
      </c>
      <c r="M127" s="337">
        <v>3381.2454408956837</v>
      </c>
      <c r="N127" s="337">
        <v>3364.5366057950678</v>
      </c>
      <c r="O127" s="337">
        <v>3347.8277706944518</v>
      </c>
      <c r="P127" s="337">
        <v>3331.1189355938359</v>
      </c>
      <c r="Q127" s="337">
        <v>3314.4101004932199</v>
      </c>
      <c r="R127" s="337">
        <v>3297.701265392604</v>
      </c>
      <c r="S127" s="337">
        <v>3280.9924302919881</v>
      </c>
      <c r="T127" s="337">
        <v>3264.2835951913721</v>
      </c>
      <c r="U127" s="337">
        <v>3247.5747600907562</v>
      </c>
      <c r="V127" s="337">
        <v>3230.8659249901402</v>
      </c>
      <c r="W127" s="337">
        <v>3214.1570898895243</v>
      </c>
      <c r="X127" s="337">
        <v>3197.4482547889083</v>
      </c>
      <c r="Y127" s="337">
        <v>3180.7394196882924</v>
      </c>
      <c r="Z127" s="337">
        <v>3164.0305845876765</v>
      </c>
      <c r="AA127" s="337">
        <v>3147.3217494870605</v>
      </c>
      <c r="AB127" s="337">
        <v>3130.6129143864446</v>
      </c>
      <c r="AC127" s="337">
        <v>3113.9040792858286</v>
      </c>
      <c r="AD127" s="337">
        <v>3097.1952441852127</v>
      </c>
      <c r="AE127" s="337">
        <v>3080.4864090845967</v>
      </c>
      <c r="AF127" s="337">
        <v>3063.7775739839808</v>
      </c>
      <c r="AG127" s="337">
        <v>3047.0687388833649</v>
      </c>
      <c r="AH127" s="337">
        <v>3030.3599037827489</v>
      </c>
      <c r="AI127" s="337">
        <v>3013.651068682133</v>
      </c>
      <c r="AJ127" s="337">
        <v>2996.942233581517</v>
      </c>
      <c r="AK127" s="337">
        <v>2980.2333984809011</v>
      </c>
      <c r="AL127" s="337">
        <v>2963.5245633802851</v>
      </c>
      <c r="AM127" s="337">
        <v>2963.5245633802851</v>
      </c>
      <c r="AN127" s="337">
        <v>2963.5245633802851</v>
      </c>
      <c r="AO127" s="337">
        <v>2963.5245633802851</v>
      </c>
      <c r="AP127" s="337">
        <v>2963.5245633802851</v>
      </c>
      <c r="AQ127" s="337">
        <v>2963.5245633802851</v>
      </c>
      <c r="AR127" s="337">
        <v>2963.5245633802851</v>
      </c>
      <c r="AS127" s="337">
        <v>2963.5245633802851</v>
      </c>
      <c r="AT127" s="337">
        <v>2963.5245633802851</v>
      </c>
      <c r="AU127" s="337">
        <v>2963.5245633802851</v>
      </c>
      <c r="AV127" s="337">
        <v>2963.5245633802851</v>
      </c>
      <c r="AW127" s="337">
        <v>2963.5245633802851</v>
      </c>
      <c r="AX127" s="337">
        <v>2963.5245633802851</v>
      </c>
      <c r="AY127" s="337">
        <v>2963.5245633802851</v>
      </c>
      <c r="AZ127" s="337">
        <v>2963.5245633802851</v>
      </c>
      <c r="BA127" s="337">
        <v>2963.5245633802851</v>
      </c>
      <c r="BB127" s="337">
        <v>2963.5245633802851</v>
      </c>
      <c r="BC127" s="337">
        <v>2963.5245633802851</v>
      </c>
      <c r="BD127" s="337">
        <v>2963.5245633802851</v>
      </c>
      <c r="BE127" s="337">
        <v>2963.5245633802851</v>
      </c>
      <c r="BF127" s="337">
        <v>2963.5245633802851</v>
      </c>
      <c r="BG127" s="337">
        <v>2963.5245633802851</v>
      </c>
      <c r="BH127" s="337">
        <v>2963.5245633802851</v>
      </c>
      <c r="BI127" s="337">
        <v>2963.5245633802851</v>
      </c>
      <c r="BJ127" s="337">
        <v>2963.5245633802851</v>
      </c>
      <c r="BK127" s="337">
        <v>2963.5245633802851</v>
      </c>
      <c r="BL127" s="337">
        <v>2963.5245633802851</v>
      </c>
      <c r="BM127" s="337">
        <v>2963.5245633802851</v>
      </c>
      <c r="BN127" s="337">
        <v>2963.5245633802851</v>
      </c>
      <c r="BO127" s="337">
        <v>2963.5245633802851</v>
      </c>
      <c r="BP127" s="337">
        <v>2963.5245633802851</v>
      </c>
      <c r="BQ127" s="337">
        <v>2963.5245633802851</v>
      </c>
      <c r="BR127" s="337">
        <v>2963.5245633802851</v>
      </c>
      <c r="BS127" s="337">
        <v>2963.5245633802851</v>
      </c>
      <c r="BT127" s="337">
        <v>2963.5245633802851</v>
      </c>
      <c r="BU127" s="337">
        <v>2963.5245633802851</v>
      </c>
      <c r="BV127" s="337">
        <v>2963.5245633802851</v>
      </c>
      <c r="BW127" s="337">
        <v>2963.5245633802851</v>
      </c>
      <c r="BX127" s="337">
        <v>2963.5245633802851</v>
      </c>
      <c r="BY127" s="337">
        <v>2963.5245633802851</v>
      </c>
      <c r="BZ127" s="337">
        <v>2963.5245633802851</v>
      </c>
      <c r="CA127" s="337">
        <v>2963.5245633802851</v>
      </c>
      <c r="CB127" s="337">
        <v>2963.5245633802851</v>
      </c>
      <c r="CC127" s="337">
        <v>2963.5245633802851</v>
      </c>
      <c r="CD127" s="337">
        <v>2963.5245633802851</v>
      </c>
      <c r="CE127" s="337">
        <v>2963.5245633802851</v>
      </c>
      <c r="CF127" s="337">
        <v>2963.5245633802851</v>
      </c>
      <c r="CG127" s="337">
        <v>2963.5245633802851</v>
      </c>
      <c r="CH127" s="337">
        <v>2963.5245633802851</v>
      </c>
      <c r="CI127" s="337">
        <v>2963.5245633802851</v>
      </c>
      <c r="CJ127" s="337">
        <v>2963.5245633802851</v>
      </c>
      <c r="CK127" s="290"/>
    </row>
    <row r="128" spans="1:89" x14ac:dyDescent="0.35">
      <c r="A128" s="77"/>
      <c r="B128" s="127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290"/>
    </row>
    <row r="129" spans="1:89" x14ac:dyDescent="0.35">
      <c r="A129" s="77"/>
      <c r="B129" s="127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64.679999999999993</v>
      </c>
      <c r="I129" s="337">
        <v>129.35999999999999</v>
      </c>
      <c r="J129" s="337">
        <v>194.04</v>
      </c>
      <c r="K129" s="337">
        <v>258.71999999999997</v>
      </c>
      <c r="L129" s="337">
        <v>258.71999999999997</v>
      </c>
      <c r="M129" s="337">
        <v>258.71999999999997</v>
      </c>
      <c r="N129" s="337">
        <v>258.71999999999997</v>
      </c>
      <c r="O129" s="337">
        <v>258.71999999999997</v>
      </c>
      <c r="P129" s="337">
        <v>258.71999999999997</v>
      </c>
      <c r="Q129" s="337">
        <v>258.71999999999997</v>
      </c>
      <c r="R129" s="337">
        <v>258.71999999999997</v>
      </c>
      <c r="S129" s="337">
        <v>258.71999999999997</v>
      </c>
      <c r="T129" s="337">
        <v>258.71999999999997</v>
      </c>
      <c r="U129" s="337">
        <v>258.71999999999997</v>
      </c>
      <c r="V129" s="337">
        <v>258.71999999999997</v>
      </c>
      <c r="W129" s="337">
        <v>258.71999999999997</v>
      </c>
      <c r="X129" s="337">
        <v>258.71999999999997</v>
      </c>
      <c r="Y129" s="337">
        <v>258.71999999999997</v>
      </c>
      <c r="Z129" s="337">
        <v>258.71999999999997</v>
      </c>
      <c r="AA129" s="337">
        <v>258.71999999999997</v>
      </c>
      <c r="AB129" s="337">
        <v>258.71999999999997</v>
      </c>
      <c r="AC129" s="337">
        <v>258.71999999999997</v>
      </c>
      <c r="AD129" s="337">
        <v>258.71999999999997</v>
      </c>
      <c r="AE129" s="337">
        <v>258.71999999999997</v>
      </c>
      <c r="AF129" s="337">
        <v>258.71999999999997</v>
      </c>
      <c r="AG129" s="337">
        <v>258.71999999999997</v>
      </c>
      <c r="AH129" s="337">
        <v>258.71999999999997</v>
      </c>
      <c r="AI129" s="337">
        <v>258.71999999999997</v>
      </c>
      <c r="AJ129" s="337">
        <v>258.71999999999997</v>
      </c>
      <c r="AK129" s="337">
        <v>258.71999999999997</v>
      </c>
      <c r="AL129" s="337">
        <v>258.71999999999997</v>
      </c>
      <c r="AM129" s="337">
        <v>258.71999999999997</v>
      </c>
      <c r="AN129" s="337">
        <v>258.71999999999997</v>
      </c>
      <c r="AO129" s="337">
        <v>258.71999999999997</v>
      </c>
      <c r="AP129" s="337">
        <v>258.71999999999997</v>
      </c>
      <c r="AQ129" s="337">
        <v>258.71999999999997</v>
      </c>
      <c r="AR129" s="337">
        <v>258.71999999999997</v>
      </c>
      <c r="AS129" s="337">
        <v>258.71999999999997</v>
      </c>
      <c r="AT129" s="337">
        <v>258.71999999999997</v>
      </c>
      <c r="AU129" s="337">
        <v>258.71999999999997</v>
      </c>
      <c r="AV129" s="337">
        <v>258.71999999999997</v>
      </c>
      <c r="AW129" s="337">
        <v>258.71999999999997</v>
      </c>
      <c r="AX129" s="337">
        <v>258.71999999999997</v>
      </c>
      <c r="AY129" s="337">
        <v>258.71999999999997</v>
      </c>
      <c r="AZ129" s="337">
        <v>258.71999999999997</v>
      </c>
      <c r="BA129" s="337">
        <v>258.71999999999997</v>
      </c>
      <c r="BB129" s="337">
        <v>258.71999999999997</v>
      </c>
      <c r="BC129" s="337">
        <v>258.71999999999997</v>
      </c>
      <c r="BD129" s="337">
        <v>258.71999999999997</v>
      </c>
      <c r="BE129" s="337">
        <v>258.71999999999997</v>
      </c>
      <c r="BF129" s="337">
        <v>258.71999999999997</v>
      </c>
      <c r="BG129" s="337">
        <v>258.71999999999997</v>
      </c>
      <c r="BH129" s="337">
        <v>258.71999999999997</v>
      </c>
      <c r="BI129" s="337">
        <v>258.71999999999997</v>
      </c>
      <c r="BJ129" s="337">
        <v>258.71999999999997</v>
      </c>
      <c r="BK129" s="337">
        <v>258.71999999999997</v>
      </c>
      <c r="BL129" s="337">
        <v>258.71999999999997</v>
      </c>
      <c r="BM129" s="337">
        <v>258.71999999999997</v>
      </c>
      <c r="BN129" s="337">
        <v>258.71999999999997</v>
      </c>
      <c r="BO129" s="337">
        <v>258.71999999999997</v>
      </c>
      <c r="BP129" s="337">
        <v>258.71999999999997</v>
      </c>
      <c r="BQ129" s="337">
        <v>258.71999999999997</v>
      </c>
      <c r="BR129" s="337">
        <v>258.71999999999997</v>
      </c>
      <c r="BS129" s="337">
        <v>258.71999999999997</v>
      </c>
      <c r="BT129" s="337">
        <v>258.71999999999997</v>
      </c>
      <c r="BU129" s="337">
        <v>258.71999999999997</v>
      </c>
      <c r="BV129" s="337">
        <v>258.71999999999997</v>
      </c>
      <c r="BW129" s="337">
        <v>258.71999999999997</v>
      </c>
      <c r="BX129" s="337">
        <v>258.71999999999997</v>
      </c>
      <c r="BY129" s="337">
        <v>258.71999999999997</v>
      </c>
      <c r="BZ129" s="337">
        <v>258.71999999999997</v>
      </c>
      <c r="CA129" s="337">
        <v>258.71999999999997</v>
      </c>
      <c r="CB129" s="337">
        <v>258.71999999999997</v>
      </c>
      <c r="CC129" s="337">
        <v>258.71999999999997</v>
      </c>
      <c r="CD129" s="337">
        <v>258.71999999999997</v>
      </c>
      <c r="CE129" s="337">
        <v>258.71999999999997</v>
      </c>
      <c r="CF129" s="337">
        <v>258.71999999999997</v>
      </c>
      <c r="CG129" s="337">
        <v>258.71999999999997</v>
      </c>
      <c r="CH129" s="337">
        <v>258.71999999999997</v>
      </c>
      <c r="CI129" s="337">
        <v>258.71999999999997</v>
      </c>
      <c r="CJ129" s="337">
        <v>258.71999999999997</v>
      </c>
      <c r="CK129" s="290"/>
    </row>
    <row r="130" spans="1:89" x14ac:dyDescent="0.35">
      <c r="A130" s="77"/>
      <c r="B130" s="127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17.397669992358786</v>
      </c>
      <c r="I130" s="337">
        <v>34.805120163552374</v>
      </c>
      <c r="J130" s="337">
        <v>52.222350513580757</v>
      </c>
      <c r="K130" s="337">
        <v>69.649361042443928</v>
      </c>
      <c r="L130" s="337">
        <v>120.33097870152031</v>
      </c>
      <c r="M130" s="337">
        <v>171.25446525685993</v>
      </c>
      <c r="N130" s="337">
        <v>164.31026394034484</v>
      </c>
      <c r="O130" s="337">
        <v>163.56286984167892</v>
      </c>
      <c r="P130" s="337">
        <v>162.81547574301302</v>
      </c>
      <c r="Q130" s="337">
        <v>162.0680816443471</v>
      </c>
      <c r="R130" s="337">
        <v>161.32068754568118</v>
      </c>
      <c r="S130" s="337">
        <v>160.57329344701532</v>
      </c>
      <c r="T130" s="337">
        <v>159.82589934834937</v>
      </c>
      <c r="U130" s="337">
        <v>159.07850524968347</v>
      </c>
      <c r="V130" s="337">
        <v>158.33111115101755</v>
      </c>
      <c r="W130" s="337">
        <v>157.58371705235163</v>
      </c>
      <c r="X130" s="337">
        <v>156.83632295368577</v>
      </c>
      <c r="Y130" s="337">
        <v>156.08892885501982</v>
      </c>
      <c r="Z130" s="337">
        <v>155.34153475635392</v>
      </c>
      <c r="AA130" s="337">
        <v>154.594140657688</v>
      </c>
      <c r="AB130" s="337">
        <v>153.84674655902211</v>
      </c>
      <c r="AC130" s="337">
        <v>153.09935246035622</v>
      </c>
      <c r="AD130" s="337">
        <v>152.35195836169027</v>
      </c>
      <c r="AE130" s="337">
        <v>151.60456426302437</v>
      </c>
      <c r="AF130" s="337">
        <v>150.85717016435845</v>
      </c>
      <c r="AG130" s="337">
        <v>150.10977606569256</v>
      </c>
      <c r="AH130" s="337">
        <v>149.36238196702664</v>
      </c>
      <c r="AI130" s="337">
        <v>148.61498786836074</v>
      </c>
      <c r="AJ130" s="337">
        <v>147.86759376969482</v>
      </c>
      <c r="AK130" s="337">
        <v>147.1201996710289</v>
      </c>
      <c r="AL130" s="337">
        <v>146.37280557236301</v>
      </c>
      <c r="AM130" s="337">
        <v>146.37280557236301</v>
      </c>
      <c r="AN130" s="337">
        <v>146.37280557236301</v>
      </c>
      <c r="AO130" s="337">
        <v>146.37280557236301</v>
      </c>
      <c r="AP130" s="337">
        <v>146.37280557236301</v>
      </c>
      <c r="AQ130" s="337">
        <v>146.37280557236301</v>
      </c>
      <c r="AR130" s="337">
        <v>146.37280557236301</v>
      </c>
      <c r="AS130" s="337">
        <v>146.37280557236301</v>
      </c>
      <c r="AT130" s="337">
        <v>146.37280557236301</v>
      </c>
      <c r="AU130" s="337">
        <v>146.37280557236301</v>
      </c>
      <c r="AV130" s="337">
        <v>146.37280557236301</v>
      </c>
      <c r="AW130" s="337">
        <v>146.37280557236301</v>
      </c>
      <c r="AX130" s="337">
        <v>146.37280557236301</v>
      </c>
      <c r="AY130" s="337">
        <v>146.37280557236301</v>
      </c>
      <c r="AZ130" s="337">
        <v>146.37280557236301</v>
      </c>
      <c r="BA130" s="337">
        <v>146.37280557236301</v>
      </c>
      <c r="BB130" s="337">
        <v>146.37280557236301</v>
      </c>
      <c r="BC130" s="337">
        <v>146.37280557236301</v>
      </c>
      <c r="BD130" s="337">
        <v>146.37280557236301</v>
      </c>
      <c r="BE130" s="337">
        <v>146.37280557236301</v>
      </c>
      <c r="BF130" s="337">
        <v>146.37280557236301</v>
      </c>
      <c r="BG130" s="337">
        <v>146.37280557236301</v>
      </c>
      <c r="BH130" s="337">
        <v>146.37280557236301</v>
      </c>
      <c r="BI130" s="337">
        <v>146.37280557236301</v>
      </c>
      <c r="BJ130" s="337">
        <v>146.37280557236301</v>
      </c>
      <c r="BK130" s="337">
        <v>146.37280557236301</v>
      </c>
      <c r="BL130" s="337">
        <v>146.37280557236301</v>
      </c>
      <c r="BM130" s="337">
        <v>146.37280557236301</v>
      </c>
      <c r="BN130" s="337">
        <v>146.37280557236301</v>
      </c>
      <c r="BO130" s="337">
        <v>146.37280557236301</v>
      </c>
      <c r="BP130" s="337">
        <v>146.37280557236301</v>
      </c>
      <c r="BQ130" s="337">
        <v>146.37280557236301</v>
      </c>
      <c r="BR130" s="337">
        <v>146.37280557236301</v>
      </c>
      <c r="BS130" s="337">
        <v>146.37280557236301</v>
      </c>
      <c r="BT130" s="337">
        <v>146.37280557236301</v>
      </c>
      <c r="BU130" s="337">
        <v>146.37280557236301</v>
      </c>
      <c r="BV130" s="337">
        <v>146.37280557236301</v>
      </c>
      <c r="BW130" s="337">
        <v>146.37280557236301</v>
      </c>
      <c r="BX130" s="337">
        <v>146.37280557236301</v>
      </c>
      <c r="BY130" s="337">
        <v>146.37280557236301</v>
      </c>
      <c r="BZ130" s="337">
        <v>146.37280557236301</v>
      </c>
      <c r="CA130" s="337">
        <v>146.37280557236301</v>
      </c>
      <c r="CB130" s="337">
        <v>146.37280557236301</v>
      </c>
      <c r="CC130" s="337">
        <v>146.37280557236301</v>
      </c>
      <c r="CD130" s="337">
        <v>146.37280557236301</v>
      </c>
      <c r="CE130" s="337">
        <v>146.37280557236301</v>
      </c>
      <c r="CF130" s="337">
        <v>146.37280557236301</v>
      </c>
      <c r="CG130" s="337">
        <v>146.37280557236301</v>
      </c>
      <c r="CH130" s="337">
        <v>146.37280557236301</v>
      </c>
      <c r="CI130" s="337">
        <v>146.37280557236301</v>
      </c>
      <c r="CJ130" s="337">
        <v>146.37280557236301</v>
      </c>
      <c r="CK130" s="290"/>
    </row>
    <row r="131" spans="1:89" x14ac:dyDescent="0.35">
      <c r="A131" s="77"/>
      <c r="B131" s="127"/>
      <c r="C131" s="350" t="s">
        <v>321</v>
      </c>
      <c r="D131" s="429"/>
      <c r="E131" s="335" t="s">
        <v>318</v>
      </c>
      <c r="F131" s="335">
        <v>2</v>
      </c>
      <c r="G131" s="335"/>
      <c r="H131" s="337">
        <v>5715.94</v>
      </c>
      <c r="I131" s="337">
        <v>5715.94</v>
      </c>
      <c r="J131" s="337">
        <v>5715.94</v>
      </c>
      <c r="K131" s="337">
        <v>5715.94</v>
      </c>
      <c r="L131" s="337">
        <v>6784.3456164383533</v>
      </c>
      <c r="M131" s="337">
        <v>6784.3456164383533</v>
      </c>
      <c r="N131" s="337">
        <v>6784.3456164383533</v>
      </c>
      <c r="O131" s="337">
        <v>6784.3456164383533</v>
      </c>
      <c r="P131" s="337">
        <v>6784.3456164383533</v>
      </c>
      <c r="Q131" s="337">
        <v>6784.3456164383533</v>
      </c>
      <c r="R131" s="337">
        <v>6784.3456164383533</v>
      </c>
      <c r="S131" s="337">
        <v>6784.3456164383533</v>
      </c>
      <c r="T131" s="337">
        <v>6784.3456164383533</v>
      </c>
      <c r="U131" s="337">
        <v>6784.3456164383533</v>
      </c>
      <c r="V131" s="337">
        <v>6784.3456164383533</v>
      </c>
      <c r="W131" s="337">
        <v>6784.3456164383533</v>
      </c>
      <c r="X131" s="337">
        <v>6784.3456164383533</v>
      </c>
      <c r="Y131" s="337">
        <v>6784.3456164383533</v>
      </c>
      <c r="Z131" s="337">
        <v>6784.3456164383533</v>
      </c>
      <c r="AA131" s="337">
        <v>6784.3456164383533</v>
      </c>
      <c r="AB131" s="337">
        <v>6784.3456164383533</v>
      </c>
      <c r="AC131" s="337">
        <v>6784.3456164383533</v>
      </c>
      <c r="AD131" s="337">
        <v>6784.3456164383533</v>
      </c>
      <c r="AE131" s="337">
        <v>6784.3456164383533</v>
      </c>
      <c r="AF131" s="337">
        <v>6784.3456164383533</v>
      </c>
      <c r="AG131" s="337">
        <v>6784.3456164383533</v>
      </c>
      <c r="AH131" s="337">
        <v>6784.3456164383533</v>
      </c>
      <c r="AI131" s="337">
        <v>6784.3456164383533</v>
      </c>
      <c r="AJ131" s="337">
        <v>6784.3456164383533</v>
      </c>
      <c r="AK131" s="337">
        <v>6784.3456164383533</v>
      </c>
      <c r="AL131" s="337">
        <v>6784.3456164383533</v>
      </c>
      <c r="AM131" s="337">
        <v>6784.3456164383533</v>
      </c>
      <c r="AN131" s="337">
        <v>6784.3456164383533</v>
      </c>
      <c r="AO131" s="337">
        <v>6784.3456164383533</v>
      </c>
      <c r="AP131" s="337">
        <v>6784.3456164383533</v>
      </c>
      <c r="AQ131" s="337">
        <v>6784.3456164383533</v>
      </c>
      <c r="AR131" s="337">
        <v>6784.3456164383533</v>
      </c>
      <c r="AS131" s="337">
        <v>6784.3456164383533</v>
      </c>
      <c r="AT131" s="337">
        <v>6784.3456164383533</v>
      </c>
      <c r="AU131" s="337">
        <v>6784.3456164383533</v>
      </c>
      <c r="AV131" s="337">
        <v>6784.3456164383533</v>
      </c>
      <c r="AW131" s="337">
        <v>6784.3456164383533</v>
      </c>
      <c r="AX131" s="337">
        <v>6784.3456164383533</v>
      </c>
      <c r="AY131" s="337">
        <v>6784.3456164383533</v>
      </c>
      <c r="AZ131" s="337">
        <v>6784.3456164383533</v>
      </c>
      <c r="BA131" s="337">
        <v>6784.3456164383533</v>
      </c>
      <c r="BB131" s="337">
        <v>6784.3456164383533</v>
      </c>
      <c r="BC131" s="337">
        <v>6784.3456164383533</v>
      </c>
      <c r="BD131" s="337">
        <v>6784.3456164383533</v>
      </c>
      <c r="BE131" s="337">
        <v>6784.3456164383533</v>
      </c>
      <c r="BF131" s="337">
        <v>6784.3456164383533</v>
      </c>
      <c r="BG131" s="337">
        <v>6784.3456164383533</v>
      </c>
      <c r="BH131" s="337">
        <v>6784.3456164383533</v>
      </c>
      <c r="BI131" s="337">
        <v>6784.3456164383533</v>
      </c>
      <c r="BJ131" s="337">
        <v>6784.3456164383533</v>
      </c>
      <c r="BK131" s="337">
        <v>6784.3456164383533</v>
      </c>
      <c r="BL131" s="337">
        <v>6784.3456164383533</v>
      </c>
      <c r="BM131" s="337">
        <v>6784.3456164383533</v>
      </c>
      <c r="BN131" s="337">
        <v>6784.3456164383533</v>
      </c>
      <c r="BO131" s="337">
        <v>6784.3456164383533</v>
      </c>
      <c r="BP131" s="337">
        <v>6784.3456164383533</v>
      </c>
      <c r="BQ131" s="337">
        <v>6784.3456164383533</v>
      </c>
      <c r="BR131" s="337">
        <v>6784.3456164383533</v>
      </c>
      <c r="BS131" s="337">
        <v>6784.3456164383533</v>
      </c>
      <c r="BT131" s="337">
        <v>6784.3456164383533</v>
      </c>
      <c r="BU131" s="337">
        <v>6784.3456164383533</v>
      </c>
      <c r="BV131" s="337">
        <v>6784.3456164383533</v>
      </c>
      <c r="BW131" s="337">
        <v>6784.3456164383533</v>
      </c>
      <c r="BX131" s="337">
        <v>6784.3456164383533</v>
      </c>
      <c r="BY131" s="337">
        <v>6784.3456164383533</v>
      </c>
      <c r="BZ131" s="337">
        <v>6784.3456164383533</v>
      </c>
      <c r="CA131" s="337">
        <v>6784.3456164383533</v>
      </c>
      <c r="CB131" s="337">
        <v>6784.3456164383533</v>
      </c>
      <c r="CC131" s="337">
        <v>6784.3456164383533</v>
      </c>
      <c r="CD131" s="337">
        <v>6784.3456164383533</v>
      </c>
      <c r="CE131" s="337">
        <v>6784.3456164383533</v>
      </c>
      <c r="CF131" s="337">
        <v>6784.3456164383533</v>
      </c>
      <c r="CG131" s="337">
        <v>6784.3456164383533</v>
      </c>
      <c r="CH131" s="337">
        <v>6784.3456164383533</v>
      </c>
      <c r="CI131" s="337">
        <v>6784.3456164383533</v>
      </c>
      <c r="CJ131" s="337">
        <v>6784.3456164383533</v>
      </c>
      <c r="CK131" s="290"/>
    </row>
    <row r="132" spans="1:89" x14ac:dyDescent="0.35">
      <c r="A132" s="77"/>
      <c r="B132" s="127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5715.94</v>
      </c>
      <c r="I132" s="337">
        <v>5715.94</v>
      </c>
      <c r="J132" s="337">
        <v>5715.94</v>
      </c>
      <c r="K132" s="337">
        <v>5715.94</v>
      </c>
      <c r="L132" s="337">
        <v>6784.3456164383533</v>
      </c>
      <c r="M132" s="337">
        <v>6784.3456164383533</v>
      </c>
      <c r="N132" s="337">
        <v>6784.3456164383533</v>
      </c>
      <c r="O132" s="337">
        <v>6784.3456164383533</v>
      </c>
      <c r="P132" s="337">
        <v>6784.3456164383533</v>
      </c>
      <c r="Q132" s="337">
        <v>6784.3456164383533</v>
      </c>
      <c r="R132" s="337">
        <v>6784.3456164383533</v>
      </c>
      <c r="S132" s="337">
        <v>6784.3456164383533</v>
      </c>
      <c r="T132" s="337">
        <v>6784.3456164383533</v>
      </c>
      <c r="U132" s="337">
        <v>6784.3456164383533</v>
      </c>
      <c r="V132" s="337">
        <v>6784.3456164383533</v>
      </c>
      <c r="W132" s="337">
        <v>6784.3456164383533</v>
      </c>
      <c r="X132" s="337">
        <v>6784.3456164383533</v>
      </c>
      <c r="Y132" s="337">
        <v>6784.3456164383533</v>
      </c>
      <c r="Z132" s="337">
        <v>6784.3456164383533</v>
      </c>
      <c r="AA132" s="337">
        <v>6784.3456164383533</v>
      </c>
      <c r="AB132" s="337">
        <v>6784.3456164383533</v>
      </c>
      <c r="AC132" s="337">
        <v>6784.3456164383533</v>
      </c>
      <c r="AD132" s="337">
        <v>6784.3456164383533</v>
      </c>
      <c r="AE132" s="337">
        <v>6784.3456164383533</v>
      </c>
      <c r="AF132" s="337">
        <v>6784.3456164383533</v>
      </c>
      <c r="AG132" s="337">
        <v>6784.3456164383533</v>
      </c>
      <c r="AH132" s="337">
        <v>6784.3456164383533</v>
      </c>
      <c r="AI132" s="337">
        <v>6784.3456164383533</v>
      </c>
      <c r="AJ132" s="337">
        <v>6784.3456164383533</v>
      </c>
      <c r="AK132" s="337">
        <v>6784.3456164383533</v>
      </c>
      <c r="AL132" s="337">
        <v>6784.3456164383533</v>
      </c>
      <c r="AM132" s="337">
        <v>6784.3456164383533</v>
      </c>
      <c r="AN132" s="337">
        <v>6784.3456164383533</v>
      </c>
      <c r="AO132" s="337">
        <v>6784.3456164383533</v>
      </c>
      <c r="AP132" s="337">
        <v>6784.3456164383533</v>
      </c>
      <c r="AQ132" s="337">
        <v>6784.3456164383533</v>
      </c>
      <c r="AR132" s="337">
        <v>6784.3456164383533</v>
      </c>
      <c r="AS132" s="337">
        <v>6784.3456164383533</v>
      </c>
      <c r="AT132" s="337">
        <v>6784.3456164383533</v>
      </c>
      <c r="AU132" s="337">
        <v>6784.3456164383533</v>
      </c>
      <c r="AV132" s="337">
        <v>6784.3456164383533</v>
      </c>
      <c r="AW132" s="337">
        <v>6784.3456164383533</v>
      </c>
      <c r="AX132" s="337">
        <v>6784.3456164383533</v>
      </c>
      <c r="AY132" s="337">
        <v>6784.3456164383533</v>
      </c>
      <c r="AZ132" s="337">
        <v>6784.3456164383533</v>
      </c>
      <c r="BA132" s="337">
        <v>6784.3456164383533</v>
      </c>
      <c r="BB132" s="337">
        <v>6784.3456164383533</v>
      </c>
      <c r="BC132" s="337">
        <v>6784.3456164383533</v>
      </c>
      <c r="BD132" s="337">
        <v>6784.3456164383533</v>
      </c>
      <c r="BE132" s="337">
        <v>6784.3456164383533</v>
      </c>
      <c r="BF132" s="337">
        <v>6784.3456164383533</v>
      </c>
      <c r="BG132" s="337">
        <v>6784.3456164383533</v>
      </c>
      <c r="BH132" s="337">
        <v>6784.3456164383533</v>
      </c>
      <c r="BI132" s="337">
        <v>6784.3456164383533</v>
      </c>
      <c r="BJ132" s="337">
        <v>6784.3456164383533</v>
      </c>
      <c r="BK132" s="337">
        <v>6784.3456164383533</v>
      </c>
      <c r="BL132" s="337">
        <v>6784.3456164383533</v>
      </c>
      <c r="BM132" s="337">
        <v>6784.3456164383533</v>
      </c>
      <c r="BN132" s="337">
        <v>6784.3456164383533</v>
      </c>
      <c r="BO132" s="337">
        <v>6784.3456164383533</v>
      </c>
      <c r="BP132" s="337">
        <v>6784.3456164383533</v>
      </c>
      <c r="BQ132" s="337">
        <v>6784.3456164383533</v>
      </c>
      <c r="BR132" s="337">
        <v>6784.3456164383533</v>
      </c>
      <c r="BS132" s="337">
        <v>6784.3456164383533</v>
      </c>
      <c r="BT132" s="337">
        <v>6784.3456164383533</v>
      </c>
      <c r="BU132" s="337">
        <v>6784.3456164383533</v>
      </c>
      <c r="BV132" s="337">
        <v>6784.3456164383533</v>
      </c>
      <c r="BW132" s="337">
        <v>6784.3456164383533</v>
      </c>
      <c r="BX132" s="337">
        <v>6784.3456164383533</v>
      </c>
      <c r="BY132" s="337">
        <v>6784.3456164383533</v>
      </c>
      <c r="BZ132" s="337">
        <v>6784.3456164383533</v>
      </c>
      <c r="CA132" s="337">
        <v>6784.3456164383533</v>
      </c>
      <c r="CB132" s="337">
        <v>6784.3456164383533</v>
      </c>
      <c r="CC132" s="337">
        <v>6784.3456164383533</v>
      </c>
      <c r="CD132" s="337">
        <v>6784.3456164383533</v>
      </c>
      <c r="CE132" s="337">
        <v>6784.3456164383533</v>
      </c>
      <c r="CF132" s="337">
        <v>6784.3456164383533</v>
      </c>
      <c r="CG132" s="337">
        <v>6784.3456164383533</v>
      </c>
      <c r="CH132" s="337">
        <v>6784.3456164383533</v>
      </c>
      <c r="CI132" s="337">
        <v>6784.3456164383533</v>
      </c>
      <c r="CJ132" s="337">
        <v>6784.3456164383533</v>
      </c>
      <c r="CK132" s="290"/>
    </row>
    <row r="133" spans="1:89" x14ac:dyDescent="0.35">
      <c r="A133" s="77"/>
      <c r="B133" s="127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429.72243223784966</v>
      </c>
      <c r="I133" s="337">
        <v>841.30026625771904</v>
      </c>
      <c r="J133" s="337">
        <v>1253.437604655742</v>
      </c>
      <c r="K133" s="337">
        <v>1666.1347241391634</v>
      </c>
      <c r="L133" s="337">
        <v>3136.0114995140602</v>
      </c>
      <c r="M133" s="337">
        <v>4273.3092242499552</v>
      </c>
      <c r="N133" s="337">
        <v>4252.6714525512416</v>
      </c>
      <c r="O133" s="337">
        <v>4238.2304880703769</v>
      </c>
      <c r="P133" s="337">
        <v>4223.7895235895121</v>
      </c>
      <c r="Q133" s="337">
        <v>4209.3485591086474</v>
      </c>
      <c r="R133" s="337">
        <v>4194.9075946277826</v>
      </c>
      <c r="S133" s="337">
        <v>4180.4666301469179</v>
      </c>
      <c r="T133" s="337">
        <v>4166.0256656660522</v>
      </c>
      <c r="U133" s="337">
        <v>4151.5847011851884</v>
      </c>
      <c r="V133" s="337">
        <v>4137.1437367043227</v>
      </c>
      <c r="W133" s="337">
        <v>4122.7027722234579</v>
      </c>
      <c r="X133" s="337">
        <v>4108.2618077425932</v>
      </c>
      <c r="Y133" s="337">
        <v>4093.8208432617284</v>
      </c>
      <c r="Z133" s="337">
        <v>4079.3798787808641</v>
      </c>
      <c r="AA133" s="337">
        <v>4064.9389142999989</v>
      </c>
      <c r="AB133" s="337">
        <v>4050.4979498191342</v>
      </c>
      <c r="AC133" s="337">
        <v>4036.0569853382694</v>
      </c>
      <c r="AD133" s="337">
        <v>4021.6160208574047</v>
      </c>
      <c r="AE133" s="337">
        <v>4007.1750563765399</v>
      </c>
      <c r="AF133" s="337">
        <v>3992.7340918956752</v>
      </c>
      <c r="AG133" s="337">
        <v>3978.2931274148104</v>
      </c>
      <c r="AH133" s="337">
        <v>3963.8521629339457</v>
      </c>
      <c r="AI133" s="337">
        <v>3949.4111984530809</v>
      </c>
      <c r="AJ133" s="337">
        <v>3934.9702339722162</v>
      </c>
      <c r="AK133" s="337">
        <v>3920.529269491351</v>
      </c>
      <c r="AL133" s="337">
        <v>3906.0883050104867</v>
      </c>
      <c r="AM133" s="337">
        <v>3909.1035697289035</v>
      </c>
      <c r="AN133" s="337">
        <v>3912.1188344473208</v>
      </c>
      <c r="AO133" s="337">
        <v>3915.1340991657376</v>
      </c>
      <c r="AP133" s="337">
        <v>3918.1493638841548</v>
      </c>
      <c r="AQ133" s="337">
        <v>3921.1646286025716</v>
      </c>
      <c r="AR133" s="337">
        <v>3924.1798933209889</v>
      </c>
      <c r="AS133" s="337">
        <v>3927.1951580394061</v>
      </c>
      <c r="AT133" s="337">
        <v>3930.2104227578229</v>
      </c>
      <c r="AU133" s="337">
        <v>3933.2256874762397</v>
      </c>
      <c r="AV133" s="337">
        <v>3936.240952194657</v>
      </c>
      <c r="AW133" s="337">
        <v>3939.2562169130738</v>
      </c>
      <c r="AX133" s="337">
        <v>3942.271481631491</v>
      </c>
      <c r="AY133" s="337">
        <v>3945.2867463499078</v>
      </c>
      <c r="AZ133" s="337">
        <v>3948.3020110683251</v>
      </c>
      <c r="BA133" s="337">
        <v>3951.3172757867419</v>
      </c>
      <c r="BB133" s="337">
        <v>3954.3325405051592</v>
      </c>
      <c r="BC133" s="337">
        <v>3957.347805223576</v>
      </c>
      <c r="BD133" s="337">
        <v>3960.3630699419932</v>
      </c>
      <c r="BE133" s="337">
        <v>3963.3783346604105</v>
      </c>
      <c r="BF133" s="337">
        <v>3966.3935993788273</v>
      </c>
      <c r="BG133" s="337">
        <v>3969.4088640972441</v>
      </c>
      <c r="BH133" s="337">
        <v>3972.4241288156613</v>
      </c>
      <c r="BI133" s="337">
        <v>3975.4393935340786</v>
      </c>
      <c r="BJ133" s="337">
        <v>3978.4546582524954</v>
      </c>
      <c r="BK133" s="337">
        <v>3981.4699229709122</v>
      </c>
      <c r="BL133" s="337">
        <v>3984.4851876893295</v>
      </c>
      <c r="BM133" s="337">
        <v>3987.5004524077467</v>
      </c>
      <c r="BN133" s="337">
        <v>3990.5157171261635</v>
      </c>
      <c r="BO133" s="337">
        <v>3993.5309818445808</v>
      </c>
      <c r="BP133" s="337">
        <v>3996.5462465629976</v>
      </c>
      <c r="BQ133" s="337">
        <v>3999.5615112814148</v>
      </c>
      <c r="BR133" s="337">
        <v>4002.5767759998316</v>
      </c>
      <c r="BS133" s="337">
        <v>4005.5920407182489</v>
      </c>
      <c r="BT133" s="337">
        <v>4008.6073054366657</v>
      </c>
      <c r="BU133" s="337">
        <v>4011.6225701550829</v>
      </c>
      <c r="BV133" s="337">
        <v>4014.6378348734997</v>
      </c>
      <c r="BW133" s="337">
        <v>4017.653099591917</v>
      </c>
      <c r="BX133" s="337">
        <v>4020.6683643103338</v>
      </c>
      <c r="BY133" s="337">
        <v>4023.6836290287511</v>
      </c>
      <c r="BZ133" s="337">
        <v>4026.6988937471679</v>
      </c>
      <c r="CA133" s="337">
        <v>4029.7141584655851</v>
      </c>
      <c r="CB133" s="337">
        <v>4032.7294231840024</v>
      </c>
      <c r="CC133" s="337">
        <v>4035.7446879024192</v>
      </c>
      <c r="CD133" s="337">
        <v>4038.759952620836</v>
      </c>
      <c r="CE133" s="337">
        <v>4041.7752173392532</v>
      </c>
      <c r="CF133" s="337">
        <v>4044.79048205767</v>
      </c>
      <c r="CG133" s="337">
        <v>4047.8057467760873</v>
      </c>
      <c r="CH133" s="337">
        <v>4050.8210114945041</v>
      </c>
      <c r="CI133" s="337">
        <v>4053.8362762129213</v>
      </c>
      <c r="CJ133" s="337">
        <v>4056.8515409313381</v>
      </c>
      <c r="CK133" s="290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K81:L81"/>
    <mergeCell ref="B83:B89"/>
    <mergeCell ref="C91:D91"/>
    <mergeCell ref="B93:B97"/>
    <mergeCell ref="K99:L99"/>
    <mergeCell ref="B117:C117"/>
    <mergeCell ref="B37:B78"/>
    <mergeCell ref="B101:B113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85F674C1-87D7-4326-BDCF-BDF589E284EC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63A59-1B41-41A0-9F38-CAC708D39DBA}">
  <dimension ref="A1:CU806"/>
  <sheetViews>
    <sheetView zoomScale="80" zoomScaleNormal="80" workbookViewId="0">
      <selection activeCell="R7" sqref="R7"/>
    </sheetView>
  </sheetViews>
  <sheetFormatPr defaultRowHeight="14.5" x14ac:dyDescent="0.35"/>
  <cols>
    <col min="2" max="2" width="26.453125" customWidth="1"/>
    <col min="3" max="3" width="16.453125" customWidth="1"/>
    <col min="4" max="4" width="21.453125" customWidth="1"/>
    <col min="5" max="5" width="16.81640625" customWidth="1"/>
    <col min="6" max="6" width="17.1796875" customWidth="1"/>
    <col min="7" max="7" width="21.54296875" customWidth="1"/>
    <col min="8" max="8" width="23.1796875" customWidth="1"/>
    <col min="9" max="9" width="22.1796875" customWidth="1"/>
    <col min="10" max="10" width="23.453125" customWidth="1"/>
    <col min="11" max="11" width="25.1796875" customWidth="1"/>
    <col min="12" max="12" width="14.54296875" customWidth="1"/>
    <col min="13" max="13" width="15.54296875" customWidth="1"/>
    <col min="14" max="14" width="49.453125" customWidth="1"/>
  </cols>
  <sheetData>
    <row r="1" spans="1:99" ht="15" thickBot="1" x14ac:dyDescent="0.4">
      <c r="B1" s="155"/>
      <c r="C1" s="155"/>
      <c r="D1" s="155"/>
      <c r="E1" s="155"/>
      <c r="F1" s="155"/>
    </row>
    <row r="2" spans="1:99" ht="16" thickBot="1" x14ac:dyDescent="0.4">
      <c r="A2" s="157"/>
      <c r="B2" s="158" t="s">
        <v>329</v>
      </c>
      <c r="C2" s="156"/>
      <c r="D2" s="156"/>
      <c r="E2" s="156"/>
      <c r="F2" s="281">
        <v>752</v>
      </c>
      <c r="G2" s="280"/>
      <c r="H2" s="1157" t="s">
        <v>330</v>
      </c>
      <c r="I2" s="1158"/>
    </row>
    <row r="4" spans="1:99" ht="18.5" thickBot="1" x14ac:dyDescent="0.4">
      <c r="A4" s="63"/>
      <c r="B4" s="64" t="s">
        <v>331</v>
      </c>
      <c r="C4" s="64"/>
      <c r="D4" s="64"/>
      <c r="E4" s="64"/>
      <c r="F4" s="65"/>
      <c r="G4" s="65"/>
      <c r="H4" s="66"/>
      <c r="I4" s="67"/>
      <c r="J4" s="68" t="s">
        <v>332</v>
      </c>
      <c r="K4" s="66"/>
      <c r="L4" s="69"/>
      <c r="M4" s="1100"/>
      <c r="N4" s="110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99" ht="51" customHeight="1" thickBot="1" x14ac:dyDescent="0.4">
      <c r="A5" s="71"/>
      <c r="B5" s="268" t="s">
        <v>333</v>
      </c>
      <c r="C5" s="251" t="s">
        <v>334</v>
      </c>
      <c r="D5" s="251" t="s">
        <v>335</v>
      </c>
      <c r="E5" s="251" t="s">
        <v>336</v>
      </c>
      <c r="F5" s="251" t="s">
        <v>337</v>
      </c>
      <c r="G5" s="251" t="s">
        <v>338</v>
      </c>
      <c r="H5" s="252" t="s">
        <v>671</v>
      </c>
      <c r="I5" s="251" t="s">
        <v>339</v>
      </c>
      <c r="J5" s="252" t="s">
        <v>340</v>
      </c>
      <c r="K5" s="252" t="s">
        <v>672</v>
      </c>
      <c r="L5" s="252" t="s">
        <v>341</v>
      </c>
      <c r="M5" s="1102" t="s">
        <v>342</v>
      </c>
      <c r="N5" s="253" t="s">
        <v>343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99" ht="52" x14ac:dyDescent="0.35">
      <c r="A6" s="73"/>
      <c r="B6" s="282" t="s">
        <v>344</v>
      </c>
      <c r="C6" s="423" t="s">
        <v>345</v>
      </c>
      <c r="D6" s="283"/>
      <c r="E6" s="283"/>
      <c r="F6" s="283"/>
      <c r="G6" s="283"/>
      <c r="H6" s="285">
        <v>0</v>
      </c>
      <c r="I6" s="285">
        <v>0</v>
      </c>
      <c r="J6" s="285">
        <v>0</v>
      </c>
      <c r="K6" s="285">
        <v>0</v>
      </c>
      <c r="L6" s="272"/>
      <c r="M6" s="267">
        <v>0</v>
      </c>
      <c r="N6" s="284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</row>
    <row r="7" spans="1:99" ht="37.5" x14ac:dyDescent="0.35">
      <c r="A7" s="74"/>
      <c r="B7" s="279" t="s">
        <v>346</v>
      </c>
      <c r="C7" s="274" t="s">
        <v>347</v>
      </c>
      <c r="D7" s="277" t="s">
        <v>348</v>
      </c>
      <c r="E7" s="274" t="s">
        <v>349</v>
      </c>
      <c r="F7" s="274" t="s">
        <v>350</v>
      </c>
      <c r="G7" s="274" t="s">
        <v>351</v>
      </c>
      <c r="H7" s="273"/>
      <c r="I7" s="273"/>
      <c r="J7" s="275"/>
      <c r="K7" s="273"/>
      <c r="L7" s="273"/>
      <c r="M7" s="273"/>
      <c r="N7" s="276" t="s">
        <v>352</v>
      </c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</row>
    <row r="8" spans="1:99" x14ac:dyDescent="0.35">
      <c r="A8" s="74"/>
      <c r="B8" s="279" t="s">
        <v>346</v>
      </c>
      <c r="C8" s="274" t="s">
        <v>353</v>
      </c>
      <c r="D8" s="277"/>
      <c r="E8" s="274"/>
      <c r="F8" s="274" t="s">
        <v>350</v>
      </c>
      <c r="G8" s="274" t="s">
        <v>354</v>
      </c>
      <c r="H8" s="273"/>
      <c r="I8" s="273"/>
      <c r="J8" s="275"/>
      <c r="K8" s="273"/>
      <c r="L8" s="273"/>
      <c r="M8" s="273"/>
      <c r="N8" s="276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</row>
    <row r="9" spans="1:99" x14ac:dyDescent="0.35">
      <c r="A9" s="74"/>
      <c r="B9" s="279" t="s">
        <v>346</v>
      </c>
      <c r="C9" s="277" t="s">
        <v>355</v>
      </c>
      <c r="D9" s="277"/>
      <c r="E9" s="277"/>
      <c r="F9" s="277">
        <v>2019</v>
      </c>
      <c r="G9" s="274" t="s">
        <v>356</v>
      </c>
      <c r="H9" s="273"/>
      <c r="I9" s="273"/>
      <c r="J9" s="275"/>
      <c r="K9" s="273"/>
      <c r="L9" s="273"/>
      <c r="M9" s="273"/>
      <c r="N9" s="276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</row>
    <row r="10" spans="1:99" x14ac:dyDescent="0.35">
      <c r="A10" s="74"/>
      <c r="B10" s="271" t="s">
        <v>357</v>
      </c>
      <c r="C10" s="277"/>
      <c r="D10" s="277"/>
      <c r="E10" s="277"/>
      <c r="F10" s="277"/>
      <c r="G10" s="274"/>
      <c r="H10" s="273"/>
      <c r="I10" s="273"/>
      <c r="J10" s="275"/>
      <c r="K10" s="273"/>
      <c r="L10" s="273"/>
      <c r="M10" s="273"/>
      <c r="N10" s="276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</row>
    <row r="11" spans="1:99" x14ac:dyDescent="0.35">
      <c r="A11" s="74"/>
      <c r="B11" s="269" t="s">
        <v>358</v>
      </c>
      <c r="C11" s="254">
        <v>3</v>
      </c>
      <c r="D11" s="255"/>
      <c r="E11" s="255"/>
      <c r="F11" s="255"/>
      <c r="G11" s="256"/>
      <c r="H11" s="257"/>
      <c r="I11" s="258"/>
      <c r="J11" s="258"/>
      <c r="K11" s="258"/>
      <c r="L11" s="258"/>
      <c r="M11" s="257"/>
      <c r="N11" s="259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</row>
    <row r="12" spans="1:99" x14ac:dyDescent="0.35">
      <c r="A12" s="75"/>
      <c r="B12" s="270" t="s">
        <v>359</v>
      </c>
      <c r="C12" s="422" t="s">
        <v>366</v>
      </c>
      <c r="D12" s="255"/>
      <c r="E12" s="256"/>
      <c r="F12" s="256"/>
      <c r="G12" s="256"/>
      <c r="H12" s="267">
        <v>393.75</v>
      </c>
      <c r="I12" s="267"/>
      <c r="J12" s="267"/>
      <c r="K12" s="267">
        <v>143718.75</v>
      </c>
      <c r="L12" s="260"/>
      <c r="M12" s="267">
        <v>319038</v>
      </c>
      <c r="N12" s="1103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</row>
    <row r="13" spans="1:99" x14ac:dyDescent="0.35">
      <c r="A13" s="75">
        <v>1</v>
      </c>
      <c r="B13" s="1089" t="s">
        <v>685</v>
      </c>
      <c r="C13" s="1090" t="s">
        <v>686</v>
      </c>
      <c r="D13" s="1090" t="s">
        <v>687</v>
      </c>
      <c r="E13" s="1104">
        <v>2015</v>
      </c>
      <c r="F13" s="1104">
        <v>2019</v>
      </c>
      <c r="G13" s="1104" t="s">
        <v>354</v>
      </c>
      <c r="H13" s="1091">
        <v>393.75</v>
      </c>
      <c r="I13" s="1091"/>
      <c r="J13" s="1105"/>
      <c r="K13" s="1091">
        <v>143718.75</v>
      </c>
      <c r="L13" s="1091"/>
      <c r="M13" s="1091">
        <v>319038</v>
      </c>
      <c r="N13" s="1088"/>
      <c r="O13" s="1086"/>
      <c r="P13" s="1087"/>
      <c r="Q13" s="1087"/>
      <c r="R13" s="1087"/>
      <c r="S13" s="1087"/>
      <c r="T13" s="1087"/>
      <c r="U13" s="1087"/>
      <c r="V13" s="1087"/>
      <c r="W13" s="1087"/>
      <c r="X13" s="1087"/>
      <c r="Y13" s="1087"/>
      <c r="Z13" s="1087"/>
      <c r="AA13" s="1087"/>
      <c r="AB13" s="1087"/>
      <c r="AC13" s="1087"/>
      <c r="AD13" s="1087"/>
      <c r="AE13" s="1087"/>
      <c r="AF13" s="1087"/>
      <c r="AG13" s="1087"/>
      <c r="AH13" s="1087"/>
      <c r="AI13" s="1087"/>
      <c r="AJ13" s="1087"/>
      <c r="AK13" s="1087"/>
      <c r="AL13" s="1087"/>
      <c r="AM13" s="1087"/>
      <c r="AN13" s="1087"/>
      <c r="AO13" s="1087"/>
      <c r="AP13" s="1087"/>
      <c r="AQ13" s="1087"/>
      <c r="AR13" s="1087"/>
      <c r="AS13" s="1087"/>
      <c r="AT13" s="1087"/>
      <c r="AU13" s="1087"/>
      <c r="AV13" s="1087"/>
      <c r="AW13" s="1087"/>
      <c r="AX13" s="1087"/>
      <c r="AY13" s="1087"/>
      <c r="AZ13" s="1087"/>
      <c r="BA13" s="1087"/>
      <c r="BB13" s="1087"/>
      <c r="BC13" s="1087"/>
      <c r="BD13" s="1087"/>
      <c r="BE13" s="1087"/>
      <c r="BF13" s="1087"/>
      <c r="BG13" s="1087"/>
      <c r="BH13" s="1087"/>
      <c r="BI13" s="1087"/>
      <c r="BJ13" s="1087"/>
      <c r="BK13" s="1087"/>
      <c r="BL13" s="1087"/>
      <c r="BM13" s="1087"/>
      <c r="BN13" s="1087"/>
      <c r="BO13" s="1087"/>
      <c r="BP13" s="1087"/>
      <c r="BQ13" s="1087"/>
      <c r="BR13" s="1087"/>
      <c r="BS13" s="1087"/>
      <c r="BT13" s="1087"/>
      <c r="BU13" s="1087"/>
      <c r="BV13" s="1087"/>
      <c r="BW13" s="1087"/>
      <c r="BX13" s="1087"/>
      <c r="BY13" s="1087"/>
      <c r="BZ13" s="1087"/>
      <c r="CA13" s="1087"/>
      <c r="CB13" s="1087"/>
      <c r="CC13" s="1087"/>
      <c r="CD13" s="1087"/>
      <c r="CE13" s="1087"/>
      <c r="CF13" s="1087"/>
      <c r="CG13" s="1087"/>
      <c r="CH13" s="1087"/>
      <c r="CI13" s="1087"/>
      <c r="CJ13" s="1087"/>
      <c r="CK13" s="1087"/>
      <c r="CL13" s="1087"/>
      <c r="CM13" s="1087"/>
      <c r="CN13" s="1087"/>
      <c r="CO13" s="1087"/>
      <c r="CP13" s="1087"/>
      <c r="CQ13" s="1087"/>
    </row>
    <row r="14" spans="1:99" x14ac:dyDescent="0.35">
      <c r="A14" s="75">
        <v>2</v>
      </c>
      <c r="B14" s="1089" t="s">
        <v>688</v>
      </c>
      <c r="C14" s="1090" t="s">
        <v>689</v>
      </c>
      <c r="D14" s="1090" t="s">
        <v>690</v>
      </c>
      <c r="E14" s="1104">
        <v>2018</v>
      </c>
      <c r="F14" s="1104">
        <v>2019</v>
      </c>
      <c r="G14" s="1104" t="s">
        <v>354</v>
      </c>
      <c r="H14" s="1091">
        <v>825</v>
      </c>
      <c r="I14" s="1091"/>
      <c r="J14" s="1105"/>
      <c r="K14" s="1091">
        <v>301125</v>
      </c>
      <c r="L14" s="1091"/>
      <c r="M14" s="1091">
        <v>571560</v>
      </c>
      <c r="N14" s="1088"/>
      <c r="O14" s="1086"/>
      <c r="P14" s="1087"/>
      <c r="Q14" s="1087"/>
      <c r="R14" s="1087"/>
      <c r="S14" s="1087"/>
      <c r="T14" s="1087"/>
      <c r="U14" s="1087"/>
      <c r="V14" s="1087"/>
      <c r="W14" s="1087"/>
      <c r="X14" s="1087"/>
      <c r="Y14" s="1087"/>
      <c r="Z14" s="1087"/>
      <c r="AA14" s="1087"/>
      <c r="AB14" s="1087"/>
      <c r="AC14" s="1087"/>
      <c r="AD14" s="1087"/>
      <c r="AE14" s="1087"/>
      <c r="AF14" s="1087"/>
      <c r="AG14" s="1087"/>
      <c r="AH14" s="1087"/>
      <c r="AI14" s="1087"/>
      <c r="AJ14" s="1087"/>
      <c r="AK14" s="1087"/>
      <c r="AL14" s="1087"/>
      <c r="AM14" s="1087"/>
      <c r="AN14" s="1087"/>
      <c r="AO14" s="1087"/>
      <c r="AP14" s="1087"/>
      <c r="AQ14" s="1087"/>
      <c r="AR14" s="1087"/>
      <c r="AS14" s="1087"/>
      <c r="AT14" s="1087"/>
      <c r="AU14" s="1087"/>
      <c r="AV14" s="1087"/>
      <c r="AW14" s="1087"/>
      <c r="AX14" s="1087"/>
      <c r="AY14" s="1087"/>
      <c r="AZ14" s="1087"/>
      <c r="BA14" s="1087"/>
      <c r="BB14" s="1087"/>
      <c r="BC14" s="1087"/>
      <c r="BD14" s="1087"/>
      <c r="BE14" s="1087"/>
      <c r="BF14" s="1087"/>
      <c r="BG14" s="1087"/>
      <c r="BH14" s="1087"/>
      <c r="BI14" s="1087"/>
      <c r="BJ14" s="1087"/>
      <c r="BK14" s="1087"/>
      <c r="BL14" s="1087"/>
      <c r="BM14" s="1087"/>
      <c r="BN14" s="1087"/>
      <c r="BO14" s="1087"/>
      <c r="BP14" s="1087"/>
      <c r="BQ14" s="1087"/>
      <c r="BR14" s="1087"/>
      <c r="BS14" s="1087"/>
      <c r="BT14" s="1087"/>
      <c r="BU14" s="1087"/>
      <c r="BV14" s="1087"/>
      <c r="BW14" s="1087"/>
      <c r="BX14" s="1087"/>
      <c r="BY14" s="1087"/>
      <c r="BZ14" s="1087"/>
      <c r="CA14" s="1087"/>
      <c r="CB14" s="1087"/>
      <c r="CC14" s="1087"/>
      <c r="CD14" s="1087"/>
      <c r="CE14" s="1087"/>
      <c r="CF14" s="1087"/>
      <c r="CG14" s="1087"/>
      <c r="CH14" s="1087"/>
      <c r="CI14" s="1087"/>
      <c r="CJ14" s="1087"/>
      <c r="CK14" s="1087"/>
      <c r="CL14" s="1087"/>
      <c r="CM14" s="1087"/>
      <c r="CN14" s="1087"/>
      <c r="CO14" s="1087"/>
      <c r="CP14" s="1087"/>
      <c r="CQ14" s="1087"/>
    </row>
    <row r="15" spans="1:99" ht="25" x14ac:dyDescent="0.35">
      <c r="A15" s="75">
        <v>3</v>
      </c>
      <c r="B15" s="1089" t="s">
        <v>691</v>
      </c>
      <c r="C15" s="1090" t="s">
        <v>692</v>
      </c>
      <c r="D15" s="1090" t="s">
        <v>693</v>
      </c>
      <c r="E15" s="1104">
        <v>2018</v>
      </c>
      <c r="F15" s="1104">
        <v>2019</v>
      </c>
      <c r="G15" s="1104" t="s">
        <v>354</v>
      </c>
      <c r="H15" s="1091">
        <v>738.37501369863014</v>
      </c>
      <c r="I15" s="1091"/>
      <c r="J15" s="1105"/>
      <c r="K15" s="1091">
        <v>269506.88</v>
      </c>
      <c r="L15" s="1091"/>
      <c r="M15" s="1091">
        <v>135144.85369863012</v>
      </c>
      <c r="N15" s="1088"/>
      <c r="O15" s="1086"/>
      <c r="P15" s="1087"/>
      <c r="Q15" s="1087"/>
      <c r="R15" s="1087"/>
      <c r="S15" s="1087"/>
      <c r="T15" s="1087"/>
      <c r="U15" s="1087"/>
      <c r="V15" s="1087"/>
      <c r="W15" s="1087"/>
      <c r="X15" s="1087"/>
      <c r="Y15" s="1087"/>
      <c r="Z15" s="1087"/>
      <c r="AA15" s="1087"/>
      <c r="AB15" s="1087"/>
      <c r="AC15" s="1087"/>
      <c r="AD15" s="1087"/>
      <c r="AE15" s="1087"/>
      <c r="AF15" s="1087"/>
      <c r="AG15" s="1087"/>
      <c r="AH15" s="1087"/>
      <c r="AI15" s="1087"/>
      <c r="AJ15" s="1087"/>
      <c r="AK15" s="1087"/>
      <c r="AL15" s="1087"/>
      <c r="AM15" s="1087"/>
      <c r="AN15" s="1087"/>
      <c r="AO15" s="1087"/>
      <c r="AP15" s="1087"/>
      <c r="AQ15" s="1087"/>
      <c r="AR15" s="1087"/>
      <c r="AS15" s="1087"/>
      <c r="AT15" s="1087"/>
      <c r="AU15" s="1087"/>
      <c r="AV15" s="1087"/>
      <c r="AW15" s="1087"/>
      <c r="AX15" s="1087"/>
      <c r="AY15" s="1087"/>
      <c r="AZ15" s="1087"/>
      <c r="BA15" s="1087"/>
      <c r="BB15" s="1087"/>
      <c r="BC15" s="1087"/>
      <c r="BD15" s="1087"/>
      <c r="BE15" s="1087"/>
      <c r="BF15" s="1087"/>
      <c r="BG15" s="1087"/>
      <c r="BH15" s="1087"/>
      <c r="BI15" s="1087"/>
      <c r="BJ15" s="1087"/>
      <c r="BK15" s="1087"/>
      <c r="BL15" s="1087"/>
      <c r="BM15" s="1087"/>
      <c r="BN15" s="1087"/>
      <c r="BO15" s="1087"/>
      <c r="BP15" s="1087"/>
      <c r="BQ15" s="1087"/>
      <c r="BR15" s="1087"/>
      <c r="BS15" s="1087"/>
      <c r="BT15" s="1087"/>
      <c r="BU15" s="1087"/>
      <c r="BV15" s="1087"/>
      <c r="BW15" s="1087"/>
      <c r="BX15" s="1087"/>
      <c r="BY15" s="1087"/>
      <c r="BZ15" s="1087"/>
      <c r="CA15" s="1087"/>
      <c r="CB15" s="1087"/>
      <c r="CC15" s="1087"/>
      <c r="CD15" s="1087"/>
      <c r="CE15" s="1087"/>
      <c r="CF15" s="1087"/>
      <c r="CG15" s="1087"/>
      <c r="CH15" s="1087"/>
      <c r="CI15" s="1087"/>
      <c r="CJ15" s="1087"/>
      <c r="CK15" s="1087"/>
      <c r="CL15" s="1087"/>
      <c r="CM15" s="1087"/>
      <c r="CN15" s="1087"/>
      <c r="CO15" s="1087"/>
      <c r="CP15" s="1087"/>
      <c r="CQ15" s="1087"/>
      <c r="CU15" s="101"/>
    </row>
    <row r="16" spans="1:99" x14ac:dyDescent="0.35">
      <c r="A16" s="75">
        <v>4</v>
      </c>
      <c r="B16" s="1089" t="s">
        <v>694</v>
      </c>
      <c r="C16" s="1090" t="s">
        <v>695</v>
      </c>
      <c r="D16" s="1090" t="s">
        <v>696</v>
      </c>
      <c r="E16" s="1104">
        <v>2020</v>
      </c>
      <c r="F16" s="1104">
        <v>2024</v>
      </c>
      <c r="G16" s="1104" t="s">
        <v>351</v>
      </c>
      <c r="H16" s="1091">
        <v>520.87501369863014</v>
      </c>
      <c r="I16" s="1091"/>
      <c r="J16" s="1105"/>
      <c r="K16" s="1091">
        <v>190119.38</v>
      </c>
      <c r="L16" s="1091"/>
      <c r="M16" s="1091">
        <v>279075.01369863015</v>
      </c>
      <c r="N16" s="1088"/>
      <c r="O16" s="1086"/>
      <c r="P16" s="1087"/>
      <c r="Q16" s="1087"/>
      <c r="R16" s="1087"/>
      <c r="S16" s="1087"/>
      <c r="T16" s="1087"/>
      <c r="U16" s="1087"/>
      <c r="V16" s="1087"/>
      <c r="W16" s="1087"/>
      <c r="X16" s="1087"/>
      <c r="Y16" s="1087"/>
      <c r="Z16" s="1087"/>
      <c r="AA16" s="1087"/>
      <c r="AB16" s="1087"/>
      <c r="AC16" s="1087"/>
      <c r="AD16" s="1087"/>
      <c r="AE16" s="1087"/>
      <c r="AF16" s="1087"/>
      <c r="AG16" s="1087"/>
      <c r="AH16" s="1087"/>
      <c r="AI16" s="1087"/>
      <c r="AJ16" s="1087"/>
      <c r="AK16" s="1087"/>
      <c r="AL16" s="1087"/>
      <c r="AM16" s="1087"/>
      <c r="AN16" s="1087"/>
      <c r="AO16" s="1087"/>
      <c r="AP16" s="1087"/>
      <c r="AQ16" s="1087"/>
      <c r="AR16" s="1087"/>
      <c r="AS16" s="1087"/>
      <c r="AT16" s="1087"/>
      <c r="AU16" s="1087"/>
      <c r="AV16" s="1087"/>
      <c r="AW16" s="1087"/>
      <c r="AX16" s="1087"/>
      <c r="AY16" s="1087"/>
      <c r="AZ16" s="1087"/>
      <c r="BA16" s="1087"/>
      <c r="BB16" s="1087"/>
      <c r="BC16" s="1087"/>
      <c r="BD16" s="1087"/>
      <c r="BE16" s="1087"/>
      <c r="BF16" s="1087"/>
      <c r="BG16" s="1087"/>
      <c r="BH16" s="1087"/>
      <c r="BI16" s="1087"/>
      <c r="BJ16" s="1087"/>
      <c r="BK16" s="1087"/>
      <c r="BL16" s="1087"/>
      <c r="BM16" s="1087"/>
      <c r="BN16" s="1087"/>
      <c r="BO16" s="1087"/>
      <c r="BP16" s="1087"/>
      <c r="BQ16" s="1087"/>
      <c r="BR16" s="1087"/>
      <c r="BS16" s="1087"/>
      <c r="BT16" s="1087"/>
      <c r="BU16" s="1087"/>
      <c r="BV16" s="1087"/>
      <c r="BW16" s="1087"/>
      <c r="BX16" s="1087"/>
      <c r="BY16" s="1087"/>
      <c r="BZ16" s="1087"/>
      <c r="CA16" s="1087"/>
      <c r="CB16" s="1087"/>
      <c r="CC16" s="1087"/>
      <c r="CD16" s="1087"/>
      <c r="CE16" s="1087"/>
      <c r="CF16" s="1087"/>
      <c r="CG16" s="1087"/>
      <c r="CH16" s="1087"/>
      <c r="CI16" s="1087"/>
      <c r="CJ16" s="1087"/>
      <c r="CK16" s="1087"/>
      <c r="CL16" s="1087"/>
      <c r="CM16" s="1087"/>
      <c r="CN16" s="1087"/>
      <c r="CO16" s="1087"/>
      <c r="CP16" s="1087"/>
      <c r="CQ16" s="1087"/>
      <c r="CU16" s="101"/>
    </row>
    <row r="17" spans="1:99" x14ac:dyDescent="0.35">
      <c r="A17" s="75">
        <v>5</v>
      </c>
      <c r="B17" s="1089" t="s">
        <v>697</v>
      </c>
      <c r="C17" s="1090" t="s">
        <v>698</v>
      </c>
      <c r="D17" s="1090" t="s">
        <v>699</v>
      </c>
      <c r="E17" s="1104">
        <v>2020</v>
      </c>
      <c r="F17" s="1104">
        <v>2024</v>
      </c>
      <c r="G17" s="1104" t="s">
        <v>351</v>
      </c>
      <c r="H17" s="1091">
        <v>112.87501369863013</v>
      </c>
      <c r="I17" s="1091"/>
      <c r="J17" s="1105"/>
      <c r="K17" s="1091">
        <v>41199.379999999997</v>
      </c>
      <c r="L17" s="1091"/>
      <c r="M17" s="1091">
        <v>27425.413698630131</v>
      </c>
      <c r="N17" s="1088"/>
      <c r="O17" s="1086"/>
      <c r="P17" s="1087"/>
      <c r="Q17" s="1087"/>
      <c r="R17" s="1087"/>
      <c r="S17" s="1087"/>
      <c r="T17" s="1087"/>
      <c r="U17" s="1087"/>
      <c r="V17" s="1087"/>
      <c r="W17" s="1087"/>
      <c r="X17" s="1087"/>
      <c r="Y17" s="1087"/>
      <c r="Z17" s="1087"/>
      <c r="AA17" s="1087"/>
      <c r="AB17" s="1087"/>
      <c r="AC17" s="1087"/>
      <c r="AD17" s="1087"/>
      <c r="AE17" s="1087"/>
      <c r="AF17" s="1087"/>
      <c r="AG17" s="1087"/>
      <c r="AH17" s="1087"/>
      <c r="AI17" s="1087"/>
      <c r="AJ17" s="1087"/>
      <c r="AK17" s="1087"/>
      <c r="AL17" s="1087"/>
      <c r="AM17" s="1087"/>
      <c r="AN17" s="1087"/>
      <c r="AO17" s="1087"/>
      <c r="AP17" s="1087"/>
      <c r="AQ17" s="1087"/>
      <c r="AR17" s="1087"/>
      <c r="AS17" s="1087"/>
      <c r="AT17" s="1087"/>
      <c r="AU17" s="1087"/>
      <c r="AV17" s="1087"/>
      <c r="AW17" s="1087"/>
      <c r="AX17" s="1087"/>
      <c r="AY17" s="1087"/>
      <c r="AZ17" s="1087"/>
      <c r="BA17" s="1087"/>
      <c r="BB17" s="1087"/>
      <c r="BC17" s="1087"/>
      <c r="BD17" s="1087"/>
      <c r="BE17" s="1087"/>
      <c r="BF17" s="1087"/>
      <c r="BG17" s="1087"/>
      <c r="BH17" s="1087"/>
      <c r="BI17" s="1087"/>
      <c r="BJ17" s="1087"/>
      <c r="BK17" s="1087"/>
      <c r="BL17" s="1087"/>
      <c r="BM17" s="1087"/>
      <c r="BN17" s="1087"/>
      <c r="BO17" s="1087"/>
      <c r="BP17" s="1087"/>
      <c r="BQ17" s="1087"/>
      <c r="BR17" s="1087"/>
      <c r="BS17" s="1087"/>
      <c r="BT17" s="1087"/>
      <c r="BU17" s="1087"/>
      <c r="BV17" s="1087"/>
      <c r="BW17" s="1087"/>
      <c r="BX17" s="1087"/>
      <c r="BY17" s="1087"/>
      <c r="BZ17" s="1087"/>
      <c r="CA17" s="1087"/>
      <c r="CB17" s="1087"/>
      <c r="CC17" s="1087"/>
      <c r="CD17" s="1087"/>
      <c r="CE17" s="1087"/>
      <c r="CF17" s="1087"/>
      <c r="CG17" s="1087"/>
      <c r="CH17" s="1087"/>
      <c r="CI17" s="1087"/>
      <c r="CJ17" s="1087"/>
      <c r="CK17" s="1087"/>
      <c r="CL17" s="1087"/>
      <c r="CM17" s="1087"/>
      <c r="CN17" s="1087"/>
      <c r="CO17" s="1087"/>
      <c r="CP17" s="1087"/>
      <c r="CQ17" s="1087"/>
      <c r="CU17" s="101"/>
    </row>
    <row r="18" spans="1:99" ht="25" x14ac:dyDescent="0.35">
      <c r="A18" s="75">
        <v>6</v>
      </c>
      <c r="B18" s="1089" t="s">
        <v>685</v>
      </c>
      <c r="C18" s="1090" t="s">
        <v>700</v>
      </c>
      <c r="D18" s="1090" t="s">
        <v>701</v>
      </c>
      <c r="E18" s="1104">
        <v>2020</v>
      </c>
      <c r="F18" s="1104">
        <v>2024</v>
      </c>
      <c r="G18" s="1104" t="s">
        <v>351</v>
      </c>
      <c r="H18" s="1091">
        <v>99</v>
      </c>
      <c r="I18" s="1091"/>
      <c r="J18" s="1105"/>
      <c r="K18" s="1091">
        <v>36135</v>
      </c>
      <c r="L18" s="1091"/>
      <c r="M18" s="1091">
        <v>37200</v>
      </c>
      <c r="N18" s="1088"/>
      <c r="O18" s="1086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7"/>
      <c r="AA18" s="1087"/>
      <c r="AB18" s="1087"/>
      <c r="AC18" s="1087"/>
      <c r="AD18" s="1087"/>
      <c r="AE18" s="1087"/>
      <c r="AF18" s="1087"/>
      <c r="AG18" s="1087"/>
      <c r="AH18" s="1087"/>
      <c r="AI18" s="1087"/>
      <c r="AJ18" s="1087"/>
      <c r="AK18" s="1087"/>
      <c r="AL18" s="1087"/>
      <c r="AM18" s="1087"/>
      <c r="AN18" s="1087"/>
      <c r="AO18" s="1087"/>
      <c r="AP18" s="1087"/>
      <c r="AQ18" s="1087"/>
      <c r="AR18" s="1087"/>
      <c r="AS18" s="1087"/>
      <c r="AT18" s="1087"/>
      <c r="AU18" s="1087"/>
      <c r="AV18" s="1087"/>
      <c r="AW18" s="1087"/>
      <c r="AX18" s="1087"/>
      <c r="AY18" s="1087"/>
      <c r="AZ18" s="1087"/>
      <c r="BA18" s="1087"/>
      <c r="BB18" s="1087"/>
      <c r="BC18" s="1087"/>
      <c r="BD18" s="1087"/>
      <c r="BE18" s="1087"/>
      <c r="BF18" s="1087"/>
      <c r="BG18" s="1087"/>
      <c r="BH18" s="1087"/>
      <c r="BI18" s="1087"/>
      <c r="BJ18" s="1087"/>
      <c r="BK18" s="1087"/>
      <c r="BL18" s="1087"/>
      <c r="BM18" s="1087"/>
      <c r="BN18" s="1087"/>
      <c r="BO18" s="1087"/>
      <c r="BP18" s="1087"/>
      <c r="BQ18" s="1087"/>
      <c r="BR18" s="1087"/>
      <c r="BS18" s="1087"/>
      <c r="BT18" s="1087"/>
      <c r="BU18" s="1087"/>
      <c r="BV18" s="1087"/>
      <c r="BW18" s="1087"/>
      <c r="BX18" s="1087"/>
      <c r="BY18" s="1087"/>
      <c r="BZ18" s="1087"/>
      <c r="CA18" s="1087"/>
      <c r="CB18" s="1087"/>
      <c r="CC18" s="1087"/>
      <c r="CD18" s="1087"/>
      <c r="CE18" s="1087"/>
      <c r="CF18" s="1087"/>
      <c r="CG18" s="1087"/>
      <c r="CH18" s="1087"/>
      <c r="CI18" s="1087"/>
      <c r="CJ18" s="1087"/>
      <c r="CK18" s="1087"/>
      <c r="CL18" s="1087"/>
      <c r="CM18" s="1087"/>
      <c r="CN18" s="1087"/>
      <c r="CO18" s="1087"/>
      <c r="CP18" s="1087"/>
      <c r="CQ18" s="1087"/>
      <c r="CU18" s="101"/>
    </row>
    <row r="19" spans="1:99" ht="25" x14ac:dyDescent="0.35">
      <c r="A19" s="75">
        <v>7</v>
      </c>
      <c r="B19" s="1089" t="s">
        <v>685</v>
      </c>
      <c r="C19" s="1090" t="s">
        <v>702</v>
      </c>
      <c r="D19" s="1090" t="s">
        <v>703</v>
      </c>
      <c r="E19" s="1104">
        <v>2021</v>
      </c>
      <c r="F19" s="1104">
        <v>2024</v>
      </c>
      <c r="G19" s="1104" t="s">
        <v>351</v>
      </c>
      <c r="H19" s="1091">
        <v>31.5</v>
      </c>
      <c r="I19" s="1091"/>
      <c r="J19" s="1105"/>
      <c r="K19" s="1091">
        <v>11497.5</v>
      </c>
      <c r="L19" s="1091"/>
      <c r="M19" s="1091">
        <v>6900</v>
      </c>
      <c r="N19" s="1088"/>
      <c r="O19" s="1086"/>
      <c r="P19" s="1087"/>
      <c r="Q19" s="1087"/>
      <c r="R19" s="1087"/>
      <c r="S19" s="1087"/>
      <c r="T19" s="1087"/>
      <c r="U19" s="1087"/>
      <c r="V19" s="1087"/>
      <c r="W19" s="1087"/>
      <c r="X19" s="1087"/>
      <c r="Y19" s="1087"/>
      <c r="Z19" s="1087"/>
      <c r="AA19" s="1087"/>
      <c r="AB19" s="1087"/>
      <c r="AC19" s="1087"/>
      <c r="AD19" s="1087"/>
      <c r="AE19" s="1087"/>
      <c r="AF19" s="1087"/>
      <c r="AG19" s="1087"/>
      <c r="AH19" s="1087"/>
      <c r="AI19" s="1087"/>
      <c r="AJ19" s="1087"/>
      <c r="AK19" s="1087"/>
      <c r="AL19" s="1087"/>
      <c r="AM19" s="1087"/>
      <c r="AN19" s="1087"/>
      <c r="AO19" s="1087"/>
      <c r="AP19" s="1087"/>
      <c r="AQ19" s="1087"/>
      <c r="AR19" s="1087"/>
      <c r="AS19" s="1087"/>
      <c r="AT19" s="1087"/>
      <c r="AU19" s="1087"/>
      <c r="AV19" s="1087"/>
      <c r="AW19" s="1087"/>
      <c r="AX19" s="1087"/>
      <c r="AY19" s="1087"/>
      <c r="AZ19" s="1087"/>
      <c r="BA19" s="1087"/>
      <c r="BB19" s="1087"/>
      <c r="BC19" s="1087"/>
      <c r="BD19" s="1087"/>
      <c r="BE19" s="1087"/>
      <c r="BF19" s="1087"/>
      <c r="BG19" s="1087"/>
      <c r="BH19" s="1087"/>
      <c r="BI19" s="1087"/>
      <c r="BJ19" s="1087"/>
      <c r="BK19" s="1087"/>
      <c r="BL19" s="1087"/>
      <c r="BM19" s="1087"/>
      <c r="BN19" s="1087"/>
      <c r="BO19" s="1087"/>
      <c r="BP19" s="1087"/>
      <c r="BQ19" s="1087"/>
      <c r="BR19" s="1087"/>
      <c r="BS19" s="1087"/>
      <c r="BT19" s="1087"/>
      <c r="BU19" s="1087"/>
      <c r="BV19" s="1087"/>
      <c r="BW19" s="1087"/>
      <c r="BX19" s="1087"/>
      <c r="BY19" s="1087"/>
      <c r="BZ19" s="1087"/>
      <c r="CA19" s="1087"/>
      <c r="CB19" s="1087"/>
      <c r="CC19" s="1087"/>
      <c r="CD19" s="1087"/>
      <c r="CE19" s="1087"/>
      <c r="CF19" s="1087"/>
      <c r="CG19" s="1087"/>
      <c r="CH19" s="1087"/>
      <c r="CI19" s="1087"/>
      <c r="CJ19" s="1087"/>
      <c r="CK19" s="1087"/>
      <c r="CL19" s="1087"/>
      <c r="CM19" s="1087"/>
      <c r="CN19" s="1087"/>
      <c r="CO19" s="1087"/>
      <c r="CP19" s="1087"/>
      <c r="CQ19" s="1087"/>
      <c r="CU19" s="101"/>
    </row>
    <row r="20" spans="1:99" x14ac:dyDescent="0.35">
      <c r="A20" s="75">
        <v>8</v>
      </c>
      <c r="B20" s="1089" t="s">
        <v>697</v>
      </c>
      <c r="C20" s="1090" t="s">
        <v>704</v>
      </c>
      <c r="D20" s="1090" t="s">
        <v>705</v>
      </c>
      <c r="E20" s="1104">
        <v>2021</v>
      </c>
      <c r="F20" s="1104">
        <v>2024</v>
      </c>
      <c r="G20" s="1104" t="s">
        <v>351</v>
      </c>
      <c r="H20" s="1091">
        <v>78.75</v>
      </c>
      <c r="I20" s="1091"/>
      <c r="J20" s="1105"/>
      <c r="K20" s="1091">
        <v>28743.75</v>
      </c>
      <c r="L20" s="1091"/>
      <c r="M20" s="1091">
        <v>54750</v>
      </c>
      <c r="N20" s="1088"/>
      <c r="O20" s="1086"/>
      <c r="P20" s="1087"/>
      <c r="Q20" s="1087"/>
      <c r="R20" s="1087"/>
      <c r="S20" s="1087"/>
      <c r="T20" s="1087"/>
      <c r="U20" s="1087"/>
      <c r="V20" s="1087"/>
      <c r="W20" s="1087"/>
      <c r="X20" s="1087"/>
      <c r="Y20" s="1087"/>
      <c r="Z20" s="1087"/>
      <c r="AA20" s="1087"/>
      <c r="AB20" s="1087"/>
      <c r="AC20" s="1087"/>
      <c r="AD20" s="1087"/>
      <c r="AE20" s="1087"/>
      <c r="AF20" s="1087"/>
      <c r="AG20" s="1087"/>
      <c r="AH20" s="1087"/>
      <c r="AI20" s="1087"/>
      <c r="AJ20" s="1087"/>
      <c r="AK20" s="1087"/>
      <c r="AL20" s="1087"/>
      <c r="AM20" s="1087"/>
      <c r="AN20" s="1087"/>
      <c r="AO20" s="1087"/>
      <c r="AP20" s="1087"/>
      <c r="AQ20" s="1087"/>
      <c r="AR20" s="1087"/>
      <c r="AS20" s="1087"/>
      <c r="AT20" s="1087"/>
      <c r="AU20" s="1087"/>
      <c r="AV20" s="1087"/>
      <c r="AW20" s="1087"/>
      <c r="AX20" s="1087"/>
      <c r="AY20" s="1087"/>
      <c r="AZ20" s="1087"/>
      <c r="BA20" s="1087"/>
      <c r="BB20" s="1087"/>
      <c r="BC20" s="1087"/>
      <c r="BD20" s="1087"/>
      <c r="BE20" s="1087"/>
      <c r="BF20" s="1087"/>
      <c r="BG20" s="1087"/>
      <c r="BH20" s="1087"/>
      <c r="BI20" s="1087"/>
      <c r="BJ20" s="1087"/>
      <c r="BK20" s="1087"/>
      <c r="BL20" s="1087"/>
      <c r="BM20" s="1087"/>
      <c r="BN20" s="1087"/>
      <c r="BO20" s="1087"/>
      <c r="BP20" s="1087"/>
      <c r="BQ20" s="1087"/>
      <c r="BR20" s="1087"/>
      <c r="BS20" s="1087"/>
      <c r="BT20" s="1087"/>
      <c r="BU20" s="1087"/>
      <c r="BV20" s="1087"/>
      <c r="BW20" s="1087"/>
      <c r="BX20" s="1087"/>
      <c r="BY20" s="1087"/>
      <c r="BZ20" s="1087"/>
      <c r="CA20" s="1087"/>
      <c r="CB20" s="1087"/>
      <c r="CC20" s="1087"/>
      <c r="CD20" s="1087"/>
      <c r="CE20" s="1087"/>
      <c r="CF20" s="1087"/>
      <c r="CG20" s="1087"/>
      <c r="CH20" s="1087"/>
      <c r="CI20" s="1087"/>
      <c r="CJ20" s="1087"/>
      <c r="CK20" s="1087"/>
      <c r="CL20" s="1087"/>
      <c r="CM20" s="1087"/>
      <c r="CN20" s="1087"/>
      <c r="CO20" s="1087"/>
      <c r="CP20" s="1087"/>
      <c r="CQ20" s="1087"/>
      <c r="CU20" s="101"/>
    </row>
    <row r="21" spans="1:99" x14ac:dyDescent="0.35">
      <c r="A21" s="75">
        <v>9</v>
      </c>
      <c r="B21" s="1089" t="s">
        <v>697</v>
      </c>
      <c r="C21" s="1090" t="s">
        <v>706</v>
      </c>
      <c r="D21" s="1090" t="s">
        <v>707</v>
      </c>
      <c r="E21" s="1104">
        <v>2021</v>
      </c>
      <c r="F21" s="1104">
        <v>2024</v>
      </c>
      <c r="G21" s="1104" t="s">
        <v>351</v>
      </c>
      <c r="H21" s="1091">
        <v>51</v>
      </c>
      <c r="I21" s="1091"/>
      <c r="J21" s="1105"/>
      <c r="K21" s="1091">
        <v>18615</v>
      </c>
      <c r="L21" s="1091"/>
      <c r="M21" s="1091">
        <v>35100</v>
      </c>
      <c r="N21" s="1088"/>
      <c r="O21" s="1086"/>
      <c r="P21" s="1087"/>
      <c r="Q21" s="1087"/>
      <c r="R21" s="1087"/>
      <c r="S21" s="1087"/>
      <c r="T21" s="1087"/>
      <c r="U21" s="1087"/>
      <c r="V21" s="1087"/>
      <c r="W21" s="1087"/>
      <c r="X21" s="1087"/>
      <c r="Y21" s="1087"/>
      <c r="Z21" s="1087"/>
      <c r="AA21" s="1087"/>
      <c r="AB21" s="1087"/>
      <c r="AC21" s="1087"/>
      <c r="AD21" s="1087"/>
      <c r="AE21" s="1087"/>
      <c r="AF21" s="1087"/>
      <c r="AG21" s="1087"/>
      <c r="AH21" s="1087"/>
      <c r="AI21" s="1087"/>
      <c r="AJ21" s="1087"/>
      <c r="AK21" s="1087"/>
      <c r="AL21" s="1087"/>
      <c r="AM21" s="1087"/>
      <c r="AN21" s="1087"/>
      <c r="AO21" s="1087"/>
      <c r="AP21" s="1087"/>
      <c r="AQ21" s="1087"/>
      <c r="AR21" s="1087"/>
      <c r="AS21" s="1087"/>
      <c r="AT21" s="1087"/>
      <c r="AU21" s="1087"/>
      <c r="AV21" s="1087"/>
      <c r="AW21" s="1087"/>
      <c r="AX21" s="1087"/>
      <c r="AY21" s="1087"/>
      <c r="AZ21" s="1087"/>
      <c r="BA21" s="1087"/>
      <c r="BB21" s="1087"/>
      <c r="BC21" s="1087"/>
      <c r="BD21" s="1087"/>
      <c r="BE21" s="1087"/>
      <c r="BF21" s="1087"/>
      <c r="BG21" s="1087"/>
      <c r="BH21" s="1087"/>
      <c r="BI21" s="1087"/>
      <c r="BJ21" s="1087"/>
      <c r="BK21" s="1087"/>
      <c r="BL21" s="1087"/>
      <c r="BM21" s="1087"/>
      <c r="BN21" s="1087"/>
      <c r="BO21" s="1087"/>
      <c r="BP21" s="1087"/>
      <c r="BQ21" s="1087"/>
      <c r="BR21" s="1087"/>
      <c r="BS21" s="1087"/>
      <c r="BT21" s="1087"/>
      <c r="BU21" s="1087"/>
      <c r="BV21" s="1087"/>
      <c r="BW21" s="1087"/>
      <c r="BX21" s="1087"/>
      <c r="BY21" s="1087"/>
      <c r="BZ21" s="1087"/>
      <c r="CA21" s="1087"/>
      <c r="CB21" s="1087"/>
      <c r="CC21" s="1087"/>
      <c r="CD21" s="1087"/>
      <c r="CE21" s="1087"/>
      <c r="CF21" s="1087"/>
      <c r="CG21" s="1087"/>
      <c r="CH21" s="1087"/>
      <c r="CI21" s="1087"/>
      <c r="CJ21" s="1087"/>
      <c r="CK21" s="1087"/>
      <c r="CL21" s="1087"/>
      <c r="CM21" s="1087"/>
      <c r="CN21" s="1087"/>
      <c r="CO21" s="1087"/>
      <c r="CP21" s="1087"/>
      <c r="CQ21" s="1087"/>
      <c r="CU21" s="101"/>
    </row>
    <row r="22" spans="1:99" ht="25" x14ac:dyDescent="0.35">
      <c r="A22" s="75">
        <v>10</v>
      </c>
      <c r="B22" s="1089" t="s">
        <v>688</v>
      </c>
      <c r="C22" s="1090" t="s">
        <v>708</v>
      </c>
      <c r="D22" s="1090" t="s">
        <v>709</v>
      </c>
      <c r="E22" s="1104">
        <v>2021</v>
      </c>
      <c r="F22" s="1104">
        <v>2024</v>
      </c>
      <c r="G22" s="1104" t="s">
        <v>351</v>
      </c>
      <c r="H22" s="1091">
        <v>61.125013698630141</v>
      </c>
      <c r="I22" s="1091"/>
      <c r="J22" s="1105"/>
      <c r="K22" s="1091">
        <v>22310.63</v>
      </c>
      <c r="L22" s="1091"/>
      <c r="M22" s="1091">
        <v>13425.013698630144</v>
      </c>
      <c r="N22" s="1088"/>
      <c r="O22" s="1086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7"/>
      <c r="AA22" s="1087"/>
      <c r="AB22" s="1087"/>
      <c r="AC22" s="1087"/>
      <c r="AD22" s="1087"/>
      <c r="AE22" s="1087"/>
      <c r="AF22" s="1087"/>
      <c r="AG22" s="1087"/>
      <c r="AH22" s="1087"/>
      <c r="AI22" s="1087"/>
      <c r="AJ22" s="1087"/>
      <c r="AK22" s="1087"/>
      <c r="AL22" s="1087"/>
      <c r="AM22" s="1087"/>
      <c r="AN22" s="1087"/>
      <c r="AO22" s="1087"/>
      <c r="AP22" s="1087"/>
      <c r="AQ22" s="1087"/>
      <c r="AR22" s="1087"/>
      <c r="AS22" s="1087"/>
      <c r="AT22" s="1087"/>
      <c r="AU22" s="1087"/>
      <c r="AV22" s="1087"/>
      <c r="AW22" s="1087"/>
      <c r="AX22" s="1087"/>
      <c r="AY22" s="1087"/>
      <c r="AZ22" s="1087"/>
      <c r="BA22" s="1087"/>
      <c r="BB22" s="1087"/>
      <c r="BC22" s="1087"/>
      <c r="BD22" s="1087"/>
      <c r="BE22" s="1087"/>
      <c r="BF22" s="1087"/>
      <c r="BG22" s="1087"/>
      <c r="BH22" s="1087"/>
      <c r="BI22" s="1087"/>
      <c r="BJ22" s="1087"/>
      <c r="BK22" s="1087"/>
      <c r="BL22" s="1087"/>
      <c r="BM22" s="1087"/>
      <c r="BN22" s="1087"/>
      <c r="BO22" s="1087"/>
      <c r="BP22" s="1087"/>
      <c r="BQ22" s="1087"/>
      <c r="BR22" s="1087"/>
      <c r="BS22" s="1087"/>
      <c r="BT22" s="1087"/>
      <c r="BU22" s="1087"/>
      <c r="BV22" s="1087"/>
      <c r="BW22" s="1087"/>
      <c r="BX22" s="1087"/>
      <c r="BY22" s="1087"/>
      <c r="BZ22" s="1087"/>
      <c r="CA22" s="1087"/>
      <c r="CB22" s="1087"/>
      <c r="CC22" s="1087"/>
      <c r="CD22" s="1087"/>
      <c r="CE22" s="1087"/>
      <c r="CF22" s="1087"/>
      <c r="CG22" s="1087"/>
      <c r="CH22" s="1087"/>
      <c r="CI22" s="1087"/>
      <c r="CJ22" s="1087"/>
      <c r="CK22" s="1087"/>
      <c r="CL22" s="1087"/>
      <c r="CM22" s="1087"/>
      <c r="CN22" s="1087"/>
      <c r="CO22" s="1087"/>
      <c r="CP22" s="1087"/>
      <c r="CQ22" s="1087"/>
      <c r="CU22" s="101"/>
    </row>
    <row r="23" spans="1:99" x14ac:dyDescent="0.35">
      <c r="A23" s="75">
        <v>11</v>
      </c>
      <c r="B23" s="1089" t="s">
        <v>688</v>
      </c>
      <c r="C23" s="1090" t="s">
        <v>710</v>
      </c>
      <c r="D23" s="1090" t="s">
        <v>711</v>
      </c>
      <c r="E23" s="1104">
        <v>2021</v>
      </c>
      <c r="F23" s="1104">
        <v>2024</v>
      </c>
      <c r="G23" s="1104" t="s">
        <v>351</v>
      </c>
      <c r="H23" s="1091">
        <v>52.5</v>
      </c>
      <c r="I23" s="1091"/>
      <c r="J23" s="1105"/>
      <c r="K23" s="1091">
        <v>19162.5</v>
      </c>
      <c r="L23" s="1091"/>
      <c r="M23" s="1091">
        <v>10500</v>
      </c>
      <c r="N23" s="1088"/>
      <c r="O23" s="1086"/>
      <c r="P23" s="1087"/>
      <c r="Q23" s="1087"/>
      <c r="R23" s="1087"/>
      <c r="S23" s="1087"/>
      <c r="T23" s="1087"/>
      <c r="U23" s="1087"/>
      <c r="V23" s="1087"/>
      <c r="W23" s="1087"/>
      <c r="X23" s="1087"/>
      <c r="Y23" s="1087"/>
      <c r="Z23" s="1087"/>
      <c r="AA23" s="1087"/>
      <c r="AB23" s="1087"/>
      <c r="AC23" s="1087"/>
      <c r="AD23" s="1087"/>
      <c r="AE23" s="1087"/>
      <c r="AF23" s="1087"/>
      <c r="AG23" s="1087"/>
      <c r="AH23" s="1087"/>
      <c r="AI23" s="1087"/>
      <c r="AJ23" s="1087"/>
      <c r="AK23" s="1087"/>
      <c r="AL23" s="1087"/>
      <c r="AM23" s="1087"/>
      <c r="AN23" s="1087"/>
      <c r="AO23" s="1087"/>
      <c r="AP23" s="1087"/>
      <c r="AQ23" s="1087"/>
      <c r="AR23" s="1087"/>
      <c r="AS23" s="1087"/>
      <c r="AT23" s="1087"/>
      <c r="AU23" s="1087"/>
      <c r="AV23" s="1087"/>
      <c r="AW23" s="1087"/>
      <c r="AX23" s="1087"/>
      <c r="AY23" s="1087"/>
      <c r="AZ23" s="1087"/>
      <c r="BA23" s="1087"/>
      <c r="BB23" s="1087"/>
      <c r="BC23" s="1087"/>
      <c r="BD23" s="1087"/>
      <c r="BE23" s="1087"/>
      <c r="BF23" s="1087"/>
      <c r="BG23" s="1087"/>
      <c r="BH23" s="1087"/>
      <c r="BI23" s="1087"/>
      <c r="BJ23" s="1087"/>
      <c r="BK23" s="1087"/>
      <c r="BL23" s="1087"/>
      <c r="BM23" s="1087"/>
      <c r="BN23" s="1087"/>
      <c r="BO23" s="1087"/>
      <c r="BP23" s="1087"/>
      <c r="BQ23" s="1087"/>
      <c r="BR23" s="1087"/>
      <c r="BS23" s="1087"/>
      <c r="BT23" s="1087"/>
      <c r="BU23" s="1087"/>
      <c r="BV23" s="1087"/>
      <c r="BW23" s="1087"/>
      <c r="BX23" s="1087"/>
      <c r="BY23" s="1087"/>
      <c r="BZ23" s="1087"/>
      <c r="CA23" s="1087"/>
      <c r="CB23" s="1087"/>
      <c r="CC23" s="1087"/>
      <c r="CD23" s="1087"/>
      <c r="CE23" s="1087"/>
      <c r="CF23" s="1087"/>
      <c r="CG23" s="1087"/>
      <c r="CH23" s="1087"/>
      <c r="CI23" s="1087"/>
      <c r="CJ23" s="1087"/>
      <c r="CK23" s="1087"/>
      <c r="CL23" s="1087"/>
      <c r="CM23" s="1087"/>
      <c r="CN23" s="1087"/>
      <c r="CO23" s="1087"/>
      <c r="CP23" s="1087"/>
      <c r="CQ23" s="1087"/>
      <c r="CU23" s="101"/>
    </row>
    <row r="24" spans="1:99" ht="25" x14ac:dyDescent="0.35">
      <c r="A24" s="75">
        <v>12</v>
      </c>
      <c r="B24" s="1089" t="s">
        <v>712</v>
      </c>
      <c r="C24" s="1090" t="s">
        <v>713</v>
      </c>
      <c r="D24" s="1090" t="s">
        <v>714</v>
      </c>
      <c r="E24" s="1104">
        <v>2021</v>
      </c>
      <c r="F24" s="1104">
        <v>2024</v>
      </c>
      <c r="G24" s="1104" t="s">
        <v>351</v>
      </c>
      <c r="H24" s="1091">
        <v>182.62501369863014</v>
      </c>
      <c r="I24" s="1091"/>
      <c r="J24" s="1105"/>
      <c r="K24" s="1091">
        <v>66658.13</v>
      </c>
      <c r="L24" s="1091"/>
      <c r="M24" s="1091">
        <v>129825.01369863015</v>
      </c>
      <c r="N24" s="1088"/>
      <c r="O24" s="1086"/>
      <c r="P24" s="1087"/>
      <c r="Q24" s="1087"/>
      <c r="R24" s="1087"/>
      <c r="S24" s="1087"/>
      <c r="T24" s="1087"/>
      <c r="U24" s="1087"/>
      <c r="V24" s="1087"/>
      <c r="W24" s="1087"/>
      <c r="X24" s="1087"/>
      <c r="Y24" s="1087"/>
      <c r="Z24" s="1087"/>
      <c r="AA24" s="1087"/>
      <c r="AB24" s="1087"/>
      <c r="AC24" s="1087"/>
      <c r="AD24" s="1087"/>
      <c r="AE24" s="1087"/>
      <c r="AF24" s="1087"/>
      <c r="AG24" s="1087"/>
      <c r="AH24" s="1087"/>
      <c r="AI24" s="1087"/>
      <c r="AJ24" s="1087"/>
      <c r="AK24" s="1087"/>
      <c r="AL24" s="1087"/>
      <c r="AM24" s="1087"/>
      <c r="AN24" s="1087"/>
      <c r="AO24" s="1087"/>
      <c r="AP24" s="1087"/>
      <c r="AQ24" s="1087"/>
      <c r="AR24" s="1087"/>
      <c r="AS24" s="1087"/>
      <c r="AT24" s="1087"/>
      <c r="AU24" s="1087"/>
      <c r="AV24" s="1087"/>
      <c r="AW24" s="1087"/>
      <c r="AX24" s="1087"/>
      <c r="AY24" s="1087"/>
      <c r="AZ24" s="1087"/>
      <c r="BA24" s="1087"/>
      <c r="BB24" s="1087"/>
      <c r="BC24" s="1087"/>
      <c r="BD24" s="1087"/>
      <c r="BE24" s="1087"/>
      <c r="BF24" s="1087"/>
      <c r="BG24" s="1087"/>
      <c r="BH24" s="1087"/>
      <c r="BI24" s="1087"/>
      <c r="BJ24" s="1087"/>
      <c r="BK24" s="1087"/>
      <c r="BL24" s="1087"/>
      <c r="BM24" s="1087"/>
      <c r="BN24" s="1087"/>
      <c r="BO24" s="1087"/>
      <c r="BP24" s="1087"/>
      <c r="BQ24" s="1087"/>
      <c r="BR24" s="1087"/>
      <c r="BS24" s="1087"/>
      <c r="BT24" s="1087"/>
      <c r="BU24" s="1087"/>
      <c r="BV24" s="1087"/>
      <c r="BW24" s="1087"/>
      <c r="BX24" s="1087"/>
      <c r="BY24" s="1087"/>
      <c r="BZ24" s="1087"/>
      <c r="CA24" s="1087"/>
      <c r="CB24" s="1087"/>
      <c r="CC24" s="1087"/>
      <c r="CD24" s="1087"/>
      <c r="CE24" s="1087"/>
      <c r="CF24" s="1087"/>
      <c r="CG24" s="1087"/>
      <c r="CH24" s="1087"/>
      <c r="CI24" s="1087"/>
      <c r="CJ24" s="1087"/>
      <c r="CK24" s="1087"/>
      <c r="CL24" s="1087"/>
      <c r="CM24" s="1087"/>
      <c r="CN24" s="1087"/>
      <c r="CO24" s="1087"/>
      <c r="CP24" s="1087"/>
      <c r="CQ24" s="1087"/>
      <c r="CU24" s="101"/>
    </row>
    <row r="25" spans="1:99" ht="25" x14ac:dyDescent="0.35">
      <c r="A25" s="75">
        <v>13</v>
      </c>
      <c r="B25" s="1089" t="s">
        <v>691</v>
      </c>
      <c r="C25" s="1090" t="s">
        <v>715</v>
      </c>
      <c r="D25" s="1090" t="s">
        <v>716</v>
      </c>
      <c r="E25" s="1104">
        <v>2021</v>
      </c>
      <c r="F25" s="1104">
        <v>2024</v>
      </c>
      <c r="G25" s="1104" t="s">
        <v>351</v>
      </c>
      <c r="H25" s="1091">
        <v>140.62501369863014</v>
      </c>
      <c r="I25" s="1091"/>
      <c r="J25" s="1105"/>
      <c r="K25" s="1091">
        <v>51328.13</v>
      </c>
      <c r="L25" s="1091"/>
      <c r="M25" s="1091">
        <v>140625.01369863015</v>
      </c>
      <c r="N25" s="1088"/>
      <c r="O25" s="1086"/>
      <c r="P25" s="1087"/>
      <c r="Q25" s="1087"/>
      <c r="R25" s="1087"/>
      <c r="S25" s="1087"/>
      <c r="T25" s="1087"/>
      <c r="U25" s="1087"/>
      <c r="V25" s="1087"/>
      <c r="W25" s="1087"/>
      <c r="X25" s="1087"/>
      <c r="Y25" s="1087"/>
      <c r="Z25" s="1087"/>
      <c r="AA25" s="1087"/>
      <c r="AB25" s="1087"/>
      <c r="AC25" s="1087"/>
      <c r="AD25" s="1087"/>
      <c r="AE25" s="1087"/>
      <c r="AF25" s="1087"/>
      <c r="AG25" s="1087"/>
      <c r="AH25" s="1087"/>
      <c r="AI25" s="1087"/>
      <c r="AJ25" s="1087"/>
      <c r="AK25" s="1087"/>
      <c r="AL25" s="1087"/>
      <c r="AM25" s="1087"/>
      <c r="AN25" s="1087"/>
      <c r="AO25" s="1087"/>
      <c r="AP25" s="1087"/>
      <c r="AQ25" s="1087"/>
      <c r="AR25" s="1087"/>
      <c r="AS25" s="1087"/>
      <c r="AT25" s="1087"/>
      <c r="AU25" s="1087"/>
      <c r="AV25" s="1087"/>
      <c r="AW25" s="1087"/>
      <c r="AX25" s="1087"/>
      <c r="AY25" s="1087"/>
      <c r="AZ25" s="1087"/>
      <c r="BA25" s="1087"/>
      <c r="BB25" s="1087"/>
      <c r="BC25" s="1087"/>
      <c r="BD25" s="1087"/>
      <c r="BE25" s="1087"/>
      <c r="BF25" s="1087"/>
      <c r="BG25" s="1087"/>
      <c r="BH25" s="1087"/>
      <c r="BI25" s="1087"/>
      <c r="BJ25" s="1087"/>
      <c r="BK25" s="1087"/>
      <c r="BL25" s="1087"/>
      <c r="BM25" s="1087"/>
      <c r="BN25" s="1087"/>
      <c r="BO25" s="1087"/>
      <c r="BP25" s="1087"/>
      <c r="BQ25" s="1087"/>
      <c r="BR25" s="1087"/>
      <c r="BS25" s="1087"/>
      <c r="BT25" s="1087"/>
      <c r="BU25" s="1087"/>
      <c r="BV25" s="1087"/>
      <c r="BW25" s="1087"/>
      <c r="BX25" s="1087"/>
      <c r="BY25" s="1087"/>
      <c r="BZ25" s="1087"/>
      <c r="CA25" s="1087"/>
      <c r="CB25" s="1087"/>
      <c r="CC25" s="1087"/>
      <c r="CD25" s="1087"/>
      <c r="CE25" s="1087"/>
      <c r="CF25" s="1087"/>
      <c r="CG25" s="1087"/>
      <c r="CH25" s="1087"/>
      <c r="CI25" s="1087"/>
      <c r="CJ25" s="1087"/>
      <c r="CK25" s="1087"/>
      <c r="CL25" s="1087"/>
      <c r="CM25" s="1087"/>
      <c r="CN25" s="1087"/>
      <c r="CO25" s="1087"/>
      <c r="CP25" s="1087"/>
      <c r="CQ25" s="1087"/>
      <c r="CU25" s="101"/>
    </row>
    <row r="26" spans="1:99" x14ac:dyDescent="0.35">
      <c r="A26" s="75">
        <v>14</v>
      </c>
      <c r="B26" s="1089" t="s">
        <v>717</v>
      </c>
      <c r="C26" s="1090" t="s">
        <v>718</v>
      </c>
      <c r="D26" s="1090" t="s">
        <v>719</v>
      </c>
      <c r="E26" s="1104">
        <v>2021</v>
      </c>
      <c r="F26" s="1104">
        <v>2024</v>
      </c>
      <c r="G26" s="1104" t="s">
        <v>351</v>
      </c>
      <c r="H26" s="1091">
        <v>20.625013698630138</v>
      </c>
      <c r="I26" s="1091"/>
      <c r="J26" s="1105"/>
      <c r="K26" s="1091">
        <v>7528.13</v>
      </c>
      <c r="L26" s="1091"/>
      <c r="M26" s="1091">
        <v>4125.0136986301368</v>
      </c>
      <c r="N26" s="1088"/>
      <c r="O26" s="1086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7"/>
      <c r="AA26" s="1087"/>
      <c r="AB26" s="1087"/>
      <c r="AC26" s="1087"/>
      <c r="AD26" s="1087"/>
      <c r="AE26" s="1087"/>
      <c r="AF26" s="1087"/>
      <c r="AG26" s="1087"/>
      <c r="AH26" s="1087"/>
      <c r="AI26" s="1087"/>
      <c r="AJ26" s="1087"/>
      <c r="AK26" s="1087"/>
      <c r="AL26" s="1087"/>
      <c r="AM26" s="1087"/>
      <c r="AN26" s="1087"/>
      <c r="AO26" s="1087"/>
      <c r="AP26" s="1087"/>
      <c r="AQ26" s="1087"/>
      <c r="AR26" s="1087"/>
      <c r="AS26" s="1087"/>
      <c r="AT26" s="1087"/>
      <c r="AU26" s="1087"/>
      <c r="AV26" s="1087"/>
      <c r="AW26" s="1087"/>
      <c r="AX26" s="1087"/>
      <c r="AY26" s="1087"/>
      <c r="AZ26" s="1087"/>
      <c r="BA26" s="1087"/>
      <c r="BB26" s="1087"/>
      <c r="BC26" s="1087"/>
      <c r="BD26" s="1087"/>
      <c r="BE26" s="1087"/>
      <c r="BF26" s="1087"/>
      <c r="BG26" s="1087"/>
      <c r="BH26" s="1087"/>
      <c r="BI26" s="1087"/>
      <c r="BJ26" s="1087"/>
      <c r="BK26" s="1087"/>
      <c r="BL26" s="1087"/>
      <c r="BM26" s="1087"/>
      <c r="BN26" s="1087"/>
      <c r="BO26" s="1087"/>
      <c r="BP26" s="1087"/>
      <c r="BQ26" s="1087"/>
      <c r="BR26" s="1087"/>
      <c r="BS26" s="1087"/>
      <c r="BT26" s="1087"/>
      <c r="BU26" s="1087"/>
      <c r="BV26" s="1087"/>
      <c r="BW26" s="1087"/>
      <c r="BX26" s="1087"/>
      <c r="BY26" s="1087"/>
      <c r="BZ26" s="1087"/>
      <c r="CA26" s="1087"/>
      <c r="CB26" s="1087"/>
      <c r="CC26" s="1087"/>
      <c r="CD26" s="1087"/>
      <c r="CE26" s="1087"/>
      <c r="CF26" s="1087"/>
      <c r="CG26" s="1087"/>
      <c r="CH26" s="1087"/>
      <c r="CI26" s="1087"/>
      <c r="CJ26" s="1087"/>
      <c r="CK26" s="1087"/>
      <c r="CL26" s="1087"/>
      <c r="CM26" s="1087"/>
      <c r="CN26" s="1087"/>
      <c r="CO26" s="1087"/>
      <c r="CP26" s="1087"/>
      <c r="CQ26" s="1087"/>
      <c r="CU26" s="101"/>
    </row>
    <row r="27" spans="1:99" ht="27" customHeight="1" x14ac:dyDescent="0.35">
      <c r="A27" s="75">
        <v>15</v>
      </c>
      <c r="B27" s="1089" t="s">
        <v>688</v>
      </c>
      <c r="C27" s="1090" t="s">
        <v>720</v>
      </c>
      <c r="D27" s="1090" t="s">
        <v>721</v>
      </c>
      <c r="E27" s="1104">
        <v>2023</v>
      </c>
      <c r="F27" s="1104">
        <v>2024</v>
      </c>
      <c r="G27" s="1104" t="s">
        <v>351</v>
      </c>
      <c r="H27" s="1091">
        <v>48.75</v>
      </c>
      <c r="I27" s="1091"/>
      <c r="J27" s="1105"/>
      <c r="K27" s="1091">
        <v>17793.75</v>
      </c>
      <c r="L27" s="1091"/>
      <c r="M27" s="1091">
        <v>48750</v>
      </c>
      <c r="N27" s="1088"/>
      <c r="O27" s="1086"/>
      <c r="P27" s="1087"/>
      <c r="Q27" s="1087"/>
      <c r="R27" s="1087"/>
      <c r="S27" s="1087"/>
      <c r="T27" s="1087"/>
      <c r="U27" s="1087"/>
      <c r="V27" s="1087"/>
      <c r="W27" s="1087"/>
      <c r="X27" s="1087"/>
      <c r="Y27" s="1087"/>
      <c r="Z27" s="1087"/>
      <c r="AA27" s="1087"/>
      <c r="AB27" s="1087"/>
      <c r="AC27" s="1087"/>
      <c r="AD27" s="1087"/>
      <c r="AE27" s="1087"/>
      <c r="AF27" s="1087"/>
      <c r="AG27" s="1087"/>
      <c r="AH27" s="1087"/>
      <c r="AI27" s="1087"/>
      <c r="AJ27" s="1087"/>
      <c r="AK27" s="1087"/>
      <c r="AL27" s="1087"/>
      <c r="AM27" s="1087"/>
      <c r="AN27" s="1087"/>
      <c r="AO27" s="1087"/>
      <c r="AP27" s="1087"/>
      <c r="AQ27" s="1087"/>
      <c r="AR27" s="1087"/>
      <c r="AS27" s="1087"/>
      <c r="AT27" s="1087"/>
      <c r="AU27" s="1087"/>
      <c r="AV27" s="1087"/>
      <c r="AW27" s="1087"/>
      <c r="AX27" s="1087"/>
      <c r="AY27" s="1087"/>
      <c r="AZ27" s="1087"/>
      <c r="BA27" s="1087"/>
      <c r="BB27" s="1087"/>
      <c r="BC27" s="1087"/>
      <c r="BD27" s="1087"/>
      <c r="BE27" s="1087"/>
      <c r="BF27" s="1087"/>
      <c r="BG27" s="1087"/>
      <c r="BH27" s="1087"/>
      <c r="BI27" s="1087"/>
      <c r="BJ27" s="1087"/>
      <c r="BK27" s="1087"/>
      <c r="BL27" s="1087"/>
      <c r="BM27" s="1087"/>
      <c r="BN27" s="1087"/>
      <c r="BO27" s="1087"/>
      <c r="BP27" s="1087"/>
      <c r="BQ27" s="1087"/>
      <c r="BR27" s="1087"/>
      <c r="BS27" s="1087"/>
      <c r="BT27" s="1087"/>
      <c r="BU27" s="1087"/>
      <c r="BV27" s="1087"/>
      <c r="BW27" s="1087"/>
      <c r="BX27" s="1087"/>
      <c r="BY27" s="1087"/>
      <c r="BZ27" s="1087"/>
      <c r="CA27" s="1087"/>
      <c r="CB27" s="1087"/>
      <c r="CC27" s="1087"/>
      <c r="CD27" s="1087"/>
      <c r="CE27" s="1087"/>
      <c r="CF27" s="1087"/>
      <c r="CG27" s="1087"/>
      <c r="CH27" s="1087"/>
      <c r="CI27" s="1087"/>
      <c r="CJ27" s="1087"/>
      <c r="CK27" s="1087"/>
      <c r="CL27" s="1087"/>
      <c r="CM27" s="1087"/>
      <c r="CN27" s="1087"/>
      <c r="CO27" s="1087"/>
      <c r="CP27" s="1087"/>
      <c r="CQ27" s="1087"/>
      <c r="CU27" s="101"/>
    </row>
    <row r="28" spans="1:99" x14ac:dyDescent="0.35">
      <c r="A28" s="75">
        <v>17</v>
      </c>
      <c r="B28" s="1089" t="s">
        <v>691</v>
      </c>
      <c r="C28" s="1090" t="s">
        <v>722</v>
      </c>
      <c r="D28" s="1090" t="s">
        <v>723</v>
      </c>
      <c r="E28" s="1104">
        <v>2021</v>
      </c>
      <c r="F28" s="1104">
        <v>2024</v>
      </c>
      <c r="G28" s="1104" t="s">
        <v>351</v>
      </c>
      <c r="H28" s="1091">
        <v>39</v>
      </c>
      <c r="I28" s="1091"/>
      <c r="J28" s="1105"/>
      <c r="K28" s="1091">
        <v>14235</v>
      </c>
      <c r="L28" s="1091"/>
      <c r="M28" s="1091">
        <v>17352</v>
      </c>
      <c r="N28" s="1088"/>
      <c r="O28" s="1086"/>
      <c r="P28" s="1087"/>
      <c r="Q28" s="1087"/>
      <c r="R28" s="1087"/>
      <c r="S28" s="1087"/>
      <c r="T28" s="1087"/>
      <c r="U28" s="1087"/>
      <c r="V28" s="1087"/>
      <c r="W28" s="1087"/>
      <c r="X28" s="1087"/>
      <c r="Y28" s="1087"/>
      <c r="Z28" s="1087"/>
      <c r="AA28" s="1087"/>
      <c r="AB28" s="1087"/>
      <c r="AC28" s="1087"/>
      <c r="AD28" s="1087"/>
      <c r="AE28" s="1087"/>
      <c r="AF28" s="1087"/>
      <c r="AG28" s="1087"/>
      <c r="AH28" s="1087"/>
      <c r="AI28" s="1087"/>
      <c r="AJ28" s="1087"/>
      <c r="AK28" s="1087"/>
      <c r="AL28" s="1087"/>
      <c r="AM28" s="1087"/>
      <c r="AN28" s="1087"/>
      <c r="AO28" s="1087"/>
      <c r="AP28" s="1087"/>
      <c r="AQ28" s="1087"/>
      <c r="AR28" s="1087"/>
      <c r="AS28" s="1087"/>
      <c r="AT28" s="1087"/>
      <c r="AU28" s="1087"/>
      <c r="AV28" s="1087"/>
      <c r="AW28" s="1087"/>
      <c r="AX28" s="1087"/>
      <c r="AY28" s="1087"/>
      <c r="AZ28" s="1087"/>
      <c r="BA28" s="1087"/>
      <c r="BB28" s="1087"/>
      <c r="BC28" s="1087"/>
      <c r="BD28" s="1087"/>
      <c r="BE28" s="1087"/>
      <c r="BF28" s="1087"/>
      <c r="BG28" s="1087"/>
      <c r="BH28" s="1087"/>
      <c r="BI28" s="1087"/>
      <c r="BJ28" s="1087"/>
      <c r="BK28" s="1087"/>
      <c r="BL28" s="1087"/>
      <c r="BM28" s="1087"/>
      <c r="BN28" s="1087"/>
      <c r="BO28" s="1087"/>
      <c r="BP28" s="1087"/>
      <c r="BQ28" s="1087"/>
      <c r="BR28" s="1087"/>
      <c r="BS28" s="1087"/>
      <c r="BT28" s="1087"/>
      <c r="BU28" s="1087"/>
      <c r="BV28" s="1087"/>
      <c r="BW28" s="1087"/>
      <c r="BX28" s="1087"/>
      <c r="BY28" s="1087"/>
      <c r="BZ28" s="1087"/>
      <c r="CA28" s="1087"/>
      <c r="CB28" s="1087"/>
      <c r="CC28" s="1087"/>
      <c r="CD28" s="1087"/>
      <c r="CE28" s="1087"/>
      <c r="CF28" s="1087"/>
      <c r="CG28" s="1087"/>
      <c r="CH28" s="1087"/>
      <c r="CI28" s="1087"/>
      <c r="CJ28" s="1087"/>
      <c r="CK28" s="1087"/>
      <c r="CL28" s="1087"/>
      <c r="CM28" s="1087"/>
      <c r="CN28" s="1087"/>
      <c r="CO28" s="1087"/>
      <c r="CP28" s="1087"/>
      <c r="CQ28" s="1087"/>
      <c r="CU28" s="101"/>
    </row>
    <row r="29" spans="1:99" ht="25" x14ac:dyDescent="0.35">
      <c r="A29" s="75">
        <v>20</v>
      </c>
      <c r="B29" s="1089" t="s">
        <v>694</v>
      </c>
      <c r="C29" s="1090" t="s">
        <v>724</v>
      </c>
      <c r="D29" s="1090" t="s">
        <v>725</v>
      </c>
      <c r="E29" s="1104">
        <v>2023</v>
      </c>
      <c r="F29" s="1104">
        <v>2024</v>
      </c>
      <c r="G29" s="1104" t="s">
        <v>351</v>
      </c>
      <c r="H29" s="1091">
        <v>183.22482191780821</v>
      </c>
      <c r="I29" s="1091"/>
      <c r="J29" s="1105"/>
      <c r="K29" s="1091">
        <v>66877.06</v>
      </c>
      <c r="L29" s="1091"/>
      <c r="M29" s="1091">
        <v>183224.82191780821</v>
      </c>
      <c r="N29" s="1088"/>
      <c r="O29" s="1086"/>
      <c r="P29" s="1087"/>
      <c r="Q29" s="1087"/>
      <c r="R29" s="1087"/>
      <c r="S29" s="1087"/>
      <c r="T29" s="1087"/>
      <c r="U29" s="1087"/>
      <c r="V29" s="1087"/>
      <c r="W29" s="1087"/>
      <c r="X29" s="1087"/>
      <c r="Y29" s="1087"/>
      <c r="Z29" s="1087"/>
      <c r="AA29" s="1087"/>
      <c r="AB29" s="1087"/>
      <c r="AC29" s="1087"/>
      <c r="AD29" s="1087"/>
      <c r="AE29" s="1087"/>
      <c r="AF29" s="1087"/>
      <c r="AG29" s="1087"/>
      <c r="AH29" s="1087"/>
      <c r="AI29" s="1087"/>
      <c r="AJ29" s="1087"/>
      <c r="AK29" s="1087"/>
      <c r="AL29" s="1087"/>
      <c r="AM29" s="1087"/>
      <c r="AN29" s="1087"/>
      <c r="AO29" s="1087"/>
      <c r="AP29" s="1087"/>
      <c r="AQ29" s="1087"/>
      <c r="AR29" s="1087"/>
      <c r="AS29" s="1087"/>
      <c r="AT29" s="1087"/>
      <c r="AU29" s="1087"/>
      <c r="AV29" s="1087"/>
      <c r="AW29" s="1087"/>
      <c r="AX29" s="1087"/>
      <c r="AY29" s="1087"/>
      <c r="AZ29" s="1087"/>
      <c r="BA29" s="1087"/>
      <c r="BB29" s="1087"/>
      <c r="BC29" s="1087"/>
      <c r="BD29" s="1087"/>
      <c r="BE29" s="1087"/>
      <c r="BF29" s="1087"/>
      <c r="BG29" s="1087"/>
      <c r="BH29" s="1087"/>
      <c r="BI29" s="1087"/>
      <c r="BJ29" s="1087"/>
      <c r="BK29" s="1087"/>
      <c r="BL29" s="1087"/>
      <c r="BM29" s="1087"/>
      <c r="BN29" s="1087"/>
      <c r="BO29" s="1087"/>
      <c r="BP29" s="1087"/>
      <c r="BQ29" s="1087"/>
      <c r="BR29" s="1087"/>
      <c r="BS29" s="1087"/>
      <c r="BT29" s="1087"/>
      <c r="BU29" s="1087"/>
      <c r="BV29" s="1087"/>
      <c r="BW29" s="1087"/>
      <c r="BX29" s="1087"/>
      <c r="BY29" s="1087"/>
      <c r="BZ29" s="1087"/>
      <c r="CA29" s="1087"/>
      <c r="CB29" s="1087"/>
      <c r="CC29" s="1087"/>
      <c r="CD29" s="1087"/>
      <c r="CE29" s="1087"/>
      <c r="CF29" s="1087"/>
      <c r="CG29" s="1087"/>
      <c r="CH29" s="1087"/>
      <c r="CI29" s="1087"/>
      <c r="CJ29" s="1087"/>
      <c r="CK29" s="1087"/>
      <c r="CL29" s="1087"/>
      <c r="CM29" s="1087"/>
      <c r="CN29" s="1087"/>
      <c r="CO29" s="1087"/>
      <c r="CP29" s="1087"/>
      <c r="CQ29" s="1087"/>
      <c r="CU29" s="101"/>
    </row>
    <row r="30" spans="1:99" x14ac:dyDescent="0.35">
      <c r="A30" s="75">
        <v>23</v>
      </c>
      <c r="B30" s="1089" t="s">
        <v>712</v>
      </c>
      <c r="C30" s="1090" t="s">
        <v>726</v>
      </c>
      <c r="D30" s="1090" t="s">
        <v>727</v>
      </c>
      <c r="E30" s="1104">
        <v>2022</v>
      </c>
      <c r="F30" s="1104">
        <v>2024</v>
      </c>
      <c r="G30" s="1104" t="s">
        <v>351</v>
      </c>
      <c r="H30" s="1091">
        <v>195.37501369863014</v>
      </c>
      <c r="I30" s="1091"/>
      <c r="J30" s="1105"/>
      <c r="K30" s="1091">
        <v>71311.88</v>
      </c>
      <c r="L30" s="1091"/>
      <c r="M30" s="1091">
        <v>195375.01369863015</v>
      </c>
      <c r="N30" s="1088"/>
      <c r="O30" s="1086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7"/>
      <c r="AA30" s="1087"/>
      <c r="AB30" s="1087"/>
      <c r="AC30" s="1087"/>
      <c r="AD30" s="1087"/>
      <c r="AE30" s="1087"/>
      <c r="AF30" s="1087"/>
      <c r="AG30" s="1087"/>
      <c r="AH30" s="1087"/>
      <c r="AI30" s="1087"/>
      <c r="AJ30" s="1087"/>
      <c r="AK30" s="1087"/>
      <c r="AL30" s="1087"/>
      <c r="AM30" s="1087"/>
      <c r="AN30" s="1087"/>
      <c r="AO30" s="1087"/>
      <c r="AP30" s="1087"/>
      <c r="AQ30" s="1087"/>
      <c r="AR30" s="1087"/>
      <c r="AS30" s="1087"/>
      <c r="AT30" s="1087"/>
      <c r="AU30" s="1087"/>
      <c r="AV30" s="1087"/>
      <c r="AW30" s="1087"/>
      <c r="AX30" s="1087"/>
      <c r="AY30" s="1087"/>
      <c r="AZ30" s="1087"/>
      <c r="BA30" s="1087"/>
      <c r="BB30" s="1087"/>
      <c r="BC30" s="1087"/>
      <c r="BD30" s="1087"/>
      <c r="BE30" s="1087"/>
      <c r="BF30" s="1087"/>
      <c r="BG30" s="1087"/>
      <c r="BH30" s="1087"/>
      <c r="BI30" s="1087"/>
      <c r="BJ30" s="1087"/>
      <c r="BK30" s="1087"/>
      <c r="BL30" s="1087"/>
      <c r="BM30" s="1087"/>
      <c r="BN30" s="1087"/>
      <c r="BO30" s="1087"/>
      <c r="BP30" s="1087"/>
      <c r="BQ30" s="1087"/>
      <c r="BR30" s="1087"/>
      <c r="BS30" s="1087"/>
      <c r="BT30" s="1087"/>
      <c r="BU30" s="1087"/>
      <c r="BV30" s="1087"/>
      <c r="BW30" s="1087"/>
      <c r="BX30" s="1087"/>
      <c r="BY30" s="1087"/>
      <c r="BZ30" s="1087"/>
      <c r="CA30" s="1087"/>
      <c r="CB30" s="1087"/>
      <c r="CC30" s="1087"/>
      <c r="CD30" s="1087"/>
      <c r="CE30" s="1087"/>
      <c r="CF30" s="1087"/>
      <c r="CG30" s="1087"/>
      <c r="CH30" s="1087"/>
      <c r="CI30" s="1087"/>
      <c r="CJ30" s="1087"/>
      <c r="CK30" s="1087"/>
      <c r="CL30" s="1087"/>
      <c r="CM30" s="1087"/>
      <c r="CN30" s="1087"/>
      <c r="CO30" s="1087"/>
      <c r="CP30" s="1087"/>
      <c r="CQ30" s="1087"/>
      <c r="CU30" s="101"/>
    </row>
    <row r="31" spans="1:99" ht="25" x14ac:dyDescent="0.35">
      <c r="A31" s="75">
        <v>24</v>
      </c>
      <c r="B31" s="1089" t="s">
        <v>712</v>
      </c>
      <c r="C31" s="1090" t="s">
        <v>728</v>
      </c>
      <c r="D31" s="1090" t="s">
        <v>729</v>
      </c>
      <c r="E31" s="1104">
        <v>2022</v>
      </c>
      <c r="F31" s="1104">
        <v>2024</v>
      </c>
      <c r="G31" s="1104" t="s">
        <v>351</v>
      </c>
      <c r="H31" s="1091">
        <v>33</v>
      </c>
      <c r="I31" s="1091"/>
      <c r="J31" s="1105"/>
      <c r="K31" s="1091">
        <v>12045</v>
      </c>
      <c r="L31" s="1091"/>
      <c r="M31" s="1091">
        <v>9768</v>
      </c>
      <c r="N31" s="1088"/>
      <c r="O31" s="1086"/>
      <c r="P31" s="1087"/>
      <c r="Q31" s="1087"/>
      <c r="R31" s="1087"/>
      <c r="S31" s="1087"/>
      <c r="T31" s="1087"/>
      <c r="U31" s="1087"/>
      <c r="V31" s="1087"/>
      <c r="W31" s="1087"/>
      <c r="X31" s="1087"/>
      <c r="Y31" s="1087"/>
      <c r="Z31" s="1087"/>
      <c r="AA31" s="1087"/>
      <c r="AB31" s="1087"/>
      <c r="AC31" s="1087"/>
      <c r="AD31" s="1087"/>
      <c r="AE31" s="1087"/>
      <c r="AF31" s="1087"/>
      <c r="AG31" s="1087"/>
      <c r="AH31" s="1087"/>
      <c r="AI31" s="1087"/>
      <c r="AJ31" s="1087"/>
      <c r="AK31" s="1087"/>
      <c r="AL31" s="1087"/>
      <c r="AM31" s="1087"/>
      <c r="AN31" s="1087"/>
      <c r="AO31" s="1087"/>
      <c r="AP31" s="1087"/>
      <c r="AQ31" s="1087"/>
      <c r="AR31" s="1087"/>
      <c r="AS31" s="1087"/>
      <c r="AT31" s="1087"/>
      <c r="AU31" s="1087"/>
      <c r="AV31" s="1087"/>
      <c r="AW31" s="1087"/>
      <c r="AX31" s="1087"/>
      <c r="AY31" s="1087"/>
      <c r="AZ31" s="1087"/>
      <c r="BA31" s="1087"/>
      <c r="BB31" s="1087"/>
      <c r="BC31" s="1087"/>
      <c r="BD31" s="1087"/>
      <c r="BE31" s="1087"/>
      <c r="BF31" s="1087"/>
      <c r="BG31" s="1087"/>
      <c r="BH31" s="1087"/>
      <c r="BI31" s="1087"/>
      <c r="BJ31" s="1087"/>
      <c r="BK31" s="1087"/>
      <c r="BL31" s="1087"/>
      <c r="BM31" s="1087"/>
      <c r="BN31" s="1087"/>
      <c r="BO31" s="1087"/>
      <c r="BP31" s="1087"/>
      <c r="BQ31" s="1087"/>
      <c r="BR31" s="1087"/>
      <c r="BS31" s="1087"/>
      <c r="BT31" s="1087"/>
      <c r="BU31" s="1087"/>
      <c r="BV31" s="1087"/>
      <c r="BW31" s="1087"/>
      <c r="BX31" s="1087"/>
      <c r="BY31" s="1087"/>
      <c r="BZ31" s="1087"/>
      <c r="CA31" s="1087"/>
      <c r="CB31" s="1087"/>
      <c r="CC31" s="1087"/>
      <c r="CD31" s="1087"/>
      <c r="CE31" s="1087"/>
      <c r="CF31" s="1087"/>
      <c r="CG31" s="1087"/>
      <c r="CH31" s="1087"/>
      <c r="CI31" s="1087"/>
      <c r="CJ31" s="1087"/>
      <c r="CK31" s="1087"/>
      <c r="CL31" s="1087"/>
      <c r="CM31" s="1087"/>
      <c r="CN31" s="1087"/>
      <c r="CO31" s="1087"/>
      <c r="CP31" s="1087"/>
      <c r="CQ31" s="1087"/>
      <c r="CU31" s="101"/>
    </row>
    <row r="32" spans="1:99" x14ac:dyDescent="0.35">
      <c r="A32" s="75">
        <v>25</v>
      </c>
      <c r="B32" s="1089" t="s">
        <v>712</v>
      </c>
      <c r="C32" s="1090" t="s">
        <v>730</v>
      </c>
      <c r="D32" s="1090" t="s">
        <v>731</v>
      </c>
      <c r="E32" s="1104">
        <v>2022</v>
      </c>
      <c r="F32" s="1104">
        <v>2024</v>
      </c>
      <c r="G32" s="1104" t="s">
        <v>351</v>
      </c>
      <c r="H32" s="1091">
        <v>30.375068493150685</v>
      </c>
      <c r="I32" s="1091"/>
      <c r="J32" s="1105"/>
      <c r="K32" s="1091">
        <v>11086.9</v>
      </c>
      <c r="L32" s="1091"/>
      <c r="M32" s="1091">
        <v>30375.068493150684</v>
      </c>
      <c r="N32" s="1088"/>
      <c r="O32" s="1086"/>
      <c r="P32" s="1087"/>
      <c r="Q32" s="1087"/>
      <c r="R32" s="1087"/>
      <c r="S32" s="1087"/>
      <c r="T32" s="1087"/>
      <c r="U32" s="1087"/>
      <c r="V32" s="1087"/>
      <c r="W32" s="1087"/>
      <c r="X32" s="1087"/>
      <c r="Y32" s="1087"/>
      <c r="Z32" s="1087"/>
      <c r="AA32" s="1087"/>
      <c r="AB32" s="1087"/>
      <c r="AC32" s="1087"/>
      <c r="AD32" s="1087"/>
      <c r="AE32" s="1087"/>
      <c r="AF32" s="1087"/>
      <c r="AG32" s="1087"/>
      <c r="AH32" s="1087"/>
      <c r="AI32" s="1087"/>
      <c r="AJ32" s="1087"/>
      <c r="AK32" s="1087"/>
      <c r="AL32" s="1087"/>
      <c r="AM32" s="1087"/>
      <c r="AN32" s="1087"/>
      <c r="AO32" s="1087"/>
      <c r="AP32" s="1087"/>
      <c r="AQ32" s="1087"/>
      <c r="AR32" s="1087"/>
      <c r="AS32" s="1087"/>
      <c r="AT32" s="1087"/>
      <c r="AU32" s="1087"/>
      <c r="AV32" s="1087"/>
      <c r="AW32" s="1087"/>
      <c r="AX32" s="1087"/>
      <c r="AY32" s="1087"/>
      <c r="AZ32" s="1087"/>
      <c r="BA32" s="1087"/>
      <c r="BB32" s="1087"/>
      <c r="BC32" s="1087"/>
      <c r="BD32" s="1087"/>
      <c r="BE32" s="1087"/>
      <c r="BF32" s="1087"/>
      <c r="BG32" s="1087"/>
      <c r="BH32" s="1087"/>
      <c r="BI32" s="1087"/>
      <c r="BJ32" s="1087"/>
      <c r="BK32" s="1087"/>
      <c r="BL32" s="1087"/>
      <c r="BM32" s="1087"/>
      <c r="BN32" s="1087"/>
      <c r="BO32" s="1087"/>
      <c r="BP32" s="1087"/>
      <c r="BQ32" s="1087"/>
      <c r="BR32" s="1087"/>
      <c r="BS32" s="1087"/>
      <c r="BT32" s="1087"/>
      <c r="BU32" s="1087"/>
      <c r="BV32" s="1087"/>
      <c r="BW32" s="1087"/>
      <c r="BX32" s="1087"/>
      <c r="BY32" s="1087"/>
      <c r="BZ32" s="1087"/>
      <c r="CA32" s="1087"/>
      <c r="CB32" s="1087"/>
      <c r="CC32" s="1087"/>
      <c r="CD32" s="1087"/>
      <c r="CE32" s="1087"/>
      <c r="CF32" s="1087"/>
      <c r="CG32" s="1087"/>
      <c r="CH32" s="1087"/>
      <c r="CI32" s="1087"/>
      <c r="CJ32" s="1087"/>
      <c r="CK32" s="1087"/>
      <c r="CL32" s="1087"/>
      <c r="CM32" s="1087"/>
      <c r="CN32" s="1087"/>
      <c r="CO32" s="1087"/>
      <c r="CP32" s="1087"/>
      <c r="CQ32" s="1087"/>
      <c r="CU32" s="101"/>
    </row>
    <row r="33" spans="1:99" x14ac:dyDescent="0.35">
      <c r="A33" s="75">
        <v>26</v>
      </c>
      <c r="B33" s="1089" t="s">
        <v>697</v>
      </c>
      <c r="C33" s="1090" t="s">
        <v>732</v>
      </c>
      <c r="D33" s="1090" t="s">
        <v>733</v>
      </c>
      <c r="E33" s="1104">
        <v>2022</v>
      </c>
      <c r="F33" s="1104">
        <v>2024</v>
      </c>
      <c r="G33" s="1104" t="s">
        <v>351</v>
      </c>
      <c r="H33" s="1091">
        <v>185.92493150684933</v>
      </c>
      <c r="I33" s="1091"/>
      <c r="J33" s="1105"/>
      <c r="K33" s="1091">
        <v>67862.600000000006</v>
      </c>
      <c r="L33" s="1091"/>
      <c r="M33" s="1091">
        <v>176420.93150684933</v>
      </c>
      <c r="N33" s="1088"/>
      <c r="O33" s="1086"/>
      <c r="P33" s="1087"/>
      <c r="Q33" s="1087"/>
      <c r="R33" s="1087"/>
      <c r="S33" s="1087"/>
      <c r="T33" s="1087"/>
      <c r="U33" s="1087"/>
      <c r="V33" s="1087"/>
      <c r="W33" s="1087"/>
      <c r="X33" s="1087"/>
      <c r="Y33" s="1087"/>
      <c r="Z33" s="1087"/>
      <c r="AA33" s="1087"/>
      <c r="AB33" s="1087"/>
      <c r="AC33" s="1087"/>
      <c r="AD33" s="1087"/>
      <c r="AE33" s="1087"/>
      <c r="AF33" s="1087"/>
      <c r="AG33" s="1087"/>
      <c r="AH33" s="1087"/>
      <c r="AI33" s="1087"/>
      <c r="AJ33" s="1087"/>
      <c r="AK33" s="1087"/>
      <c r="AL33" s="1087"/>
      <c r="AM33" s="1087"/>
      <c r="AN33" s="1087"/>
      <c r="AO33" s="1087"/>
      <c r="AP33" s="1087"/>
      <c r="AQ33" s="1087"/>
      <c r="AR33" s="1087"/>
      <c r="AS33" s="1087"/>
      <c r="AT33" s="1087"/>
      <c r="AU33" s="1087"/>
      <c r="AV33" s="1087"/>
      <c r="AW33" s="1087"/>
      <c r="AX33" s="1087"/>
      <c r="AY33" s="1087"/>
      <c r="AZ33" s="1087"/>
      <c r="BA33" s="1087"/>
      <c r="BB33" s="1087"/>
      <c r="BC33" s="1087"/>
      <c r="BD33" s="1087"/>
      <c r="BE33" s="1087"/>
      <c r="BF33" s="1087"/>
      <c r="BG33" s="1087"/>
      <c r="BH33" s="1087"/>
      <c r="BI33" s="1087"/>
      <c r="BJ33" s="1087"/>
      <c r="BK33" s="1087"/>
      <c r="BL33" s="1087"/>
      <c r="BM33" s="1087"/>
      <c r="BN33" s="1087"/>
      <c r="BO33" s="1087"/>
      <c r="BP33" s="1087"/>
      <c r="BQ33" s="1087"/>
      <c r="BR33" s="1087"/>
      <c r="BS33" s="1087"/>
      <c r="BT33" s="1087"/>
      <c r="BU33" s="1087"/>
      <c r="BV33" s="1087"/>
      <c r="BW33" s="1087"/>
      <c r="BX33" s="1087"/>
      <c r="BY33" s="1087"/>
      <c r="BZ33" s="1087"/>
      <c r="CA33" s="1087"/>
      <c r="CB33" s="1087"/>
      <c r="CC33" s="1087"/>
      <c r="CD33" s="1087"/>
      <c r="CE33" s="1087"/>
      <c r="CF33" s="1087"/>
      <c r="CG33" s="1087"/>
      <c r="CH33" s="1087"/>
      <c r="CI33" s="1087"/>
      <c r="CJ33" s="1087"/>
      <c r="CK33" s="1087"/>
      <c r="CL33" s="1087"/>
      <c r="CM33" s="1087"/>
      <c r="CN33" s="1087"/>
      <c r="CO33" s="1087"/>
      <c r="CP33" s="1087"/>
      <c r="CQ33" s="1087"/>
      <c r="CU33" s="101"/>
    </row>
    <row r="34" spans="1:99" ht="25" x14ac:dyDescent="0.35">
      <c r="A34" s="75">
        <v>27</v>
      </c>
      <c r="B34" s="1089" t="s">
        <v>688</v>
      </c>
      <c r="C34" s="1090" t="s">
        <v>734</v>
      </c>
      <c r="D34" s="1090" t="s">
        <v>735</v>
      </c>
      <c r="E34" s="1104">
        <v>2022</v>
      </c>
      <c r="F34" s="1104">
        <v>2024</v>
      </c>
      <c r="G34" s="1104" t="s">
        <v>351</v>
      </c>
      <c r="H34" s="1091">
        <v>31.5</v>
      </c>
      <c r="I34" s="1091"/>
      <c r="J34" s="1105"/>
      <c r="K34" s="1091">
        <v>11497.5</v>
      </c>
      <c r="L34" s="1091"/>
      <c r="M34" s="1091">
        <v>15132</v>
      </c>
      <c r="N34" s="1088"/>
      <c r="O34" s="1086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7"/>
      <c r="AA34" s="1087"/>
      <c r="AB34" s="1087"/>
      <c r="AC34" s="1087"/>
      <c r="AD34" s="1087"/>
      <c r="AE34" s="1087"/>
      <c r="AF34" s="1087"/>
      <c r="AG34" s="1087"/>
      <c r="AH34" s="1087"/>
      <c r="AI34" s="1087"/>
      <c r="AJ34" s="1087"/>
      <c r="AK34" s="1087"/>
      <c r="AL34" s="1087"/>
      <c r="AM34" s="1087"/>
      <c r="AN34" s="1087"/>
      <c r="AO34" s="1087"/>
      <c r="AP34" s="1087"/>
      <c r="AQ34" s="1087"/>
      <c r="AR34" s="1087"/>
      <c r="AS34" s="1087"/>
      <c r="AT34" s="1087"/>
      <c r="AU34" s="1087"/>
      <c r="AV34" s="1087"/>
      <c r="AW34" s="1087"/>
      <c r="AX34" s="1087"/>
      <c r="AY34" s="1087"/>
      <c r="AZ34" s="1087"/>
      <c r="BA34" s="1087"/>
      <c r="BB34" s="1087"/>
      <c r="BC34" s="1087"/>
      <c r="BD34" s="1087"/>
      <c r="BE34" s="1087"/>
      <c r="BF34" s="1087"/>
      <c r="BG34" s="1087"/>
      <c r="BH34" s="1087"/>
      <c r="BI34" s="1087"/>
      <c r="BJ34" s="1087"/>
      <c r="BK34" s="1087"/>
      <c r="BL34" s="1087"/>
      <c r="BM34" s="1087"/>
      <c r="BN34" s="1087"/>
      <c r="BO34" s="1087"/>
      <c r="BP34" s="1087"/>
      <c r="BQ34" s="1087"/>
      <c r="BR34" s="1087"/>
      <c r="BS34" s="1087"/>
      <c r="BT34" s="1087"/>
      <c r="BU34" s="1087"/>
      <c r="BV34" s="1087"/>
      <c r="BW34" s="1087"/>
      <c r="BX34" s="1087"/>
      <c r="BY34" s="1087"/>
      <c r="BZ34" s="1087"/>
      <c r="CA34" s="1087"/>
      <c r="CB34" s="1087"/>
      <c r="CC34" s="1087"/>
      <c r="CD34" s="1087"/>
      <c r="CE34" s="1087"/>
      <c r="CF34" s="1087"/>
      <c r="CG34" s="1087"/>
      <c r="CH34" s="1087"/>
      <c r="CI34" s="1087"/>
      <c r="CJ34" s="1087"/>
      <c r="CK34" s="1087"/>
      <c r="CL34" s="1087"/>
      <c r="CM34" s="1087"/>
      <c r="CN34" s="1087"/>
      <c r="CO34" s="1087"/>
      <c r="CP34" s="1087"/>
      <c r="CQ34" s="1087"/>
      <c r="CU34" s="101"/>
    </row>
    <row r="35" spans="1:99" x14ac:dyDescent="0.35">
      <c r="A35" s="75">
        <v>28</v>
      </c>
      <c r="B35" s="1089" t="s">
        <v>688</v>
      </c>
      <c r="C35" s="1090" t="s">
        <v>736</v>
      </c>
      <c r="D35" s="1090" t="s">
        <v>737</v>
      </c>
      <c r="E35" s="1104">
        <v>2022</v>
      </c>
      <c r="F35" s="1104">
        <v>2024</v>
      </c>
      <c r="G35" s="1104" t="s">
        <v>351</v>
      </c>
      <c r="H35" s="1091">
        <v>161.25</v>
      </c>
      <c r="I35" s="1091"/>
      <c r="J35" s="1105"/>
      <c r="K35" s="1091">
        <v>58856.25</v>
      </c>
      <c r="L35" s="1091"/>
      <c r="M35" s="1091">
        <v>117162</v>
      </c>
      <c r="N35" s="1088"/>
      <c r="O35" s="1086"/>
      <c r="P35" s="1087"/>
      <c r="Q35" s="1087"/>
      <c r="R35" s="1087"/>
      <c r="S35" s="1087"/>
      <c r="T35" s="1087"/>
      <c r="U35" s="1087"/>
      <c r="V35" s="1087"/>
      <c r="W35" s="1087"/>
      <c r="X35" s="1087"/>
      <c r="Y35" s="1087"/>
      <c r="Z35" s="1087"/>
      <c r="AA35" s="1087"/>
      <c r="AB35" s="1087"/>
      <c r="AC35" s="1087"/>
      <c r="AD35" s="1087"/>
      <c r="AE35" s="1087"/>
      <c r="AF35" s="1087"/>
      <c r="AG35" s="1087"/>
      <c r="AH35" s="1087"/>
      <c r="AI35" s="1087"/>
      <c r="AJ35" s="1087"/>
      <c r="AK35" s="1087"/>
      <c r="AL35" s="1087"/>
      <c r="AM35" s="1087"/>
      <c r="AN35" s="1087"/>
      <c r="AO35" s="1087"/>
      <c r="AP35" s="1087"/>
      <c r="AQ35" s="1087"/>
      <c r="AR35" s="1087"/>
      <c r="AS35" s="1087"/>
      <c r="AT35" s="1087"/>
      <c r="AU35" s="1087"/>
      <c r="AV35" s="1087"/>
      <c r="AW35" s="1087"/>
      <c r="AX35" s="1087"/>
      <c r="AY35" s="1087"/>
      <c r="AZ35" s="1087"/>
      <c r="BA35" s="1087"/>
      <c r="BB35" s="1087"/>
      <c r="BC35" s="1087"/>
      <c r="BD35" s="1087"/>
      <c r="BE35" s="1087"/>
      <c r="BF35" s="1087"/>
      <c r="BG35" s="1087"/>
      <c r="BH35" s="1087"/>
      <c r="BI35" s="1087"/>
      <c r="BJ35" s="1087"/>
      <c r="BK35" s="1087"/>
      <c r="BL35" s="1087"/>
      <c r="BM35" s="1087"/>
      <c r="BN35" s="1087"/>
      <c r="BO35" s="1087"/>
      <c r="BP35" s="1087"/>
      <c r="BQ35" s="1087"/>
      <c r="BR35" s="1087"/>
      <c r="BS35" s="1087"/>
      <c r="BT35" s="1087"/>
      <c r="BU35" s="1087"/>
      <c r="BV35" s="1087"/>
      <c r="BW35" s="1087"/>
      <c r="BX35" s="1087"/>
      <c r="BY35" s="1087"/>
      <c r="BZ35" s="1087"/>
      <c r="CA35" s="1087"/>
      <c r="CB35" s="1087"/>
      <c r="CC35" s="1087"/>
      <c r="CD35" s="1087"/>
      <c r="CE35" s="1087"/>
      <c r="CF35" s="1087"/>
      <c r="CG35" s="1087"/>
      <c r="CH35" s="1087"/>
      <c r="CI35" s="1087"/>
      <c r="CJ35" s="1087"/>
      <c r="CK35" s="1087"/>
      <c r="CL35" s="1087"/>
      <c r="CM35" s="1087"/>
      <c r="CN35" s="1087"/>
      <c r="CO35" s="1087"/>
      <c r="CP35" s="1087"/>
      <c r="CQ35" s="1087"/>
      <c r="CU35" s="101"/>
    </row>
    <row r="36" spans="1:99" x14ac:dyDescent="0.35">
      <c r="A36" s="75">
        <v>29</v>
      </c>
      <c r="B36" s="1089" t="s">
        <v>691</v>
      </c>
      <c r="C36" s="1090" t="s">
        <v>738</v>
      </c>
      <c r="D36" s="1090" t="s">
        <v>739</v>
      </c>
      <c r="E36" s="1104">
        <v>2022</v>
      </c>
      <c r="F36" s="1104">
        <v>2024</v>
      </c>
      <c r="G36" s="1104" t="s">
        <v>351</v>
      </c>
      <c r="H36" s="1091">
        <v>267.94624657534246</v>
      </c>
      <c r="I36" s="1091"/>
      <c r="J36" s="1105"/>
      <c r="K36" s="1091">
        <v>97800.38</v>
      </c>
      <c r="L36" s="1091"/>
      <c r="M36" s="1091">
        <v>264250.24657534243</v>
      </c>
      <c r="N36" s="1088"/>
      <c r="O36" s="1086"/>
      <c r="P36" s="1087"/>
      <c r="Q36" s="1087"/>
      <c r="R36" s="1087"/>
      <c r="S36" s="1087"/>
      <c r="T36" s="1087"/>
      <c r="U36" s="1087"/>
      <c r="V36" s="1087"/>
      <c r="W36" s="1087"/>
      <c r="X36" s="1087"/>
      <c r="Y36" s="1087"/>
      <c r="Z36" s="1087"/>
      <c r="AA36" s="1087"/>
      <c r="AB36" s="1087"/>
      <c r="AC36" s="1087"/>
      <c r="AD36" s="1087"/>
      <c r="AE36" s="1087"/>
      <c r="AF36" s="1087"/>
      <c r="AG36" s="1087"/>
      <c r="AH36" s="1087"/>
      <c r="AI36" s="1087"/>
      <c r="AJ36" s="1087"/>
      <c r="AK36" s="1087"/>
      <c r="AL36" s="1087"/>
      <c r="AM36" s="1087"/>
      <c r="AN36" s="1087"/>
      <c r="AO36" s="1087"/>
      <c r="AP36" s="1087"/>
      <c r="AQ36" s="1087"/>
      <c r="AR36" s="1087"/>
      <c r="AS36" s="1087"/>
      <c r="AT36" s="1087"/>
      <c r="AU36" s="1087"/>
      <c r="AV36" s="1087"/>
      <c r="AW36" s="1087"/>
      <c r="AX36" s="1087"/>
      <c r="AY36" s="1087"/>
      <c r="AZ36" s="1087"/>
      <c r="BA36" s="1087"/>
      <c r="BB36" s="1087"/>
      <c r="BC36" s="1087"/>
      <c r="BD36" s="1087"/>
      <c r="BE36" s="1087"/>
      <c r="BF36" s="1087"/>
      <c r="BG36" s="1087"/>
      <c r="BH36" s="1087"/>
      <c r="BI36" s="1087"/>
      <c r="BJ36" s="1087"/>
      <c r="BK36" s="1087"/>
      <c r="BL36" s="1087"/>
      <c r="BM36" s="1087"/>
      <c r="BN36" s="1087"/>
      <c r="BO36" s="1087"/>
      <c r="BP36" s="1087"/>
      <c r="BQ36" s="1087"/>
      <c r="BR36" s="1087"/>
      <c r="BS36" s="1087"/>
      <c r="BT36" s="1087"/>
      <c r="BU36" s="1087"/>
      <c r="BV36" s="1087"/>
      <c r="BW36" s="1087"/>
      <c r="BX36" s="1087"/>
      <c r="BY36" s="1087"/>
      <c r="BZ36" s="1087"/>
      <c r="CA36" s="1087"/>
      <c r="CB36" s="1087"/>
      <c r="CC36" s="1087"/>
      <c r="CD36" s="1087"/>
      <c r="CE36" s="1087"/>
      <c r="CF36" s="1087"/>
      <c r="CG36" s="1087"/>
      <c r="CH36" s="1087"/>
      <c r="CI36" s="1087"/>
      <c r="CJ36" s="1087"/>
      <c r="CK36" s="1087"/>
      <c r="CL36" s="1087"/>
      <c r="CM36" s="1087"/>
      <c r="CN36" s="1087"/>
      <c r="CO36" s="1087"/>
      <c r="CP36" s="1087"/>
      <c r="CQ36" s="1087"/>
      <c r="CU36" s="101"/>
    </row>
    <row r="37" spans="1:99" x14ac:dyDescent="0.35">
      <c r="A37" s="75">
        <v>30</v>
      </c>
      <c r="B37" s="1089" t="s">
        <v>697</v>
      </c>
      <c r="C37" s="1090" t="s">
        <v>740</v>
      </c>
      <c r="D37" s="1090" t="s">
        <v>741</v>
      </c>
      <c r="E37" s="1104">
        <v>2022</v>
      </c>
      <c r="F37" s="1104">
        <v>2024</v>
      </c>
      <c r="G37" s="1104" t="s">
        <v>351</v>
      </c>
      <c r="H37" s="1091">
        <v>97.125013698630127</v>
      </c>
      <c r="I37" s="1091"/>
      <c r="J37" s="1105"/>
      <c r="K37" s="1091">
        <v>35450.629999999997</v>
      </c>
      <c r="L37" s="1091"/>
      <c r="M37" s="1091">
        <v>97125.013698630122</v>
      </c>
      <c r="N37" s="1088"/>
      <c r="O37" s="1086"/>
      <c r="P37" s="1087"/>
      <c r="Q37" s="1087"/>
      <c r="R37" s="1087"/>
      <c r="S37" s="1087"/>
      <c r="T37" s="1087"/>
      <c r="U37" s="1087"/>
      <c r="V37" s="1087"/>
      <c r="W37" s="1087"/>
      <c r="X37" s="1087"/>
      <c r="Y37" s="1087"/>
      <c r="Z37" s="1087"/>
      <c r="AA37" s="1087"/>
      <c r="AB37" s="1087"/>
      <c r="AC37" s="1087"/>
      <c r="AD37" s="1087"/>
      <c r="AE37" s="1087"/>
      <c r="AF37" s="1087"/>
      <c r="AG37" s="1087"/>
      <c r="AH37" s="1087"/>
      <c r="AI37" s="1087"/>
      <c r="AJ37" s="1087"/>
      <c r="AK37" s="1087"/>
      <c r="AL37" s="1087"/>
      <c r="AM37" s="1087"/>
      <c r="AN37" s="1087"/>
      <c r="AO37" s="1087"/>
      <c r="AP37" s="1087"/>
      <c r="AQ37" s="1087"/>
      <c r="AR37" s="1087"/>
      <c r="AS37" s="1087"/>
      <c r="AT37" s="1087"/>
      <c r="AU37" s="1087"/>
      <c r="AV37" s="1087"/>
      <c r="AW37" s="1087"/>
      <c r="AX37" s="1087"/>
      <c r="AY37" s="1087"/>
      <c r="AZ37" s="1087"/>
      <c r="BA37" s="1087"/>
      <c r="BB37" s="1087"/>
      <c r="BC37" s="1087"/>
      <c r="BD37" s="1087"/>
      <c r="BE37" s="1087"/>
      <c r="BF37" s="1087"/>
      <c r="BG37" s="1087"/>
      <c r="BH37" s="1087"/>
      <c r="BI37" s="1087"/>
      <c r="BJ37" s="1087"/>
      <c r="BK37" s="1087"/>
      <c r="BL37" s="1087"/>
      <c r="BM37" s="1087"/>
      <c r="BN37" s="1087"/>
      <c r="BO37" s="1087"/>
      <c r="BP37" s="1087"/>
      <c r="BQ37" s="1087"/>
      <c r="BR37" s="1087"/>
      <c r="BS37" s="1087"/>
      <c r="BT37" s="1087"/>
      <c r="BU37" s="1087"/>
      <c r="BV37" s="1087"/>
      <c r="BW37" s="1087"/>
      <c r="BX37" s="1087"/>
      <c r="BY37" s="1087"/>
      <c r="BZ37" s="1087"/>
      <c r="CA37" s="1087"/>
      <c r="CB37" s="1087"/>
      <c r="CC37" s="1087"/>
      <c r="CD37" s="1087"/>
      <c r="CE37" s="1087"/>
      <c r="CF37" s="1087"/>
      <c r="CG37" s="1087"/>
      <c r="CH37" s="1087"/>
      <c r="CI37" s="1087"/>
      <c r="CJ37" s="1087"/>
      <c r="CK37" s="1087"/>
      <c r="CL37" s="1087"/>
      <c r="CM37" s="1087"/>
      <c r="CN37" s="1087"/>
      <c r="CO37" s="1087"/>
      <c r="CP37" s="1087"/>
      <c r="CQ37" s="1087"/>
      <c r="CU37" s="101"/>
    </row>
    <row r="38" spans="1:99" ht="25" x14ac:dyDescent="0.35">
      <c r="A38" s="75"/>
      <c r="B38" s="1089" t="s">
        <v>712</v>
      </c>
      <c r="C38" s="1090" t="s">
        <v>742</v>
      </c>
      <c r="D38" s="1090" t="s">
        <v>743</v>
      </c>
      <c r="E38" s="1104">
        <v>2022</v>
      </c>
      <c r="F38" s="1104">
        <v>2024</v>
      </c>
      <c r="G38" s="1104" t="s">
        <v>351</v>
      </c>
      <c r="H38" s="1091">
        <v>51.75</v>
      </c>
      <c r="I38" s="1091"/>
      <c r="J38" s="1105"/>
      <c r="K38" s="1091">
        <v>18888.75</v>
      </c>
      <c r="L38" s="1091"/>
      <c r="M38" s="1091">
        <v>29310</v>
      </c>
      <c r="N38" s="1088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3"/>
      <c r="CG38" s="273"/>
      <c r="CH38" s="273"/>
      <c r="CI38" s="273"/>
      <c r="CJ38" s="273"/>
      <c r="CK38" s="273"/>
      <c r="CL38" s="273"/>
      <c r="CM38" s="273"/>
      <c r="CN38" s="273"/>
      <c r="CO38" s="273"/>
      <c r="CP38" s="273"/>
      <c r="CQ38" s="273"/>
      <c r="CU38" s="101"/>
    </row>
    <row r="39" spans="1:99" x14ac:dyDescent="0.35">
      <c r="A39" s="75"/>
      <c r="B39" s="1089" t="s">
        <v>697</v>
      </c>
      <c r="C39" s="1090" t="s">
        <v>744</v>
      </c>
      <c r="D39" s="1090" t="s">
        <v>745</v>
      </c>
      <c r="E39" s="1104">
        <v>2022</v>
      </c>
      <c r="F39" s="1104">
        <v>2024</v>
      </c>
      <c r="G39" s="1104" t="s">
        <v>351</v>
      </c>
      <c r="H39" s="1091">
        <v>112.5</v>
      </c>
      <c r="I39" s="1091"/>
      <c r="J39" s="1105"/>
      <c r="K39" s="1091">
        <v>41062.5</v>
      </c>
      <c r="L39" s="1091"/>
      <c r="M39" s="1091">
        <v>92964</v>
      </c>
      <c r="N39" s="1088"/>
      <c r="O39" s="273"/>
      <c r="P39" s="273"/>
      <c r="Q39" s="273"/>
      <c r="R39" s="273"/>
      <c r="S39" s="273"/>
      <c r="T39" s="273"/>
      <c r="U39" s="273"/>
      <c r="V39" s="273"/>
      <c r="W39" s="273"/>
      <c r="X39" s="273"/>
      <c r="Y39" s="273"/>
      <c r="Z39" s="273"/>
      <c r="AA39" s="273"/>
      <c r="AB39" s="273"/>
      <c r="AC39" s="273"/>
      <c r="AD39" s="273"/>
      <c r="AE39" s="273"/>
      <c r="AF39" s="273"/>
      <c r="AG39" s="273"/>
      <c r="AH39" s="273"/>
      <c r="AI39" s="273"/>
      <c r="AJ39" s="273"/>
      <c r="AK39" s="273"/>
      <c r="AL39" s="273"/>
      <c r="AM39" s="273"/>
      <c r="AN39" s="273"/>
      <c r="AO39" s="273"/>
      <c r="AP39" s="273"/>
      <c r="AQ39" s="273"/>
      <c r="AR39" s="273"/>
      <c r="AS39" s="273"/>
      <c r="AT39" s="273"/>
      <c r="AU39" s="273"/>
      <c r="AV39" s="273"/>
      <c r="AW39" s="273"/>
      <c r="AX39" s="273"/>
      <c r="AY39" s="273"/>
      <c r="AZ39" s="273"/>
      <c r="BA39" s="273"/>
      <c r="BB39" s="273"/>
      <c r="BC39" s="273"/>
      <c r="BD39" s="273"/>
      <c r="BE39" s="273"/>
      <c r="BF39" s="273"/>
      <c r="BG39" s="273"/>
      <c r="BH39" s="273"/>
      <c r="BI39" s="273"/>
      <c r="BJ39" s="273"/>
      <c r="BK39" s="273"/>
      <c r="BL39" s="273"/>
      <c r="BM39" s="273"/>
      <c r="BN39" s="273"/>
      <c r="BO39" s="273"/>
      <c r="BP39" s="273"/>
      <c r="BQ39" s="273"/>
      <c r="BR39" s="273"/>
      <c r="BS39" s="273"/>
      <c r="BT39" s="273"/>
      <c r="BU39" s="273"/>
      <c r="BV39" s="273"/>
      <c r="BW39" s="273"/>
      <c r="BX39" s="273"/>
      <c r="BY39" s="273"/>
      <c r="BZ39" s="273"/>
      <c r="CA39" s="273"/>
      <c r="CB39" s="273"/>
      <c r="CC39" s="273"/>
      <c r="CD39" s="273"/>
      <c r="CE39" s="273"/>
      <c r="CF39" s="273"/>
      <c r="CG39" s="273"/>
      <c r="CH39" s="273"/>
      <c r="CI39" s="273"/>
      <c r="CJ39" s="273"/>
      <c r="CK39" s="273"/>
      <c r="CL39" s="273"/>
      <c r="CM39" s="273"/>
      <c r="CN39" s="273"/>
      <c r="CO39" s="273"/>
      <c r="CP39" s="273"/>
      <c r="CQ39" s="273"/>
      <c r="CU39" s="101"/>
    </row>
    <row r="40" spans="1:99" ht="25" x14ac:dyDescent="0.35">
      <c r="A40" s="75"/>
      <c r="B40" s="1089" t="s">
        <v>694</v>
      </c>
      <c r="C40" s="1090" t="s">
        <v>746</v>
      </c>
      <c r="D40" s="1090" t="s">
        <v>747</v>
      </c>
      <c r="E40" s="1104">
        <v>2023</v>
      </c>
      <c r="F40" s="1104">
        <v>2024</v>
      </c>
      <c r="G40" s="1104" t="s">
        <v>351</v>
      </c>
      <c r="H40" s="1091">
        <v>92.323369863013696</v>
      </c>
      <c r="I40" s="1091"/>
      <c r="J40" s="1105"/>
      <c r="K40" s="1091">
        <v>33698.03</v>
      </c>
      <c r="L40" s="1091"/>
      <c r="M40" s="1091">
        <v>92323.369863013693</v>
      </c>
      <c r="N40" s="1088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</row>
    <row r="41" spans="1:99" x14ac:dyDescent="0.35">
      <c r="A41" s="75"/>
      <c r="B41" s="1089" t="s">
        <v>697</v>
      </c>
      <c r="C41" s="1090" t="s">
        <v>748</v>
      </c>
      <c r="D41" s="1090" t="s">
        <v>749</v>
      </c>
      <c r="E41" s="1104">
        <v>2023</v>
      </c>
      <c r="F41" s="1104">
        <v>2024</v>
      </c>
      <c r="G41" s="1104" t="s">
        <v>351</v>
      </c>
      <c r="H41" s="1091">
        <v>22.1293698630137</v>
      </c>
      <c r="I41" s="1091"/>
      <c r="J41" s="1105"/>
      <c r="K41" s="1091">
        <v>8077.22</v>
      </c>
      <c r="L41" s="1091"/>
      <c r="M41" s="1091">
        <v>14737.369863013701</v>
      </c>
      <c r="N41" s="1088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</row>
    <row r="42" spans="1:99" ht="25" x14ac:dyDescent="0.35">
      <c r="A42" s="75"/>
      <c r="B42" s="1089" t="s">
        <v>691</v>
      </c>
      <c r="C42" s="1090" t="s">
        <v>750</v>
      </c>
      <c r="D42" s="1090" t="s">
        <v>751</v>
      </c>
      <c r="E42" s="1104">
        <v>2023</v>
      </c>
      <c r="F42" s="1104">
        <v>2024</v>
      </c>
      <c r="G42" s="1104" t="s">
        <v>351</v>
      </c>
      <c r="H42" s="1091">
        <v>62.625013698630141</v>
      </c>
      <c r="I42" s="1091"/>
      <c r="J42" s="1105"/>
      <c r="K42" s="1091">
        <v>22858.13</v>
      </c>
      <c r="L42" s="1091"/>
      <c r="M42" s="1091">
        <v>39393.013698630144</v>
      </c>
      <c r="N42" s="1088"/>
      <c r="O42" s="1086"/>
      <c r="P42" s="1087"/>
      <c r="Q42" s="1087"/>
      <c r="R42" s="1087"/>
      <c r="S42" s="1087"/>
      <c r="T42" s="1087"/>
      <c r="U42" s="1087"/>
      <c r="V42" s="1087"/>
      <c r="W42" s="1087"/>
      <c r="X42" s="1087"/>
      <c r="Y42" s="1087"/>
      <c r="Z42" s="1087"/>
      <c r="AA42" s="1087"/>
      <c r="AB42" s="1087"/>
      <c r="AC42" s="1087"/>
      <c r="AD42" s="1087"/>
      <c r="AE42" s="1087"/>
      <c r="AF42" s="1087"/>
      <c r="AG42" s="1087"/>
      <c r="AH42" s="1087"/>
      <c r="AI42" s="1087"/>
      <c r="AJ42" s="1087"/>
      <c r="AK42" s="1087"/>
      <c r="AL42" s="1087"/>
      <c r="AM42" s="1087"/>
      <c r="AN42" s="1087"/>
      <c r="AO42" s="1087"/>
      <c r="AP42" s="1087"/>
      <c r="AQ42" s="1087"/>
      <c r="AR42" s="1087"/>
      <c r="AS42" s="1087"/>
      <c r="AT42" s="1087"/>
      <c r="AU42" s="1087"/>
      <c r="AV42" s="1087"/>
      <c r="AW42" s="1087"/>
      <c r="AX42" s="1087"/>
      <c r="AY42" s="1087"/>
      <c r="AZ42" s="1087"/>
      <c r="BA42" s="1087"/>
      <c r="BB42" s="1087"/>
      <c r="BC42" s="1087"/>
      <c r="BD42" s="1087"/>
      <c r="BE42" s="1087"/>
      <c r="BF42" s="1087"/>
      <c r="BG42" s="1087"/>
      <c r="BH42" s="1087"/>
      <c r="BI42" s="1087"/>
      <c r="BJ42" s="1087"/>
      <c r="BK42" s="1087"/>
      <c r="BL42" s="1087"/>
      <c r="BM42" s="1087"/>
      <c r="BN42" s="1087"/>
      <c r="BO42" s="1087"/>
      <c r="BP42" s="1087"/>
      <c r="BQ42" s="1087"/>
      <c r="BR42" s="1087"/>
      <c r="BS42" s="1087"/>
      <c r="BT42" s="1087"/>
      <c r="BU42" s="1087"/>
      <c r="BV42" s="1087"/>
      <c r="BW42" s="1087"/>
      <c r="BX42" s="1087"/>
      <c r="BY42" s="1087"/>
      <c r="BZ42" s="1087"/>
      <c r="CA42" s="1087"/>
      <c r="CB42" s="1087"/>
      <c r="CC42" s="1087"/>
      <c r="CD42" s="1087"/>
      <c r="CE42" s="1087"/>
      <c r="CF42" s="1087"/>
      <c r="CG42" s="1087"/>
      <c r="CH42" s="1087"/>
      <c r="CI42" s="1087"/>
      <c r="CJ42" s="1087"/>
      <c r="CK42" s="1087"/>
      <c r="CL42" s="1087"/>
      <c r="CM42" s="1087"/>
      <c r="CN42" s="1087"/>
      <c r="CO42" s="1087"/>
      <c r="CP42" s="1087"/>
      <c r="CQ42" s="1087"/>
    </row>
    <row r="43" spans="1:99" ht="25" x14ac:dyDescent="0.35">
      <c r="A43" s="74"/>
      <c r="B43" s="1089" t="s">
        <v>691</v>
      </c>
      <c r="C43" s="1090" t="s">
        <v>752</v>
      </c>
      <c r="D43" s="1090" t="s">
        <v>753</v>
      </c>
      <c r="E43" s="1104">
        <v>2023</v>
      </c>
      <c r="F43" s="1104">
        <v>2024</v>
      </c>
      <c r="G43" s="1104" t="s">
        <v>351</v>
      </c>
      <c r="H43" s="1091">
        <v>55.874986301369859</v>
      </c>
      <c r="I43" s="1091"/>
      <c r="J43" s="1105"/>
      <c r="K43" s="1091">
        <v>20394.37</v>
      </c>
      <c r="L43" s="1091"/>
      <c r="M43" s="1091">
        <v>44258.986301369856</v>
      </c>
      <c r="N43" s="1088"/>
      <c r="O43" s="1086"/>
      <c r="P43" s="1087"/>
      <c r="Q43" s="1087"/>
      <c r="R43" s="1087"/>
      <c r="S43" s="1087"/>
      <c r="T43" s="1087"/>
      <c r="U43" s="1087"/>
      <c r="V43" s="1087"/>
      <c r="W43" s="1087"/>
      <c r="X43" s="1087"/>
      <c r="Y43" s="1087"/>
      <c r="Z43" s="1087"/>
      <c r="AA43" s="1087"/>
      <c r="AB43" s="1087"/>
      <c r="AC43" s="1087"/>
      <c r="AD43" s="1087"/>
      <c r="AE43" s="1087"/>
      <c r="AF43" s="1087"/>
      <c r="AG43" s="1087"/>
      <c r="AH43" s="1087"/>
      <c r="AI43" s="1087"/>
      <c r="AJ43" s="1087"/>
      <c r="AK43" s="1087"/>
      <c r="AL43" s="1087"/>
      <c r="AM43" s="1087"/>
      <c r="AN43" s="1087"/>
      <c r="AO43" s="1087"/>
      <c r="AP43" s="1087"/>
      <c r="AQ43" s="1087"/>
      <c r="AR43" s="1087"/>
      <c r="AS43" s="1087"/>
      <c r="AT43" s="1087"/>
      <c r="AU43" s="1087"/>
      <c r="AV43" s="1087"/>
      <c r="AW43" s="1087"/>
      <c r="AX43" s="1087"/>
      <c r="AY43" s="1087"/>
      <c r="AZ43" s="1087"/>
      <c r="BA43" s="1087"/>
      <c r="BB43" s="1087"/>
      <c r="BC43" s="1087"/>
      <c r="BD43" s="1087"/>
      <c r="BE43" s="1087"/>
      <c r="BF43" s="1087"/>
      <c r="BG43" s="1087"/>
      <c r="BH43" s="1087"/>
      <c r="BI43" s="1087"/>
      <c r="BJ43" s="1087"/>
      <c r="BK43" s="1087"/>
      <c r="BL43" s="1087"/>
      <c r="BM43" s="1087"/>
      <c r="BN43" s="1087"/>
      <c r="BO43" s="1087"/>
      <c r="BP43" s="1087"/>
      <c r="BQ43" s="1087"/>
      <c r="BR43" s="1087"/>
      <c r="BS43" s="1087"/>
      <c r="BT43" s="1087"/>
      <c r="BU43" s="1087"/>
      <c r="BV43" s="1087"/>
      <c r="BW43" s="1087"/>
      <c r="BX43" s="1087"/>
      <c r="BY43" s="1087"/>
      <c r="BZ43" s="1087"/>
      <c r="CA43" s="1087"/>
      <c r="CB43" s="1087"/>
      <c r="CC43" s="1087"/>
      <c r="CD43" s="1087"/>
      <c r="CE43" s="1087"/>
      <c r="CF43" s="1087"/>
      <c r="CG43" s="1087"/>
      <c r="CH43" s="1087"/>
      <c r="CI43" s="1087"/>
      <c r="CJ43" s="1087"/>
      <c r="CK43" s="1087"/>
      <c r="CL43" s="1087"/>
      <c r="CM43" s="1087"/>
      <c r="CN43" s="1087"/>
      <c r="CO43" s="1087"/>
      <c r="CP43" s="1087"/>
      <c r="CQ43" s="1087"/>
    </row>
    <row r="44" spans="1:99" x14ac:dyDescent="0.35">
      <c r="A44" s="74"/>
      <c r="B44" s="1089" t="s">
        <v>691</v>
      </c>
      <c r="C44" s="1090" t="s">
        <v>754</v>
      </c>
      <c r="D44" s="1090" t="s">
        <v>755</v>
      </c>
      <c r="E44" s="1104">
        <v>2023</v>
      </c>
      <c r="F44" s="1104">
        <v>2024</v>
      </c>
      <c r="G44" s="1104" t="s">
        <v>351</v>
      </c>
      <c r="H44" s="1091">
        <v>318.31375342465753</v>
      </c>
      <c r="I44" s="1091"/>
      <c r="J44" s="1105"/>
      <c r="K44" s="1091">
        <v>116184.52</v>
      </c>
      <c r="L44" s="1091"/>
      <c r="M44" s="1091">
        <v>308281.75342465751</v>
      </c>
      <c r="N44" s="1088"/>
      <c r="O44" s="1086"/>
      <c r="P44" s="1087"/>
      <c r="Q44" s="1087"/>
      <c r="R44" s="1087"/>
      <c r="S44" s="1087"/>
      <c r="T44" s="1087"/>
      <c r="U44" s="1087"/>
      <c r="V44" s="1087"/>
      <c r="W44" s="1087"/>
      <c r="X44" s="1087"/>
      <c r="Y44" s="1087"/>
      <c r="Z44" s="1087"/>
      <c r="AA44" s="1087"/>
      <c r="AB44" s="1087"/>
      <c r="AC44" s="1087"/>
      <c r="AD44" s="1087"/>
      <c r="AE44" s="1087"/>
      <c r="AF44" s="1087"/>
      <c r="AG44" s="1087"/>
      <c r="AH44" s="1087"/>
      <c r="AI44" s="1087"/>
      <c r="AJ44" s="1087"/>
      <c r="AK44" s="1087"/>
      <c r="AL44" s="1087"/>
      <c r="AM44" s="1087"/>
      <c r="AN44" s="1087"/>
      <c r="AO44" s="1087"/>
      <c r="AP44" s="1087"/>
      <c r="AQ44" s="1087"/>
      <c r="AR44" s="1087"/>
      <c r="AS44" s="1087"/>
      <c r="AT44" s="1087"/>
      <c r="AU44" s="1087"/>
      <c r="AV44" s="1087"/>
      <c r="AW44" s="1087"/>
      <c r="AX44" s="1087"/>
      <c r="AY44" s="1087"/>
      <c r="AZ44" s="1087"/>
      <c r="BA44" s="1087"/>
      <c r="BB44" s="1087"/>
      <c r="BC44" s="1087"/>
      <c r="BD44" s="1087"/>
      <c r="BE44" s="1087"/>
      <c r="BF44" s="1087"/>
      <c r="BG44" s="1087"/>
      <c r="BH44" s="1087"/>
      <c r="BI44" s="1087"/>
      <c r="BJ44" s="1087"/>
      <c r="BK44" s="1087"/>
      <c r="BL44" s="1087"/>
      <c r="BM44" s="1087"/>
      <c r="BN44" s="1087"/>
      <c r="BO44" s="1087"/>
      <c r="BP44" s="1087"/>
      <c r="BQ44" s="1087"/>
      <c r="BR44" s="1087"/>
      <c r="BS44" s="1087"/>
      <c r="BT44" s="1087"/>
      <c r="BU44" s="1087"/>
      <c r="BV44" s="1087"/>
      <c r="BW44" s="1087"/>
      <c r="BX44" s="1087"/>
      <c r="BY44" s="1087"/>
      <c r="BZ44" s="1087"/>
      <c r="CA44" s="1087"/>
      <c r="CB44" s="1087"/>
      <c r="CC44" s="1087"/>
      <c r="CD44" s="1087"/>
      <c r="CE44" s="1087"/>
      <c r="CF44" s="1087"/>
      <c r="CG44" s="1087"/>
      <c r="CH44" s="1087"/>
      <c r="CI44" s="1087"/>
      <c r="CJ44" s="1087"/>
      <c r="CK44" s="1087"/>
      <c r="CL44" s="1087"/>
      <c r="CM44" s="1087"/>
      <c r="CN44" s="1087"/>
      <c r="CO44" s="1087"/>
      <c r="CP44" s="1087"/>
      <c r="CQ44" s="1087"/>
    </row>
    <row r="45" spans="1:99" x14ac:dyDescent="0.35">
      <c r="A45" s="74"/>
      <c r="B45" s="1089" t="s">
        <v>697</v>
      </c>
      <c r="C45" s="1090" t="s">
        <v>756</v>
      </c>
      <c r="D45" s="1090" t="s">
        <v>757</v>
      </c>
      <c r="E45" s="1104">
        <v>2023</v>
      </c>
      <c r="F45" s="1104">
        <v>2024</v>
      </c>
      <c r="G45" s="1104" t="s">
        <v>351</v>
      </c>
      <c r="H45" s="1091">
        <v>49.5</v>
      </c>
      <c r="I45" s="1091"/>
      <c r="J45" s="1105"/>
      <c r="K45" s="1091">
        <v>18067.5</v>
      </c>
      <c r="L45" s="1091"/>
      <c r="M45" s="1091">
        <v>24684</v>
      </c>
      <c r="N45" s="1088"/>
      <c r="O45" s="1086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7"/>
      <c r="AA45" s="1087"/>
      <c r="AB45" s="1087"/>
      <c r="AC45" s="1087"/>
      <c r="AD45" s="1087"/>
      <c r="AE45" s="1087"/>
      <c r="AF45" s="1087"/>
      <c r="AG45" s="1087"/>
      <c r="AH45" s="1087"/>
      <c r="AI45" s="1087"/>
      <c r="AJ45" s="1087"/>
      <c r="AK45" s="1087"/>
      <c r="AL45" s="1087"/>
      <c r="AM45" s="1087"/>
      <c r="AN45" s="1087"/>
      <c r="AO45" s="1087"/>
      <c r="AP45" s="1087"/>
      <c r="AQ45" s="1087"/>
      <c r="AR45" s="1087"/>
      <c r="AS45" s="1087"/>
      <c r="AT45" s="1087"/>
      <c r="AU45" s="1087"/>
      <c r="AV45" s="1087"/>
      <c r="AW45" s="1087"/>
      <c r="AX45" s="1087"/>
      <c r="AY45" s="1087"/>
      <c r="AZ45" s="1087"/>
      <c r="BA45" s="1087"/>
      <c r="BB45" s="1087"/>
      <c r="BC45" s="1087"/>
      <c r="BD45" s="1087"/>
      <c r="BE45" s="1087"/>
      <c r="BF45" s="1087"/>
      <c r="BG45" s="1087"/>
      <c r="BH45" s="1087"/>
      <c r="BI45" s="1087"/>
      <c r="BJ45" s="1087"/>
      <c r="BK45" s="1087"/>
      <c r="BL45" s="1087"/>
      <c r="BM45" s="1087"/>
      <c r="BN45" s="1087"/>
      <c r="BO45" s="1087"/>
      <c r="BP45" s="1087"/>
      <c r="BQ45" s="1087"/>
      <c r="BR45" s="1087"/>
      <c r="BS45" s="1087"/>
      <c r="BT45" s="1087"/>
      <c r="BU45" s="1087"/>
      <c r="BV45" s="1087"/>
      <c r="BW45" s="1087"/>
      <c r="BX45" s="1087"/>
      <c r="BY45" s="1087"/>
      <c r="BZ45" s="1087"/>
      <c r="CA45" s="1087"/>
      <c r="CB45" s="1087"/>
      <c r="CC45" s="1087"/>
      <c r="CD45" s="1087"/>
      <c r="CE45" s="1087"/>
      <c r="CF45" s="1087"/>
      <c r="CG45" s="1087"/>
      <c r="CH45" s="1087"/>
      <c r="CI45" s="1087"/>
      <c r="CJ45" s="1087"/>
      <c r="CK45" s="1087"/>
      <c r="CL45" s="1087"/>
      <c r="CM45" s="1087"/>
      <c r="CN45" s="1087"/>
      <c r="CO45" s="1087"/>
      <c r="CP45" s="1087"/>
      <c r="CQ45" s="1087"/>
    </row>
    <row r="46" spans="1:99" x14ac:dyDescent="0.35">
      <c r="A46" s="74"/>
      <c r="B46" s="1089" t="s">
        <v>697</v>
      </c>
      <c r="C46" s="1090" t="s">
        <v>758</v>
      </c>
      <c r="D46" s="1090" t="s">
        <v>759</v>
      </c>
      <c r="E46" s="1104">
        <v>2023</v>
      </c>
      <c r="F46" s="1104">
        <v>2024</v>
      </c>
      <c r="G46" s="1104" t="s">
        <v>351</v>
      </c>
      <c r="H46" s="1091">
        <v>73.874986301369859</v>
      </c>
      <c r="I46" s="1091"/>
      <c r="J46" s="1105"/>
      <c r="K46" s="1091">
        <v>26964.37</v>
      </c>
      <c r="L46" s="1091"/>
      <c r="M46" s="1091">
        <v>63050.986301369863</v>
      </c>
      <c r="N46" s="1088"/>
      <c r="O46" s="1086"/>
      <c r="P46" s="1087"/>
      <c r="Q46" s="1087"/>
      <c r="R46" s="1087"/>
      <c r="S46" s="1087"/>
      <c r="T46" s="1087"/>
      <c r="U46" s="1087"/>
      <c r="V46" s="1087"/>
      <c r="W46" s="1087"/>
      <c r="X46" s="1087"/>
      <c r="Y46" s="1087"/>
      <c r="Z46" s="1087"/>
      <c r="AA46" s="1087"/>
      <c r="AB46" s="1087"/>
      <c r="AC46" s="1087"/>
      <c r="AD46" s="1087"/>
      <c r="AE46" s="1087"/>
      <c r="AF46" s="1087"/>
      <c r="AG46" s="1087"/>
      <c r="AH46" s="1087"/>
      <c r="AI46" s="1087"/>
      <c r="AJ46" s="1087"/>
      <c r="AK46" s="1087"/>
      <c r="AL46" s="1087"/>
      <c r="AM46" s="1087"/>
      <c r="AN46" s="1087"/>
      <c r="AO46" s="1087"/>
      <c r="AP46" s="1087"/>
      <c r="AQ46" s="1087"/>
      <c r="AR46" s="1087"/>
      <c r="AS46" s="1087"/>
      <c r="AT46" s="1087"/>
      <c r="AU46" s="1087"/>
      <c r="AV46" s="1087"/>
      <c r="AW46" s="1087"/>
      <c r="AX46" s="1087"/>
      <c r="AY46" s="1087"/>
      <c r="AZ46" s="1087"/>
      <c r="BA46" s="1087"/>
      <c r="BB46" s="1087"/>
      <c r="BC46" s="1087"/>
      <c r="BD46" s="1087"/>
      <c r="BE46" s="1087"/>
      <c r="BF46" s="1087"/>
      <c r="BG46" s="1087"/>
      <c r="BH46" s="1087"/>
      <c r="BI46" s="1087"/>
      <c r="BJ46" s="1087"/>
      <c r="BK46" s="1087"/>
      <c r="BL46" s="1087"/>
      <c r="BM46" s="1087"/>
      <c r="BN46" s="1087"/>
      <c r="BO46" s="1087"/>
      <c r="BP46" s="1087"/>
      <c r="BQ46" s="1087"/>
      <c r="BR46" s="1087"/>
      <c r="BS46" s="1087"/>
      <c r="BT46" s="1087"/>
      <c r="BU46" s="1087"/>
      <c r="BV46" s="1087"/>
      <c r="BW46" s="1087"/>
      <c r="BX46" s="1087"/>
      <c r="BY46" s="1087"/>
      <c r="BZ46" s="1087"/>
      <c r="CA46" s="1087"/>
      <c r="CB46" s="1087"/>
      <c r="CC46" s="1087"/>
      <c r="CD46" s="1087"/>
      <c r="CE46" s="1087"/>
      <c r="CF46" s="1087"/>
      <c r="CG46" s="1087"/>
      <c r="CH46" s="1087"/>
      <c r="CI46" s="1087"/>
      <c r="CJ46" s="1087"/>
      <c r="CK46" s="1087"/>
      <c r="CL46" s="1087"/>
      <c r="CM46" s="1087"/>
      <c r="CN46" s="1087"/>
      <c r="CO46" s="1087"/>
      <c r="CP46" s="1087"/>
      <c r="CQ46" s="1087"/>
    </row>
    <row r="47" spans="1:99" ht="25" x14ac:dyDescent="0.35">
      <c r="A47" s="74"/>
      <c r="B47" s="1089" t="s">
        <v>685</v>
      </c>
      <c r="C47" s="1090" t="s">
        <v>760</v>
      </c>
      <c r="D47" s="1090" t="s">
        <v>761</v>
      </c>
      <c r="E47" s="1104">
        <v>2023</v>
      </c>
      <c r="F47" s="1104">
        <v>2024</v>
      </c>
      <c r="G47" s="1104" t="s">
        <v>351</v>
      </c>
      <c r="H47" s="1091">
        <v>26.25</v>
      </c>
      <c r="I47" s="1091"/>
      <c r="J47" s="1105"/>
      <c r="K47" s="1091">
        <v>9581.25</v>
      </c>
      <c r="L47" s="1091"/>
      <c r="M47" s="1091">
        <v>7770</v>
      </c>
      <c r="N47" s="1088"/>
      <c r="O47" s="1086"/>
      <c r="P47" s="1087"/>
      <c r="Q47" s="1087"/>
      <c r="R47" s="1087"/>
      <c r="S47" s="1087"/>
      <c r="T47" s="1087"/>
      <c r="U47" s="1087"/>
      <c r="V47" s="1087"/>
      <c r="W47" s="1087"/>
      <c r="X47" s="1087"/>
      <c r="Y47" s="1087"/>
      <c r="Z47" s="1087"/>
      <c r="AA47" s="1087"/>
      <c r="AB47" s="1087"/>
      <c r="AC47" s="1087"/>
      <c r="AD47" s="1087"/>
      <c r="AE47" s="1087"/>
      <c r="AF47" s="1087"/>
      <c r="AG47" s="1087"/>
      <c r="AH47" s="1087"/>
      <c r="AI47" s="1087"/>
      <c r="AJ47" s="1087"/>
      <c r="AK47" s="1087"/>
      <c r="AL47" s="1087"/>
      <c r="AM47" s="1087"/>
      <c r="AN47" s="1087"/>
      <c r="AO47" s="1087"/>
      <c r="AP47" s="1087"/>
      <c r="AQ47" s="1087"/>
      <c r="AR47" s="1087"/>
      <c r="AS47" s="1087"/>
      <c r="AT47" s="1087"/>
      <c r="AU47" s="1087"/>
      <c r="AV47" s="1087"/>
      <c r="AW47" s="1087"/>
      <c r="AX47" s="1087"/>
      <c r="AY47" s="1087"/>
      <c r="AZ47" s="1087"/>
      <c r="BA47" s="1087"/>
      <c r="BB47" s="1087"/>
      <c r="BC47" s="1087"/>
      <c r="BD47" s="1087"/>
      <c r="BE47" s="1087"/>
      <c r="BF47" s="1087"/>
      <c r="BG47" s="1087"/>
      <c r="BH47" s="1087"/>
      <c r="BI47" s="1087"/>
      <c r="BJ47" s="1087"/>
      <c r="BK47" s="1087"/>
      <c r="BL47" s="1087"/>
      <c r="BM47" s="1087"/>
      <c r="BN47" s="1087"/>
      <c r="BO47" s="1087"/>
      <c r="BP47" s="1087"/>
      <c r="BQ47" s="1087"/>
      <c r="BR47" s="1087"/>
      <c r="BS47" s="1087"/>
      <c r="BT47" s="1087"/>
      <c r="BU47" s="1087"/>
      <c r="BV47" s="1087"/>
      <c r="BW47" s="1087"/>
      <c r="BX47" s="1087"/>
      <c r="BY47" s="1087"/>
      <c r="BZ47" s="1087"/>
      <c r="CA47" s="1087"/>
      <c r="CB47" s="1087"/>
      <c r="CC47" s="1087"/>
      <c r="CD47" s="1087"/>
      <c r="CE47" s="1087"/>
      <c r="CF47" s="1087"/>
      <c r="CG47" s="1087"/>
      <c r="CH47" s="1087"/>
      <c r="CI47" s="1087"/>
      <c r="CJ47" s="1087"/>
      <c r="CK47" s="1087"/>
      <c r="CL47" s="1087"/>
      <c r="CM47" s="1087"/>
      <c r="CN47" s="1087"/>
      <c r="CO47" s="1087"/>
      <c r="CP47" s="1087"/>
      <c r="CQ47" s="1087"/>
    </row>
    <row r="48" spans="1:99" ht="25" x14ac:dyDescent="0.35">
      <c r="A48" s="74"/>
      <c r="B48" s="1089" t="s">
        <v>691</v>
      </c>
      <c r="C48" s="1090" t="s">
        <v>762</v>
      </c>
      <c r="D48" s="1090" t="s">
        <v>763</v>
      </c>
      <c r="E48" s="1104">
        <v>2023</v>
      </c>
      <c r="F48" s="1104">
        <v>2024</v>
      </c>
      <c r="G48" s="1104" t="s">
        <v>351</v>
      </c>
      <c r="H48" s="1091">
        <v>45.375013698630141</v>
      </c>
      <c r="I48" s="1091"/>
      <c r="J48" s="1105"/>
      <c r="K48" s="1091">
        <v>16561.88</v>
      </c>
      <c r="L48" s="1091"/>
      <c r="M48" s="1091">
        <v>38511.013698630144</v>
      </c>
      <c r="N48" s="1088"/>
      <c r="O48" s="1086"/>
      <c r="P48" s="1087"/>
      <c r="Q48" s="1087"/>
      <c r="R48" s="1087"/>
      <c r="S48" s="1087"/>
      <c r="T48" s="1087"/>
      <c r="U48" s="1087"/>
      <c r="V48" s="1087"/>
      <c r="W48" s="1087"/>
      <c r="X48" s="1087"/>
      <c r="Y48" s="1087"/>
      <c r="Z48" s="1087"/>
      <c r="AA48" s="1087"/>
      <c r="AB48" s="1087"/>
      <c r="AC48" s="1087"/>
      <c r="AD48" s="1087"/>
      <c r="AE48" s="1087"/>
      <c r="AF48" s="1087"/>
      <c r="AG48" s="1087"/>
      <c r="AH48" s="1087"/>
      <c r="AI48" s="1087"/>
      <c r="AJ48" s="1087"/>
      <c r="AK48" s="1087"/>
      <c r="AL48" s="1087"/>
      <c r="AM48" s="1087"/>
      <c r="AN48" s="1087"/>
      <c r="AO48" s="1087"/>
      <c r="AP48" s="1087"/>
      <c r="AQ48" s="1087"/>
      <c r="AR48" s="1087"/>
      <c r="AS48" s="1087"/>
      <c r="AT48" s="1087"/>
      <c r="AU48" s="1087"/>
      <c r="AV48" s="1087"/>
      <c r="AW48" s="1087"/>
      <c r="AX48" s="1087"/>
      <c r="AY48" s="1087"/>
      <c r="AZ48" s="1087"/>
      <c r="BA48" s="1087"/>
      <c r="BB48" s="1087"/>
      <c r="BC48" s="1087"/>
      <c r="BD48" s="1087"/>
      <c r="BE48" s="1087"/>
      <c r="BF48" s="1087"/>
      <c r="BG48" s="1087"/>
      <c r="BH48" s="1087"/>
      <c r="BI48" s="1087"/>
      <c r="BJ48" s="1087"/>
      <c r="BK48" s="1087"/>
      <c r="BL48" s="1087"/>
      <c r="BM48" s="1087"/>
      <c r="BN48" s="1087"/>
      <c r="BO48" s="1087"/>
      <c r="BP48" s="1087"/>
      <c r="BQ48" s="1087"/>
      <c r="BR48" s="1087"/>
      <c r="BS48" s="1087"/>
      <c r="BT48" s="1087"/>
      <c r="BU48" s="1087"/>
      <c r="BV48" s="1087"/>
      <c r="BW48" s="1087"/>
      <c r="BX48" s="1087"/>
      <c r="BY48" s="1087"/>
      <c r="BZ48" s="1087"/>
      <c r="CA48" s="1087"/>
      <c r="CB48" s="1087"/>
      <c r="CC48" s="1087"/>
      <c r="CD48" s="1087"/>
      <c r="CE48" s="1087"/>
      <c r="CF48" s="1087"/>
      <c r="CG48" s="1087"/>
      <c r="CH48" s="1087"/>
      <c r="CI48" s="1087"/>
      <c r="CJ48" s="1087"/>
      <c r="CK48" s="1087"/>
      <c r="CL48" s="1087"/>
      <c r="CM48" s="1087"/>
      <c r="CN48" s="1087"/>
      <c r="CO48" s="1087"/>
      <c r="CP48" s="1087"/>
      <c r="CQ48" s="1087"/>
    </row>
    <row r="49" spans="1:95" ht="25" x14ac:dyDescent="0.35">
      <c r="A49" s="74"/>
      <c r="B49" s="1089" t="s">
        <v>691</v>
      </c>
      <c r="C49" s="1090" t="s">
        <v>764</v>
      </c>
      <c r="D49" s="1090" t="s">
        <v>765</v>
      </c>
      <c r="E49" s="1104">
        <v>2023</v>
      </c>
      <c r="F49" s="1104">
        <v>2024</v>
      </c>
      <c r="G49" s="1104" t="s">
        <v>351</v>
      </c>
      <c r="H49" s="1091">
        <v>37.5</v>
      </c>
      <c r="I49" s="1091"/>
      <c r="J49" s="1105"/>
      <c r="K49" s="1091">
        <v>13687.5</v>
      </c>
      <c r="L49" s="1091"/>
      <c r="M49" s="1091">
        <v>37236</v>
      </c>
      <c r="N49" s="1088"/>
      <c r="O49" s="1086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7"/>
      <c r="AA49" s="1087"/>
      <c r="AB49" s="1087"/>
      <c r="AC49" s="1087"/>
      <c r="AD49" s="1087"/>
      <c r="AE49" s="1087"/>
      <c r="AF49" s="1087"/>
      <c r="AG49" s="1087"/>
      <c r="AH49" s="1087"/>
      <c r="AI49" s="1087"/>
      <c r="AJ49" s="1087"/>
      <c r="AK49" s="1087"/>
      <c r="AL49" s="1087"/>
      <c r="AM49" s="1087"/>
      <c r="AN49" s="1087"/>
      <c r="AO49" s="1087"/>
      <c r="AP49" s="1087"/>
      <c r="AQ49" s="1087"/>
      <c r="AR49" s="1087"/>
      <c r="AS49" s="1087"/>
      <c r="AT49" s="1087"/>
      <c r="AU49" s="1087"/>
      <c r="AV49" s="1087"/>
      <c r="AW49" s="1087"/>
      <c r="AX49" s="1087"/>
      <c r="AY49" s="1087"/>
      <c r="AZ49" s="1087"/>
      <c r="BA49" s="1087"/>
      <c r="BB49" s="1087"/>
      <c r="BC49" s="1087"/>
      <c r="BD49" s="1087"/>
      <c r="BE49" s="1087"/>
      <c r="BF49" s="1087"/>
      <c r="BG49" s="1087"/>
      <c r="BH49" s="1087"/>
      <c r="BI49" s="1087"/>
      <c r="BJ49" s="1087"/>
      <c r="BK49" s="1087"/>
      <c r="BL49" s="1087"/>
      <c r="BM49" s="1087"/>
      <c r="BN49" s="1087"/>
      <c r="BO49" s="1087"/>
      <c r="BP49" s="1087"/>
      <c r="BQ49" s="1087"/>
      <c r="BR49" s="1087"/>
      <c r="BS49" s="1087"/>
      <c r="BT49" s="1087"/>
      <c r="BU49" s="1087"/>
      <c r="BV49" s="1087"/>
      <c r="BW49" s="1087"/>
      <c r="BX49" s="1087"/>
      <c r="BY49" s="1087"/>
      <c r="BZ49" s="1087"/>
      <c r="CA49" s="1087"/>
      <c r="CB49" s="1087"/>
      <c r="CC49" s="1087"/>
      <c r="CD49" s="1087"/>
      <c r="CE49" s="1087"/>
      <c r="CF49" s="1087"/>
      <c r="CG49" s="1087"/>
      <c r="CH49" s="1087"/>
      <c r="CI49" s="1087"/>
      <c r="CJ49" s="1087"/>
      <c r="CK49" s="1087"/>
      <c r="CL49" s="1087"/>
      <c r="CM49" s="1087"/>
      <c r="CN49" s="1087"/>
      <c r="CO49" s="1087"/>
      <c r="CP49" s="1087"/>
      <c r="CQ49" s="1087"/>
    </row>
    <row r="50" spans="1:95" x14ac:dyDescent="0.35">
      <c r="A50" s="74"/>
      <c r="B50" s="1089" t="s">
        <v>688</v>
      </c>
      <c r="C50" s="1090" t="s">
        <v>766</v>
      </c>
      <c r="D50" s="1090" t="s">
        <v>767</v>
      </c>
      <c r="E50" s="1104">
        <v>2023</v>
      </c>
      <c r="F50" s="1104">
        <v>2024</v>
      </c>
      <c r="G50" s="1104" t="s">
        <v>351</v>
      </c>
      <c r="H50" s="1091">
        <v>20.625013698630138</v>
      </c>
      <c r="I50" s="1091"/>
      <c r="J50" s="1105"/>
      <c r="K50" s="1091">
        <v>7528.13</v>
      </c>
      <c r="L50" s="1091"/>
      <c r="M50" s="1091">
        <v>16401.013698630137</v>
      </c>
      <c r="N50" s="1088"/>
      <c r="O50" s="1086"/>
      <c r="P50" s="1087"/>
      <c r="Q50" s="1087"/>
      <c r="R50" s="1087"/>
      <c r="S50" s="1087"/>
      <c r="T50" s="1087"/>
      <c r="U50" s="1087"/>
      <c r="V50" s="1087"/>
      <c r="W50" s="1087"/>
      <c r="X50" s="1087"/>
      <c r="Y50" s="1087"/>
      <c r="Z50" s="1087"/>
      <c r="AA50" s="1087"/>
      <c r="AB50" s="1087"/>
      <c r="AC50" s="1087"/>
      <c r="AD50" s="1087"/>
      <c r="AE50" s="1087"/>
      <c r="AF50" s="1087"/>
      <c r="AG50" s="1087"/>
      <c r="AH50" s="1087"/>
      <c r="AI50" s="1087"/>
      <c r="AJ50" s="1087"/>
      <c r="AK50" s="1087"/>
      <c r="AL50" s="1087"/>
      <c r="AM50" s="1087"/>
      <c r="AN50" s="1087"/>
      <c r="AO50" s="1087"/>
      <c r="AP50" s="1087"/>
      <c r="AQ50" s="1087"/>
      <c r="AR50" s="1087"/>
      <c r="AS50" s="1087"/>
      <c r="AT50" s="1087"/>
      <c r="AU50" s="1087"/>
      <c r="AV50" s="1087"/>
      <c r="AW50" s="1087"/>
      <c r="AX50" s="1087"/>
      <c r="AY50" s="1087"/>
      <c r="AZ50" s="1087"/>
      <c r="BA50" s="1087"/>
      <c r="BB50" s="1087"/>
      <c r="BC50" s="1087"/>
      <c r="BD50" s="1087"/>
      <c r="BE50" s="1087"/>
      <c r="BF50" s="1087"/>
      <c r="BG50" s="1087"/>
      <c r="BH50" s="1087"/>
      <c r="BI50" s="1087"/>
      <c r="BJ50" s="1087"/>
      <c r="BK50" s="1087"/>
      <c r="BL50" s="1087"/>
      <c r="BM50" s="1087"/>
      <c r="BN50" s="1087"/>
      <c r="BO50" s="1087"/>
      <c r="BP50" s="1087"/>
      <c r="BQ50" s="1087"/>
      <c r="BR50" s="1087"/>
      <c r="BS50" s="1087"/>
      <c r="BT50" s="1087"/>
      <c r="BU50" s="1087"/>
      <c r="BV50" s="1087"/>
      <c r="BW50" s="1087"/>
      <c r="BX50" s="1087"/>
      <c r="BY50" s="1087"/>
      <c r="BZ50" s="1087"/>
      <c r="CA50" s="1087"/>
      <c r="CB50" s="1087"/>
      <c r="CC50" s="1087"/>
      <c r="CD50" s="1087"/>
      <c r="CE50" s="1087"/>
      <c r="CF50" s="1087"/>
      <c r="CG50" s="1087"/>
      <c r="CH50" s="1087"/>
      <c r="CI50" s="1087"/>
      <c r="CJ50" s="1087"/>
      <c r="CK50" s="1087"/>
      <c r="CL50" s="1087"/>
      <c r="CM50" s="1087"/>
      <c r="CN50" s="1087"/>
      <c r="CO50" s="1087"/>
      <c r="CP50" s="1087"/>
      <c r="CQ50" s="1087"/>
    </row>
    <row r="51" spans="1:95" x14ac:dyDescent="0.35">
      <c r="A51" s="74"/>
      <c r="B51" s="1089" t="s">
        <v>694</v>
      </c>
      <c r="C51" s="1090" t="s">
        <v>768</v>
      </c>
      <c r="D51" s="1090" t="s">
        <v>769</v>
      </c>
      <c r="E51" s="1104">
        <v>2023</v>
      </c>
      <c r="F51" s="1104">
        <v>2024</v>
      </c>
      <c r="G51" s="1104" t="s">
        <v>351</v>
      </c>
      <c r="H51" s="1091">
        <v>32.25</v>
      </c>
      <c r="I51" s="1091"/>
      <c r="J51" s="1105"/>
      <c r="K51" s="1091">
        <v>11771.25</v>
      </c>
      <c r="L51" s="1091"/>
      <c r="M51" s="1091">
        <v>9546</v>
      </c>
      <c r="N51" s="1088"/>
      <c r="O51" s="1086"/>
      <c r="P51" s="1087"/>
      <c r="Q51" s="1087"/>
      <c r="R51" s="1087"/>
      <c r="S51" s="1087"/>
      <c r="T51" s="1087"/>
      <c r="U51" s="1087"/>
      <c r="V51" s="1087"/>
      <c r="W51" s="1087"/>
      <c r="X51" s="1087"/>
      <c r="Y51" s="1087"/>
      <c r="Z51" s="1087"/>
      <c r="AA51" s="1087"/>
      <c r="AB51" s="1087"/>
      <c r="AC51" s="1087"/>
      <c r="AD51" s="1087"/>
      <c r="AE51" s="1087"/>
      <c r="AF51" s="1087"/>
      <c r="AG51" s="1087"/>
      <c r="AH51" s="1087"/>
      <c r="AI51" s="1087"/>
      <c r="AJ51" s="1087"/>
      <c r="AK51" s="1087"/>
      <c r="AL51" s="1087"/>
      <c r="AM51" s="1087"/>
      <c r="AN51" s="1087"/>
      <c r="AO51" s="1087"/>
      <c r="AP51" s="1087"/>
      <c r="AQ51" s="1087"/>
      <c r="AR51" s="1087"/>
      <c r="AS51" s="1087"/>
      <c r="AT51" s="1087"/>
      <c r="AU51" s="1087"/>
      <c r="AV51" s="1087"/>
      <c r="AW51" s="1087"/>
      <c r="AX51" s="1087"/>
      <c r="AY51" s="1087"/>
      <c r="AZ51" s="1087"/>
      <c r="BA51" s="1087"/>
      <c r="BB51" s="1087"/>
      <c r="BC51" s="1087"/>
      <c r="BD51" s="1087"/>
      <c r="BE51" s="1087"/>
      <c r="BF51" s="1087"/>
      <c r="BG51" s="1087"/>
      <c r="BH51" s="1087"/>
      <c r="BI51" s="1087"/>
      <c r="BJ51" s="1087"/>
      <c r="BK51" s="1087"/>
      <c r="BL51" s="1087"/>
      <c r="BM51" s="1087"/>
      <c r="BN51" s="1087"/>
      <c r="BO51" s="1087"/>
      <c r="BP51" s="1087"/>
      <c r="BQ51" s="1087"/>
      <c r="BR51" s="1087"/>
      <c r="BS51" s="1087"/>
      <c r="BT51" s="1087"/>
      <c r="BU51" s="1087"/>
      <c r="BV51" s="1087"/>
      <c r="BW51" s="1087"/>
      <c r="BX51" s="1087"/>
      <c r="BY51" s="1087"/>
      <c r="BZ51" s="1087"/>
      <c r="CA51" s="1087"/>
      <c r="CB51" s="1087"/>
      <c r="CC51" s="1087"/>
      <c r="CD51" s="1087"/>
      <c r="CE51" s="1087"/>
      <c r="CF51" s="1087"/>
      <c r="CG51" s="1087"/>
      <c r="CH51" s="1087"/>
      <c r="CI51" s="1087"/>
      <c r="CJ51" s="1087"/>
      <c r="CK51" s="1087"/>
      <c r="CL51" s="1087"/>
      <c r="CM51" s="1087"/>
      <c r="CN51" s="1087"/>
      <c r="CO51" s="1087"/>
      <c r="CP51" s="1087"/>
      <c r="CQ51" s="1087"/>
    </row>
    <row r="52" spans="1:95" ht="25" x14ac:dyDescent="0.35">
      <c r="A52" s="74"/>
      <c r="B52" s="1089" t="s">
        <v>688</v>
      </c>
      <c r="C52" s="1090" t="s">
        <v>770</v>
      </c>
      <c r="D52" s="1090" t="s">
        <v>771</v>
      </c>
      <c r="E52" s="1104">
        <v>2023</v>
      </c>
      <c r="F52" s="1104">
        <v>2024</v>
      </c>
      <c r="G52" s="1104" t="s">
        <v>351</v>
      </c>
      <c r="H52" s="1091">
        <v>14.25</v>
      </c>
      <c r="I52" s="1091"/>
      <c r="J52" s="1105"/>
      <c r="K52" s="1091">
        <v>5201.25</v>
      </c>
      <c r="L52" s="1091"/>
      <c r="M52" s="1091">
        <v>11082</v>
      </c>
      <c r="N52" s="1088"/>
      <c r="O52" s="1086"/>
      <c r="P52" s="1087"/>
      <c r="Q52" s="1087"/>
      <c r="R52" s="1087"/>
      <c r="S52" s="1087"/>
      <c r="T52" s="1087"/>
      <c r="U52" s="1087"/>
      <c r="V52" s="1087"/>
      <c r="W52" s="1087"/>
      <c r="X52" s="1087"/>
      <c r="Y52" s="1087"/>
      <c r="Z52" s="1087"/>
      <c r="AA52" s="1087"/>
      <c r="AB52" s="1087"/>
      <c r="AC52" s="1087"/>
      <c r="AD52" s="1087"/>
      <c r="AE52" s="1087"/>
      <c r="AF52" s="1087"/>
      <c r="AG52" s="1087"/>
      <c r="AH52" s="1087"/>
      <c r="AI52" s="1087"/>
      <c r="AJ52" s="1087"/>
      <c r="AK52" s="1087"/>
      <c r="AL52" s="1087"/>
      <c r="AM52" s="1087"/>
      <c r="AN52" s="1087"/>
      <c r="AO52" s="1087"/>
      <c r="AP52" s="1087"/>
      <c r="AQ52" s="1087"/>
      <c r="AR52" s="1087"/>
      <c r="AS52" s="1087"/>
      <c r="AT52" s="1087"/>
      <c r="AU52" s="1087"/>
      <c r="AV52" s="1087"/>
      <c r="AW52" s="1087"/>
      <c r="AX52" s="1087"/>
      <c r="AY52" s="1087"/>
      <c r="AZ52" s="1087"/>
      <c r="BA52" s="1087"/>
      <c r="BB52" s="1087"/>
      <c r="BC52" s="1087"/>
      <c r="BD52" s="1087"/>
      <c r="BE52" s="1087"/>
      <c r="BF52" s="1087"/>
      <c r="BG52" s="1087"/>
      <c r="BH52" s="1087"/>
      <c r="BI52" s="1087"/>
      <c r="BJ52" s="1087"/>
      <c r="BK52" s="1087"/>
      <c r="BL52" s="1087"/>
      <c r="BM52" s="1087"/>
      <c r="BN52" s="1087"/>
      <c r="BO52" s="1087"/>
      <c r="BP52" s="1087"/>
      <c r="BQ52" s="1087"/>
      <c r="BR52" s="1087"/>
      <c r="BS52" s="1087"/>
      <c r="BT52" s="1087"/>
      <c r="BU52" s="1087"/>
      <c r="BV52" s="1087"/>
      <c r="BW52" s="1087"/>
      <c r="BX52" s="1087"/>
      <c r="BY52" s="1087"/>
      <c r="BZ52" s="1087"/>
      <c r="CA52" s="1087"/>
      <c r="CB52" s="1087"/>
      <c r="CC52" s="1087"/>
      <c r="CD52" s="1087"/>
      <c r="CE52" s="1087"/>
      <c r="CF52" s="1087"/>
      <c r="CG52" s="1087"/>
      <c r="CH52" s="1087"/>
      <c r="CI52" s="1087"/>
      <c r="CJ52" s="1087"/>
      <c r="CK52" s="1087"/>
      <c r="CL52" s="1087"/>
      <c r="CM52" s="1087"/>
      <c r="CN52" s="1087"/>
      <c r="CO52" s="1087"/>
      <c r="CP52" s="1087"/>
      <c r="CQ52" s="1087"/>
    </row>
    <row r="53" spans="1:95" ht="25" x14ac:dyDescent="0.35">
      <c r="A53" s="74"/>
      <c r="B53" s="1089" t="s">
        <v>688</v>
      </c>
      <c r="C53" s="1090" t="s">
        <v>772</v>
      </c>
      <c r="D53" s="1090" t="s">
        <v>773</v>
      </c>
      <c r="E53" s="1104">
        <v>2023</v>
      </c>
      <c r="F53" s="1104">
        <v>2024</v>
      </c>
      <c r="G53" s="1104" t="s">
        <v>351</v>
      </c>
      <c r="H53" s="1091">
        <v>15.375013698630138</v>
      </c>
      <c r="I53" s="1091"/>
      <c r="J53" s="1105"/>
      <c r="K53" s="1091">
        <v>5611.88</v>
      </c>
      <c r="L53" s="1091"/>
      <c r="M53" s="1091">
        <v>15375.013698630139</v>
      </c>
      <c r="N53" s="1088"/>
      <c r="O53" s="1086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7"/>
      <c r="AA53" s="1087"/>
      <c r="AB53" s="1087"/>
      <c r="AC53" s="1087"/>
      <c r="AD53" s="1087"/>
      <c r="AE53" s="1087"/>
      <c r="AF53" s="1087"/>
      <c r="AG53" s="1087"/>
      <c r="AH53" s="1087"/>
      <c r="AI53" s="1087"/>
      <c r="AJ53" s="1087"/>
      <c r="AK53" s="1087"/>
      <c r="AL53" s="1087"/>
      <c r="AM53" s="1087"/>
      <c r="AN53" s="1087"/>
      <c r="AO53" s="1087"/>
      <c r="AP53" s="1087"/>
      <c r="AQ53" s="1087"/>
      <c r="AR53" s="1087"/>
      <c r="AS53" s="1087"/>
      <c r="AT53" s="1087"/>
      <c r="AU53" s="1087"/>
      <c r="AV53" s="1087"/>
      <c r="AW53" s="1087"/>
      <c r="AX53" s="1087"/>
      <c r="AY53" s="1087"/>
      <c r="AZ53" s="1087"/>
      <c r="BA53" s="1087"/>
      <c r="BB53" s="1087"/>
      <c r="BC53" s="1087"/>
      <c r="BD53" s="1087"/>
      <c r="BE53" s="1087"/>
      <c r="BF53" s="1087"/>
      <c r="BG53" s="1087"/>
      <c r="BH53" s="1087"/>
      <c r="BI53" s="1087"/>
      <c r="BJ53" s="1087"/>
      <c r="BK53" s="1087"/>
      <c r="BL53" s="1087"/>
      <c r="BM53" s="1087"/>
      <c r="BN53" s="1087"/>
      <c r="BO53" s="1087"/>
      <c r="BP53" s="1087"/>
      <c r="BQ53" s="1087"/>
      <c r="BR53" s="1087"/>
      <c r="BS53" s="1087"/>
      <c r="BT53" s="1087"/>
      <c r="BU53" s="1087"/>
      <c r="BV53" s="1087"/>
      <c r="BW53" s="1087"/>
      <c r="BX53" s="1087"/>
      <c r="BY53" s="1087"/>
      <c r="BZ53" s="1087"/>
      <c r="CA53" s="1087"/>
      <c r="CB53" s="1087"/>
      <c r="CC53" s="1087"/>
      <c r="CD53" s="1087"/>
      <c r="CE53" s="1087"/>
      <c r="CF53" s="1087"/>
      <c r="CG53" s="1087"/>
      <c r="CH53" s="1087"/>
      <c r="CI53" s="1087"/>
      <c r="CJ53" s="1087"/>
      <c r="CK53" s="1087"/>
      <c r="CL53" s="1087"/>
      <c r="CM53" s="1087"/>
      <c r="CN53" s="1087"/>
      <c r="CO53" s="1087"/>
      <c r="CP53" s="1087"/>
      <c r="CQ53" s="1087"/>
    </row>
    <row r="54" spans="1:95" x14ac:dyDescent="0.35">
      <c r="A54" s="74"/>
      <c r="B54" s="1089" t="s">
        <v>697</v>
      </c>
      <c r="C54" s="1090" t="s">
        <v>774</v>
      </c>
      <c r="D54" s="1090" t="s">
        <v>775</v>
      </c>
      <c r="E54" s="1104">
        <v>2023</v>
      </c>
      <c r="F54" s="1104">
        <v>2024</v>
      </c>
      <c r="G54" s="1104" t="s">
        <v>351</v>
      </c>
      <c r="H54" s="1091">
        <v>30.375013698630134</v>
      </c>
      <c r="I54" s="1091"/>
      <c r="J54" s="1105"/>
      <c r="K54" s="1091">
        <v>11086.88</v>
      </c>
      <c r="L54" s="1091"/>
      <c r="M54" s="1091">
        <v>27207.013698630133</v>
      </c>
      <c r="N54" s="1088"/>
      <c r="O54" s="1086"/>
      <c r="P54" s="1087"/>
      <c r="Q54" s="1087"/>
      <c r="R54" s="1087"/>
      <c r="S54" s="1087"/>
      <c r="T54" s="1087"/>
      <c r="U54" s="1087"/>
      <c r="V54" s="1087"/>
      <c r="W54" s="1087"/>
      <c r="X54" s="1087"/>
      <c r="Y54" s="1087"/>
      <c r="Z54" s="1087"/>
      <c r="AA54" s="1087"/>
      <c r="AB54" s="1087"/>
      <c r="AC54" s="1087"/>
      <c r="AD54" s="1087"/>
      <c r="AE54" s="1087"/>
      <c r="AF54" s="1087"/>
      <c r="AG54" s="1087"/>
      <c r="AH54" s="1087"/>
      <c r="AI54" s="1087"/>
      <c r="AJ54" s="1087"/>
      <c r="AK54" s="1087"/>
      <c r="AL54" s="1087"/>
      <c r="AM54" s="1087"/>
      <c r="AN54" s="1087"/>
      <c r="AO54" s="1087"/>
      <c r="AP54" s="1087"/>
      <c r="AQ54" s="1087"/>
      <c r="AR54" s="1087"/>
      <c r="AS54" s="1087"/>
      <c r="AT54" s="1087"/>
      <c r="AU54" s="1087"/>
      <c r="AV54" s="1087"/>
      <c r="AW54" s="1087"/>
      <c r="AX54" s="1087"/>
      <c r="AY54" s="1087"/>
      <c r="AZ54" s="1087"/>
      <c r="BA54" s="1087"/>
      <c r="BB54" s="1087"/>
      <c r="BC54" s="1087"/>
      <c r="BD54" s="1087"/>
      <c r="BE54" s="1087"/>
      <c r="BF54" s="1087"/>
      <c r="BG54" s="1087"/>
      <c r="BH54" s="1087"/>
      <c r="BI54" s="1087"/>
      <c r="BJ54" s="1087"/>
      <c r="BK54" s="1087"/>
      <c r="BL54" s="1087"/>
      <c r="BM54" s="1087"/>
      <c r="BN54" s="1087"/>
      <c r="BO54" s="1087"/>
      <c r="BP54" s="1087"/>
      <c r="BQ54" s="1087"/>
      <c r="BR54" s="1087"/>
      <c r="BS54" s="1087"/>
      <c r="BT54" s="1087"/>
      <c r="BU54" s="1087"/>
      <c r="BV54" s="1087"/>
      <c r="BW54" s="1087"/>
      <c r="BX54" s="1087"/>
      <c r="BY54" s="1087"/>
      <c r="BZ54" s="1087"/>
      <c r="CA54" s="1087"/>
      <c r="CB54" s="1087"/>
      <c r="CC54" s="1087"/>
      <c r="CD54" s="1087"/>
      <c r="CE54" s="1087"/>
      <c r="CF54" s="1087"/>
      <c r="CG54" s="1087"/>
      <c r="CH54" s="1087"/>
      <c r="CI54" s="1087"/>
      <c r="CJ54" s="1087"/>
      <c r="CK54" s="1087"/>
      <c r="CL54" s="1087"/>
      <c r="CM54" s="1087"/>
      <c r="CN54" s="1087"/>
      <c r="CO54" s="1087"/>
      <c r="CP54" s="1087"/>
      <c r="CQ54" s="1087"/>
    </row>
    <row r="55" spans="1:95" ht="25" x14ac:dyDescent="0.35">
      <c r="A55" s="74"/>
      <c r="B55" s="1089" t="s">
        <v>688</v>
      </c>
      <c r="C55" s="1090" t="s">
        <v>776</v>
      </c>
      <c r="D55" s="1090" t="s">
        <v>777</v>
      </c>
      <c r="E55" s="1104">
        <v>2023</v>
      </c>
      <c r="F55" s="1104">
        <v>2024</v>
      </c>
      <c r="G55" s="1104" t="s">
        <v>351</v>
      </c>
      <c r="H55" s="1091">
        <v>18</v>
      </c>
      <c r="I55" s="1091"/>
      <c r="J55" s="1105"/>
      <c r="K55" s="1091">
        <v>6570</v>
      </c>
      <c r="L55" s="1091"/>
      <c r="M55" s="1091">
        <v>5328</v>
      </c>
      <c r="N55" s="1088"/>
      <c r="O55" s="1086"/>
      <c r="P55" s="1087"/>
      <c r="Q55" s="1087"/>
      <c r="R55" s="1087"/>
      <c r="S55" s="1087"/>
      <c r="T55" s="1087"/>
      <c r="U55" s="1087"/>
      <c r="V55" s="1087"/>
      <c r="W55" s="1087"/>
      <c r="X55" s="1087"/>
      <c r="Y55" s="1087"/>
      <c r="Z55" s="1087"/>
      <c r="AA55" s="1087"/>
      <c r="AB55" s="1087"/>
      <c r="AC55" s="1087"/>
      <c r="AD55" s="1087"/>
      <c r="AE55" s="1087"/>
      <c r="AF55" s="1087"/>
      <c r="AG55" s="1087"/>
      <c r="AH55" s="1087"/>
      <c r="AI55" s="1087"/>
      <c r="AJ55" s="1087"/>
      <c r="AK55" s="1087"/>
      <c r="AL55" s="1087"/>
      <c r="AM55" s="1087"/>
      <c r="AN55" s="1087"/>
      <c r="AO55" s="1087"/>
      <c r="AP55" s="1087"/>
      <c r="AQ55" s="1087"/>
      <c r="AR55" s="1087"/>
      <c r="AS55" s="1087"/>
      <c r="AT55" s="1087"/>
      <c r="AU55" s="1087"/>
      <c r="AV55" s="1087"/>
      <c r="AW55" s="1087"/>
      <c r="AX55" s="1087"/>
      <c r="AY55" s="1087"/>
      <c r="AZ55" s="1087"/>
      <c r="BA55" s="1087"/>
      <c r="BB55" s="1087"/>
      <c r="BC55" s="1087"/>
      <c r="BD55" s="1087"/>
      <c r="BE55" s="1087"/>
      <c r="BF55" s="1087"/>
      <c r="BG55" s="1087"/>
      <c r="BH55" s="1087"/>
      <c r="BI55" s="1087"/>
      <c r="BJ55" s="1087"/>
      <c r="BK55" s="1087"/>
      <c r="BL55" s="1087"/>
      <c r="BM55" s="1087"/>
      <c r="BN55" s="1087"/>
      <c r="BO55" s="1087"/>
      <c r="BP55" s="1087"/>
      <c r="BQ55" s="1087"/>
      <c r="BR55" s="1087"/>
      <c r="BS55" s="1087"/>
      <c r="BT55" s="1087"/>
      <c r="BU55" s="1087"/>
      <c r="BV55" s="1087"/>
      <c r="BW55" s="1087"/>
      <c r="BX55" s="1087"/>
      <c r="BY55" s="1087"/>
      <c r="BZ55" s="1087"/>
      <c r="CA55" s="1087"/>
      <c r="CB55" s="1087"/>
      <c r="CC55" s="1087"/>
      <c r="CD55" s="1087"/>
      <c r="CE55" s="1087"/>
      <c r="CF55" s="1087"/>
      <c r="CG55" s="1087"/>
      <c r="CH55" s="1087"/>
      <c r="CI55" s="1087"/>
      <c r="CJ55" s="1087"/>
      <c r="CK55" s="1087"/>
      <c r="CL55" s="1087"/>
      <c r="CM55" s="1087"/>
      <c r="CN55" s="1087"/>
      <c r="CO55" s="1087"/>
      <c r="CP55" s="1087"/>
      <c r="CQ55" s="1087"/>
    </row>
    <row r="56" spans="1:95" x14ac:dyDescent="0.35">
      <c r="A56" s="74"/>
      <c r="B56" s="269" t="s">
        <v>358</v>
      </c>
      <c r="C56" s="254">
        <v>43</v>
      </c>
      <c r="D56" s="255"/>
      <c r="E56" s="255"/>
      <c r="F56" s="255"/>
      <c r="G56" s="256"/>
      <c r="H56" s="257"/>
      <c r="I56" s="258"/>
      <c r="J56" s="258"/>
      <c r="K56" s="258"/>
      <c r="L56" s="258"/>
      <c r="M56" s="257"/>
      <c r="N56" s="259"/>
      <c r="O56" s="1086"/>
      <c r="P56" s="1087"/>
      <c r="Q56" s="1087"/>
      <c r="R56" s="1087"/>
      <c r="S56" s="1087"/>
      <c r="T56" s="1087"/>
      <c r="U56" s="1087"/>
      <c r="V56" s="1087"/>
      <c r="W56" s="1087"/>
      <c r="X56" s="1087"/>
      <c r="Y56" s="1087"/>
      <c r="Z56" s="1087"/>
      <c r="AA56" s="1087"/>
      <c r="AB56" s="1087"/>
      <c r="AC56" s="1087"/>
      <c r="AD56" s="1087"/>
      <c r="AE56" s="1087"/>
      <c r="AF56" s="1087"/>
      <c r="AG56" s="1087"/>
      <c r="AH56" s="1087"/>
      <c r="AI56" s="1087"/>
      <c r="AJ56" s="1087"/>
      <c r="AK56" s="1087"/>
      <c r="AL56" s="1087"/>
      <c r="AM56" s="1087"/>
      <c r="AN56" s="1087"/>
      <c r="AO56" s="1087"/>
      <c r="AP56" s="1087"/>
      <c r="AQ56" s="1087"/>
      <c r="AR56" s="1087"/>
      <c r="AS56" s="1087"/>
      <c r="AT56" s="1087"/>
      <c r="AU56" s="1087"/>
      <c r="AV56" s="1087"/>
      <c r="AW56" s="1087"/>
      <c r="AX56" s="1087"/>
      <c r="AY56" s="1087"/>
      <c r="AZ56" s="1087"/>
      <c r="BA56" s="1087"/>
      <c r="BB56" s="1087"/>
      <c r="BC56" s="1087"/>
      <c r="BD56" s="1087"/>
      <c r="BE56" s="1087"/>
      <c r="BF56" s="1087"/>
      <c r="BG56" s="1087"/>
      <c r="BH56" s="1087"/>
      <c r="BI56" s="1087"/>
      <c r="BJ56" s="1087"/>
      <c r="BK56" s="1087"/>
      <c r="BL56" s="1087"/>
      <c r="BM56" s="1087"/>
      <c r="BN56" s="1087"/>
      <c r="BO56" s="1087"/>
      <c r="BP56" s="1087"/>
      <c r="BQ56" s="1087"/>
      <c r="BR56" s="1087"/>
      <c r="BS56" s="1087"/>
      <c r="BT56" s="1087"/>
      <c r="BU56" s="1087"/>
      <c r="BV56" s="1087"/>
      <c r="BW56" s="1087"/>
      <c r="BX56" s="1087"/>
      <c r="BY56" s="1087"/>
      <c r="BZ56" s="1087"/>
      <c r="CA56" s="1087"/>
      <c r="CB56" s="1087"/>
      <c r="CC56" s="1087"/>
      <c r="CD56" s="1087"/>
      <c r="CE56" s="1087"/>
      <c r="CF56" s="1087"/>
      <c r="CG56" s="1087"/>
      <c r="CH56" s="1087"/>
      <c r="CI56" s="1087"/>
      <c r="CJ56" s="1087"/>
      <c r="CK56" s="1087"/>
      <c r="CL56" s="1087"/>
      <c r="CM56" s="1087"/>
      <c r="CN56" s="1087"/>
      <c r="CO56" s="1087"/>
      <c r="CP56" s="1087"/>
      <c r="CQ56" s="1087"/>
    </row>
    <row r="57" spans="1:95" x14ac:dyDescent="0.35">
      <c r="A57" s="74"/>
      <c r="B57" s="270" t="s">
        <v>360</v>
      </c>
      <c r="C57" s="422" t="s">
        <v>366</v>
      </c>
      <c r="D57" s="255"/>
      <c r="E57" s="256"/>
      <c r="F57" s="256"/>
      <c r="G57" s="256"/>
      <c r="H57" s="267">
        <v>2979.7342465753422</v>
      </c>
      <c r="I57" s="267"/>
      <c r="J57" s="267"/>
      <c r="K57" s="267">
        <v>1087603</v>
      </c>
      <c r="L57" s="260"/>
      <c r="M57" s="267">
        <v>2451470.246575342</v>
      </c>
      <c r="N57" s="1103"/>
      <c r="O57" s="1086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7"/>
      <c r="AA57" s="1087"/>
      <c r="AB57" s="1087"/>
      <c r="AC57" s="1087"/>
      <c r="AD57" s="1087"/>
      <c r="AE57" s="1087"/>
      <c r="AF57" s="1087"/>
      <c r="AG57" s="1087"/>
      <c r="AH57" s="1087"/>
      <c r="AI57" s="1087"/>
      <c r="AJ57" s="1087"/>
      <c r="AK57" s="1087"/>
      <c r="AL57" s="1087"/>
      <c r="AM57" s="1087"/>
      <c r="AN57" s="1087"/>
      <c r="AO57" s="1087"/>
      <c r="AP57" s="1087"/>
      <c r="AQ57" s="1087"/>
      <c r="AR57" s="1087"/>
      <c r="AS57" s="1087"/>
      <c r="AT57" s="1087"/>
      <c r="AU57" s="1087"/>
      <c r="AV57" s="1087"/>
      <c r="AW57" s="1087"/>
      <c r="AX57" s="1087"/>
      <c r="AY57" s="1087"/>
      <c r="AZ57" s="1087"/>
      <c r="BA57" s="1087"/>
      <c r="BB57" s="1087"/>
      <c r="BC57" s="1087"/>
      <c r="BD57" s="1087"/>
      <c r="BE57" s="1087"/>
      <c r="BF57" s="1087"/>
      <c r="BG57" s="1087"/>
      <c r="BH57" s="1087"/>
      <c r="BI57" s="1087"/>
      <c r="BJ57" s="1087"/>
      <c r="BK57" s="1087"/>
      <c r="BL57" s="1087"/>
      <c r="BM57" s="1087"/>
      <c r="BN57" s="1087"/>
      <c r="BO57" s="1087"/>
      <c r="BP57" s="1087"/>
      <c r="BQ57" s="1087"/>
      <c r="BR57" s="1087"/>
      <c r="BS57" s="1087"/>
      <c r="BT57" s="1087"/>
      <c r="BU57" s="1087"/>
      <c r="BV57" s="1087"/>
      <c r="BW57" s="1087"/>
      <c r="BX57" s="1087"/>
      <c r="BY57" s="1087"/>
      <c r="BZ57" s="1087"/>
      <c r="CA57" s="1087"/>
      <c r="CB57" s="1087"/>
      <c r="CC57" s="1087"/>
      <c r="CD57" s="1087"/>
      <c r="CE57" s="1087"/>
      <c r="CF57" s="1087"/>
      <c r="CG57" s="1087"/>
      <c r="CH57" s="1087"/>
      <c r="CI57" s="1087"/>
      <c r="CJ57" s="1087"/>
      <c r="CK57" s="1087"/>
      <c r="CL57" s="1087"/>
      <c r="CM57" s="1087"/>
      <c r="CN57" s="1087"/>
      <c r="CO57" s="1087"/>
      <c r="CP57" s="1087"/>
      <c r="CQ57" s="1087"/>
    </row>
    <row r="58" spans="1:95" ht="25" x14ac:dyDescent="0.35">
      <c r="A58" s="74"/>
      <c r="B58" s="1089" t="s">
        <v>778</v>
      </c>
      <c r="C58" s="1090" t="s">
        <v>779</v>
      </c>
      <c r="D58" s="1090" t="s">
        <v>780</v>
      </c>
      <c r="E58" s="1104">
        <v>2007</v>
      </c>
      <c r="F58" s="1104">
        <v>2009</v>
      </c>
      <c r="G58" s="1104" t="s">
        <v>781</v>
      </c>
      <c r="H58" s="1091">
        <v>2979.7342465753422</v>
      </c>
      <c r="I58" s="1091"/>
      <c r="J58" s="1105"/>
      <c r="K58" s="1091">
        <v>1087603</v>
      </c>
      <c r="L58" s="1091"/>
      <c r="M58" s="1091">
        <v>2451470.246575342</v>
      </c>
      <c r="N58" s="1088"/>
      <c r="O58" s="1086"/>
      <c r="P58" s="1087"/>
      <c r="Q58" s="1087"/>
      <c r="R58" s="1087"/>
      <c r="S58" s="1087"/>
      <c r="T58" s="1087"/>
      <c r="U58" s="1087"/>
      <c r="V58" s="1087"/>
      <c r="W58" s="1087"/>
      <c r="X58" s="1087"/>
      <c r="Y58" s="1087"/>
      <c r="Z58" s="1087"/>
      <c r="AA58" s="1087"/>
      <c r="AB58" s="1087"/>
      <c r="AC58" s="1087"/>
      <c r="AD58" s="1087"/>
      <c r="AE58" s="1087"/>
      <c r="AF58" s="1087"/>
      <c r="AG58" s="1087"/>
      <c r="AH58" s="1087"/>
      <c r="AI58" s="1087"/>
      <c r="AJ58" s="1087"/>
      <c r="AK58" s="1087"/>
      <c r="AL58" s="1087"/>
      <c r="AM58" s="1087"/>
      <c r="AN58" s="1087"/>
      <c r="AO58" s="1087"/>
      <c r="AP58" s="1087"/>
      <c r="AQ58" s="1087"/>
      <c r="AR58" s="1087"/>
      <c r="AS58" s="1087"/>
      <c r="AT58" s="1087"/>
      <c r="AU58" s="1087"/>
      <c r="AV58" s="1087"/>
      <c r="AW58" s="1087"/>
      <c r="AX58" s="1087"/>
      <c r="AY58" s="1087"/>
      <c r="AZ58" s="1087"/>
      <c r="BA58" s="1087"/>
      <c r="BB58" s="1087"/>
      <c r="BC58" s="1087"/>
      <c r="BD58" s="1087"/>
      <c r="BE58" s="1087"/>
      <c r="BF58" s="1087"/>
      <c r="BG58" s="1087"/>
      <c r="BH58" s="1087"/>
      <c r="BI58" s="1087"/>
      <c r="BJ58" s="1087"/>
      <c r="BK58" s="1087"/>
      <c r="BL58" s="1087"/>
      <c r="BM58" s="1087"/>
      <c r="BN58" s="1087"/>
      <c r="BO58" s="1087"/>
      <c r="BP58" s="1087"/>
      <c r="BQ58" s="1087"/>
      <c r="BR58" s="1087"/>
      <c r="BS58" s="1087"/>
      <c r="BT58" s="1087"/>
      <c r="BU58" s="1087"/>
      <c r="BV58" s="1087"/>
      <c r="BW58" s="1087"/>
      <c r="BX58" s="1087"/>
      <c r="BY58" s="1087"/>
      <c r="BZ58" s="1087"/>
      <c r="CA58" s="1087"/>
      <c r="CB58" s="1087"/>
      <c r="CC58" s="1087"/>
      <c r="CD58" s="1087"/>
      <c r="CE58" s="1087"/>
      <c r="CF58" s="1087"/>
      <c r="CG58" s="1087"/>
      <c r="CH58" s="1087"/>
      <c r="CI58" s="1087"/>
      <c r="CJ58" s="1087"/>
      <c r="CK58" s="1087"/>
      <c r="CL58" s="1087"/>
      <c r="CM58" s="1087"/>
      <c r="CN58" s="1087"/>
      <c r="CO58" s="1087"/>
      <c r="CP58" s="1087"/>
      <c r="CQ58" s="1087"/>
    </row>
    <row r="59" spans="1:95" ht="25" x14ac:dyDescent="0.35">
      <c r="A59" s="74"/>
      <c r="B59" s="1089" t="s">
        <v>778</v>
      </c>
      <c r="C59" s="1090" t="s">
        <v>782</v>
      </c>
      <c r="D59" s="1090" t="s">
        <v>783</v>
      </c>
      <c r="E59" s="1104">
        <v>2007</v>
      </c>
      <c r="F59" s="1104">
        <v>2009</v>
      </c>
      <c r="G59" s="1104" t="s">
        <v>781</v>
      </c>
      <c r="H59" s="1091">
        <v>363.75</v>
      </c>
      <c r="I59" s="1091"/>
      <c r="J59" s="1105"/>
      <c r="K59" s="1091">
        <v>132768.75</v>
      </c>
      <c r="L59" s="1091"/>
      <c r="M59" s="1091">
        <v>125358</v>
      </c>
      <c r="N59" s="1088"/>
      <c r="O59" s="1086"/>
      <c r="P59" s="1087"/>
      <c r="Q59" s="1087"/>
      <c r="R59" s="1087"/>
      <c r="S59" s="1087"/>
      <c r="T59" s="1087"/>
      <c r="U59" s="1087"/>
      <c r="V59" s="1087"/>
      <c r="W59" s="1087"/>
      <c r="X59" s="1087"/>
      <c r="Y59" s="1087"/>
      <c r="Z59" s="1087"/>
      <c r="AA59" s="1087"/>
      <c r="AB59" s="1087"/>
      <c r="AC59" s="1087"/>
      <c r="AD59" s="1087"/>
      <c r="AE59" s="1087"/>
      <c r="AF59" s="1087"/>
      <c r="AG59" s="1087"/>
      <c r="AH59" s="1087"/>
      <c r="AI59" s="1087"/>
      <c r="AJ59" s="1087"/>
      <c r="AK59" s="1087"/>
      <c r="AL59" s="1087"/>
      <c r="AM59" s="1087"/>
      <c r="AN59" s="1087"/>
      <c r="AO59" s="1087"/>
      <c r="AP59" s="1087"/>
      <c r="AQ59" s="1087"/>
      <c r="AR59" s="1087"/>
      <c r="AS59" s="1087"/>
      <c r="AT59" s="1087"/>
      <c r="AU59" s="1087"/>
      <c r="AV59" s="1087"/>
      <c r="AW59" s="1087"/>
      <c r="AX59" s="1087"/>
      <c r="AY59" s="1087"/>
      <c r="AZ59" s="1087"/>
      <c r="BA59" s="1087"/>
      <c r="BB59" s="1087"/>
      <c r="BC59" s="1087"/>
      <c r="BD59" s="1087"/>
      <c r="BE59" s="1087"/>
      <c r="BF59" s="1087"/>
      <c r="BG59" s="1087"/>
      <c r="BH59" s="1087"/>
      <c r="BI59" s="1087"/>
      <c r="BJ59" s="1087"/>
      <c r="BK59" s="1087"/>
      <c r="BL59" s="1087"/>
      <c r="BM59" s="1087"/>
      <c r="BN59" s="1087"/>
      <c r="BO59" s="1087"/>
      <c r="BP59" s="1087"/>
      <c r="BQ59" s="1087"/>
      <c r="BR59" s="1087"/>
      <c r="BS59" s="1087"/>
      <c r="BT59" s="1087"/>
      <c r="BU59" s="1087"/>
      <c r="BV59" s="1087"/>
      <c r="BW59" s="1087"/>
      <c r="BX59" s="1087"/>
      <c r="BY59" s="1087"/>
      <c r="BZ59" s="1087"/>
      <c r="CA59" s="1087"/>
      <c r="CB59" s="1087"/>
      <c r="CC59" s="1087"/>
      <c r="CD59" s="1087"/>
      <c r="CE59" s="1087"/>
      <c r="CF59" s="1087"/>
      <c r="CG59" s="1087"/>
      <c r="CH59" s="1087"/>
      <c r="CI59" s="1087"/>
      <c r="CJ59" s="1087"/>
      <c r="CK59" s="1087"/>
      <c r="CL59" s="1087"/>
      <c r="CM59" s="1087"/>
      <c r="CN59" s="1087"/>
      <c r="CO59" s="1087"/>
      <c r="CP59" s="1087"/>
      <c r="CQ59" s="1087"/>
    </row>
    <row r="60" spans="1:95" ht="25" x14ac:dyDescent="0.35">
      <c r="A60" s="74"/>
      <c r="B60" s="1089" t="s">
        <v>784</v>
      </c>
      <c r="C60" s="1090" t="s">
        <v>785</v>
      </c>
      <c r="D60" s="1090" t="s">
        <v>786</v>
      </c>
      <c r="E60" s="1104">
        <v>2008</v>
      </c>
      <c r="F60" s="1104">
        <v>2009</v>
      </c>
      <c r="G60" s="1104" t="s">
        <v>781</v>
      </c>
      <c r="H60" s="1091">
        <v>60.75</v>
      </c>
      <c r="I60" s="1091"/>
      <c r="J60" s="1105"/>
      <c r="K60" s="1091">
        <v>22173.75</v>
      </c>
      <c r="L60" s="1091"/>
      <c r="M60" s="1091">
        <v>17982</v>
      </c>
      <c r="N60" s="1088"/>
      <c r="O60" s="1086"/>
      <c r="P60" s="1087"/>
      <c r="Q60" s="1087"/>
      <c r="R60" s="1087"/>
      <c r="S60" s="1087"/>
      <c r="T60" s="1087"/>
      <c r="U60" s="1087"/>
      <c r="V60" s="1087"/>
      <c r="W60" s="1087"/>
      <c r="X60" s="1087"/>
      <c r="Y60" s="1087"/>
      <c r="Z60" s="1087"/>
      <c r="AA60" s="1087"/>
      <c r="AB60" s="1087"/>
      <c r="AC60" s="1087"/>
      <c r="AD60" s="1087"/>
      <c r="AE60" s="1087"/>
      <c r="AF60" s="1087"/>
      <c r="AG60" s="1087"/>
      <c r="AH60" s="1087"/>
      <c r="AI60" s="1087"/>
      <c r="AJ60" s="1087"/>
      <c r="AK60" s="1087"/>
      <c r="AL60" s="1087"/>
      <c r="AM60" s="1087"/>
      <c r="AN60" s="1087"/>
      <c r="AO60" s="1087"/>
      <c r="AP60" s="1087"/>
      <c r="AQ60" s="1087"/>
      <c r="AR60" s="1087"/>
      <c r="AS60" s="1087"/>
      <c r="AT60" s="1087"/>
      <c r="AU60" s="1087"/>
      <c r="AV60" s="1087"/>
      <c r="AW60" s="1087"/>
      <c r="AX60" s="1087"/>
      <c r="AY60" s="1087"/>
      <c r="AZ60" s="1087"/>
      <c r="BA60" s="1087"/>
      <c r="BB60" s="1087"/>
      <c r="BC60" s="1087"/>
      <c r="BD60" s="1087"/>
      <c r="BE60" s="1087"/>
      <c r="BF60" s="1087"/>
      <c r="BG60" s="1087"/>
      <c r="BH60" s="1087"/>
      <c r="BI60" s="1087"/>
      <c r="BJ60" s="1087"/>
      <c r="BK60" s="1087"/>
      <c r="BL60" s="1087"/>
      <c r="BM60" s="1087"/>
      <c r="BN60" s="1087"/>
      <c r="BO60" s="1087"/>
      <c r="BP60" s="1087"/>
      <c r="BQ60" s="1087"/>
      <c r="BR60" s="1087"/>
      <c r="BS60" s="1087"/>
      <c r="BT60" s="1087"/>
      <c r="BU60" s="1087"/>
      <c r="BV60" s="1087"/>
      <c r="BW60" s="1087"/>
      <c r="BX60" s="1087"/>
      <c r="BY60" s="1087"/>
      <c r="BZ60" s="1087"/>
      <c r="CA60" s="1087"/>
      <c r="CB60" s="1087"/>
      <c r="CC60" s="1087"/>
      <c r="CD60" s="1087"/>
      <c r="CE60" s="1087"/>
      <c r="CF60" s="1087"/>
      <c r="CG60" s="1087"/>
      <c r="CH60" s="1087"/>
      <c r="CI60" s="1087"/>
      <c r="CJ60" s="1087"/>
      <c r="CK60" s="1087"/>
      <c r="CL60" s="1087"/>
      <c r="CM60" s="1087"/>
      <c r="CN60" s="1087"/>
      <c r="CO60" s="1087"/>
      <c r="CP60" s="1087"/>
      <c r="CQ60" s="1087"/>
    </row>
    <row r="61" spans="1:95" ht="25" x14ac:dyDescent="0.35">
      <c r="A61" s="74"/>
      <c r="B61" s="1089" t="s">
        <v>784</v>
      </c>
      <c r="C61" s="1090" t="s">
        <v>787</v>
      </c>
      <c r="D61" s="1090" t="s">
        <v>788</v>
      </c>
      <c r="E61" s="1104">
        <v>2009</v>
      </c>
      <c r="F61" s="1104">
        <v>2014</v>
      </c>
      <c r="G61" s="1104" t="s">
        <v>781</v>
      </c>
      <c r="H61" s="1091">
        <v>965.85</v>
      </c>
      <c r="I61" s="1091"/>
      <c r="J61" s="1105"/>
      <c r="K61" s="1091">
        <v>352535.25</v>
      </c>
      <c r="L61" s="1091"/>
      <c r="M61" s="1091">
        <v>316674</v>
      </c>
      <c r="N61" s="1088"/>
      <c r="O61" s="1086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7"/>
      <c r="AA61" s="1087"/>
      <c r="AB61" s="1087"/>
      <c r="AC61" s="1087"/>
      <c r="AD61" s="1087"/>
      <c r="AE61" s="1087"/>
      <c r="AF61" s="1087"/>
      <c r="AG61" s="1087"/>
      <c r="AH61" s="1087"/>
      <c r="AI61" s="1087"/>
      <c r="AJ61" s="1087"/>
      <c r="AK61" s="1087"/>
      <c r="AL61" s="1087"/>
      <c r="AM61" s="1087"/>
      <c r="AN61" s="1087"/>
      <c r="AO61" s="1087"/>
      <c r="AP61" s="1087"/>
      <c r="AQ61" s="1087"/>
      <c r="AR61" s="1087"/>
      <c r="AS61" s="1087"/>
      <c r="AT61" s="1087"/>
      <c r="AU61" s="1087"/>
      <c r="AV61" s="1087"/>
      <c r="AW61" s="1087"/>
      <c r="AX61" s="1087"/>
      <c r="AY61" s="1087"/>
      <c r="AZ61" s="1087"/>
      <c r="BA61" s="1087"/>
      <c r="BB61" s="1087"/>
      <c r="BC61" s="1087"/>
      <c r="BD61" s="1087"/>
      <c r="BE61" s="1087"/>
      <c r="BF61" s="1087"/>
      <c r="BG61" s="1087"/>
      <c r="BH61" s="1087"/>
      <c r="BI61" s="1087"/>
      <c r="BJ61" s="1087"/>
      <c r="BK61" s="1087"/>
      <c r="BL61" s="1087"/>
      <c r="BM61" s="1087"/>
      <c r="BN61" s="1087"/>
      <c r="BO61" s="1087"/>
      <c r="BP61" s="1087"/>
      <c r="BQ61" s="1087"/>
      <c r="BR61" s="1087"/>
      <c r="BS61" s="1087"/>
      <c r="BT61" s="1087"/>
      <c r="BU61" s="1087"/>
      <c r="BV61" s="1087"/>
      <c r="BW61" s="1087"/>
      <c r="BX61" s="1087"/>
      <c r="BY61" s="1087"/>
      <c r="BZ61" s="1087"/>
      <c r="CA61" s="1087"/>
      <c r="CB61" s="1087"/>
      <c r="CC61" s="1087"/>
      <c r="CD61" s="1087"/>
      <c r="CE61" s="1087"/>
      <c r="CF61" s="1087"/>
      <c r="CG61" s="1087"/>
      <c r="CH61" s="1087"/>
      <c r="CI61" s="1087"/>
      <c r="CJ61" s="1087"/>
      <c r="CK61" s="1087"/>
      <c r="CL61" s="1087"/>
      <c r="CM61" s="1087"/>
      <c r="CN61" s="1087"/>
      <c r="CO61" s="1087"/>
      <c r="CP61" s="1087"/>
      <c r="CQ61" s="1087"/>
    </row>
    <row r="62" spans="1:95" ht="25" x14ac:dyDescent="0.35">
      <c r="A62" s="74"/>
      <c r="B62" s="1089" t="s">
        <v>789</v>
      </c>
      <c r="C62" s="1090" t="s">
        <v>790</v>
      </c>
      <c r="D62" s="1090" t="s">
        <v>791</v>
      </c>
      <c r="E62" s="1104">
        <v>2018</v>
      </c>
      <c r="F62" s="1104">
        <v>2019</v>
      </c>
      <c r="G62" s="1104" t="s">
        <v>354</v>
      </c>
      <c r="H62" s="1091">
        <v>1136.7123287671234</v>
      </c>
      <c r="I62" s="1091"/>
      <c r="J62" s="1105"/>
      <c r="K62" s="1091">
        <v>414900</v>
      </c>
      <c r="L62" s="1091"/>
      <c r="M62" s="1091">
        <v>1136712.3287671234</v>
      </c>
      <c r="N62" s="1088"/>
      <c r="O62" s="1086"/>
      <c r="P62" s="1087"/>
      <c r="Q62" s="1087"/>
      <c r="R62" s="1087"/>
      <c r="S62" s="1087"/>
      <c r="T62" s="1087"/>
      <c r="U62" s="1087"/>
      <c r="V62" s="1087"/>
      <c r="W62" s="1087"/>
      <c r="X62" s="1087"/>
      <c r="Y62" s="1087"/>
      <c r="Z62" s="1087"/>
      <c r="AA62" s="1087"/>
      <c r="AB62" s="1087"/>
      <c r="AC62" s="1087"/>
      <c r="AD62" s="1087"/>
      <c r="AE62" s="1087"/>
      <c r="AF62" s="1087"/>
      <c r="AG62" s="1087"/>
      <c r="AH62" s="1087"/>
      <c r="AI62" s="1087"/>
      <c r="AJ62" s="1087"/>
      <c r="AK62" s="1087"/>
      <c r="AL62" s="1087"/>
      <c r="AM62" s="1087"/>
      <c r="AN62" s="1087"/>
      <c r="AO62" s="1087"/>
      <c r="AP62" s="1087"/>
      <c r="AQ62" s="1087"/>
      <c r="AR62" s="1087"/>
      <c r="AS62" s="1087"/>
      <c r="AT62" s="1087"/>
      <c r="AU62" s="1087"/>
      <c r="AV62" s="1087"/>
      <c r="AW62" s="1087"/>
      <c r="AX62" s="1087"/>
      <c r="AY62" s="1087"/>
      <c r="AZ62" s="1087"/>
      <c r="BA62" s="1087"/>
      <c r="BB62" s="1087"/>
      <c r="BC62" s="1087"/>
      <c r="BD62" s="1087"/>
      <c r="BE62" s="1087"/>
      <c r="BF62" s="1087"/>
      <c r="BG62" s="1087"/>
      <c r="BH62" s="1087"/>
      <c r="BI62" s="1087"/>
      <c r="BJ62" s="1087"/>
      <c r="BK62" s="1087"/>
      <c r="BL62" s="1087"/>
      <c r="BM62" s="1087"/>
      <c r="BN62" s="1087"/>
      <c r="BO62" s="1087"/>
      <c r="BP62" s="1087"/>
      <c r="BQ62" s="1087"/>
      <c r="BR62" s="1087"/>
      <c r="BS62" s="1087"/>
      <c r="BT62" s="1087"/>
      <c r="BU62" s="1087"/>
      <c r="BV62" s="1087"/>
      <c r="BW62" s="1087"/>
      <c r="BX62" s="1087"/>
      <c r="BY62" s="1087"/>
      <c r="BZ62" s="1087"/>
      <c r="CA62" s="1087"/>
      <c r="CB62" s="1087"/>
      <c r="CC62" s="1087"/>
      <c r="CD62" s="1087"/>
      <c r="CE62" s="1087"/>
      <c r="CF62" s="1087"/>
      <c r="CG62" s="1087"/>
      <c r="CH62" s="1087"/>
      <c r="CI62" s="1087"/>
      <c r="CJ62" s="1087"/>
      <c r="CK62" s="1087"/>
      <c r="CL62" s="1087"/>
      <c r="CM62" s="1087"/>
      <c r="CN62" s="1087"/>
      <c r="CO62" s="1087"/>
      <c r="CP62" s="1087"/>
      <c r="CQ62" s="1087"/>
    </row>
    <row r="63" spans="1:95" ht="25" x14ac:dyDescent="0.35">
      <c r="A63" s="74"/>
      <c r="B63" s="1089" t="s">
        <v>792</v>
      </c>
      <c r="C63" s="1090" t="s">
        <v>793</v>
      </c>
      <c r="D63" s="1090" t="s">
        <v>794</v>
      </c>
      <c r="E63" s="1104">
        <v>2018</v>
      </c>
      <c r="F63" s="1104">
        <v>2019</v>
      </c>
      <c r="G63" s="1104" t="s">
        <v>354</v>
      </c>
      <c r="H63" s="1091">
        <v>412.5</v>
      </c>
      <c r="I63" s="1091"/>
      <c r="J63" s="1105"/>
      <c r="K63" s="1091">
        <v>150562.5</v>
      </c>
      <c r="L63" s="1091"/>
      <c r="M63" s="1091">
        <v>367845.6</v>
      </c>
      <c r="N63" s="1088"/>
      <c r="O63" s="1086"/>
      <c r="P63" s="1087"/>
      <c r="Q63" s="1087"/>
      <c r="R63" s="1087"/>
      <c r="S63" s="1087"/>
      <c r="T63" s="1087"/>
      <c r="U63" s="1087"/>
      <c r="V63" s="1087"/>
      <c r="W63" s="1087"/>
      <c r="X63" s="1087"/>
      <c r="Y63" s="1087"/>
      <c r="Z63" s="1087"/>
      <c r="AA63" s="1087"/>
      <c r="AB63" s="1087"/>
      <c r="AC63" s="1087"/>
      <c r="AD63" s="1087"/>
      <c r="AE63" s="1087"/>
      <c r="AF63" s="1087"/>
      <c r="AG63" s="1087"/>
      <c r="AH63" s="1087"/>
      <c r="AI63" s="1087"/>
      <c r="AJ63" s="1087"/>
      <c r="AK63" s="1087"/>
      <c r="AL63" s="1087"/>
      <c r="AM63" s="1087"/>
      <c r="AN63" s="1087"/>
      <c r="AO63" s="1087"/>
      <c r="AP63" s="1087"/>
      <c r="AQ63" s="1087"/>
      <c r="AR63" s="1087"/>
      <c r="AS63" s="1087"/>
      <c r="AT63" s="1087"/>
      <c r="AU63" s="1087"/>
      <c r="AV63" s="1087"/>
      <c r="AW63" s="1087"/>
      <c r="AX63" s="1087"/>
      <c r="AY63" s="1087"/>
      <c r="AZ63" s="1087"/>
      <c r="BA63" s="1087"/>
      <c r="BB63" s="1087"/>
      <c r="BC63" s="1087"/>
      <c r="BD63" s="1087"/>
      <c r="BE63" s="1087"/>
      <c r="BF63" s="1087"/>
      <c r="BG63" s="1087"/>
      <c r="BH63" s="1087"/>
      <c r="BI63" s="1087"/>
      <c r="BJ63" s="1087"/>
      <c r="BK63" s="1087"/>
      <c r="BL63" s="1087"/>
      <c r="BM63" s="1087"/>
      <c r="BN63" s="1087"/>
      <c r="BO63" s="1087"/>
      <c r="BP63" s="1087"/>
      <c r="BQ63" s="1087"/>
      <c r="BR63" s="1087"/>
      <c r="BS63" s="1087"/>
      <c r="BT63" s="1087"/>
      <c r="BU63" s="1087"/>
      <c r="BV63" s="1087"/>
      <c r="BW63" s="1087"/>
      <c r="BX63" s="1087"/>
      <c r="BY63" s="1087"/>
      <c r="BZ63" s="1087"/>
      <c r="CA63" s="1087"/>
      <c r="CB63" s="1087"/>
      <c r="CC63" s="1087"/>
      <c r="CD63" s="1087"/>
      <c r="CE63" s="1087"/>
      <c r="CF63" s="1087"/>
      <c r="CG63" s="1087"/>
      <c r="CH63" s="1087"/>
      <c r="CI63" s="1087"/>
      <c r="CJ63" s="1087"/>
      <c r="CK63" s="1087"/>
      <c r="CL63" s="1087"/>
      <c r="CM63" s="1087"/>
      <c r="CN63" s="1087"/>
      <c r="CO63" s="1087"/>
      <c r="CP63" s="1087"/>
      <c r="CQ63" s="1087"/>
    </row>
    <row r="64" spans="1:95" ht="25" x14ac:dyDescent="0.35">
      <c r="A64" s="74"/>
      <c r="B64" s="1089" t="s">
        <v>795</v>
      </c>
      <c r="C64" s="1090" t="s">
        <v>796</v>
      </c>
      <c r="D64" s="1090" t="s">
        <v>797</v>
      </c>
      <c r="E64" s="1104">
        <v>2019</v>
      </c>
      <c r="F64" s="1104">
        <v>2024</v>
      </c>
      <c r="G64" s="1104" t="s">
        <v>351</v>
      </c>
      <c r="H64" s="1091">
        <v>453.75</v>
      </c>
      <c r="I64" s="1091"/>
      <c r="J64" s="1105"/>
      <c r="K64" s="1091">
        <v>165618.75</v>
      </c>
      <c r="L64" s="1091"/>
      <c r="M64" s="1091">
        <v>129048.72000000003</v>
      </c>
      <c r="N64" s="1088"/>
      <c r="O64" s="1086"/>
      <c r="P64" s="1087"/>
      <c r="Q64" s="1087"/>
      <c r="R64" s="1087"/>
      <c r="S64" s="1087"/>
      <c r="T64" s="1087"/>
      <c r="U64" s="1087"/>
      <c r="V64" s="1087"/>
      <c r="W64" s="1087"/>
      <c r="X64" s="1087"/>
      <c r="Y64" s="1087"/>
      <c r="Z64" s="1087"/>
      <c r="AA64" s="1087"/>
      <c r="AB64" s="1087"/>
      <c r="AC64" s="1087"/>
      <c r="AD64" s="1087"/>
      <c r="AE64" s="1087"/>
      <c r="AF64" s="1087"/>
      <c r="AG64" s="1087"/>
      <c r="AH64" s="1087"/>
      <c r="AI64" s="1087"/>
      <c r="AJ64" s="1087"/>
      <c r="AK64" s="1087"/>
      <c r="AL64" s="1087"/>
      <c r="AM64" s="1087"/>
      <c r="AN64" s="1087"/>
      <c r="AO64" s="1087"/>
      <c r="AP64" s="1087"/>
      <c r="AQ64" s="1087"/>
      <c r="AR64" s="1087"/>
      <c r="AS64" s="1087"/>
      <c r="AT64" s="1087"/>
      <c r="AU64" s="1087"/>
      <c r="AV64" s="1087"/>
      <c r="AW64" s="1087"/>
      <c r="AX64" s="1087"/>
      <c r="AY64" s="1087"/>
      <c r="AZ64" s="1087"/>
      <c r="BA64" s="1087"/>
      <c r="BB64" s="1087"/>
      <c r="BC64" s="1087"/>
      <c r="BD64" s="1087"/>
      <c r="BE64" s="1087"/>
      <c r="BF64" s="1087"/>
      <c r="BG64" s="1087"/>
      <c r="BH64" s="1087"/>
      <c r="BI64" s="1087"/>
      <c r="BJ64" s="1087"/>
      <c r="BK64" s="1087"/>
      <c r="BL64" s="1087"/>
      <c r="BM64" s="1087"/>
      <c r="BN64" s="1087"/>
      <c r="BO64" s="1087"/>
      <c r="BP64" s="1087"/>
      <c r="BQ64" s="1087"/>
      <c r="BR64" s="1087"/>
      <c r="BS64" s="1087"/>
      <c r="BT64" s="1087"/>
      <c r="BU64" s="1087"/>
      <c r="BV64" s="1087"/>
      <c r="BW64" s="1087"/>
      <c r="BX64" s="1087"/>
      <c r="BY64" s="1087"/>
      <c r="BZ64" s="1087"/>
      <c r="CA64" s="1087"/>
      <c r="CB64" s="1087"/>
      <c r="CC64" s="1087"/>
      <c r="CD64" s="1087"/>
      <c r="CE64" s="1087"/>
      <c r="CF64" s="1087"/>
      <c r="CG64" s="1087"/>
      <c r="CH64" s="1087"/>
      <c r="CI64" s="1087"/>
      <c r="CJ64" s="1087"/>
      <c r="CK64" s="1087"/>
      <c r="CL64" s="1087"/>
      <c r="CM64" s="1087"/>
      <c r="CN64" s="1087"/>
      <c r="CO64" s="1087"/>
      <c r="CP64" s="1087"/>
      <c r="CQ64" s="1087"/>
    </row>
    <row r="65" spans="1:95" ht="25" x14ac:dyDescent="0.35">
      <c r="A65" s="74"/>
      <c r="B65" s="1089" t="s">
        <v>798</v>
      </c>
      <c r="C65" s="1090" t="s">
        <v>799</v>
      </c>
      <c r="D65" s="1090" t="s">
        <v>800</v>
      </c>
      <c r="E65" s="1104">
        <v>2019</v>
      </c>
      <c r="F65" s="1104">
        <v>2024</v>
      </c>
      <c r="G65" s="1104" t="s">
        <v>351</v>
      </c>
      <c r="H65" s="1091">
        <v>243.75</v>
      </c>
      <c r="I65" s="1091"/>
      <c r="J65" s="1105"/>
      <c r="K65" s="1091">
        <v>88968.75</v>
      </c>
      <c r="L65" s="1091"/>
      <c r="M65" s="1091">
        <v>131142</v>
      </c>
      <c r="N65" s="1088"/>
      <c r="O65" s="1086"/>
      <c r="P65" s="1087"/>
      <c r="Q65" s="1087"/>
      <c r="R65" s="1087"/>
      <c r="S65" s="1087"/>
      <c r="T65" s="1087"/>
      <c r="U65" s="1087"/>
      <c r="V65" s="1087"/>
      <c r="W65" s="1087"/>
      <c r="X65" s="1087"/>
      <c r="Y65" s="1087"/>
      <c r="Z65" s="1087"/>
      <c r="AA65" s="1087"/>
      <c r="AB65" s="1087"/>
      <c r="AC65" s="1087"/>
      <c r="AD65" s="1087"/>
      <c r="AE65" s="1087"/>
      <c r="AF65" s="1087"/>
      <c r="AG65" s="1087"/>
      <c r="AH65" s="1087"/>
      <c r="AI65" s="1087"/>
      <c r="AJ65" s="1087"/>
      <c r="AK65" s="1087"/>
      <c r="AL65" s="1087"/>
      <c r="AM65" s="1087"/>
      <c r="AN65" s="1087"/>
      <c r="AO65" s="1087"/>
      <c r="AP65" s="1087"/>
      <c r="AQ65" s="1087"/>
      <c r="AR65" s="1087"/>
      <c r="AS65" s="1087"/>
      <c r="AT65" s="1087"/>
      <c r="AU65" s="1087"/>
      <c r="AV65" s="1087"/>
      <c r="AW65" s="1087"/>
      <c r="AX65" s="1087"/>
      <c r="AY65" s="1087"/>
      <c r="AZ65" s="1087"/>
      <c r="BA65" s="1087"/>
      <c r="BB65" s="1087"/>
      <c r="BC65" s="1087"/>
      <c r="BD65" s="1087"/>
      <c r="BE65" s="1087"/>
      <c r="BF65" s="1087"/>
      <c r="BG65" s="1087"/>
      <c r="BH65" s="1087"/>
      <c r="BI65" s="1087"/>
      <c r="BJ65" s="1087"/>
      <c r="BK65" s="1087"/>
      <c r="BL65" s="1087"/>
      <c r="BM65" s="1087"/>
      <c r="BN65" s="1087"/>
      <c r="BO65" s="1087"/>
      <c r="BP65" s="1087"/>
      <c r="BQ65" s="1087"/>
      <c r="BR65" s="1087"/>
      <c r="BS65" s="1087"/>
      <c r="BT65" s="1087"/>
      <c r="BU65" s="1087"/>
      <c r="BV65" s="1087"/>
      <c r="BW65" s="1087"/>
      <c r="BX65" s="1087"/>
      <c r="BY65" s="1087"/>
      <c r="BZ65" s="1087"/>
      <c r="CA65" s="1087"/>
      <c r="CB65" s="1087"/>
      <c r="CC65" s="1087"/>
      <c r="CD65" s="1087"/>
      <c r="CE65" s="1087"/>
      <c r="CF65" s="1087"/>
      <c r="CG65" s="1087"/>
      <c r="CH65" s="1087"/>
      <c r="CI65" s="1087"/>
      <c r="CJ65" s="1087"/>
      <c r="CK65" s="1087"/>
      <c r="CL65" s="1087"/>
      <c r="CM65" s="1087"/>
      <c r="CN65" s="1087"/>
      <c r="CO65" s="1087"/>
      <c r="CP65" s="1087"/>
      <c r="CQ65" s="1087"/>
    </row>
    <row r="66" spans="1:95" ht="25" x14ac:dyDescent="0.35">
      <c r="A66" s="74"/>
      <c r="B66" s="1089" t="s">
        <v>789</v>
      </c>
      <c r="C66" s="1090" t="s">
        <v>801</v>
      </c>
      <c r="D66" s="1090" t="s">
        <v>802</v>
      </c>
      <c r="E66" s="1104">
        <v>2019</v>
      </c>
      <c r="F66" s="1104">
        <v>2024</v>
      </c>
      <c r="G66" s="1104" t="s">
        <v>351</v>
      </c>
      <c r="H66" s="1091">
        <v>105.48287671232876</v>
      </c>
      <c r="I66" s="1091"/>
      <c r="J66" s="1105"/>
      <c r="K66" s="1091">
        <v>38501.25</v>
      </c>
      <c r="L66" s="1091"/>
      <c r="M66" s="1091">
        <v>63722.876712328754</v>
      </c>
      <c r="N66" s="1088"/>
      <c r="O66" s="1086"/>
      <c r="P66" s="1087"/>
      <c r="Q66" s="1087"/>
      <c r="R66" s="1087"/>
      <c r="S66" s="1087"/>
      <c r="T66" s="1087"/>
      <c r="U66" s="1087"/>
      <c r="V66" s="1087"/>
      <c r="W66" s="1087"/>
      <c r="X66" s="1087"/>
      <c r="Y66" s="1087"/>
      <c r="Z66" s="1087"/>
      <c r="AA66" s="1087"/>
      <c r="AB66" s="1087"/>
      <c r="AC66" s="1087"/>
      <c r="AD66" s="1087"/>
      <c r="AE66" s="1087"/>
      <c r="AF66" s="1087"/>
      <c r="AG66" s="1087"/>
      <c r="AH66" s="1087"/>
      <c r="AI66" s="1087"/>
      <c r="AJ66" s="1087"/>
      <c r="AK66" s="1087"/>
      <c r="AL66" s="1087"/>
      <c r="AM66" s="1087"/>
      <c r="AN66" s="1087"/>
      <c r="AO66" s="1087"/>
      <c r="AP66" s="1087"/>
      <c r="AQ66" s="1087"/>
      <c r="AR66" s="1087"/>
      <c r="AS66" s="1087"/>
      <c r="AT66" s="1087"/>
      <c r="AU66" s="1087"/>
      <c r="AV66" s="1087"/>
      <c r="AW66" s="1087"/>
      <c r="AX66" s="1087"/>
      <c r="AY66" s="1087"/>
      <c r="AZ66" s="1087"/>
      <c r="BA66" s="1087"/>
      <c r="BB66" s="1087"/>
      <c r="BC66" s="1087"/>
      <c r="BD66" s="1087"/>
      <c r="BE66" s="1087"/>
      <c r="BF66" s="1087"/>
      <c r="BG66" s="1087"/>
      <c r="BH66" s="1087"/>
      <c r="BI66" s="1087"/>
      <c r="BJ66" s="1087"/>
      <c r="BK66" s="1087"/>
      <c r="BL66" s="1087"/>
      <c r="BM66" s="1087"/>
      <c r="BN66" s="1087"/>
      <c r="BO66" s="1087"/>
      <c r="BP66" s="1087"/>
      <c r="BQ66" s="1087"/>
      <c r="BR66" s="1087"/>
      <c r="BS66" s="1087"/>
      <c r="BT66" s="1087"/>
      <c r="BU66" s="1087"/>
      <c r="BV66" s="1087"/>
      <c r="BW66" s="1087"/>
      <c r="BX66" s="1087"/>
      <c r="BY66" s="1087"/>
      <c r="BZ66" s="1087"/>
      <c r="CA66" s="1087"/>
      <c r="CB66" s="1087"/>
      <c r="CC66" s="1087"/>
      <c r="CD66" s="1087"/>
      <c r="CE66" s="1087"/>
      <c r="CF66" s="1087"/>
      <c r="CG66" s="1087"/>
      <c r="CH66" s="1087"/>
      <c r="CI66" s="1087"/>
      <c r="CJ66" s="1087"/>
      <c r="CK66" s="1087"/>
      <c r="CL66" s="1087"/>
      <c r="CM66" s="1087"/>
      <c r="CN66" s="1087"/>
      <c r="CO66" s="1087"/>
      <c r="CP66" s="1087"/>
      <c r="CQ66" s="1087"/>
    </row>
    <row r="67" spans="1:95" ht="25" x14ac:dyDescent="0.35">
      <c r="A67" s="74"/>
      <c r="B67" s="1089" t="s">
        <v>798</v>
      </c>
      <c r="C67" s="1090" t="s">
        <v>803</v>
      </c>
      <c r="D67" s="1090" t="s">
        <v>804</v>
      </c>
      <c r="E67" s="1104">
        <v>2019</v>
      </c>
      <c r="F67" s="1104">
        <v>2024</v>
      </c>
      <c r="G67" s="1104" t="s">
        <v>351</v>
      </c>
      <c r="H67" s="1091">
        <v>135.75</v>
      </c>
      <c r="I67" s="1091"/>
      <c r="J67" s="1105"/>
      <c r="K67" s="1091">
        <v>49548.75</v>
      </c>
      <c r="L67" s="1091"/>
      <c r="M67" s="1091">
        <v>118758</v>
      </c>
      <c r="N67" s="1088"/>
      <c r="O67" s="1086"/>
      <c r="P67" s="1087"/>
      <c r="Q67" s="1087"/>
      <c r="R67" s="1087"/>
      <c r="S67" s="1087"/>
      <c r="T67" s="1087"/>
      <c r="U67" s="1087"/>
      <c r="V67" s="1087"/>
      <c r="W67" s="1087"/>
      <c r="X67" s="1087"/>
      <c r="Y67" s="1087"/>
      <c r="Z67" s="1087"/>
      <c r="AA67" s="1087"/>
      <c r="AB67" s="1087"/>
      <c r="AC67" s="1087"/>
      <c r="AD67" s="1087"/>
      <c r="AE67" s="1087"/>
      <c r="AF67" s="1087"/>
      <c r="AG67" s="1087"/>
      <c r="AH67" s="1087"/>
      <c r="AI67" s="1087"/>
      <c r="AJ67" s="1087"/>
      <c r="AK67" s="1087"/>
      <c r="AL67" s="1087"/>
      <c r="AM67" s="1087"/>
      <c r="AN67" s="1087"/>
      <c r="AO67" s="1087"/>
      <c r="AP67" s="1087"/>
      <c r="AQ67" s="1087"/>
      <c r="AR67" s="1087"/>
      <c r="AS67" s="1087"/>
      <c r="AT67" s="1087"/>
      <c r="AU67" s="1087"/>
      <c r="AV67" s="1087"/>
      <c r="AW67" s="1087"/>
      <c r="AX67" s="1087"/>
      <c r="AY67" s="1087"/>
      <c r="AZ67" s="1087"/>
      <c r="BA67" s="1087"/>
      <c r="BB67" s="1087"/>
      <c r="BC67" s="1087"/>
      <c r="BD67" s="1087"/>
      <c r="BE67" s="1087"/>
      <c r="BF67" s="1087"/>
      <c r="BG67" s="1087"/>
      <c r="BH67" s="1087"/>
      <c r="BI67" s="1087"/>
      <c r="BJ67" s="1087"/>
      <c r="BK67" s="1087"/>
      <c r="BL67" s="1087"/>
      <c r="BM67" s="1087"/>
      <c r="BN67" s="1087"/>
      <c r="BO67" s="1087"/>
      <c r="BP67" s="1087"/>
      <c r="BQ67" s="1087"/>
      <c r="BR67" s="1087"/>
      <c r="BS67" s="1087"/>
      <c r="BT67" s="1087"/>
      <c r="BU67" s="1087"/>
      <c r="BV67" s="1087"/>
      <c r="BW67" s="1087"/>
      <c r="BX67" s="1087"/>
      <c r="BY67" s="1087"/>
      <c r="BZ67" s="1087"/>
      <c r="CA67" s="1087"/>
      <c r="CB67" s="1087"/>
      <c r="CC67" s="1087"/>
      <c r="CD67" s="1087"/>
      <c r="CE67" s="1087"/>
      <c r="CF67" s="1087"/>
      <c r="CG67" s="1087"/>
      <c r="CH67" s="1087"/>
      <c r="CI67" s="1087"/>
      <c r="CJ67" s="1087"/>
      <c r="CK67" s="1087"/>
      <c r="CL67" s="1087"/>
      <c r="CM67" s="1087"/>
      <c r="CN67" s="1087"/>
      <c r="CO67" s="1087"/>
      <c r="CP67" s="1087"/>
      <c r="CQ67" s="1087"/>
    </row>
    <row r="68" spans="1:95" ht="25" x14ac:dyDescent="0.35">
      <c r="A68" s="74"/>
      <c r="B68" s="1089" t="s">
        <v>792</v>
      </c>
      <c r="C68" s="1090" t="s">
        <v>805</v>
      </c>
      <c r="D68" s="1090" t="s">
        <v>806</v>
      </c>
      <c r="E68" s="1104">
        <v>2019</v>
      </c>
      <c r="F68" s="1104">
        <v>2024</v>
      </c>
      <c r="G68" s="1104" t="s">
        <v>351</v>
      </c>
      <c r="H68" s="1091">
        <v>324</v>
      </c>
      <c r="I68" s="1091"/>
      <c r="J68" s="1105"/>
      <c r="K68" s="1091">
        <v>118260</v>
      </c>
      <c r="L68" s="1091"/>
      <c r="M68" s="1091">
        <v>291168</v>
      </c>
      <c r="N68" s="1088"/>
      <c r="O68" s="1086"/>
      <c r="P68" s="1087"/>
      <c r="Q68" s="1087"/>
      <c r="R68" s="1087"/>
      <c r="S68" s="1087"/>
      <c r="T68" s="1087"/>
      <c r="U68" s="1087"/>
      <c r="V68" s="1087"/>
      <c r="W68" s="1087"/>
      <c r="X68" s="1087"/>
      <c r="Y68" s="1087"/>
      <c r="Z68" s="1087"/>
      <c r="AA68" s="1087"/>
      <c r="AB68" s="1087"/>
      <c r="AC68" s="1087"/>
      <c r="AD68" s="1087"/>
      <c r="AE68" s="1087"/>
      <c r="AF68" s="1087"/>
      <c r="AG68" s="1087"/>
      <c r="AH68" s="1087"/>
      <c r="AI68" s="1087"/>
      <c r="AJ68" s="1087"/>
      <c r="AK68" s="1087"/>
      <c r="AL68" s="1087"/>
      <c r="AM68" s="1087"/>
      <c r="AN68" s="1087"/>
      <c r="AO68" s="1087"/>
      <c r="AP68" s="1087"/>
      <c r="AQ68" s="1087"/>
      <c r="AR68" s="1087"/>
      <c r="AS68" s="1087"/>
      <c r="AT68" s="1087"/>
      <c r="AU68" s="1087"/>
      <c r="AV68" s="1087"/>
      <c r="AW68" s="1087"/>
      <c r="AX68" s="1087"/>
      <c r="AY68" s="1087"/>
      <c r="AZ68" s="1087"/>
      <c r="BA68" s="1087"/>
      <c r="BB68" s="1087"/>
      <c r="BC68" s="1087"/>
      <c r="BD68" s="1087"/>
      <c r="BE68" s="1087"/>
      <c r="BF68" s="1087"/>
      <c r="BG68" s="1087"/>
      <c r="BH68" s="1087"/>
      <c r="BI68" s="1087"/>
      <c r="BJ68" s="1087"/>
      <c r="BK68" s="1087"/>
      <c r="BL68" s="1087"/>
      <c r="BM68" s="1087"/>
      <c r="BN68" s="1087"/>
      <c r="BO68" s="1087"/>
      <c r="BP68" s="1087"/>
      <c r="BQ68" s="1087"/>
      <c r="BR68" s="1087"/>
      <c r="BS68" s="1087"/>
      <c r="BT68" s="1087"/>
      <c r="BU68" s="1087"/>
      <c r="BV68" s="1087"/>
      <c r="BW68" s="1087"/>
      <c r="BX68" s="1087"/>
      <c r="BY68" s="1087"/>
      <c r="BZ68" s="1087"/>
      <c r="CA68" s="1087"/>
      <c r="CB68" s="1087"/>
      <c r="CC68" s="1087"/>
      <c r="CD68" s="1087"/>
      <c r="CE68" s="1087"/>
      <c r="CF68" s="1087"/>
      <c r="CG68" s="1087"/>
      <c r="CH68" s="1087"/>
      <c r="CI68" s="1087"/>
      <c r="CJ68" s="1087"/>
      <c r="CK68" s="1087"/>
      <c r="CL68" s="1087"/>
      <c r="CM68" s="1087"/>
      <c r="CN68" s="1087"/>
      <c r="CO68" s="1087"/>
      <c r="CP68" s="1087"/>
      <c r="CQ68" s="1087"/>
    </row>
    <row r="69" spans="1:95" ht="25" x14ac:dyDescent="0.35">
      <c r="A69" s="74"/>
      <c r="B69" s="1089" t="s">
        <v>807</v>
      </c>
      <c r="C69" s="1090" t="s">
        <v>808</v>
      </c>
      <c r="D69" s="1090" t="s">
        <v>809</v>
      </c>
      <c r="E69" s="1104">
        <v>2019</v>
      </c>
      <c r="F69" s="1104">
        <v>2024</v>
      </c>
      <c r="G69" s="1104" t="s">
        <v>351</v>
      </c>
      <c r="H69" s="1091">
        <v>98.25</v>
      </c>
      <c r="I69" s="1091"/>
      <c r="J69" s="1105"/>
      <c r="K69" s="1091">
        <v>35861.25</v>
      </c>
      <c r="L69" s="1091"/>
      <c r="M69" s="1091">
        <v>23946</v>
      </c>
      <c r="N69" s="1088"/>
      <c r="O69" s="1086"/>
      <c r="P69" s="1087"/>
      <c r="Q69" s="1087"/>
      <c r="R69" s="1087"/>
      <c r="S69" s="1087"/>
      <c r="T69" s="1087"/>
      <c r="U69" s="1087"/>
      <c r="V69" s="1087"/>
      <c r="W69" s="1087"/>
      <c r="X69" s="1087"/>
      <c r="Y69" s="1087"/>
      <c r="Z69" s="1087"/>
      <c r="AA69" s="1087"/>
      <c r="AB69" s="1087"/>
      <c r="AC69" s="1087"/>
      <c r="AD69" s="1087"/>
      <c r="AE69" s="1087"/>
      <c r="AF69" s="1087"/>
      <c r="AG69" s="1087"/>
      <c r="AH69" s="1087"/>
      <c r="AI69" s="1087"/>
      <c r="AJ69" s="1087"/>
      <c r="AK69" s="1087"/>
      <c r="AL69" s="1087"/>
      <c r="AM69" s="1087"/>
      <c r="AN69" s="1087"/>
      <c r="AO69" s="1087"/>
      <c r="AP69" s="1087"/>
      <c r="AQ69" s="1087"/>
      <c r="AR69" s="1087"/>
      <c r="AS69" s="1087"/>
      <c r="AT69" s="1087"/>
      <c r="AU69" s="1087"/>
      <c r="AV69" s="1087"/>
      <c r="AW69" s="1087"/>
      <c r="AX69" s="1087"/>
      <c r="AY69" s="1087"/>
      <c r="AZ69" s="1087"/>
      <c r="BA69" s="1087"/>
      <c r="BB69" s="1087"/>
      <c r="BC69" s="1087"/>
      <c r="BD69" s="1087"/>
      <c r="BE69" s="1087"/>
      <c r="BF69" s="1087"/>
      <c r="BG69" s="1087"/>
      <c r="BH69" s="1087"/>
      <c r="BI69" s="1087"/>
      <c r="BJ69" s="1087"/>
      <c r="BK69" s="1087"/>
      <c r="BL69" s="1087"/>
      <c r="BM69" s="1087"/>
      <c r="BN69" s="1087"/>
      <c r="BO69" s="1087"/>
      <c r="BP69" s="1087"/>
      <c r="BQ69" s="1087"/>
      <c r="BR69" s="1087"/>
      <c r="BS69" s="1087"/>
      <c r="BT69" s="1087"/>
      <c r="BU69" s="1087"/>
      <c r="BV69" s="1087"/>
      <c r="BW69" s="1087"/>
      <c r="BX69" s="1087"/>
      <c r="BY69" s="1087"/>
      <c r="BZ69" s="1087"/>
      <c r="CA69" s="1087"/>
      <c r="CB69" s="1087"/>
      <c r="CC69" s="1087"/>
      <c r="CD69" s="1087"/>
      <c r="CE69" s="1087"/>
      <c r="CF69" s="1087"/>
      <c r="CG69" s="1087"/>
      <c r="CH69" s="1087"/>
      <c r="CI69" s="1087"/>
      <c r="CJ69" s="1087"/>
      <c r="CK69" s="1087"/>
      <c r="CL69" s="1087"/>
      <c r="CM69" s="1087"/>
      <c r="CN69" s="1087"/>
      <c r="CO69" s="1087"/>
      <c r="CP69" s="1087"/>
      <c r="CQ69" s="1087"/>
    </row>
    <row r="70" spans="1:95" ht="25" x14ac:dyDescent="0.35">
      <c r="A70" s="74"/>
      <c r="B70" s="1089" t="s">
        <v>778</v>
      </c>
      <c r="C70" s="1090" t="s">
        <v>810</v>
      </c>
      <c r="D70" s="1090" t="s">
        <v>811</v>
      </c>
      <c r="E70" s="1104">
        <v>2019</v>
      </c>
      <c r="F70" s="1104">
        <v>2024</v>
      </c>
      <c r="G70" s="1104" t="s">
        <v>351</v>
      </c>
      <c r="H70" s="1091">
        <v>636.76800000000003</v>
      </c>
      <c r="I70" s="1091"/>
      <c r="J70" s="1105"/>
      <c r="K70" s="1091">
        <v>232420.32</v>
      </c>
      <c r="L70" s="1091"/>
      <c r="M70" s="1091">
        <v>595008</v>
      </c>
      <c r="N70" s="1088"/>
      <c r="O70" s="1086"/>
      <c r="P70" s="1087"/>
      <c r="Q70" s="1087"/>
      <c r="R70" s="1087"/>
      <c r="S70" s="1087"/>
      <c r="T70" s="1087"/>
      <c r="U70" s="1087"/>
      <c r="V70" s="1087"/>
      <c r="W70" s="1087"/>
      <c r="X70" s="1087"/>
      <c r="Y70" s="1087"/>
      <c r="Z70" s="1087"/>
      <c r="AA70" s="1087"/>
      <c r="AB70" s="1087"/>
      <c r="AC70" s="1087"/>
      <c r="AD70" s="1087"/>
      <c r="AE70" s="1087"/>
      <c r="AF70" s="1087"/>
      <c r="AG70" s="1087"/>
      <c r="AH70" s="1087"/>
      <c r="AI70" s="1087"/>
      <c r="AJ70" s="1087"/>
      <c r="AK70" s="1087"/>
      <c r="AL70" s="1087"/>
      <c r="AM70" s="1087"/>
      <c r="AN70" s="1087"/>
      <c r="AO70" s="1087"/>
      <c r="AP70" s="1087"/>
      <c r="AQ70" s="1087"/>
      <c r="AR70" s="1087"/>
      <c r="AS70" s="1087"/>
      <c r="AT70" s="1087"/>
      <c r="AU70" s="1087"/>
      <c r="AV70" s="1087"/>
      <c r="AW70" s="1087"/>
      <c r="AX70" s="1087"/>
      <c r="AY70" s="1087"/>
      <c r="AZ70" s="1087"/>
      <c r="BA70" s="1087"/>
      <c r="BB70" s="1087"/>
      <c r="BC70" s="1087"/>
      <c r="BD70" s="1087"/>
      <c r="BE70" s="1087"/>
      <c r="BF70" s="1087"/>
      <c r="BG70" s="1087"/>
      <c r="BH70" s="1087"/>
      <c r="BI70" s="1087"/>
      <c r="BJ70" s="1087"/>
      <c r="BK70" s="1087"/>
      <c r="BL70" s="1087"/>
      <c r="BM70" s="1087"/>
      <c r="BN70" s="1087"/>
      <c r="BO70" s="1087"/>
      <c r="BP70" s="1087"/>
      <c r="BQ70" s="1087"/>
      <c r="BR70" s="1087"/>
      <c r="BS70" s="1087"/>
      <c r="BT70" s="1087"/>
      <c r="BU70" s="1087"/>
      <c r="BV70" s="1087"/>
      <c r="BW70" s="1087"/>
      <c r="BX70" s="1087"/>
      <c r="BY70" s="1087"/>
      <c r="BZ70" s="1087"/>
      <c r="CA70" s="1087"/>
      <c r="CB70" s="1087"/>
      <c r="CC70" s="1087"/>
      <c r="CD70" s="1087"/>
      <c r="CE70" s="1087"/>
      <c r="CF70" s="1087"/>
      <c r="CG70" s="1087"/>
      <c r="CH70" s="1087"/>
      <c r="CI70" s="1087"/>
      <c r="CJ70" s="1087"/>
      <c r="CK70" s="1087"/>
      <c r="CL70" s="1087"/>
      <c r="CM70" s="1087"/>
      <c r="CN70" s="1087"/>
      <c r="CO70" s="1087"/>
      <c r="CP70" s="1087"/>
      <c r="CQ70" s="1087"/>
    </row>
    <row r="71" spans="1:95" ht="25" x14ac:dyDescent="0.35">
      <c r="A71" s="74"/>
      <c r="B71" s="1089" t="s">
        <v>784</v>
      </c>
      <c r="C71" s="1090" t="s">
        <v>812</v>
      </c>
      <c r="D71" s="1090" t="s">
        <v>813</v>
      </c>
      <c r="E71" s="1104">
        <v>2020</v>
      </c>
      <c r="F71" s="1104">
        <v>2024</v>
      </c>
      <c r="G71" s="1104" t="s">
        <v>351</v>
      </c>
      <c r="H71" s="1091">
        <v>506.30399999999997</v>
      </c>
      <c r="I71" s="1091"/>
      <c r="J71" s="1105"/>
      <c r="K71" s="1091">
        <v>184800.96</v>
      </c>
      <c r="L71" s="1091"/>
      <c r="M71" s="1091">
        <v>436608</v>
      </c>
      <c r="N71" s="1088"/>
      <c r="O71" s="1086"/>
      <c r="P71" s="1087"/>
      <c r="Q71" s="1087"/>
      <c r="R71" s="1087"/>
      <c r="S71" s="1087"/>
      <c r="T71" s="1087"/>
      <c r="U71" s="1087"/>
      <c r="V71" s="1087"/>
      <c r="W71" s="1087"/>
      <c r="X71" s="1087"/>
      <c r="Y71" s="1087"/>
      <c r="Z71" s="1087"/>
      <c r="AA71" s="1087"/>
      <c r="AB71" s="1087"/>
      <c r="AC71" s="1087"/>
      <c r="AD71" s="1087"/>
      <c r="AE71" s="1087"/>
      <c r="AF71" s="1087"/>
      <c r="AG71" s="1087"/>
      <c r="AH71" s="1087"/>
      <c r="AI71" s="1087"/>
      <c r="AJ71" s="1087"/>
      <c r="AK71" s="1087"/>
      <c r="AL71" s="1087"/>
      <c r="AM71" s="1087"/>
      <c r="AN71" s="1087"/>
      <c r="AO71" s="1087"/>
      <c r="AP71" s="1087"/>
      <c r="AQ71" s="1087"/>
      <c r="AR71" s="1087"/>
      <c r="AS71" s="1087"/>
      <c r="AT71" s="1087"/>
      <c r="AU71" s="1087"/>
      <c r="AV71" s="1087"/>
      <c r="AW71" s="1087"/>
      <c r="AX71" s="1087"/>
      <c r="AY71" s="1087"/>
      <c r="AZ71" s="1087"/>
      <c r="BA71" s="1087"/>
      <c r="BB71" s="1087"/>
      <c r="BC71" s="1087"/>
      <c r="BD71" s="1087"/>
      <c r="BE71" s="1087"/>
      <c r="BF71" s="1087"/>
      <c r="BG71" s="1087"/>
      <c r="BH71" s="1087"/>
      <c r="BI71" s="1087"/>
      <c r="BJ71" s="1087"/>
      <c r="BK71" s="1087"/>
      <c r="BL71" s="1087"/>
      <c r="BM71" s="1087"/>
      <c r="BN71" s="1087"/>
      <c r="BO71" s="1087"/>
      <c r="BP71" s="1087"/>
      <c r="BQ71" s="1087"/>
      <c r="BR71" s="1087"/>
      <c r="BS71" s="1087"/>
      <c r="BT71" s="1087"/>
      <c r="BU71" s="1087"/>
      <c r="BV71" s="1087"/>
      <c r="BW71" s="1087"/>
      <c r="BX71" s="1087"/>
      <c r="BY71" s="1087"/>
      <c r="BZ71" s="1087"/>
      <c r="CA71" s="1087"/>
      <c r="CB71" s="1087"/>
      <c r="CC71" s="1087"/>
      <c r="CD71" s="1087"/>
      <c r="CE71" s="1087"/>
      <c r="CF71" s="1087"/>
      <c r="CG71" s="1087"/>
      <c r="CH71" s="1087"/>
      <c r="CI71" s="1087"/>
      <c r="CJ71" s="1087"/>
      <c r="CK71" s="1087"/>
      <c r="CL71" s="1087"/>
      <c r="CM71" s="1087"/>
      <c r="CN71" s="1087"/>
      <c r="CO71" s="1087"/>
      <c r="CP71" s="1087"/>
      <c r="CQ71" s="1087"/>
    </row>
    <row r="72" spans="1:95" ht="25" x14ac:dyDescent="0.35">
      <c r="A72" s="74"/>
      <c r="B72" s="1089" t="s">
        <v>798</v>
      </c>
      <c r="C72" s="1090" t="s">
        <v>814</v>
      </c>
      <c r="D72" s="1090" t="s">
        <v>815</v>
      </c>
      <c r="E72" s="1104">
        <v>2019</v>
      </c>
      <c r="F72" s="1104">
        <v>2024</v>
      </c>
      <c r="G72" s="1104" t="s">
        <v>351</v>
      </c>
      <c r="H72" s="1091">
        <v>414.71999999999997</v>
      </c>
      <c r="I72" s="1091"/>
      <c r="J72" s="1105"/>
      <c r="K72" s="1091">
        <v>151372.79999999999</v>
      </c>
      <c r="L72" s="1091"/>
      <c r="M72" s="1091">
        <v>358559.99999999994</v>
      </c>
      <c r="N72" s="1088"/>
      <c r="O72" s="1086"/>
      <c r="P72" s="1087"/>
      <c r="Q72" s="1087"/>
      <c r="R72" s="1087"/>
      <c r="S72" s="1087"/>
      <c r="T72" s="1087"/>
      <c r="U72" s="1087"/>
      <c r="V72" s="1087"/>
      <c r="W72" s="1087"/>
      <c r="X72" s="1087"/>
      <c r="Y72" s="1087"/>
      <c r="Z72" s="1087"/>
      <c r="AA72" s="1087"/>
      <c r="AB72" s="1087"/>
      <c r="AC72" s="1087"/>
      <c r="AD72" s="1087"/>
      <c r="AE72" s="1087"/>
      <c r="AF72" s="1087"/>
      <c r="AG72" s="1087"/>
      <c r="AH72" s="1087"/>
      <c r="AI72" s="1087"/>
      <c r="AJ72" s="1087"/>
      <c r="AK72" s="1087"/>
      <c r="AL72" s="1087"/>
      <c r="AM72" s="1087"/>
      <c r="AN72" s="1087"/>
      <c r="AO72" s="1087"/>
      <c r="AP72" s="1087"/>
      <c r="AQ72" s="1087"/>
      <c r="AR72" s="1087"/>
      <c r="AS72" s="1087"/>
      <c r="AT72" s="1087"/>
      <c r="AU72" s="1087"/>
      <c r="AV72" s="1087"/>
      <c r="AW72" s="1087"/>
      <c r="AX72" s="1087"/>
      <c r="AY72" s="1087"/>
      <c r="AZ72" s="1087"/>
      <c r="BA72" s="1087"/>
      <c r="BB72" s="1087"/>
      <c r="BC72" s="1087"/>
      <c r="BD72" s="1087"/>
      <c r="BE72" s="1087"/>
      <c r="BF72" s="1087"/>
      <c r="BG72" s="1087"/>
      <c r="BH72" s="1087"/>
      <c r="BI72" s="1087"/>
      <c r="BJ72" s="1087"/>
      <c r="BK72" s="1087"/>
      <c r="BL72" s="1087"/>
      <c r="BM72" s="1087"/>
      <c r="BN72" s="1087"/>
      <c r="BO72" s="1087"/>
      <c r="BP72" s="1087"/>
      <c r="BQ72" s="1087"/>
      <c r="BR72" s="1087"/>
      <c r="BS72" s="1087"/>
      <c r="BT72" s="1087"/>
      <c r="BU72" s="1087"/>
      <c r="BV72" s="1087"/>
      <c r="BW72" s="1087"/>
      <c r="BX72" s="1087"/>
      <c r="BY72" s="1087"/>
      <c r="BZ72" s="1087"/>
      <c r="CA72" s="1087"/>
      <c r="CB72" s="1087"/>
      <c r="CC72" s="1087"/>
      <c r="CD72" s="1087"/>
      <c r="CE72" s="1087"/>
      <c r="CF72" s="1087"/>
      <c r="CG72" s="1087"/>
      <c r="CH72" s="1087"/>
      <c r="CI72" s="1087"/>
      <c r="CJ72" s="1087"/>
      <c r="CK72" s="1087"/>
      <c r="CL72" s="1087"/>
      <c r="CM72" s="1087"/>
      <c r="CN72" s="1087"/>
      <c r="CO72" s="1087"/>
      <c r="CP72" s="1087"/>
      <c r="CQ72" s="1087"/>
    </row>
    <row r="73" spans="1:95" ht="25" x14ac:dyDescent="0.35">
      <c r="A73" s="74"/>
      <c r="B73" s="1089" t="s">
        <v>789</v>
      </c>
      <c r="C73" s="1090" t="s">
        <v>816</v>
      </c>
      <c r="D73" s="1090" t="s">
        <v>817</v>
      </c>
      <c r="E73" s="1104">
        <v>2020</v>
      </c>
      <c r="F73" s="1104">
        <v>2024</v>
      </c>
      <c r="G73" s="1104" t="s">
        <v>351</v>
      </c>
      <c r="H73" s="1091">
        <v>506.30399999999997</v>
      </c>
      <c r="I73" s="1091"/>
      <c r="J73" s="1105"/>
      <c r="K73" s="1091">
        <v>184800.96</v>
      </c>
      <c r="L73" s="1091"/>
      <c r="M73" s="1091">
        <v>463968</v>
      </c>
      <c r="N73" s="1088"/>
      <c r="O73" s="1086"/>
      <c r="P73" s="1087"/>
      <c r="Q73" s="1087"/>
      <c r="R73" s="1087"/>
      <c r="S73" s="1087"/>
      <c r="T73" s="1087"/>
      <c r="U73" s="1087"/>
      <c r="V73" s="1087"/>
      <c r="W73" s="1087"/>
      <c r="X73" s="1087"/>
      <c r="Y73" s="1087"/>
      <c r="Z73" s="1087"/>
      <c r="AA73" s="1087"/>
      <c r="AB73" s="1087"/>
      <c r="AC73" s="1087"/>
      <c r="AD73" s="1087"/>
      <c r="AE73" s="1087"/>
      <c r="AF73" s="1087"/>
      <c r="AG73" s="1087"/>
      <c r="AH73" s="1087"/>
      <c r="AI73" s="1087"/>
      <c r="AJ73" s="1087"/>
      <c r="AK73" s="1087"/>
      <c r="AL73" s="1087"/>
      <c r="AM73" s="1087"/>
      <c r="AN73" s="1087"/>
      <c r="AO73" s="1087"/>
      <c r="AP73" s="1087"/>
      <c r="AQ73" s="1087"/>
      <c r="AR73" s="1087"/>
      <c r="AS73" s="1087"/>
      <c r="AT73" s="1087"/>
      <c r="AU73" s="1087"/>
      <c r="AV73" s="1087"/>
      <c r="AW73" s="1087"/>
      <c r="AX73" s="1087"/>
      <c r="AY73" s="1087"/>
      <c r="AZ73" s="1087"/>
      <c r="BA73" s="1087"/>
      <c r="BB73" s="1087"/>
      <c r="BC73" s="1087"/>
      <c r="BD73" s="1087"/>
      <c r="BE73" s="1087"/>
      <c r="BF73" s="1087"/>
      <c r="BG73" s="1087"/>
      <c r="BH73" s="1087"/>
      <c r="BI73" s="1087"/>
      <c r="BJ73" s="1087"/>
      <c r="BK73" s="1087"/>
      <c r="BL73" s="1087"/>
      <c r="BM73" s="1087"/>
      <c r="BN73" s="1087"/>
      <c r="BO73" s="1087"/>
      <c r="BP73" s="1087"/>
      <c r="BQ73" s="1087"/>
      <c r="BR73" s="1087"/>
      <c r="BS73" s="1087"/>
      <c r="BT73" s="1087"/>
      <c r="BU73" s="1087"/>
      <c r="BV73" s="1087"/>
      <c r="BW73" s="1087"/>
      <c r="BX73" s="1087"/>
      <c r="BY73" s="1087"/>
      <c r="BZ73" s="1087"/>
      <c r="CA73" s="1087"/>
      <c r="CB73" s="1087"/>
      <c r="CC73" s="1087"/>
      <c r="CD73" s="1087"/>
      <c r="CE73" s="1087"/>
      <c r="CF73" s="1087"/>
      <c r="CG73" s="1087"/>
      <c r="CH73" s="1087"/>
      <c r="CI73" s="1087"/>
      <c r="CJ73" s="1087"/>
      <c r="CK73" s="1087"/>
      <c r="CL73" s="1087"/>
      <c r="CM73" s="1087"/>
      <c r="CN73" s="1087"/>
      <c r="CO73" s="1087"/>
      <c r="CP73" s="1087"/>
      <c r="CQ73" s="1087"/>
    </row>
    <row r="74" spans="1:95" x14ac:dyDescent="0.35">
      <c r="A74" s="74"/>
      <c r="B74" s="1089" t="s">
        <v>818</v>
      </c>
      <c r="C74" s="1090" t="s">
        <v>819</v>
      </c>
      <c r="D74" s="1090" t="s">
        <v>820</v>
      </c>
      <c r="E74" s="1104">
        <v>2020</v>
      </c>
      <c r="F74" s="1104">
        <v>2024</v>
      </c>
      <c r="G74" s="1104" t="s">
        <v>351</v>
      </c>
      <c r="H74" s="1091">
        <v>1699.4880000000001</v>
      </c>
      <c r="I74" s="1091"/>
      <c r="J74" s="1105"/>
      <c r="K74" s="1091">
        <v>620313.12</v>
      </c>
      <c r="L74" s="1091"/>
      <c r="M74" s="1091">
        <v>1641888</v>
      </c>
      <c r="N74" s="1088"/>
      <c r="O74" s="1086"/>
      <c r="P74" s="1087"/>
      <c r="Q74" s="1087"/>
      <c r="R74" s="1087"/>
      <c r="S74" s="1087"/>
      <c r="T74" s="1087"/>
      <c r="U74" s="1087"/>
      <c r="V74" s="1087"/>
      <c r="W74" s="1087"/>
      <c r="X74" s="1087"/>
      <c r="Y74" s="1087"/>
      <c r="Z74" s="1087"/>
      <c r="AA74" s="1087"/>
      <c r="AB74" s="1087"/>
      <c r="AC74" s="1087"/>
      <c r="AD74" s="1087"/>
      <c r="AE74" s="1087"/>
      <c r="AF74" s="1087"/>
      <c r="AG74" s="1087"/>
      <c r="AH74" s="1087"/>
      <c r="AI74" s="1087"/>
      <c r="AJ74" s="1087"/>
      <c r="AK74" s="1087"/>
      <c r="AL74" s="1087"/>
      <c r="AM74" s="1087"/>
      <c r="AN74" s="1087"/>
      <c r="AO74" s="1087"/>
      <c r="AP74" s="1087"/>
      <c r="AQ74" s="1087"/>
      <c r="AR74" s="1087"/>
      <c r="AS74" s="1087"/>
      <c r="AT74" s="1087"/>
      <c r="AU74" s="1087"/>
      <c r="AV74" s="1087"/>
      <c r="AW74" s="1087"/>
      <c r="AX74" s="1087"/>
      <c r="AY74" s="1087"/>
      <c r="AZ74" s="1087"/>
      <c r="BA74" s="1087"/>
      <c r="BB74" s="1087"/>
      <c r="BC74" s="1087"/>
      <c r="BD74" s="1087"/>
      <c r="BE74" s="1087"/>
      <c r="BF74" s="1087"/>
      <c r="BG74" s="1087"/>
      <c r="BH74" s="1087"/>
      <c r="BI74" s="1087"/>
      <c r="BJ74" s="1087"/>
      <c r="BK74" s="1087"/>
      <c r="BL74" s="1087"/>
      <c r="BM74" s="1087"/>
      <c r="BN74" s="1087"/>
      <c r="BO74" s="1087"/>
      <c r="BP74" s="1087"/>
      <c r="BQ74" s="1087"/>
      <c r="BR74" s="1087"/>
      <c r="BS74" s="1087"/>
      <c r="BT74" s="1087"/>
      <c r="BU74" s="1087"/>
      <c r="BV74" s="1087"/>
      <c r="BW74" s="1087"/>
      <c r="BX74" s="1087"/>
      <c r="BY74" s="1087"/>
      <c r="BZ74" s="1087"/>
      <c r="CA74" s="1087"/>
      <c r="CB74" s="1087"/>
      <c r="CC74" s="1087"/>
      <c r="CD74" s="1087"/>
      <c r="CE74" s="1087"/>
      <c r="CF74" s="1087"/>
      <c r="CG74" s="1087"/>
      <c r="CH74" s="1087"/>
      <c r="CI74" s="1087"/>
      <c r="CJ74" s="1087"/>
      <c r="CK74" s="1087"/>
      <c r="CL74" s="1087"/>
      <c r="CM74" s="1087"/>
      <c r="CN74" s="1087"/>
      <c r="CO74" s="1087"/>
      <c r="CP74" s="1087"/>
      <c r="CQ74" s="1087"/>
    </row>
    <row r="75" spans="1:95" ht="25" x14ac:dyDescent="0.35">
      <c r="A75" s="74"/>
      <c r="B75" s="1089" t="s">
        <v>798</v>
      </c>
      <c r="C75" s="1090" t="s">
        <v>821</v>
      </c>
      <c r="D75" s="1090" t="s">
        <v>822</v>
      </c>
      <c r="E75" s="1104">
        <v>2020</v>
      </c>
      <c r="F75" s="1104">
        <v>2024</v>
      </c>
      <c r="G75" s="1104" t="s">
        <v>351</v>
      </c>
      <c r="H75" s="1091">
        <v>254.01599999999999</v>
      </c>
      <c r="I75" s="1091"/>
      <c r="J75" s="1105"/>
      <c r="K75" s="1091">
        <v>92715.839999999997</v>
      </c>
      <c r="L75" s="1091"/>
      <c r="M75" s="1091">
        <v>220716</v>
      </c>
      <c r="N75" s="1088"/>
      <c r="O75" s="1086"/>
      <c r="P75" s="1087"/>
      <c r="Q75" s="1087"/>
      <c r="R75" s="1087"/>
      <c r="S75" s="1087"/>
      <c r="T75" s="1087"/>
      <c r="U75" s="1087"/>
      <c r="V75" s="1087"/>
      <c r="W75" s="1087"/>
      <c r="X75" s="1087"/>
      <c r="Y75" s="1087"/>
      <c r="Z75" s="1087"/>
      <c r="AA75" s="1087"/>
      <c r="AB75" s="1087"/>
      <c r="AC75" s="1087"/>
      <c r="AD75" s="1087"/>
      <c r="AE75" s="1087"/>
      <c r="AF75" s="1087"/>
      <c r="AG75" s="1087"/>
      <c r="AH75" s="1087"/>
      <c r="AI75" s="1087"/>
      <c r="AJ75" s="1087"/>
      <c r="AK75" s="1087"/>
      <c r="AL75" s="1087"/>
      <c r="AM75" s="1087"/>
      <c r="AN75" s="1087"/>
      <c r="AO75" s="1087"/>
      <c r="AP75" s="1087"/>
      <c r="AQ75" s="1087"/>
      <c r="AR75" s="1087"/>
      <c r="AS75" s="1087"/>
      <c r="AT75" s="1087"/>
      <c r="AU75" s="1087"/>
      <c r="AV75" s="1087"/>
      <c r="AW75" s="1087"/>
      <c r="AX75" s="1087"/>
      <c r="AY75" s="1087"/>
      <c r="AZ75" s="1087"/>
      <c r="BA75" s="1087"/>
      <c r="BB75" s="1087"/>
      <c r="BC75" s="1087"/>
      <c r="BD75" s="1087"/>
      <c r="BE75" s="1087"/>
      <c r="BF75" s="1087"/>
      <c r="BG75" s="1087"/>
      <c r="BH75" s="1087"/>
      <c r="BI75" s="1087"/>
      <c r="BJ75" s="1087"/>
      <c r="BK75" s="1087"/>
      <c r="BL75" s="1087"/>
      <c r="BM75" s="1087"/>
      <c r="BN75" s="1087"/>
      <c r="BO75" s="1087"/>
      <c r="BP75" s="1087"/>
      <c r="BQ75" s="1087"/>
      <c r="BR75" s="1087"/>
      <c r="BS75" s="1087"/>
      <c r="BT75" s="1087"/>
      <c r="BU75" s="1087"/>
      <c r="BV75" s="1087"/>
      <c r="BW75" s="1087"/>
      <c r="BX75" s="1087"/>
      <c r="BY75" s="1087"/>
      <c r="BZ75" s="1087"/>
      <c r="CA75" s="1087"/>
      <c r="CB75" s="1087"/>
      <c r="CC75" s="1087"/>
      <c r="CD75" s="1087"/>
      <c r="CE75" s="1087"/>
      <c r="CF75" s="1087"/>
      <c r="CG75" s="1087"/>
      <c r="CH75" s="1087"/>
      <c r="CI75" s="1087"/>
      <c r="CJ75" s="1087"/>
      <c r="CK75" s="1087"/>
      <c r="CL75" s="1087"/>
      <c r="CM75" s="1087"/>
      <c r="CN75" s="1087"/>
      <c r="CO75" s="1087"/>
      <c r="CP75" s="1087"/>
      <c r="CQ75" s="1087"/>
    </row>
    <row r="76" spans="1:95" ht="25" x14ac:dyDescent="0.35">
      <c r="A76" s="74"/>
      <c r="B76" s="1089" t="s">
        <v>798</v>
      </c>
      <c r="C76" s="1090" t="s">
        <v>823</v>
      </c>
      <c r="D76" s="1090" t="s">
        <v>824</v>
      </c>
      <c r="E76" s="1104">
        <v>2020</v>
      </c>
      <c r="F76" s="1104">
        <v>2024</v>
      </c>
      <c r="G76" s="1104" t="s">
        <v>351</v>
      </c>
      <c r="H76" s="1091">
        <v>25.875013698630134</v>
      </c>
      <c r="I76" s="1091"/>
      <c r="J76" s="1105"/>
      <c r="K76" s="1091">
        <v>9444.3799999999992</v>
      </c>
      <c r="L76" s="1091"/>
      <c r="M76" s="1091">
        <v>6075.0136986301331</v>
      </c>
      <c r="N76" s="1088"/>
      <c r="O76" s="1086"/>
      <c r="P76" s="1087"/>
      <c r="Q76" s="1087"/>
      <c r="R76" s="1087"/>
      <c r="S76" s="1087"/>
      <c r="T76" s="1087"/>
      <c r="U76" s="1087"/>
      <c r="V76" s="1087"/>
      <c r="W76" s="1087"/>
      <c r="X76" s="1087"/>
      <c r="Y76" s="1087"/>
      <c r="Z76" s="1087"/>
      <c r="AA76" s="1087"/>
      <c r="AB76" s="1087"/>
      <c r="AC76" s="1087"/>
      <c r="AD76" s="1087"/>
      <c r="AE76" s="1087"/>
      <c r="AF76" s="1087"/>
      <c r="AG76" s="1087"/>
      <c r="AH76" s="1087"/>
      <c r="AI76" s="1087"/>
      <c r="AJ76" s="1087"/>
      <c r="AK76" s="1087"/>
      <c r="AL76" s="1087"/>
      <c r="AM76" s="1087"/>
      <c r="AN76" s="1087"/>
      <c r="AO76" s="1087"/>
      <c r="AP76" s="1087"/>
      <c r="AQ76" s="1087"/>
      <c r="AR76" s="1087"/>
      <c r="AS76" s="1087"/>
      <c r="AT76" s="1087"/>
      <c r="AU76" s="1087"/>
      <c r="AV76" s="1087"/>
      <c r="AW76" s="1087"/>
      <c r="AX76" s="1087"/>
      <c r="AY76" s="1087"/>
      <c r="AZ76" s="1087"/>
      <c r="BA76" s="1087"/>
      <c r="BB76" s="1087"/>
      <c r="BC76" s="1087"/>
      <c r="BD76" s="1087"/>
      <c r="BE76" s="1087"/>
      <c r="BF76" s="1087"/>
      <c r="BG76" s="1087"/>
      <c r="BH76" s="1087"/>
      <c r="BI76" s="1087"/>
      <c r="BJ76" s="1087"/>
      <c r="BK76" s="1087"/>
      <c r="BL76" s="1087"/>
      <c r="BM76" s="1087"/>
      <c r="BN76" s="1087"/>
      <c r="BO76" s="1087"/>
      <c r="BP76" s="1087"/>
      <c r="BQ76" s="1087"/>
      <c r="BR76" s="1087"/>
      <c r="BS76" s="1087"/>
      <c r="BT76" s="1087"/>
      <c r="BU76" s="1087"/>
      <c r="BV76" s="1087"/>
      <c r="BW76" s="1087"/>
      <c r="BX76" s="1087"/>
      <c r="BY76" s="1087"/>
      <c r="BZ76" s="1087"/>
      <c r="CA76" s="1087"/>
      <c r="CB76" s="1087"/>
      <c r="CC76" s="1087"/>
      <c r="CD76" s="1087"/>
      <c r="CE76" s="1087"/>
      <c r="CF76" s="1087"/>
      <c r="CG76" s="1087"/>
      <c r="CH76" s="1087"/>
      <c r="CI76" s="1087"/>
      <c r="CJ76" s="1087"/>
      <c r="CK76" s="1087"/>
      <c r="CL76" s="1087"/>
      <c r="CM76" s="1087"/>
      <c r="CN76" s="1087"/>
      <c r="CO76" s="1087"/>
      <c r="CP76" s="1087"/>
      <c r="CQ76" s="1087"/>
    </row>
    <row r="77" spans="1:95" ht="25" x14ac:dyDescent="0.35">
      <c r="A77" s="74"/>
      <c r="B77" s="1089" t="s">
        <v>798</v>
      </c>
      <c r="C77" s="1090" t="s">
        <v>825</v>
      </c>
      <c r="D77" s="1090" t="s">
        <v>826</v>
      </c>
      <c r="E77" s="1104">
        <v>2020</v>
      </c>
      <c r="F77" s="1104">
        <v>2024</v>
      </c>
      <c r="G77" s="1104" t="s">
        <v>351</v>
      </c>
      <c r="H77" s="1091">
        <v>200.62501369863014</v>
      </c>
      <c r="I77" s="1091"/>
      <c r="J77" s="1105"/>
      <c r="K77" s="1091">
        <v>73228.13</v>
      </c>
      <c r="L77" s="1091"/>
      <c r="M77" s="1091">
        <v>104325.01369863015</v>
      </c>
      <c r="N77" s="1088"/>
      <c r="O77" s="1086"/>
      <c r="P77" s="1087"/>
      <c r="Q77" s="1087"/>
      <c r="R77" s="1087"/>
      <c r="S77" s="1087"/>
      <c r="T77" s="1087"/>
      <c r="U77" s="1087"/>
      <c r="V77" s="1087"/>
      <c r="W77" s="1087"/>
      <c r="X77" s="1087"/>
      <c r="Y77" s="1087"/>
      <c r="Z77" s="1087"/>
      <c r="AA77" s="1087"/>
      <c r="AB77" s="1087"/>
      <c r="AC77" s="1087"/>
      <c r="AD77" s="1087"/>
      <c r="AE77" s="1087"/>
      <c r="AF77" s="1087"/>
      <c r="AG77" s="1087"/>
      <c r="AH77" s="1087"/>
      <c r="AI77" s="1087"/>
      <c r="AJ77" s="1087"/>
      <c r="AK77" s="1087"/>
      <c r="AL77" s="1087"/>
      <c r="AM77" s="1087"/>
      <c r="AN77" s="1087"/>
      <c r="AO77" s="1087"/>
      <c r="AP77" s="1087"/>
      <c r="AQ77" s="1087"/>
      <c r="AR77" s="1087"/>
      <c r="AS77" s="1087"/>
      <c r="AT77" s="1087"/>
      <c r="AU77" s="1087"/>
      <c r="AV77" s="1087"/>
      <c r="AW77" s="1087"/>
      <c r="AX77" s="1087"/>
      <c r="AY77" s="1087"/>
      <c r="AZ77" s="1087"/>
      <c r="BA77" s="1087"/>
      <c r="BB77" s="1087"/>
      <c r="BC77" s="1087"/>
      <c r="BD77" s="1087"/>
      <c r="BE77" s="1087"/>
      <c r="BF77" s="1087"/>
      <c r="BG77" s="1087"/>
      <c r="BH77" s="1087"/>
      <c r="BI77" s="1087"/>
      <c r="BJ77" s="1087"/>
      <c r="BK77" s="1087"/>
      <c r="BL77" s="1087"/>
      <c r="BM77" s="1087"/>
      <c r="BN77" s="1087"/>
      <c r="BO77" s="1087"/>
      <c r="BP77" s="1087"/>
      <c r="BQ77" s="1087"/>
      <c r="BR77" s="1087"/>
      <c r="BS77" s="1087"/>
      <c r="BT77" s="1087"/>
      <c r="BU77" s="1087"/>
      <c r="BV77" s="1087"/>
      <c r="BW77" s="1087"/>
      <c r="BX77" s="1087"/>
      <c r="BY77" s="1087"/>
      <c r="BZ77" s="1087"/>
      <c r="CA77" s="1087"/>
      <c r="CB77" s="1087"/>
      <c r="CC77" s="1087"/>
      <c r="CD77" s="1087"/>
      <c r="CE77" s="1087"/>
      <c r="CF77" s="1087"/>
      <c r="CG77" s="1087"/>
      <c r="CH77" s="1087"/>
      <c r="CI77" s="1087"/>
      <c r="CJ77" s="1087"/>
      <c r="CK77" s="1087"/>
      <c r="CL77" s="1087"/>
      <c r="CM77" s="1087"/>
      <c r="CN77" s="1087"/>
      <c r="CO77" s="1087"/>
      <c r="CP77" s="1087"/>
      <c r="CQ77" s="1087"/>
    </row>
    <row r="78" spans="1:95" ht="25" x14ac:dyDescent="0.35">
      <c r="A78" s="74"/>
      <c r="B78" s="1089" t="s">
        <v>827</v>
      </c>
      <c r="C78" s="1090" t="s">
        <v>828</v>
      </c>
      <c r="D78" s="1090" t="s">
        <v>829</v>
      </c>
      <c r="E78" s="1104">
        <v>2020</v>
      </c>
      <c r="F78" s="1104">
        <v>2024</v>
      </c>
      <c r="G78" s="1104" t="s">
        <v>351</v>
      </c>
      <c r="H78" s="1091">
        <v>170.25</v>
      </c>
      <c r="I78" s="1091"/>
      <c r="J78" s="1105"/>
      <c r="K78" s="1091">
        <v>62141.25</v>
      </c>
      <c r="L78" s="1091"/>
      <c r="M78" s="1091">
        <v>103650</v>
      </c>
      <c r="N78" s="1088"/>
      <c r="O78" s="273"/>
      <c r="P78" s="273"/>
      <c r="Q78" s="273"/>
      <c r="R78" s="273"/>
      <c r="S78" s="273"/>
      <c r="T78" s="273"/>
      <c r="U78" s="273"/>
      <c r="V78" s="273"/>
      <c r="W78" s="273"/>
      <c r="X78" s="273"/>
      <c r="Y78" s="273"/>
      <c r="Z78" s="273"/>
      <c r="AA78" s="273"/>
      <c r="AB78" s="273"/>
      <c r="AC78" s="273"/>
      <c r="AD78" s="273"/>
      <c r="AE78" s="273"/>
      <c r="AF78" s="273"/>
      <c r="AG78" s="273"/>
      <c r="AH78" s="273"/>
      <c r="AI78" s="273"/>
      <c r="AJ78" s="273"/>
      <c r="AK78" s="273"/>
      <c r="AL78" s="273"/>
      <c r="AM78" s="273"/>
      <c r="AN78" s="273"/>
      <c r="AO78" s="273"/>
      <c r="AP78" s="273"/>
      <c r="AQ78" s="273"/>
      <c r="AR78" s="273"/>
      <c r="AS78" s="273"/>
      <c r="AT78" s="273"/>
      <c r="AU78" s="273"/>
      <c r="AV78" s="273"/>
      <c r="AW78" s="273"/>
      <c r="AX78" s="273"/>
      <c r="AY78" s="273"/>
      <c r="AZ78" s="273"/>
      <c r="BA78" s="273"/>
      <c r="BB78" s="273"/>
      <c r="BC78" s="273"/>
      <c r="BD78" s="273"/>
      <c r="BE78" s="273"/>
      <c r="BF78" s="273"/>
      <c r="BG78" s="273"/>
      <c r="BH78" s="273"/>
      <c r="BI78" s="273"/>
      <c r="BJ78" s="273"/>
      <c r="BK78" s="273"/>
      <c r="BL78" s="273"/>
      <c r="BM78" s="273"/>
      <c r="BN78" s="273"/>
      <c r="BO78" s="273"/>
      <c r="BP78" s="273"/>
      <c r="BQ78" s="273"/>
      <c r="BR78" s="273"/>
      <c r="BS78" s="273"/>
      <c r="BT78" s="273"/>
      <c r="BU78" s="273"/>
      <c r="BV78" s="273"/>
      <c r="BW78" s="273"/>
      <c r="BX78" s="273"/>
      <c r="BY78" s="273"/>
      <c r="BZ78" s="273"/>
      <c r="CA78" s="273"/>
      <c r="CB78" s="273"/>
      <c r="CC78" s="273"/>
      <c r="CD78" s="273"/>
      <c r="CE78" s="273"/>
      <c r="CF78" s="273"/>
      <c r="CG78" s="273"/>
      <c r="CH78" s="273"/>
      <c r="CI78" s="273"/>
      <c r="CJ78" s="273"/>
      <c r="CK78" s="273"/>
      <c r="CL78" s="273"/>
      <c r="CM78" s="273"/>
      <c r="CN78" s="273"/>
      <c r="CO78" s="273"/>
      <c r="CP78" s="273"/>
      <c r="CQ78" s="273"/>
    </row>
    <row r="79" spans="1:95" ht="25" x14ac:dyDescent="0.35">
      <c r="A79" s="74"/>
      <c r="B79" s="1089" t="s">
        <v>798</v>
      </c>
      <c r="C79" s="1090" t="s">
        <v>830</v>
      </c>
      <c r="D79" s="1090" t="s">
        <v>831</v>
      </c>
      <c r="E79" s="1104">
        <v>2020</v>
      </c>
      <c r="F79" s="1104">
        <v>2024</v>
      </c>
      <c r="G79" s="1104" t="s">
        <v>351</v>
      </c>
      <c r="H79" s="1091">
        <v>51.375013698630141</v>
      </c>
      <c r="I79" s="1091"/>
      <c r="J79" s="1105"/>
      <c r="K79" s="1091">
        <v>18751.88</v>
      </c>
      <c r="L79" s="1091"/>
      <c r="M79" s="1091">
        <v>11775.013698630144</v>
      </c>
      <c r="N79" s="1088"/>
      <c r="O79" s="1086"/>
      <c r="P79" s="1087"/>
      <c r="Q79" s="1087"/>
      <c r="R79" s="1087"/>
      <c r="S79" s="1087"/>
      <c r="T79" s="1087"/>
      <c r="U79" s="1087"/>
      <c r="V79" s="1087"/>
      <c r="W79" s="1087"/>
      <c r="X79" s="1087"/>
      <c r="Y79" s="1087"/>
      <c r="Z79" s="1087"/>
      <c r="AA79" s="1087"/>
      <c r="AB79" s="1087"/>
      <c r="AC79" s="1087"/>
      <c r="AD79" s="1087"/>
      <c r="AE79" s="1087"/>
      <c r="AF79" s="1087"/>
      <c r="AG79" s="1087"/>
      <c r="AH79" s="1087"/>
      <c r="AI79" s="1087"/>
      <c r="AJ79" s="1087"/>
      <c r="AK79" s="1087"/>
      <c r="AL79" s="1087"/>
      <c r="AM79" s="1087"/>
      <c r="AN79" s="1087"/>
      <c r="AO79" s="1087"/>
      <c r="AP79" s="1087"/>
      <c r="AQ79" s="1087"/>
      <c r="AR79" s="1087"/>
      <c r="AS79" s="1087"/>
      <c r="AT79" s="1087"/>
      <c r="AU79" s="1087"/>
      <c r="AV79" s="1087"/>
      <c r="AW79" s="1087"/>
      <c r="AX79" s="1087"/>
      <c r="AY79" s="1087"/>
      <c r="AZ79" s="1087"/>
      <c r="BA79" s="1087"/>
      <c r="BB79" s="1087"/>
      <c r="BC79" s="1087"/>
      <c r="BD79" s="1087"/>
      <c r="BE79" s="1087"/>
      <c r="BF79" s="1087"/>
      <c r="BG79" s="1087"/>
      <c r="BH79" s="1087"/>
      <c r="BI79" s="1087"/>
      <c r="BJ79" s="1087"/>
      <c r="BK79" s="1087"/>
      <c r="BL79" s="1087"/>
      <c r="BM79" s="1087"/>
      <c r="BN79" s="1087"/>
      <c r="BO79" s="1087"/>
      <c r="BP79" s="1087"/>
      <c r="BQ79" s="1087"/>
      <c r="BR79" s="1087"/>
      <c r="BS79" s="1087"/>
      <c r="BT79" s="1087"/>
      <c r="BU79" s="1087"/>
      <c r="BV79" s="1087"/>
      <c r="BW79" s="1087"/>
      <c r="BX79" s="1087"/>
      <c r="BY79" s="1087"/>
      <c r="BZ79" s="1087"/>
      <c r="CA79" s="1087"/>
      <c r="CB79" s="1087"/>
      <c r="CC79" s="1087"/>
      <c r="CD79" s="1087"/>
      <c r="CE79" s="1087"/>
      <c r="CF79" s="1087"/>
      <c r="CG79" s="1087"/>
      <c r="CH79" s="1087"/>
      <c r="CI79" s="1087"/>
      <c r="CJ79" s="1087"/>
      <c r="CK79" s="1087"/>
      <c r="CL79" s="1087"/>
      <c r="CM79" s="1087"/>
      <c r="CN79" s="1087"/>
      <c r="CO79" s="1087"/>
      <c r="CP79" s="1087"/>
      <c r="CQ79" s="1087"/>
    </row>
    <row r="80" spans="1:95" ht="25" x14ac:dyDescent="0.35">
      <c r="A80" s="74"/>
      <c r="B80" s="1089" t="s">
        <v>778</v>
      </c>
      <c r="C80" s="1090" t="s">
        <v>832</v>
      </c>
      <c r="D80" s="1090" t="s">
        <v>833</v>
      </c>
      <c r="E80" s="1104">
        <v>2020</v>
      </c>
      <c r="F80" s="1104">
        <v>2024</v>
      </c>
      <c r="G80" s="1104" t="s">
        <v>351</v>
      </c>
      <c r="H80" s="1091">
        <v>130.87501369863014</v>
      </c>
      <c r="I80" s="1091"/>
      <c r="J80" s="1105"/>
      <c r="K80" s="1091">
        <v>47769.38</v>
      </c>
      <c r="L80" s="1091"/>
      <c r="M80" s="1091">
        <v>45375.013698630137</v>
      </c>
      <c r="N80" s="1088"/>
      <c r="O80" s="1086"/>
      <c r="P80" s="1087"/>
      <c r="Q80" s="1087"/>
      <c r="R80" s="1087"/>
      <c r="S80" s="1087"/>
      <c r="T80" s="1087"/>
      <c r="U80" s="1087"/>
      <c r="V80" s="1087"/>
      <c r="W80" s="1087"/>
      <c r="X80" s="1087"/>
      <c r="Y80" s="1087"/>
      <c r="Z80" s="1087"/>
      <c r="AA80" s="1087"/>
      <c r="AB80" s="1087"/>
      <c r="AC80" s="1087"/>
      <c r="AD80" s="1087"/>
      <c r="AE80" s="1087"/>
      <c r="AF80" s="1087"/>
      <c r="AG80" s="1087"/>
      <c r="AH80" s="1087"/>
      <c r="AI80" s="1087"/>
      <c r="AJ80" s="1087"/>
      <c r="AK80" s="1087"/>
      <c r="AL80" s="1087"/>
      <c r="AM80" s="1087"/>
      <c r="AN80" s="1087"/>
      <c r="AO80" s="1087"/>
      <c r="AP80" s="1087"/>
      <c r="AQ80" s="1087"/>
      <c r="AR80" s="1087"/>
      <c r="AS80" s="1087"/>
      <c r="AT80" s="1087"/>
      <c r="AU80" s="1087"/>
      <c r="AV80" s="1087"/>
      <c r="AW80" s="1087"/>
      <c r="AX80" s="1087"/>
      <c r="AY80" s="1087"/>
      <c r="AZ80" s="1087"/>
      <c r="BA80" s="1087"/>
      <c r="BB80" s="1087"/>
      <c r="BC80" s="1087"/>
      <c r="BD80" s="1087"/>
      <c r="BE80" s="1087"/>
      <c r="BF80" s="1087"/>
      <c r="BG80" s="1087"/>
      <c r="BH80" s="1087"/>
      <c r="BI80" s="1087"/>
      <c r="BJ80" s="1087"/>
      <c r="BK80" s="1087"/>
      <c r="BL80" s="1087"/>
      <c r="BM80" s="1087"/>
      <c r="BN80" s="1087"/>
      <c r="BO80" s="1087"/>
      <c r="BP80" s="1087"/>
      <c r="BQ80" s="1087"/>
      <c r="BR80" s="1087"/>
      <c r="BS80" s="1087"/>
      <c r="BT80" s="1087"/>
      <c r="BU80" s="1087"/>
      <c r="BV80" s="1087"/>
      <c r="BW80" s="1087"/>
      <c r="BX80" s="1087"/>
      <c r="BY80" s="1087"/>
      <c r="BZ80" s="1087"/>
      <c r="CA80" s="1087"/>
      <c r="CB80" s="1087"/>
      <c r="CC80" s="1087"/>
      <c r="CD80" s="1087"/>
      <c r="CE80" s="1087"/>
      <c r="CF80" s="1087"/>
      <c r="CG80" s="1087"/>
      <c r="CH80" s="1087"/>
      <c r="CI80" s="1087"/>
      <c r="CJ80" s="1087"/>
      <c r="CK80" s="1087"/>
      <c r="CL80" s="1087"/>
      <c r="CM80" s="1087"/>
      <c r="CN80" s="1087"/>
      <c r="CO80" s="1087"/>
      <c r="CP80" s="1087"/>
      <c r="CQ80" s="1087"/>
    </row>
    <row r="81" spans="1:95" ht="25" x14ac:dyDescent="0.35">
      <c r="A81" s="74"/>
      <c r="B81" s="1089" t="s">
        <v>798</v>
      </c>
      <c r="C81" s="1090" t="s">
        <v>834</v>
      </c>
      <c r="D81" s="1090" t="s">
        <v>835</v>
      </c>
      <c r="E81" s="1104">
        <v>2020</v>
      </c>
      <c r="F81" s="1104">
        <v>2024</v>
      </c>
      <c r="G81" s="1104" t="s">
        <v>351</v>
      </c>
      <c r="H81" s="1091">
        <v>58.875013698630141</v>
      </c>
      <c r="I81" s="1091"/>
      <c r="J81" s="1105"/>
      <c r="K81" s="1091">
        <v>21489.38</v>
      </c>
      <c r="L81" s="1091"/>
      <c r="M81" s="1091">
        <v>12075.013698630144</v>
      </c>
      <c r="N81" s="1088"/>
      <c r="O81" s="1086"/>
      <c r="P81" s="1087"/>
      <c r="Q81" s="1087"/>
      <c r="R81" s="1087"/>
      <c r="S81" s="1087"/>
      <c r="T81" s="1087"/>
      <c r="U81" s="1087"/>
      <c r="V81" s="1087"/>
      <c r="W81" s="1087"/>
      <c r="X81" s="1087"/>
      <c r="Y81" s="1087"/>
      <c r="Z81" s="1087"/>
      <c r="AA81" s="1087"/>
      <c r="AB81" s="1087"/>
      <c r="AC81" s="1087"/>
      <c r="AD81" s="1087"/>
      <c r="AE81" s="1087"/>
      <c r="AF81" s="1087"/>
      <c r="AG81" s="1087"/>
      <c r="AH81" s="1087"/>
      <c r="AI81" s="1087"/>
      <c r="AJ81" s="1087"/>
      <c r="AK81" s="1087"/>
      <c r="AL81" s="1087"/>
      <c r="AM81" s="1087"/>
      <c r="AN81" s="1087"/>
      <c r="AO81" s="1087"/>
      <c r="AP81" s="1087"/>
      <c r="AQ81" s="1087"/>
      <c r="AR81" s="1087"/>
      <c r="AS81" s="1087"/>
      <c r="AT81" s="1087"/>
      <c r="AU81" s="1087"/>
      <c r="AV81" s="1087"/>
      <c r="AW81" s="1087"/>
      <c r="AX81" s="1087"/>
      <c r="AY81" s="1087"/>
      <c r="AZ81" s="1087"/>
      <c r="BA81" s="1087"/>
      <c r="BB81" s="1087"/>
      <c r="BC81" s="1087"/>
      <c r="BD81" s="1087"/>
      <c r="BE81" s="1087"/>
      <c r="BF81" s="1087"/>
      <c r="BG81" s="1087"/>
      <c r="BH81" s="1087"/>
      <c r="BI81" s="1087"/>
      <c r="BJ81" s="1087"/>
      <c r="BK81" s="1087"/>
      <c r="BL81" s="1087"/>
      <c r="BM81" s="1087"/>
      <c r="BN81" s="1087"/>
      <c r="BO81" s="1087"/>
      <c r="BP81" s="1087"/>
      <c r="BQ81" s="1087"/>
      <c r="BR81" s="1087"/>
      <c r="BS81" s="1087"/>
      <c r="BT81" s="1087"/>
      <c r="BU81" s="1087"/>
      <c r="BV81" s="1087"/>
      <c r="BW81" s="1087"/>
      <c r="BX81" s="1087"/>
      <c r="BY81" s="1087"/>
      <c r="BZ81" s="1087"/>
      <c r="CA81" s="1087"/>
      <c r="CB81" s="1087"/>
      <c r="CC81" s="1087"/>
      <c r="CD81" s="1087"/>
      <c r="CE81" s="1087"/>
      <c r="CF81" s="1087"/>
      <c r="CG81" s="1087"/>
      <c r="CH81" s="1087"/>
      <c r="CI81" s="1087"/>
      <c r="CJ81" s="1087"/>
      <c r="CK81" s="1087"/>
      <c r="CL81" s="1087"/>
      <c r="CM81" s="1087"/>
      <c r="CN81" s="1087"/>
      <c r="CO81" s="1087"/>
      <c r="CP81" s="1087"/>
      <c r="CQ81" s="1087"/>
    </row>
    <row r="82" spans="1:95" ht="25" x14ac:dyDescent="0.35">
      <c r="A82" s="74"/>
      <c r="B82" s="1089" t="s">
        <v>778</v>
      </c>
      <c r="C82" s="1090" t="s">
        <v>836</v>
      </c>
      <c r="D82" s="1090" t="s">
        <v>837</v>
      </c>
      <c r="E82" s="1104">
        <v>2020</v>
      </c>
      <c r="F82" s="1104">
        <v>2024</v>
      </c>
      <c r="G82" s="1104" t="s">
        <v>351</v>
      </c>
      <c r="H82" s="1091">
        <v>63</v>
      </c>
      <c r="I82" s="1091"/>
      <c r="J82" s="1105"/>
      <c r="K82" s="1091">
        <v>22995</v>
      </c>
      <c r="L82" s="1091"/>
      <c r="M82" s="1091">
        <v>26400</v>
      </c>
      <c r="N82" s="1088"/>
      <c r="O82" s="1086"/>
      <c r="P82" s="1087"/>
      <c r="Q82" s="1087"/>
      <c r="R82" s="1087"/>
      <c r="S82" s="1087"/>
      <c r="T82" s="1087"/>
      <c r="U82" s="1087"/>
      <c r="V82" s="1087"/>
      <c r="W82" s="1087"/>
      <c r="X82" s="1087"/>
      <c r="Y82" s="1087"/>
      <c r="Z82" s="1087"/>
      <c r="AA82" s="1087"/>
      <c r="AB82" s="1087"/>
      <c r="AC82" s="1087"/>
      <c r="AD82" s="1087"/>
      <c r="AE82" s="1087"/>
      <c r="AF82" s="1087"/>
      <c r="AG82" s="1087"/>
      <c r="AH82" s="1087"/>
      <c r="AI82" s="1087"/>
      <c r="AJ82" s="1087"/>
      <c r="AK82" s="1087"/>
      <c r="AL82" s="1087"/>
      <c r="AM82" s="1087"/>
      <c r="AN82" s="1087"/>
      <c r="AO82" s="1087"/>
      <c r="AP82" s="1087"/>
      <c r="AQ82" s="1087"/>
      <c r="AR82" s="1087"/>
      <c r="AS82" s="1087"/>
      <c r="AT82" s="1087"/>
      <c r="AU82" s="1087"/>
      <c r="AV82" s="1087"/>
      <c r="AW82" s="1087"/>
      <c r="AX82" s="1087"/>
      <c r="AY82" s="1087"/>
      <c r="AZ82" s="1087"/>
      <c r="BA82" s="1087"/>
      <c r="BB82" s="1087"/>
      <c r="BC82" s="1087"/>
      <c r="BD82" s="1087"/>
      <c r="BE82" s="1087"/>
      <c r="BF82" s="1087"/>
      <c r="BG82" s="1087"/>
      <c r="BH82" s="1087"/>
      <c r="BI82" s="1087"/>
      <c r="BJ82" s="1087"/>
      <c r="BK82" s="1087"/>
      <c r="BL82" s="1087"/>
      <c r="BM82" s="1087"/>
      <c r="BN82" s="1087"/>
      <c r="BO82" s="1087"/>
      <c r="BP82" s="1087"/>
      <c r="BQ82" s="1087"/>
      <c r="BR82" s="1087"/>
      <c r="BS82" s="1087"/>
      <c r="BT82" s="1087"/>
      <c r="BU82" s="1087"/>
      <c r="BV82" s="1087"/>
      <c r="BW82" s="1087"/>
      <c r="BX82" s="1087"/>
      <c r="BY82" s="1087"/>
      <c r="BZ82" s="1087"/>
      <c r="CA82" s="1087"/>
      <c r="CB82" s="1087"/>
      <c r="CC82" s="1087"/>
      <c r="CD82" s="1087"/>
      <c r="CE82" s="1087"/>
      <c r="CF82" s="1087"/>
      <c r="CG82" s="1087"/>
      <c r="CH82" s="1087"/>
      <c r="CI82" s="1087"/>
      <c r="CJ82" s="1087"/>
      <c r="CK82" s="1087"/>
      <c r="CL82" s="1087"/>
      <c r="CM82" s="1087"/>
      <c r="CN82" s="1087"/>
      <c r="CO82" s="1087"/>
      <c r="CP82" s="1087"/>
      <c r="CQ82" s="1087"/>
    </row>
    <row r="83" spans="1:95" ht="25" x14ac:dyDescent="0.35">
      <c r="A83" s="74"/>
      <c r="B83" s="1089" t="s">
        <v>792</v>
      </c>
      <c r="C83" s="1090" t="s">
        <v>838</v>
      </c>
      <c r="D83" s="1090" t="s">
        <v>839</v>
      </c>
      <c r="E83" s="1104">
        <v>2020</v>
      </c>
      <c r="F83" s="1104">
        <v>2024</v>
      </c>
      <c r="G83" s="1104" t="s">
        <v>351</v>
      </c>
      <c r="H83" s="1091">
        <v>53.625013698630141</v>
      </c>
      <c r="I83" s="1091"/>
      <c r="J83" s="1105"/>
      <c r="K83" s="1091">
        <v>19573.13</v>
      </c>
      <c r="L83" s="1091"/>
      <c r="M83" s="1091">
        <v>12825.013698630144</v>
      </c>
      <c r="N83" s="1088"/>
      <c r="O83" s="1086"/>
      <c r="P83" s="1087"/>
      <c r="Q83" s="1087"/>
      <c r="R83" s="1087"/>
      <c r="S83" s="1087"/>
      <c r="T83" s="1087"/>
      <c r="U83" s="1087"/>
      <c r="V83" s="1087"/>
      <c r="W83" s="1087"/>
      <c r="X83" s="1087"/>
      <c r="Y83" s="1087"/>
      <c r="Z83" s="1087"/>
      <c r="AA83" s="1087"/>
      <c r="AB83" s="1087"/>
      <c r="AC83" s="1087"/>
      <c r="AD83" s="1087"/>
      <c r="AE83" s="1087"/>
      <c r="AF83" s="1087"/>
      <c r="AG83" s="1087"/>
      <c r="AH83" s="1087"/>
      <c r="AI83" s="1087"/>
      <c r="AJ83" s="1087"/>
      <c r="AK83" s="1087"/>
      <c r="AL83" s="1087"/>
      <c r="AM83" s="1087"/>
      <c r="AN83" s="1087"/>
      <c r="AO83" s="1087"/>
      <c r="AP83" s="1087"/>
      <c r="AQ83" s="1087"/>
      <c r="AR83" s="1087"/>
      <c r="AS83" s="1087"/>
      <c r="AT83" s="1087"/>
      <c r="AU83" s="1087"/>
      <c r="AV83" s="1087"/>
      <c r="AW83" s="1087"/>
      <c r="AX83" s="1087"/>
      <c r="AY83" s="1087"/>
      <c r="AZ83" s="1087"/>
      <c r="BA83" s="1087"/>
      <c r="BB83" s="1087"/>
      <c r="BC83" s="1087"/>
      <c r="BD83" s="1087"/>
      <c r="BE83" s="1087"/>
      <c r="BF83" s="1087"/>
      <c r="BG83" s="1087"/>
      <c r="BH83" s="1087"/>
      <c r="BI83" s="1087"/>
      <c r="BJ83" s="1087"/>
      <c r="BK83" s="1087"/>
      <c r="BL83" s="1087"/>
      <c r="BM83" s="1087"/>
      <c r="BN83" s="1087"/>
      <c r="BO83" s="1087"/>
      <c r="BP83" s="1087"/>
      <c r="BQ83" s="1087"/>
      <c r="BR83" s="1087"/>
      <c r="BS83" s="1087"/>
      <c r="BT83" s="1087"/>
      <c r="BU83" s="1087"/>
      <c r="BV83" s="1087"/>
      <c r="BW83" s="1087"/>
      <c r="BX83" s="1087"/>
      <c r="BY83" s="1087"/>
      <c r="BZ83" s="1087"/>
      <c r="CA83" s="1087"/>
      <c r="CB83" s="1087"/>
      <c r="CC83" s="1087"/>
      <c r="CD83" s="1087"/>
      <c r="CE83" s="1087"/>
      <c r="CF83" s="1087"/>
      <c r="CG83" s="1087"/>
      <c r="CH83" s="1087"/>
      <c r="CI83" s="1087"/>
      <c r="CJ83" s="1087"/>
      <c r="CK83" s="1087"/>
      <c r="CL83" s="1087"/>
      <c r="CM83" s="1087"/>
      <c r="CN83" s="1087"/>
      <c r="CO83" s="1087"/>
      <c r="CP83" s="1087"/>
      <c r="CQ83" s="1087"/>
    </row>
    <row r="84" spans="1:95" ht="25" x14ac:dyDescent="0.35">
      <c r="A84" s="74"/>
      <c r="B84" s="1089" t="s">
        <v>840</v>
      </c>
      <c r="C84" s="1090" t="s">
        <v>841</v>
      </c>
      <c r="D84" s="1090" t="s">
        <v>842</v>
      </c>
      <c r="E84" s="1104">
        <v>2021</v>
      </c>
      <c r="F84" s="1104">
        <v>2024</v>
      </c>
      <c r="G84" s="1104" t="s">
        <v>351</v>
      </c>
      <c r="H84" s="1091">
        <v>142.5</v>
      </c>
      <c r="I84" s="1091"/>
      <c r="J84" s="1105"/>
      <c r="K84" s="1091">
        <v>52012.5</v>
      </c>
      <c r="L84" s="1091"/>
      <c r="M84" s="1091">
        <v>111900</v>
      </c>
      <c r="N84" s="1088"/>
      <c r="O84" s="1086"/>
      <c r="P84" s="1087"/>
      <c r="Q84" s="1087"/>
      <c r="R84" s="1087"/>
      <c r="S84" s="1087"/>
      <c r="T84" s="1087"/>
      <c r="U84" s="1087"/>
      <c r="V84" s="1087"/>
      <c r="W84" s="1087"/>
      <c r="X84" s="1087"/>
      <c r="Y84" s="1087"/>
      <c r="Z84" s="1087"/>
      <c r="AA84" s="1087"/>
      <c r="AB84" s="1087"/>
      <c r="AC84" s="1087"/>
      <c r="AD84" s="1087"/>
      <c r="AE84" s="1087"/>
      <c r="AF84" s="1087"/>
      <c r="AG84" s="1087"/>
      <c r="AH84" s="1087"/>
      <c r="AI84" s="1087"/>
      <c r="AJ84" s="1087"/>
      <c r="AK84" s="1087"/>
      <c r="AL84" s="1087"/>
      <c r="AM84" s="1087"/>
      <c r="AN84" s="1087"/>
      <c r="AO84" s="1087"/>
      <c r="AP84" s="1087"/>
      <c r="AQ84" s="1087"/>
      <c r="AR84" s="1087"/>
      <c r="AS84" s="1087"/>
      <c r="AT84" s="1087"/>
      <c r="AU84" s="1087"/>
      <c r="AV84" s="1087"/>
      <c r="AW84" s="1087"/>
      <c r="AX84" s="1087"/>
      <c r="AY84" s="1087"/>
      <c r="AZ84" s="1087"/>
      <c r="BA84" s="1087"/>
      <c r="BB84" s="1087"/>
      <c r="BC84" s="1087"/>
      <c r="BD84" s="1087"/>
      <c r="BE84" s="1087"/>
      <c r="BF84" s="1087"/>
      <c r="BG84" s="1087"/>
      <c r="BH84" s="1087"/>
      <c r="BI84" s="1087"/>
      <c r="BJ84" s="1087"/>
      <c r="BK84" s="1087"/>
      <c r="BL84" s="1087"/>
      <c r="BM84" s="1087"/>
      <c r="BN84" s="1087"/>
      <c r="BO84" s="1087"/>
      <c r="BP84" s="1087"/>
      <c r="BQ84" s="1087"/>
      <c r="BR84" s="1087"/>
      <c r="BS84" s="1087"/>
      <c r="BT84" s="1087"/>
      <c r="BU84" s="1087"/>
      <c r="BV84" s="1087"/>
      <c r="BW84" s="1087"/>
      <c r="BX84" s="1087"/>
      <c r="BY84" s="1087"/>
      <c r="BZ84" s="1087"/>
      <c r="CA84" s="1087"/>
      <c r="CB84" s="1087"/>
      <c r="CC84" s="1087"/>
      <c r="CD84" s="1087"/>
      <c r="CE84" s="1087"/>
      <c r="CF84" s="1087"/>
      <c r="CG84" s="1087"/>
      <c r="CH84" s="1087"/>
      <c r="CI84" s="1087"/>
      <c r="CJ84" s="1087"/>
      <c r="CK84" s="1087"/>
      <c r="CL84" s="1087"/>
      <c r="CM84" s="1087"/>
      <c r="CN84" s="1087"/>
      <c r="CO84" s="1087"/>
      <c r="CP84" s="1087"/>
      <c r="CQ84" s="1087"/>
    </row>
    <row r="85" spans="1:95" ht="25" x14ac:dyDescent="0.35">
      <c r="A85" s="74"/>
      <c r="B85" s="1089" t="s">
        <v>795</v>
      </c>
      <c r="C85" s="1090" t="s">
        <v>843</v>
      </c>
      <c r="D85" s="1090" t="s">
        <v>844</v>
      </c>
      <c r="E85" s="1104">
        <v>2020</v>
      </c>
      <c r="F85" s="1104">
        <v>2024</v>
      </c>
      <c r="G85" s="1104" t="s">
        <v>351</v>
      </c>
      <c r="H85" s="1091">
        <v>35.625013698630134</v>
      </c>
      <c r="I85" s="1091"/>
      <c r="J85" s="1105"/>
      <c r="K85" s="1091">
        <v>13003.13</v>
      </c>
      <c r="L85" s="1091"/>
      <c r="M85" s="1091">
        <v>8025.0136986301368</v>
      </c>
      <c r="N85" s="1088"/>
      <c r="O85" s="1086"/>
      <c r="P85" s="1087"/>
      <c r="Q85" s="1087"/>
      <c r="R85" s="1087"/>
      <c r="S85" s="1087"/>
      <c r="T85" s="1087"/>
      <c r="U85" s="1087"/>
      <c r="V85" s="1087"/>
      <c r="W85" s="1087"/>
      <c r="X85" s="1087"/>
      <c r="Y85" s="1087"/>
      <c r="Z85" s="1087"/>
      <c r="AA85" s="1087"/>
      <c r="AB85" s="1087"/>
      <c r="AC85" s="1087"/>
      <c r="AD85" s="1087"/>
      <c r="AE85" s="1087"/>
      <c r="AF85" s="1087"/>
      <c r="AG85" s="1087"/>
      <c r="AH85" s="1087"/>
      <c r="AI85" s="1087"/>
      <c r="AJ85" s="1087"/>
      <c r="AK85" s="1087"/>
      <c r="AL85" s="1087"/>
      <c r="AM85" s="1087"/>
      <c r="AN85" s="1087"/>
      <c r="AO85" s="1087"/>
      <c r="AP85" s="1087"/>
      <c r="AQ85" s="1087"/>
      <c r="AR85" s="1087"/>
      <c r="AS85" s="1087"/>
      <c r="AT85" s="1087"/>
      <c r="AU85" s="1087"/>
      <c r="AV85" s="1087"/>
      <c r="AW85" s="1087"/>
      <c r="AX85" s="1087"/>
      <c r="AY85" s="1087"/>
      <c r="AZ85" s="1087"/>
      <c r="BA85" s="1087"/>
      <c r="BB85" s="1087"/>
      <c r="BC85" s="1087"/>
      <c r="BD85" s="1087"/>
      <c r="BE85" s="1087"/>
      <c r="BF85" s="1087"/>
      <c r="BG85" s="1087"/>
      <c r="BH85" s="1087"/>
      <c r="BI85" s="1087"/>
      <c r="BJ85" s="1087"/>
      <c r="BK85" s="1087"/>
      <c r="BL85" s="1087"/>
      <c r="BM85" s="1087"/>
      <c r="BN85" s="1087"/>
      <c r="BO85" s="1087"/>
      <c r="BP85" s="1087"/>
      <c r="BQ85" s="1087"/>
      <c r="BR85" s="1087"/>
      <c r="BS85" s="1087"/>
      <c r="BT85" s="1087"/>
      <c r="BU85" s="1087"/>
      <c r="BV85" s="1087"/>
      <c r="BW85" s="1087"/>
      <c r="BX85" s="1087"/>
      <c r="BY85" s="1087"/>
      <c r="BZ85" s="1087"/>
      <c r="CA85" s="1087"/>
      <c r="CB85" s="1087"/>
      <c r="CC85" s="1087"/>
      <c r="CD85" s="1087"/>
      <c r="CE85" s="1087"/>
      <c r="CF85" s="1087"/>
      <c r="CG85" s="1087"/>
      <c r="CH85" s="1087"/>
      <c r="CI85" s="1087"/>
      <c r="CJ85" s="1087"/>
      <c r="CK85" s="1087"/>
      <c r="CL85" s="1087"/>
      <c r="CM85" s="1087"/>
      <c r="CN85" s="1087"/>
      <c r="CO85" s="1087"/>
      <c r="CP85" s="1087"/>
      <c r="CQ85" s="1087"/>
    </row>
    <row r="86" spans="1:95" ht="25" x14ac:dyDescent="0.35">
      <c r="A86" s="74"/>
      <c r="B86" s="1089" t="s">
        <v>845</v>
      </c>
      <c r="C86" s="1090" t="s">
        <v>846</v>
      </c>
      <c r="D86" s="1090" t="s">
        <v>847</v>
      </c>
      <c r="E86" s="1104">
        <v>2021</v>
      </c>
      <c r="F86" s="1104">
        <v>2024</v>
      </c>
      <c r="G86" s="1104" t="s">
        <v>351</v>
      </c>
      <c r="H86" s="1091">
        <v>61.875013698630141</v>
      </c>
      <c r="I86" s="1091"/>
      <c r="J86" s="1105"/>
      <c r="K86" s="1091">
        <v>22584.38</v>
      </c>
      <c r="L86" s="1091"/>
      <c r="M86" s="1091">
        <v>28875.013698630144</v>
      </c>
      <c r="N86" s="1088"/>
      <c r="O86" s="1086"/>
      <c r="P86" s="1087"/>
      <c r="Q86" s="1087"/>
      <c r="R86" s="1087"/>
      <c r="S86" s="1087"/>
      <c r="T86" s="1087"/>
      <c r="U86" s="1087"/>
      <c r="V86" s="1087"/>
      <c r="W86" s="1087"/>
      <c r="X86" s="1087"/>
      <c r="Y86" s="1087"/>
      <c r="Z86" s="1087"/>
      <c r="AA86" s="1087"/>
      <c r="AB86" s="1087"/>
      <c r="AC86" s="1087"/>
      <c r="AD86" s="1087"/>
      <c r="AE86" s="1087"/>
      <c r="AF86" s="1087"/>
      <c r="AG86" s="1087"/>
      <c r="AH86" s="1087"/>
      <c r="AI86" s="1087"/>
      <c r="AJ86" s="1087"/>
      <c r="AK86" s="1087"/>
      <c r="AL86" s="1087"/>
      <c r="AM86" s="1087"/>
      <c r="AN86" s="1087"/>
      <c r="AO86" s="1087"/>
      <c r="AP86" s="1087"/>
      <c r="AQ86" s="1087"/>
      <c r="AR86" s="1087"/>
      <c r="AS86" s="1087"/>
      <c r="AT86" s="1087"/>
      <c r="AU86" s="1087"/>
      <c r="AV86" s="1087"/>
      <c r="AW86" s="1087"/>
      <c r="AX86" s="1087"/>
      <c r="AY86" s="1087"/>
      <c r="AZ86" s="1087"/>
      <c r="BA86" s="1087"/>
      <c r="BB86" s="1087"/>
      <c r="BC86" s="1087"/>
      <c r="BD86" s="1087"/>
      <c r="BE86" s="1087"/>
      <c r="BF86" s="1087"/>
      <c r="BG86" s="1087"/>
      <c r="BH86" s="1087"/>
      <c r="BI86" s="1087"/>
      <c r="BJ86" s="1087"/>
      <c r="BK86" s="1087"/>
      <c r="BL86" s="1087"/>
      <c r="BM86" s="1087"/>
      <c r="BN86" s="1087"/>
      <c r="BO86" s="1087"/>
      <c r="BP86" s="1087"/>
      <c r="BQ86" s="1087"/>
      <c r="BR86" s="1087"/>
      <c r="BS86" s="1087"/>
      <c r="BT86" s="1087"/>
      <c r="BU86" s="1087"/>
      <c r="BV86" s="1087"/>
      <c r="BW86" s="1087"/>
      <c r="BX86" s="1087"/>
      <c r="BY86" s="1087"/>
      <c r="BZ86" s="1087"/>
      <c r="CA86" s="1087"/>
      <c r="CB86" s="1087"/>
      <c r="CC86" s="1087"/>
      <c r="CD86" s="1087"/>
      <c r="CE86" s="1087"/>
      <c r="CF86" s="1087"/>
      <c r="CG86" s="1087"/>
      <c r="CH86" s="1087"/>
      <c r="CI86" s="1087"/>
      <c r="CJ86" s="1087"/>
      <c r="CK86" s="1087"/>
      <c r="CL86" s="1087"/>
      <c r="CM86" s="1087"/>
      <c r="CN86" s="1087"/>
      <c r="CO86" s="1087"/>
      <c r="CP86" s="1087"/>
      <c r="CQ86" s="1087"/>
    </row>
    <row r="87" spans="1:95" x14ac:dyDescent="0.35">
      <c r="A87" s="74"/>
      <c r="B87" s="1089" t="s">
        <v>848</v>
      </c>
      <c r="C87" s="1090" t="s">
        <v>849</v>
      </c>
      <c r="D87" s="1090" t="s">
        <v>850</v>
      </c>
      <c r="E87" s="1104">
        <v>2021</v>
      </c>
      <c r="F87" s="1104">
        <v>2024</v>
      </c>
      <c r="G87" s="1104" t="s">
        <v>351</v>
      </c>
      <c r="H87" s="1091">
        <v>39.75</v>
      </c>
      <c r="I87" s="1091"/>
      <c r="J87" s="1105"/>
      <c r="K87" s="1091">
        <v>14508.75</v>
      </c>
      <c r="L87" s="1091"/>
      <c r="M87" s="1091">
        <v>8250</v>
      </c>
      <c r="N87" s="1088"/>
      <c r="O87" s="1086"/>
      <c r="P87" s="1087"/>
      <c r="Q87" s="1087"/>
      <c r="R87" s="1087"/>
      <c r="S87" s="1087"/>
      <c r="T87" s="1087"/>
      <c r="U87" s="1087"/>
      <c r="V87" s="1087"/>
      <c r="W87" s="1087"/>
      <c r="X87" s="1087"/>
      <c r="Y87" s="1087"/>
      <c r="Z87" s="1087"/>
      <c r="AA87" s="1087"/>
      <c r="AB87" s="1087"/>
      <c r="AC87" s="1087"/>
      <c r="AD87" s="1087"/>
      <c r="AE87" s="1087"/>
      <c r="AF87" s="1087"/>
      <c r="AG87" s="1087"/>
      <c r="AH87" s="1087"/>
      <c r="AI87" s="1087"/>
      <c r="AJ87" s="1087"/>
      <c r="AK87" s="1087"/>
      <c r="AL87" s="1087"/>
      <c r="AM87" s="1087"/>
      <c r="AN87" s="1087"/>
      <c r="AO87" s="1087"/>
      <c r="AP87" s="1087"/>
      <c r="AQ87" s="1087"/>
      <c r="AR87" s="1087"/>
      <c r="AS87" s="1087"/>
      <c r="AT87" s="1087"/>
      <c r="AU87" s="1087"/>
      <c r="AV87" s="1087"/>
      <c r="AW87" s="1087"/>
      <c r="AX87" s="1087"/>
      <c r="AY87" s="1087"/>
      <c r="AZ87" s="1087"/>
      <c r="BA87" s="1087"/>
      <c r="BB87" s="1087"/>
      <c r="BC87" s="1087"/>
      <c r="BD87" s="1087"/>
      <c r="BE87" s="1087"/>
      <c r="BF87" s="1087"/>
      <c r="BG87" s="1087"/>
      <c r="BH87" s="1087"/>
      <c r="BI87" s="1087"/>
      <c r="BJ87" s="1087"/>
      <c r="BK87" s="1087"/>
      <c r="BL87" s="1087"/>
      <c r="BM87" s="1087"/>
      <c r="BN87" s="1087"/>
      <c r="BO87" s="1087"/>
      <c r="BP87" s="1087"/>
      <c r="BQ87" s="1087"/>
      <c r="BR87" s="1087"/>
      <c r="BS87" s="1087"/>
      <c r="BT87" s="1087"/>
      <c r="BU87" s="1087"/>
      <c r="BV87" s="1087"/>
      <c r="BW87" s="1087"/>
      <c r="BX87" s="1087"/>
      <c r="BY87" s="1087"/>
      <c r="BZ87" s="1087"/>
      <c r="CA87" s="1087"/>
      <c r="CB87" s="1087"/>
      <c r="CC87" s="1087"/>
      <c r="CD87" s="1087"/>
      <c r="CE87" s="1087"/>
      <c r="CF87" s="1087"/>
      <c r="CG87" s="1087"/>
      <c r="CH87" s="1087"/>
      <c r="CI87" s="1087"/>
      <c r="CJ87" s="1087"/>
      <c r="CK87" s="1087"/>
      <c r="CL87" s="1087"/>
      <c r="CM87" s="1087"/>
      <c r="CN87" s="1087"/>
      <c r="CO87" s="1087"/>
      <c r="CP87" s="1087"/>
      <c r="CQ87" s="1087"/>
    </row>
    <row r="88" spans="1:95" ht="25" x14ac:dyDescent="0.35">
      <c r="A88" s="74"/>
      <c r="B88" s="1089" t="s">
        <v>778</v>
      </c>
      <c r="C88" s="1090" t="s">
        <v>851</v>
      </c>
      <c r="D88" s="1090" t="s">
        <v>852</v>
      </c>
      <c r="E88" s="1104">
        <v>2021</v>
      </c>
      <c r="F88" s="1104">
        <v>2024</v>
      </c>
      <c r="G88" s="1104" t="s">
        <v>351</v>
      </c>
      <c r="H88" s="1091">
        <v>737.91399999999999</v>
      </c>
      <c r="I88" s="1091"/>
      <c r="J88" s="1105"/>
      <c r="K88" s="1091">
        <v>269338.61</v>
      </c>
      <c r="L88" s="1091"/>
      <c r="M88" s="1091">
        <v>665614</v>
      </c>
      <c r="N88" s="1088"/>
      <c r="O88" s="1086"/>
      <c r="P88" s="1087"/>
      <c r="Q88" s="1087"/>
      <c r="R88" s="1087"/>
      <c r="S88" s="1087"/>
      <c r="T88" s="1087"/>
      <c r="U88" s="1087"/>
      <c r="V88" s="1087"/>
      <c r="W88" s="1087"/>
      <c r="X88" s="1087"/>
      <c r="Y88" s="1087"/>
      <c r="Z88" s="1087"/>
      <c r="AA88" s="1087"/>
      <c r="AB88" s="1087"/>
      <c r="AC88" s="1087"/>
      <c r="AD88" s="1087"/>
      <c r="AE88" s="1087"/>
      <c r="AF88" s="1087"/>
      <c r="AG88" s="1087"/>
      <c r="AH88" s="1087"/>
      <c r="AI88" s="1087"/>
      <c r="AJ88" s="1087"/>
      <c r="AK88" s="1087"/>
      <c r="AL88" s="1087"/>
      <c r="AM88" s="1087"/>
      <c r="AN88" s="1087"/>
      <c r="AO88" s="1087"/>
      <c r="AP88" s="1087"/>
      <c r="AQ88" s="1087"/>
      <c r="AR88" s="1087"/>
      <c r="AS88" s="1087"/>
      <c r="AT88" s="1087"/>
      <c r="AU88" s="1087"/>
      <c r="AV88" s="1087"/>
      <c r="AW88" s="1087"/>
      <c r="AX88" s="1087"/>
      <c r="AY88" s="1087"/>
      <c r="AZ88" s="1087"/>
      <c r="BA88" s="1087"/>
      <c r="BB88" s="1087"/>
      <c r="BC88" s="1087"/>
      <c r="BD88" s="1087"/>
      <c r="BE88" s="1087"/>
      <c r="BF88" s="1087"/>
      <c r="BG88" s="1087"/>
      <c r="BH88" s="1087"/>
      <c r="BI88" s="1087"/>
      <c r="BJ88" s="1087"/>
      <c r="BK88" s="1087"/>
      <c r="BL88" s="1087"/>
      <c r="BM88" s="1087"/>
      <c r="BN88" s="1087"/>
      <c r="BO88" s="1087"/>
      <c r="BP88" s="1087"/>
      <c r="BQ88" s="1087"/>
      <c r="BR88" s="1087"/>
      <c r="BS88" s="1087"/>
      <c r="BT88" s="1087"/>
      <c r="BU88" s="1087"/>
      <c r="BV88" s="1087"/>
      <c r="BW88" s="1087"/>
      <c r="BX88" s="1087"/>
      <c r="BY88" s="1087"/>
      <c r="BZ88" s="1087"/>
      <c r="CA88" s="1087"/>
      <c r="CB88" s="1087"/>
      <c r="CC88" s="1087"/>
      <c r="CD88" s="1087"/>
      <c r="CE88" s="1087"/>
      <c r="CF88" s="1087"/>
      <c r="CG88" s="1087"/>
      <c r="CH88" s="1087"/>
      <c r="CI88" s="1087"/>
      <c r="CJ88" s="1087"/>
      <c r="CK88" s="1087"/>
      <c r="CL88" s="1087"/>
      <c r="CM88" s="1087"/>
      <c r="CN88" s="1087"/>
      <c r="CO88" s="1087"/>
      <c r="CP88" s="1087"/>
      <c r="CQ88" s="1087"/>
    </row>
    <row r="89" spans="1:95" ht="25" x14ac:dyDescent="0.35">
      <c r="A89" s="74"/>
      <c r="B89" s="1089" t="s">
        <v>807</v>
      </c>
      <c r="C89" s="1090" t="s">
        <v>853</v>
      </c>
      <c r="D89" s="1090" t="s">
        <v>854</v>
      </c>
      <c r="E89" s="1104">
        <v>2021</v>
      </c>
      <c r="F89" s="1104">
        <v>2024</v>
      </c>
      <c r="G89" s="1104" t="s">
        <v>351</v>
      </c>
      <c r="H89" s="1091">
        <v>52.5</v>
      </c>
      <c r="I89" s="1091"/>
      <c r="J89" s="1105"/>
      <c r="K89" s="1091">
        <v>19162.5</v>
      </c>
      <c r="L89" s="1091"/>
      <c r="M89" s="1091">
        <v>12600</v>
      </c>
      <c r="N89" s="1088"/>
      <c r="O89" s="1086"/>
      <c r="P89" s="1087"/>
      <c r="Q89" s="1087"/>
      <c r="R89" s="1087"/>
      <c r="S89" s="1087"/>
      <c r="T89" s="1087"/>
      <c r="U89" s="1087"/>
      <c r="V89" s="1087"/>
      <c r="W89" s="1087"/>
      <c r="X89" s="1087"/>
      <c r="Y89" s="1087"/>
      <c r="Z89" s="1087"/>
      <c r="AA89" s="1087"/>
      <c r="AB89" s="1087"/>
      <c r="AC89" s="1087"/>
      <c r="AD89" s="1087"/>
      <c r="AE89" s="1087"/>
      <c r="AF89" s="1087"/>
      <c r="AG89" s="1087"/>
      <c r="AH89" s="1087"/>
      <c r="AI89" s="1087"/>
      <c r="AJ89" s="1087"/>
      <c r="AK89" s="1087"/>
      <c r="AL89" s="1087"/>
      <c r="AM89" s="1087"/>
      <c r="AN89" s="1087"/>
      <c r="AO89" s="1087"/>
      <c r="AP89" s="1087"/>
      <c r="AQ89" s="1087"/>
      <c r="AR89" s="1087"/>
      <c r="AS89" s="1087"/>
      <c r="AT89" s="1087"/>
      <c r="AU89" s="1087"/>
      <c r="AV89" s="1087"/>
      <c r="AW89" s="1087"/>
      <c r="AX89" s="1087"/>
      <c r="AY89" s="1087"/>
      <c r="AZ89" s="1087"/>
      <c r="BA89" s="1087"/>
      <c r="BB89" s="1087"/>
      <c r="BC89" s="1087"/>
      <c r="BD89" s="1087"/>
      <c r="BE89" s="1087"/>
      <c r="BF89" s="1087"/>
      <c r="BG89" s="1087"/>
      <c r="BH89" s="1087"/>
      <c r="BI89" s="1087"/>
      <c r="BJ89" s="1087"/>
      <c r="BK89" s="1087"/>
      <c r="BL89" s="1087"/>
      <c r="BM89" s="1087"/>
      <c r="BN89" s="1087"/>
      <c r="BO89" s="1087"/>
      <c r="BP89" s="1087"/>
      <c r="BQ89" s="1087"/>
      <c r="BR89" s="1087"/>
      <c r="BS89" s="1087"/>
      <c r="BT89" s="1087"/>
      <c r="BU89" s="1087"/>
      <c r="BV89" s="1087"/>
      <c r="BW89" s="1087"/>
      <c r="BX89" s="1087"/>
      <c r="BY89" s="1087"/>
      <c r="BZ89" s="1087"/>
      <c r="CA89" s="1087"/>
      <c r="CB89" s="1087"/>
      <c r="CC89" s="1087"/>
      <c r="CD89" s="1087"/>
      <c r="CE89" s="1087"/>
      <c r="CF89" s="1087"/>
      <c r="CG89" s="1087"/>
      <c r="CH89" s="1087"/>
      <c r="CI89" s="1087"/>
      <c r="CJ89" s="1087"/>
      <c r="CK89" s="1087"/>
      <c r="CL89" s="1087"/>
      <c r="CM89" s="1087"/>
      <c r="CN89" s="1087"/>
      <c r="CO89" s="1087"/>
      <c r="CP89" s="1087"/>
      <c r="CQ89" s="1087"/>
    </row>
    <row r="90" spans="1:95" ht="25" x14ac:dyDescent="0.35">
      <c r="A90" s="74"/>
      <c r="B90" s="1089" t="s">
        <v>795</v>
      </c>
      <c r="C90" s="1090" t="s">
        <v>855</v>
      </c>
      <c r="D90" s="1090" t="s">
        <v>856</v>
      </c>
      <c r="E90" s="1104">
        <v>2021</v>
      </c>
      <c r="F90" s="1104">
        <v>2024</v>
      </c>
      <c r="G90" s="1104" t="s">
        <v>351</v>
      </c>
      <c r="H90" s="1091">
        <v>56.25</v>
      </c>
      <c r="I90" s="1091"/>
      <c r="J90" s="1105"/>
      <c r="K90" s="1091">
        <v>20531.25</v>
      </c>
      <c r="L90" s="1091"/>
      <c r="M90" s="1091">
        <v>11250</v>
      </c>
      <c r="N90" s="1088"/>
      <c r="O90" s="1086"/>
      <c r="P90" s="1087"/>
      <c r="Q90" s="1087"/>
      <c r="R90" s="1087"/>
      <c r="S90" s="1087"/>
      <c r="T90" s="1087"/>
      <c r="U90" s="1087"/>
      <c r="V90" s="1087"/>
      <c r="W90" s="1087"/>
      <c r="X90" s="1087"/>
      <c r="Y90" s="1087"/>
      <c r="Z90" s="1087"/>
      <c r="AA90" s="1087"/>
      <c r="AB90" s="1087"/>
      <c r="AC90" s="1087"/>
      <c r="AD90" s="1087"/>
      <c r="AE90" s="1087"/>
      <c r="AF90" s="1087"/>
      <c r="AG90" s="1087"/>
      <c r="AH90" s="1087"/>
      <c r="AI90" s="1087"/>
      <c r="AJ90" s="1087"/>
      <c r="AK90" s="1087"/>
      <c r="AL90" s="1087"/>
      <c r="AM90" s="1087"/>
      <c r="AN90" s="1087"/>
      <c r="AO90" s="1087"/>
      <c r="AP90" s="1087"/>
      <c r="AQ90" s="1087"/>
      <c r="AR90" s="1087"/>
      <c r="AS90" s="1087"/>
      <c r="AT90" s="1087"/>
      <c r="AU90" s="1087"/>
      <c r="AV90" s="1087"/>
      <c r="AW90" s="1087"/>
      <c r="AX90" s="1087"/>
      <c r="AY90" s="1087"/>
      <c r="AZ90" s="1087"/>
      <c r="BA90" s="1087"/>
      <c r="BB90" s="1087"/>
      <c r="BC90" s="1087"/>
      <c r="BD90" s="1087"/>
      <c r="BE90" s="1087"/>
      <c r="BF90" s="1087"/>
      <c r="BG90" s="1087"/>
      <c r="BH90" s="1087"/>
      <c r="BI90" s="1087"/>
      <c r="BJ90" s="1087"/>
      <c r="BK90" s="1087"/>
      <c r="BL90" s="1087"/>
      <c r="BM90" s="1087"/>
      <c r="BN90" s="1087"/>
      <c r="BO90" s="1087"/>
      <c r="BP90" s="1087"/>
      <c r="BQ90" s="1087"/>
      <c r="BR90" s="1087"/>
      <c r="BS90" s="1087"/>
      <c r="BT90" s="1087"/>
      <c r="BU90" s="1087"/>
      <c r="BV90" s="1087"/>
      <c r="BW90" s="1087"/>
      <c r="BX90" s="1087"/>
      <c r="BY90" s="1087"/>
      <c r="BZ90" s="1087"/>
      <c r="CA90" s="1087"/>
      <c r="CB90" s="1087"/>
      <c r="CC90" s="1087"/>
      <c r="CD90" s="1087"/>
      <c r="CE90" s="1087"/>
      <c r="CF90" s="1087"/>
      <c r="CG90" s="1087"/>
      <c r="CH90" s="1087"/>
      <c r="CI90" s="1087"/>
      <c r="CJ90" s="1087"/>
      <c r="CK90" s="1087"/>
      <c r="CL90" s="1087"/>
      <c r="CM90" s="1087"/>
      <c r="CN90" s="1087"/>
      <c r="CO90" s="1087"/>
      <c r="CP90" s="1087"/>
      <c r="CQ90" s="1087"/>
    </row>
    <row r="91" spans="1:95" ht="25" x14ac:dyDescent="0.35">
      <c r="A91" s="74"/>
      <c r="B91" s="1089" t="s">
        <v>795</v>
      </c>
      <c r="C91" s="1090" t="s">
        <v>857</v>
      </c>
      <c r="D91" s="1090" t="s">
        <v>858</v>
      </c>
      <c r="E91" s="1104">
        <v>2021</v>
      </c>
      <c r="F91" s="1104">
        <v>2024</v>
      </c>
      <c r="G91" s="1104" t="s">
        <v>351</v>
      </c>
      <c r="H91" s="1091">
        <v>82.69</v>
      </c>
      <c r="I91" s="1091"/>
      <c r="J91" s="1105"/>
      <c r="K91" s="1091">
        <v>30181.85</v>
      </c>
      <c r="L91" s="1091"/>
      <c r="M91" s="1091">
        <v>50890</v>
      </c>
      <c r="N91" s="1088"/>
      <c r="O91" s="1086"/>
      <c r="P91" s="1087"/>
      <c r="Q91" s="1087"/>
      <c r="R91" s="1087"/>
      <c r="S91" s="1087"/>
      <c r="T91" s="1087"/>
      <c r="U91" s="1087"/>
      <c r="V91" s="1087"/>
      <c r="W91" s="1087"/>
      <c r="X91" s="1087"/>
      <c r="Y91" s="1087"/>
      <c r="Z91" s="1087"/>
      <c r="AA91" s="1087"/>
      <c r="AB91" s="1087"/>
      <c r="AC91" s="1087"/>
      <c r="AD91" s="1087"/>
      <c r="AE91" s="1087"/>
      <c r="AF91" s="1087"/>
      <c r="AG91" s="1087"/>
      <c r="AH91" s="1087"/>
      <c r="AI91" s="1087"/>
      <c r="AJ91" s="1087"/>
      <c r="AK91" s="1087"/>
      <c r="AL91" s="1087"/>
      <c r="AM91" s="1087"/>
      <c r="AN91" s="1087"/>
      <c r="AO91" s="1087"/>
      <c r="AP91" s="1087"/>
      <c r="AQ91" s="1087"/>
      <c r="AR91" s="1087"/>
      <c r="AS91" s="1087"/>
      <c r="AT91" s="1087"/>
      <c r="AU91" s="1087"/>
      <c r="AV91" s="1087"/>
      <c r="AW91" s="1087"/>
      <c r="AX91" s="1087"/>
      <c r="AY91" s="1087"/>
      <c r="AZ91" s="1087"/>
      <c r="BA91" s="1087"/>
      <c r="BB91" s="1087"/>
      <c r="BC91" s="1087"/>
      <c r="BD91" s="1087"/>
      <c r="BE91" s="1087"/>
      <c r="BF91" s="1087"/>
      <c r="BG91" s="1087"/>
      <c r="BH91" s="1087"/>
      <c r="BI91" s="1087"/>
      <c r="BJ91" s="1087"/>
      <c r="BK91" s="1087"/>
      <c r="BL91" s="1087"/>
      <c r="BM91" s="1087"/>
      <c r="BN91" s="1087"/>
      <c r="BO91" s="1087"/>
      <c r="BP91" s="1087"/>
      <c r="BQ91" s="1087"/>
      <c r="BR91" s="1087"/>
      <c r="BS91" s="1087"/>
      <c r="BT91" s="1087"/>
      <c r="BU91" s="1087"/>
      <c r="BV91" s="1087"/>
      <c r="BW91" s="1087"/>
      <c r="BX91" s="1087"/>
      <c r="BY91" s="1087"/>
      <c r="BZ91" s="1087"/>
      <c r="CA91" s="1087"/>
      <c r="CB91" s="1087"/>
      <c r="CC91" s="1087"/>
      <c r="CD91" s="1087"/>
      <c r="CE91" s="1087"/>
      <c r="CF91" s="1087"/>
      <c r="CG91" s="1087"/>
      <c r="CH91" s="1087"/>
      <c r="CI91" s="1087"/>
      <c r="CJ91" s="1087"/>
      <c r="CK91" s="1087"/>
      <c r="CL91" s="1087"/>
      <c r="CM91" s="1087"/>
      <c r="CN91" s="1087"/>
      <c r="CO91" s="1087"/>
      <c r="CP91" s="1087"/>
      <c r="CQ91" s="1087"/>
    </row>
    <row r="92" spans="1:95" ht="25" x14ac:dyDescent="0.35">
      <c r="A92" s="74"/>
      <c r="B92" s="1089" t="s">
        <v>778</v>
      </c>
      <c r="C92" s="1090" t="s">
        <v>859</v>
      </c>
      <c r="D92" s="1090" t="s">
        <v>860</v>
      </c>
      <c r="E92" s="1104">
        <v>2021</v>
      </c>
      <c r="F92" s="1104">
        <v>2024</v>
      </c>
      <c r="G92" s="1104" t="s">
        <v>351</v>
      </c>
      <c r="H92" s="1091">
        <v>196.87501369863014</v>
      </c>
      <c r="I92" s="1091"/>
      <c r="J92" s="1105"/>
      <c r="K92" s="1091">
        <v>71859.38</v>
      </c>
      <c r="L92" s="1091"/>
      <c r="M92" s="1091">
        <v>144375.01369863015</v>
      </c>
      <c r="N92" s="1088"/>
      <c r="O92" s="1086"/>
      <c r="P92" s="1087"/>
      <c r="Q92" s="1087"/>
      <c r="R92" s="1087"/>
      <c r="S92" s="1087"/>
      <c r="T92" s="1087"/>
      <c r="U92" s="1087"/>
      <c r="V92" s="1087"/>
      <c r="W92" s="1087"/>
      <c r="X92" s="1087"/>
      <c r="Y92" s="1087"/>
      <c r="Z92" s="1087"/>
      <c r="AA92" s="1087"/>
      <c r="AB92" s="1087"/>
      <c r="AC92" s="1087"/>
      <c r="AD92" s="1087"/>
      <c r="AE92" s="1087"/>
      <c r="AF92" s="1087"/>
      <c r="AG92" s="1087"/>
      <c r="AH92" s="1087"/>
      <c r="AI92" s="1087"/>
      <c r="AJ92" s="1087"/>
      <c r="AK92" s="1087"/>
      <c r="AL92" s="1087"/>
      <c r="AM92" s="1087"/>
      <c r="AN92" s="1087"/>
      <c r="AO92" s="1087"/>
      <c r="AP92" s="1087"/>
      <c r="AQ92" s="1087"/>
      <c r="AR92" s="1087"/>
      <c r="AS92" s="1087"/>
      <c r="AT92" s="1087"/>
      <c r="AU92" s="1087"/>
      <c r="AV92" s="1087"/>
      <c r="AW92" s="1087"/>
      <c r="AX92" s="1087"/>
      <c r="AY92" s="1087"/>
      <c r="AZ92" s="1087"/>
      <c r="BA92" s="1087"/>
      <c r="BB92" s="1087"/>
      <c r="BC92" s="1087"/>
      <c r="BD92" s="1087"/>
      <c r="BE92" s="1087"/>
      <c r="BF92" s="1087"/>
      <c r="BG92" s="1087"/>
      <c r="BH92" s="1087"/>
      <c r="BI92" s="1087"/>
      <c r="BJ92" s="1087"/>
      <c r="BK92" s="1087"/>
      <c r="BL92" s="1087"/>
      <c r="BM92" s="1087"/>
      <c r="BN92" s="1087"/>
      <c r="BO92" s="1087"/>
      <c r="BP92" s="1087"/>
      <c r="BQ92" s="1087"/>
      <c r="BR92" s="1087"/>
      <c r="BS92" s="1087"/>
      <c r="BT92" s="1087"/>
      <c r="BU92" s="1087"/>
      <c r="BV92" s="1087"/>
      <c r="BW92" s="1087"/>
      <c r="BX92" s="1087"/>
      <c r="BY92" s="1087"/>
      <c r="BZ92" s="1087"/>
      <c r="CA92" s="1087"/>
      <c r="CB92" s="1087"/>
      <c r="CC92" s="1087"/>
      <c r="CD92" s="1087"/>
      <c r="CE92" s="1087"/>
      <c r="CF92" s="1087"/>
      <c r="CG92" s="1087"/>
      <c r="CH92" s="1087"/>
      <c r="CI92" s="1087"/>
      <c r="CJ92" s="1087"/>
      <c r="CK92" s="1087"/>
      <c r="CL92" s="1087"/>
      <c r="CM92" s="1087"/>
      <c r="CN92" s="1087"/>
      <c r="CO92" s="1087"/>
      <c r="CP92" s="1087"/>
      <c r="CQ92" s="1087"/>
    </row>
    <row r="93" spans="1:95" ht="25" x14ac:dyDescent="0.35">
      <c r="A93" s="74"/>
      <c r="B93" s="1089" t="s">
        <v>861</v>
      </c>
      <c r="C93" s="1090" t="s">
        <v>862</v>
      </c>
      <c r="D93" s="1090" t="s">
        <v>863</v>
      </c>
      <c r="E93" s="1104">
        <v>2021</v>
      </c>
      <c r="F93" s="1104">
        <v>2024</v>
      </c>
      <c r="G93" s="1104" t="s">
        <v>351</v>
      </c>
      <c r="H93" s="1091">
        <v>71.25</v>
      </c>
      <c r="I93" s="1091"/>
      <c r="J93" s="1105"/>
      <c r="K93" s="1091">
        <v>26006.25</v>
      </c>
      <c r="L93" s="1091"/>
      <c r="M93" s="1091">
        <v>39150</v>
      </c>
      <c r="N93" s="1088"/>
      <c r="O93" s="1086"/>
      <c r="P93" s="1087"/>
      <c r="Q93" s="1087"/>
      <c r="R93" s="1087"/>
      <c r="S93" s="1087"/>
      <c r="T93" s="1087"/>
      <c r="U93" s="1087"/>
      <c r="V93" s="1087"/>
      <c r="W93" s="1087"/>
      <c r="X93" s="1087"/>
      <c r="Y93" s="1087"/>
      <c r="Z93" s="1087"/>
      <c r="AA93" s="1087"/>
      <c r="AB93" s="1087"/>
      <c r="AC93" s="1087"/>
      <c r="AD93" s="1087"/>
      <c r="AE93" s="1087"/>
      <c r="AF93" s="1087"/>
      <c r="AG93" s="1087"/>
      <c r="AH93" s="1087"/>
      <c r="AI93" s="1087"/>
      <c r="AJ93" s="1087"/>
      <c r="AK93" s="1087"/>
      <c r="AL93" s="1087"/>
      <c r="AM93" s="1087"/>
      <c r="AN93" s="1087"/>
      <c r="AO93" s="1087"/>
      <c r="AP93" s="1087"/>
      <c r="AQ93" s="1087"/>
      <c r="AR93" s="1087"/>
      <c r="AS93" s="1087"/>
      <c r="AT93" s="1087"/>
      <c r="AU93" s="1087"/>
      <c r="AV93" s="1087"/>
      <c r="AW93" s="1087"/>
      <c r="AX93" s="1087"/>
      <c r="AY93" s="1087"/>
      <c r="AZ93" s="1087"/>
      <c r="BA93" s="1087"/>
      <c r="BB93" s="1087"/>
      <c r="BC93" s="1087"/>
      <c r="BD93" s="1087"/>
      <c r="BE93" s="1087"/>
      <c r="BF93" s="1087"/>
      <c r="BG93" s="1087"/>
      <c r="BH93" s="1087"/>
      <c r="BI93" s="1087"/>
      <c r="BJ93" s="1087"/>
      <c r="BK93" s="1087"/>
      <c r="BL93" s="1087"/>
      <c r="BM93" s="1087"/>
      <c r="BN93" s="1087"/>
      <c r="BO93" s="1087"/>
      <c r="BP93" s="1087"/>
      <c r="BQ93" s="1087"/>
      <c r="BR93" s="1087"/>
      <c r="BS93" s="1087"/>
      <c r="BT93" s="1087"/>
      <c r="BU93" s="1087"/>
      <c r="BV93" s="1087"/>
      <c r="BW93" s="1087"/>
      <c r="BX93" s="1087"/>
      <c r="BY93" s="1087"/>
      <c r="BZ93" s="1087"/>
      <c r="CA93" s="1087"/>
      <c r="CB93" s="1087"/>
      <c r="CC93" s="1087"/>
      <c r="CD93" s="1087"/>
      <c r="CE93" s="1087"/>
      <c r="CF93" s="1087"/>
      <c r="CG93" s="1087"/>
      <c r="CH93" s="1087"/>
      <c r="CI93" s="1087"/>
      <c r="CJ93" s="1087"/>
      <c r="CK93" s="1087"/>
      <c r="CL93" s="1087"/>
      <c r="CM93" s="1087"/>
      <c r="CN93" s="1087"/>
      <c r="CO93" s="1087"/>
      <c r="CP93" s="1087"/>
      <c r="CQ93" s="1087"/>
    </row>
    <row r="94" spans="1:95" ht="25" x14ac:dyDescent="0.35">
      <c r="A94" s="74"/>
      <c r="B94" s="1089" t="s">
        <v>792</v>
      </c>
      <c r="C94" s="1090" t="s">
        <v>864</v>
      </c>
      <c r="D94" s="1090" t="s">
        <v>865</v>
      </c>
      <c r="E94" s="1104">
        <v>2021</v>
      </c>
      <c r="F94" s="1104">
        <v>2024</v>
      </c>
      <c r="G94" s="1104" t="s">
        <v>351</v>
      </c>
      <c r="H94" s="1091">
        <v>71.25</v>
      </c>
      <c r="I94" s="1091"/>
      <c r="J94" s="1105"/>
      <c r="K94" s="1091">
        <v>26006.25</v>
      </c>
      <c r="L94" s="1091"/>
      <c r="M94" s="1091">
        <v>26250</v>
      </c>
      <c r="N94" s="1088"/>
      <c r="O94" s="1086"/>
      <c r="P94" s="1087"/>
      <c r="Q94" s="1087"/>
      <c r="R94" s="1087"/>
      <c r="S94" s="1087"/>
      <c r="T94" s="1087"/>
      <c r="U94" s="1087"/>
      <c r="V94" s="1087"/>
      <c r="W94" s="1087"/>
      <c r="X94" s="1087"/>
      <c r="Y94" s="1087"/>
      <c r="Z94" s="1087"/>
      <c r="AA94" s="1087"/>
      <c r="AB94" s="1087"/>
      <c r="AC94" s="1087"/>
      <c r="AD94" s="1087"/>
      <c r="AE94" s="1087"/>
      <c r="AF94" s="1087"/>
      <c r="AG94" s="1087"/>
      <c r="AH94" s="1087"/>
      <c r="AI94" s="1087"/>
      <c r="AJ94" s="1087"/>
      <c r="AK94" s="1087"/>
      <c r="AL94" s="1087"/>
      <c r="AM94" s="1087"/>
      <c r="AN94" s="1087"/>
      <c r="AO94" s="1087"/>
      <c r="AP94" s="1087"/>
      <c r="AQ94" s="1087"/>
      <c r="AR94" s="1087"/>
      <c r="AS94" s="1087"/>
      <c r="AT94" s="1087"/>
      <c r="AU94" s="1087"/>
      <c r="AV94" s="1087"/>
      <c r="AW94" s="1087"/>
      <c r="AX94" s="1087"/>
      <c r="AY94" s="1087"/>
      <c r="AZ94" s="1087"/>
      <c r="BA94" s="1087"/>
      <c r="BB94" s="1087"/>
      <c r="BC94" s="1087"/>
      <c r="BD94" s="1087"/>
      <c r="BE94" s="1087"/>
      <c r="BF94" s="1087"/>
      <c r="BG94" s="1087"/>
      <c r="BH94" s="1087"/>
      <c r="BI94" s="1087"/>
      <c r="BJ94" s="1087"/>
      <c r="BK94" s="1087"/>
      <c r="BL94" s="1087"/>
      <c r="BM94" s="1087"/>
      <c r="BN94" s="1087"/>
      <c r="BO94" s="1087"/>
      <c r="BP94" s="1087"/>
      <c r="BQ94" s="1087"/>
      <c r="BR94" s="1087"/>
      <c r="BS94" s="1087"/>
      <c r="BT94" s="1087"/>
      <c r="BU94" s="1087"/>
      <c r="BV94" s="1087"/>
      <c r="BW94" s="1087"/>
      <c r="BX94" s="1087"/>
      <c r="BY94" s="1087"/>
      <c r="BZ94" s="1087"/>
      <c r="CA94" s="1087"/>
      <c r="CB94" s="1087"/>
      <c r="CC94" s="1087"/>
      <c r="CD94" s="1087"/>
      <c r="CE94" s="1087"/>
      <c r="CF94" s="1087"/>
      <c r="CG94" s="1087"/>
      <c r="CH94" s="1087"/>
      <c r="CI94" s="1087"/>
      <c r="CJ94" s="1087"/>
      <c r="CK94" s="1087"/>
      <c r="CL94" s="1087"/>
      <c r="CM94" s="1087"/>
      <c r="CN94" s="1087"/>
      <c r="CO94" s="1087"/>
      <c r="CP94" s="1087"/>
      <c r="CQ94" s="1087"/>
    </row>
    <row r="95" spans="1:95" x14ac:dyDescent="0.35">
      <c r="A95" s="74"/>
      <c r="B95" s="1089" t="s">
        <v>866</v>
      </c>
      <c r="C95" s="1090" t="s">
        <v>867</v>
      </c>
      <c r="D95" s="1090" t="s">
        <v>868</v>
      </c>
      <c r="E95" s="1104">
        <v>2021</v>
      </c>
      <c r="F95" s="1104">
        <v>2024</v>
      </c>
      <c r="G95" s="1104" t="s">
        <v>351</v>
      </c>
      <c r="H95" s="1091">
        <v>37.5</v>
      </c>
      <c r="I95" s="1091"/>
      <c r="J95" s="1105"/>
      <c r="K95" s="1091">
        <v>13687.5</v>
      </c>
      <c r="L95" s="1091"/>
      <c r="M95" s="1091">
        <v>12900</v>
      </c>
      <c r="N95" s="1088"/>
      <c r="O95" s="1086"/>
      <c r="P95" s="1087"/>
      <c r="Q95" s="1087"/>
      <c r="R95" s="1087"/>
      <c r="S95" s="1087"/>
      <c r="T95" s="1087"/>
      <c r="U95" s="1087"/>
      <c r="V95" s="1087"/>
      <c r="W95" s="1087"/>
      <c r="X95" s="1087"/>
      <c r="Y95" s="1087"/>
      <c r="Z95" s="1087"/>
      <c r="AA95" s="1087"/>
      <c r="AB95" s="1087"/>
      <c r="AC95" s="1087"/>
      <c r="AD95" s="1087"/>
      <c r="AE95" s="1087"/>
      <c r="AF95" s="1087"/>
      <c r="AG95" s="1087"/>
      <c r="AH95" s="1087"/>
      <c r="AI95" s="1087"/>
      <c r="AJ95" s="1087"/>
      <c r="AK95" s="1087"/>
      <c r="AL95" s="1087"/>
      <c r="AM95" s="1087"/>
      <c r="AN95" s="1087"/>
      <c r="AO95" s="1087"/>
      <c r="AP95" s="1087"/>
      <c r="AQ95" s="1087"/>
      <c r="AR95" s="1087"/>
      <c r="AS95" s="1087"/>
      <c r="AT95" s="1087"/>
      <c r="AU95" s="1087"/>
      <c r="AV95" s="1087"/>
      <c r="AW95" s="1087"/>
      <c r="AX95" s="1087"/>
      <c r="AY95" s="1087"/>
      <c r="AZ95" s="1087"/>
      <c r="BA95" s="1087"/>
      <c r="BB95" s="1087"/>
      <c r="BC95" s="1087"/>
      <c r="BD95" s="1087"/>
      <c r="BE95" s="1087"/>
      <c r="BF95" s="1087"/>
      <c r="BG95" s="1087"/>
      <c r="BH95" s="1087"/>
      <c r="BI95" s="1087"/>
      <c r="BJ95" s="1087"/>
      <c r="BK95" s="1087"/>
      <c r="BL95" s="1087"/>
      <c r="BM95" s="1087"/>
      <c r="BN95" s="1087"/>
      <c r="BO95" s="1087"/>
      <c r="BP95" s="1087"/>
      <c r="BQ95" s="1087"/>
      <c r="BR95" s="1087"/>
      <c r="BS95" s="1087"/>
      <c r="BT95" s="1087"/>
      <c r="BU95" s="1087"/>
      <c r="BV95" s="1087"/>
      <c r="BW95" s="1087"/>
      <c r="BX95" s="1087"/>
      <c r="BY95" s="1087"/>
      <c r="BZ95" s="1087"/>
      <c r="CA95" s="1087"/>
      <c r="CB95" s="1087"/>
      <c r="CC95" s="1087"/>
      <c r="CD95" s="1087"/>
      <c r="CE95" s="1087"/>
      <c r="CF95" s="1087"/>
      <c r="CG95" s="1087"/>
      <c r="CH95" s="1087"/>
      <c r="CI95" s="1087"/>
      <c r="CJ95" s="1087"/>
      <c r="CK95" s="1087"/>
      <c r="CL95" s="1087"/>
      <c r="CM95" s="1087"/>
      <c r="CN95" s="1087"/>
      <c r="CO95" s="1087"/>
      <c r="CP95" s="1087"/>
      <c r="CQ95" s="1087"/>
    </row>
    <row r="96" spans="1:95" ht="25" x14ac:dyDescent="0.35">
      <c r="A96" s="74"/>
      <c r="B96" s="1089" t="s">
        <v>845</v>
      </c>
      <c r="C96" s="1090" t="s">
        <v>869</v>
      </c>
      <c r="D96" s="1090" t="s">
        <v>870</v>
      </c>
      <c r="E96" s="1104">
        <v>2021</v>
      </c>
      <c r="F96" s="1104">
        <v>2024</v>
      </c>
      <c r="G96" s="1104" t="s">
        <v>351</v>
      </c>
      <c r="H96" s="1091">
        <v>69.375013698630141</v>
      </c>
      <c r="I96" s="1091"/>
      <c r="J96" s="1105"/>
      <c r="K96" s="1091">
        <v>25321.88</v>
      </c>
      <c r="L96" s="1091"/>
      <c r="M96" s="1091">
        <v>24375.013698630137</v>
      </c>
      <c r="N96" s="1088"/>
      <c r="O96" s="1086"/>
      <c r="P96" s="1087"/>
      <c r="Q96" s="1087"/>
      <c r="R96" s="1087"/>
      <c r="S96" s="1087"/>
      <c r="T96" s="1087"/>
      <c r="U96" s="1087"/>
      <c r="V96" s="1087"/>
      <c r="W96" s="1087"/>
      <c r="X96" s="1087"/>
      <c r="Y96" s="1087"/>
      <c r="Z96" s="1087"/>
      <c r="AA96" s="1087"/>
      <c r="AB96" s="1087"/>
      <c r="AC96" s="1087"/>
      <c r="AD96" s="1087"/>
      <c r="AE96" s="1087"/>
      <c r="AF96" s="1087"/>
      <c r="AG96" s="1087"/>
      <c r="AH96" s="1087"/>
      <c r="AI96" s="1087"/>
      <c r="AJ96" s="1087"/>
      <c r="AK96" s="1087"/>
      <c r="AL96" s="1087"/>
      <c r="AM96" s="1087"/>
      <c r="AN96" s="1087"/>
      <c r="AO96" s="1087"/>
      <c r="AP96" s="1087"/>
      <c r="AQ96" s="1087"/>
      <c r="AR96" s="1087"/>
      <c r="AS96" s="1087"/>
      <c r="AT96" s="1087"/>
      <c r="AU96" s="1087"/>
      <c r="AV96" s="1087"/>
      <c r="AW96" s="1087"/>
      <c r="AX96" s="1087"/>
      <c r="AY96" s="1087"/>
      <c r="AZ96" s="1087"/>
      <c r="BA96" s="1087"/>
      <c r="BB96" s="1087"/>
      <c r="BC96" s="1087"/>
      <c r="BD96" s="1087"/>
      <c r="BE96" s="1087"/>
      <c r="BF96" s="1087"/>
      <c r="BG96" s="1087"/>
      <c r="BH96" s="1087"/>
      <c r="BI96" s="1087"/>
      <c r="BJ96" s="1087"/>
      <c r="BK96" s="1087"/>
      <c r="BL96" s="1087"/>
      <c r="BM96" s="1087"/>
      <c r="BN96" s="1087"/>
      <c r="BO96" s="1087"/>
      <c r="BP96" s="1087"/>
      <c r="BQ96" s="1087"/>
      <c r="BR96" s="1087"/>
      <c r="BS96" s="1087"/>
      <c r="BT96" s="1087"/>
      <c r="BU96" s="1087"/>
      <c r="BV96" s="1087"/>
      <c r="BW96" s="1087"/>
      <c r="BX96" s="1087"/>
      <c r="BY96" s="1087"/>
      <c r="BZ96" s="1087"/>
      <c r="CA96" s="1087"/>
      <c r="CB96" s="1087"/>
      <c r="CC96" s="1087"/>
      <c r="CD96" s="1087"/>
      <c r="CE96" s="1087"/>
      <c r="CF96" s="1087"/>
      <c r="CG96" s="1087"/>
      <c r="CH96" s="1087"/>
      <c r="CI96" s="1087"/>
      <c r="CJ96" s="1087"/>
      <c r="CK96" s="1087"/>
      <c r="CL96" s="1087"/>
      <c r="CM96" s="1087"/>
      <c r="CN96" s="1087"/>
      <c r="CO96" s="1087"/>
      <c r="CP96" s="1087"/>
      <c r="CQ96" s="1087"/>
    </row>
    <row r="97" spans="1:95" ht="25" x14ac:dyDescent="0.35">
      <c r="A97" s="74"/>
      <c r="B97" s="1089" t="s">
        <v>807</v>
      </c>
      <c r="C97" s="1090" t="s">
        <v>871</v>
      </c>
      <c r="D97" s="1090" t="s">
        <v>872</v>
      </c>
      <c r="E97" s="1104">
        <v>2021</v>
      </c>
      <c r="F97" s="1104">
        <v>2024</v>
      </c>
      <c r="G97" s="1104" t="s">
        <v>351</v>
      </c>
      <c r="H97" s="1091">
        <v>75</v>
      </c>
      <c r="I97" s="1091"/>
      <c r="J97" s="1105"/>
      <c r="K97" s="1091">
        <v>27375</v>
      </c>
      <c r="L97" s="1091"/>
      <c r="M97" s="1091">
        <v>31500</v>
      </c>
      <c r="N97" s="1088"/>
      <c r="O97" s="1086"/>
      <c r="P97" s="1087"/>
      <c r="Q97" s="1087"/>
      <c r="R97" s="1087"/>
      <c r="S97" s="1087"/>
      <c r="T97" s="1087"/>
      <c r="U97" s="1087"/>
      <c r="V97" s="1087"/>
      <c r="W97" s="1087"/>
      <c r="X97" s="1087"/>
      <c r="Y97" s="1087"/>
      <c r="Z97" s="1087"/>
      <c r="AA97" s="1087"/>
      <c r="AB97" s="1087"/>
      <c r="AC97" s="1087"/>
      <c r="AD97" s="1087"/>
      <c r="AE97" s="1087"/>
      <c r="AF97" s="1087"/>
      <c r="AG97" s="1087"/>
      <c r="AH97" s="1087"/>
      <c r="AI97" s="1087"/>
      <c r="AJ97" s="1087"/>
      <c r="AK97" s="1087"/>
      <c r="AL97" s="1087"/>
      <c r="AM97" s="1087"/>
      <c r="AN97" s="1087"/>
      <c r="AO97" s="1087"/>
      <c r="AP97" s="1087"/>
      <c r="AQ97" s="1087"/>
      <c r="AR97" s="1087"/>
      <c r="AS97" s="1087"/>
      <c r="AT97" s="1087"/>
      <c r="AU97" s="1087"/>
      <c r="AV97" s="1087"/>
      <c r="AW97" s="1087"/>
      <c r="AX97" s="1087"/>
      <c r="AY97" s="1087"/>
      <c r="AZ97" s="1087"/>
      <c r="BA97" s="1087"/>
      <c r="BB97" s="1087"/>
      <c r="BC97" s="1087"/>
      <c r="BD97" s="1087"/>
      <c r="BE97" s="1087"/>
      <c r="BF97" s="1087"/>
      <c r="BG97" s="1087"/>
      <c r="BH97" s="1087"/>
      <c r="BI97" s="1087"/>
      <c r="BJ97" s="1087"/>
      <c r="BK97" s="1087"/>
      <c r="BL97" s="1087"/>
      <c r="BM97" s="1087"/>
      <c r="BN97" s="1087"/>
      <c r="BO97" s="1087"/>
      <c r="BP97" s="1087"/>
      <c r="BQ97" s="1087"/>
      <c r="BR97" s="1087"/>
      <c r="BS97" s="1087"/>
      <c r="BT97" s="1087"/>
      <c r="BU97" s="1087"/>
      <c r="BV97" s="1087"/>
      <c r="BW97" s="1087"/>
      <c r="BX97" s="1087"/>
      <c r="BY97" s="1087"/>
      <c r="BZ97" s="1087"/>
      <c r="CA97" s="1087"/>
      <c r="CB97" s="1087"/>
      <c r="CC97" s="1087"/>
      <c r="CD97" s="1087"/>
      <c r="CE97" s="1087"/>
      <c r="CF97" s="1087"/>
      <c r="CG97" s="1087"/>
      <c r="CH97" s="1087"/>
      <c r="CI97" s="1087"/>
      <c r="CJ97" s="1087"/>
      <c r="CK97" s="1087"/>
      <c r="CL97" s="1087"/>
      <c r="CM97" s="1087"/>
      <c r="CN97" s="1087"/>
      <c r="CO97" s="1087"/>
      <c r="CP97" s="1087"/>
      <c r="CQ97" s="1087"/>
    </row>
    <row r="98" spans="1:95" ht="25" x14ac:dyDescent="0.35">
      <c r="A98" s="74"/>
      <c r="B98" s="1089" t="s">
        <v>861</v>
      </c>
      <c r="C98" s="1090" t="s">
        <v>873</v>
      </c>
      <c r="D98" s="1090" t="s">
        <v>874</v>
      </c>
      <c r="E98" s="1104">
        <v>2021</v>
      </c>
      <c r="F98" s="1104">
        <v>2024</v>
      </c>
      <c r="G98" s="1104" t="s">
        <v>351</v>
      </c>
      <c r="H98" s="1091">
        <v>85.125013698630141</v>
      </c>
      <c r="I98" s="1091"/>
      <c r="J98" s="1105"/>
      <c r="K98" s="1091">
        <v>31070.63</v>
      </c>
      <c r="L98" s="1091"/>
      <c r="M98" s="1091">
        <v>32625.013698630137</v>
      </c>
      <c r="N98" s="1088"/>
      <c r="O98" s="1086"/>
      <c r="P98" s="1087"/>
      <c r="Q98" s="1087"/>
      <c r="R98" s="1087"/>
      <c r="S98" s="1087"/>
      <c r="T98" s="1087"/>
      <c r="U98" s="1087"/>
      <c r="V98" s="1087"/>
      <c r="W98" s="1087"/>
      <c r="X98" s="1087"/>
      <c r="Y98" s="1087"/>
      <c r="Z98" s="1087"/>
      <c r="AA98" s="1087"/>
      <c r="AB98" s="1087"/>
      <c r="AC98" s="1087"/>
      <c r="AD98" s="1087"/>
      <c r="AE98" s="1087"/>
      <c r="AF98" s="1087"/>
      <c r="AG98" s="1087"/>
      <c r="AH98" s="1087"/>
      <c r="AI98" s="1087"/>
      <c r="AJ98" s="1087"/>
      <c r="AK98" s="1087"/>
      <c r="AL98" s="1087"/>
      <c r="AM98" s="1087"/>
      <c r="AN98" s="1087"/>
      <c r="AO98" s="1087"/>
      <c r="AP98" s="1087"/>
      <c r="AQ98" s="1087"/>
      <c r="AR98" s="1087"/>
      <c r="AS98" s="1087"/>
      <c r="AT98" s="1087"/>
      <c r="AU98" s="1087"/>
      <c r="AV98" s="1087"/>
      <c r="AW98" s="1087"/>
      <c r="AX98" s="1087"/>
      <c r="AY98" s="1087"/>
      <c r="AZ98" s="1087"/>
      <c r="BA98" s="1087"/>
      <c r="BB98" s="1087"/>
      <c r="BC98" s="1087"/>
      <c r="BD98" s="1087"/>
      <c r="BE98" s="1087"/>
      <c r="BF98" s="1087"/>
      <c r="BG98" s="1087"/>
      <c r="BH98" s="1087"/>
      <c r="BI98" s="1087"/>
      <c r="BJ98" s="1087"/>
      <c r="BK98" s="1087"/>
      <c r="BL98" s="1087"/>
      <c r="BM98" s="1087"/>
      <c r="BN98" s="1087"/>
      <c r="BO98" s="1087"/>
      <c r="BP98" s="1087"/>
      <c r="BQ98" s="1087"/>
      <c r="BR98" s="1087"/>
      <c r="BS98" s="1087"/>
      <c r="BT98" s="1087"/>
      <c r="BU98" s="1087"/>
      <c r="BV98" s="1087"/>
      <c r="BW98" s="1087"/>
      <c r="BX98" s="1087"/>
      <c r="BY98" s="1087"/>
      <c r="BZ98" s="1087"/>
      <c r="CA98" s="1087"/>
      <c r="CB98" s="1087"/>
      <c r="CC98" s="1087"/>
      <c r="CD98" s="1087"/>
      <c r="CE98" s="1087"/>
      <c r="CF98" s="1087"/>
      <c r="CG98" s="1087"/>
      <c r="CH98" s="1087"/>
      <c r="CI98" s="1087"/>
      <c r="CJ98" s="1087"/>
      <c r="CK98" s="1087"/>
      <c r="CL98" s="1087"/>
      <c r="CM98" s="1087"/>
      <c r="CN98" s="1087"/>
      <c r="CO98" s="1087"/>
      <c r="CP98" s="1087"/>
      <c r="CQ98" s="1087"/>
    </row>
    <row r="99" spans="1:95" ht="25" x14ac:dyDescent="0.35">
      <c r="A99" s="74"/>
      <c r="B99" s="1089" t="s">
        <v>798</v>
      </c>
      <c r="C99" s="1090" t="s">
        <v>875</v>
      </c>
      <c r="D99" s="1090" t="s">
        <v>876</v>
      </c>
      <c r="E99" s="1104">
        <v>2021</v>
      </c>
      <c r="F99" s="1104">
        <v>2024</v>
      </c>
      <c r="G99" s="1104" t="s">
        <v>351</v>
      </c>
      <c r="H99" s="1091">
        <v>118.12501369863013</v>
      </c>
      <c r="I99" s="1091"/>
      <c r="J99" s="1105"/>
      <c r="K99" s="1091">
        <v>43115.63</v>
      </c>
      <c r="L99" s="1091"/>
      <c r="M99" s="1091">
        <v>65925.013698630122</v>
      </c>
      <c r="N99" s="1088"/>
      <c r="O99" s="1086"/>
      <c r="P99" s="1087"/>
      <c r="Q99" s="1087"/>
      <c r="R99" s="1087"/>
      <c r="S99" s="1087"/>
      <c r="T99" s="1087"/>
      <c r="U99" s="1087"/>
      <c r="V99" s="1087"/>
      <c r="W99" s="1087"/>
      <c r="X99" s="1087"/>
      <c r="Y99" s="1087"/>
      <c r="Z99" s="1087"/>
      <c r="AA99" s="1087"/>
      <c r="AB99" s="1087"/>
      <c r="AC99" s="1087"/>
      <c r="AD99" s="1087"/>
      <c r="AE99" s="1087"/>
      <c r="AF99" s="1087"/>
      <c r="AG99" s="1087"/>
      <c r="AH99" s="1087"/>
      <c r="AI99" s="1087"/>
      <c r="AJ99" s="1087"/>
      <c r="AK99" s="1087"/>
      <c r="AL99" s="1087"/>
      <c r="AM99" s="1087"/>
      <c r="AN99" s="1087"/>
      <c r="AO99" s="1087"/>
      <c r="AP99" s="1087"/>
      <c r="AQ99" s="1087"/>
      <c r="AR99" s="1087"/>
      <c r="AS99" s="1087"/>
      <c r="AT99" s="1087"/>
      <c r="AU99" s="1087"/>
      <c r="AV99" s="1087"/>
      <c r="AW99" s="1087"/>
      <c r="AX99" s="1087"/>
      <c r="AY99" s="1087"/>
      <c r="AZ99" s="1087"/>
      <c r="BA99" s="1087"/>
      <c r="BB99" s="1087"/>
      <c r="BC99" s="1087"/>
      <c r="BD99" s="1087"/>
      <c r="BE99" s="1087"/>
      <c r="BF99" s="1087"/>
      <c r="BG99" s="1087"/>
      <c r="BH99" s="1087"/>
      <c r="BI99" s="1087"/>
      <c r="BJ99" s="1087"/>
      <c r="BK99" s="1087"/>
      <c r="BL99" s="1087"/>
      <c r="BM99" s="1087"/>
      <c r="BN99" s="1087"/>
      <c r="BO99" s="1087"/>
      <c r="BP99" s="1087"/>
      <c r="BQ99" s="1087"/>
      <c r="BR99" s="1087"/>
      <c r="BS99" s="1087"/>
      <c r="BT99" s="1087"/>
      <c r="BU99" s="1087"/>
      <c r="BV99" s="1087"/>
      <c r="BW99" s="1087"/>
      <c r="BX99" s="1087"/>
      <c r="BY99" s="1087"/>
      <c r="BZ99" s="1087"/>
      <c r="CA99" s="1087"/>
      <c r="CB99" s="1087"/>
      <c r="CC99" s="1087"/>
      <c r="CD99" s="1087"/>
      <c r="CE99" s="1087"/>
      <c r="CF99" s="1087"/>
      <c r="CG99" s="1087"/>
      <c r="CH99" s="1087"/>
      <c r="CI99" s="1087"/>
      <c r="CJ99" s="1087"/>
      <c r="CK99" s="1087"/>
      <c r="CL99" s="1087"/>
      <c r="CM99" s="1087"/>
      <c r="CN99" s="1087"/>
      <c r="CO99" s="1087"/>
      <c r="CP99" s="1087"/>
      <c r="CQ99" s="1087"/>
    </row>
    <row r="100" spans="1:95" ht="25" x14ac:dyDescent="0.35">
      <c r="A100" s="74"/>
      <c r="B100" s="1089" t="s">
        <v>877</v>
      </c>
      <c r="C100" s="1090" t="s">
        <v>878</v>
      </c>
      <c r="D100" s="1090" t="s">
        <v>879</v>
      </c>
      <c r="E100" s="1104">
        <v>2021</v>
      </c>
      <c r="F100" s="1104">
        <v>2024</v>
      </c>
      <c r="G100" s="1104" t="s">
        <v>351</v>
      </c>
      <c r="H100" s="1091">
        <v>53.25</v>
      </c>
      <c r="I100" s="1091"/>
      <c r="J100" s="1105"/>
      <c r="K100" s="1091">
        <v>19436.25</v>
      </c>
      <c r="L100" s="1091"/>
      <c r="M100" s="1091">
        <v>13050</v>
      </c>
      <c r="N100" s="1088"/>
      <c r="O100" s="1086"/>
      <c r="P100" s="1087"/>
      <c r="Q100" s="1087"/>
      <c r="R100" s="1087"/>
      <c r="S100" s="1087"/>
      <c r="T100" s="1087"/>
      <c r="U100" s="1087"/>
      <c r="V100" s="1087"/>
      <c r="W100" s="1087"/>
      <c r="X100" s="1087"/>
      <c r="Y100" s="1087"/>
      <c r="Z100" s="1087"/>
      <c r="AA100" s="1087"/>
      <c r="AB100" s="1087"/>
      <c r="AC100" s="1087"/>
      <c r="AD100" s="1087"/>
      <c r="AE100" s="1087"/>
      <c r="AF100" s="1087"/>
      <c r="AG100" s="1087"/>
      <c r="AH100" s="1087"/>
      <c r="AI100" s="1087"/>
      <c r="AJ100" s="1087"/>
      <c r="AK100" s="1087"/>
      <c r="AL100" s="1087"/>
      <c r="AM100" s="1087"/>
      <c r="AN100" s="1087"/>
      <c r="AO100" s="1087"/>
      <c r="AP100" s="1087"/>
      <c r="AQ100" s="1087"/>
      <c r="AR100" s="1087"/>
      <c r="AS100" s="1087"/>
      <c r="AT100" s="1087"/>
      <c r="AU100" s="1087"/>
      <c r="AV100" s="1087"/>
      <c r="AW100" s="1087"/>
      <c r="AX100" s="1087"/>
      <c r="AY100" s="1087"/>
      <c r="AZ100" s="1087"/>
      <c r="BA100" s="1087"/>
      <c r="BB100" s="1087"/>
      <c r="BC100" s="1087"/>
      <c r="BD100" s="1087"/>
      <c r="BE100" s="1087"/>
      <c r="BF100" s="1087"/>
      <c r="BG100" s="1087"/>
      <c r="BH100" s="1087"/>
      <c r="BI100" s="1087"/>
      <c r="BJ100" s="1087"/>
      <c r="BK100" s="1087"/>
      <c r="BL100" s="1087"/>
      <c r="BM100" s="1087"/>
      <c r="BN100" s="1087"/>
      <c r="BO100" s="1087"/>
      <c r="BP100" s="1087"/>
      <c r="BQ100" s="1087"/>
      <c r="BR100" s="1087"/>
      <c r="BS100" s="1087"/>
      <c r="BT100" s="1087"/>
      <c r="BU100" s="1087"/>
      <c r="BV100" s="1087"/>
      <c r="BW100" s="1087"/>
      <c r="BX100" s="1087"/>
      <c r="BY100" s="1087"/>
      <c r="BZ100" s="1087"/>
      <c r="CA100" s="1087"/>
      <c r="CB100" s="1087"/>
      <c r="CC100" s="1087"/>
      <c r="CD100" s="1087"/>
      <c r="CE100" s="1087"/>
      <c r="CF100" s="1087"/>
      <c r="CG100" s="1087"/>
      <c r="CH100" s="1087"/>
      <c r="CI100" s="1087"/>
      <c r="CJ100" s="1087"/>
      <c r="CK100" s="1087"/>
      <c r="CL100" s="1087"/>
      <c r="CM100" s="1087"/>
      <c r="CN100" s="1087"/>
      <c r="CO100" s="1087"/>
      <c r="CP100" s="1087"/>
      <c r="CQ100" s="1087"/>
    </row>
    <row r="101" spans="1:95" ht="25" x14ac:dyDescent="0.35">
      <c r="A101" s="74"/>
      <c r="B101" s="1089" t="s">
        <v>827</v>
      </c>
      <c r="C101" s="1090" t="s">
        <v>880</v>
      </c>
      <c r="D101" s="1090" t="s">
        <v>881</v>
      </c>
      <c r="E101" s="1104">
        <v>2021</v>
      </c>
      <c r="F101" s="1104">
        <v>2024</v>
      </c>
      <c r="G101" s="1104" t="s">
        <v>351</v>
      </c>
      <c r="H101" s="1091">
        <v>12.375013698630138</v>
      </c>
      <c r="I101" s="1091"/>
      <c r="J101" s="1105"/>
      <c r="K101" s="1091">
        <v>4516.88</v>
      </c>
      <c r="L101" s="1091"/>
      <c r="M101" s="1091">
        <v>2475.0136986301386</v>
      </c>
      <c r="N101" s="1088"/>
      <c r="O101" s="1086"/>
      <c r="P101" s="1087"/>
      <c r="Q101" s="1087"/>
      <c r="R101" s="1087"/>
      <c r="S101" s="1087"/>
      <c r="T101" s="1087"/>
      <c r="U101" s="1087"/>
      <c r="V101" s="1087"/>
      <c r="W101" s="1087"/>
      <c r="X101" s="1087"/>
      <c r="Y101" s="1087"/>
      <c r="Z101" s="1087"/>
      <c r="AA101" s="1087"/>
      <c r="AB101" s="1087"/>
      <c r="AC101" s="1087"/>
      <c r="AD101" s="1087"/>
      <c r="AE101" s="1087"/>
      <c r="AF101" s="1087"/>
      <c r="AG101" s="1087"/>
      <c r="AH101" s="1087"/>
      <c r="AI101" s="1087"/>
      <c r="AJ101" s="1087"/>
      <c r="AK101" s="1087"/>
      <c r="AL101" s="1087"/>
      <c r="AM101" s="1087"/>
      <c r="AN101" s="1087"/>
      <c r="AO101" s="1087"/>
      <c r="AP101" s="1087"/>
      <c r="AQ101" s="1087"/>
      <c r="AR101" s="1087"/>
      <c r="AS101" s="1087"/>
      <c r="AT101" s="1087"/>
      <c r="AU101" s="1087"/>
      <c r="AV101" s="1087"/>
      <c r="AW101" s="1087"/>
      <c r="AX101" s="1087"/>
      <c r="AY101" s="1087"/>
      <c r="AZ101" s="1087"/>
      <c r="BA101" s="1087"/>
      <c r="BB101" s="1087"/>
      <c r="BC101" s="1087"/>
      <c r="BD101" s="1087"/>
      <c r="BE101" s="1087"/>
      <c r="BF101" s="1087"/>
      <c r="BG101" s="1087"/>
      <c r="BH101" s="1087"/>
      <c r="BI101" s="1087"/>
      <c r="BJ101" s="1087"/>
      <c r="BK101" s="1087"/>
      <c r="BL101" s="1087"/>
      <c r="BM101" s="1087"/>
      <c r="BN101" s="1087"/>
      <c r="BO101" s="1087"/>
      <c r="BP101" s="1087"/>
      <c r="BQ101" s="1087"/>
      <c r="BR101" s="1087"/>
      <c r="BS101" s="1087"/>
      <c r="BT101" s="1087"/>
      <c r="BU101" s="1087"/>
      <c r="BV101" s="1087"/>
      <c r="BW101" s="1087"/>
      <c r="BX101" s="1087"/>
      <c r="BY101" s="1087"/>
      <c r="BZ101" s="1087"/>
      <c r="CA101" s="1087"/>
      <c r="CB101" s="1087"/>
      <c r="CC101" s="1087"/>
      <c r="CD101" s="1087"/>
      <c r="CE101" s="1087"/>
      <c r="CF101" s="1087"/>
      <c r="CG101" s="1087"/>
      <c r="CH101" s="1087"/>
      <c r="CI101" s="1087"/>
      <c r="CJ101" s="1087"/>
      <c r="CK101" s="1087"/>
      <c r="CL101" s="1087"/>
      <c r="CM101" s="1087"/>
      <c r="CN101" s="1087"/>
      <c r="CO101" s="1087"/>
      <c r="CP101" s="1087"/>
      <c r="CQ101" s="1087"/>
    </row>
    <row r="102" spans="1:95" ht="25" x14ac:dyDescent="0.35">
      <c r="A102" s="74"/>
      <c r="B102" s="1089" t="s">
        <v>882</v>
      </c>
      <c r="C102" s="1090" t="s">
        <v>883</v>
      </c>
      <c r="D102" s="1090" t="s">
        <v>884</v>
      </c>
      <c r="E102" s="1104">
        <v>2021</v>
      </c>
      <c r="F102" s="1104">
        <v>2024</v>
      </c>
      <c r="G102" s="1104" t="s">
        <v>351</v>
      </c>
      <c r="H102" s="1091">
        <v>220.64000000000001</v>
      </c>
      <c r="I102" s="1091"/>
      <c r="J102" s="1105"/>
      <c r="K102" s="1091">
        <v>80533.600000000006</v>
      </c>
      <c r="L102" s="1091"/>
      <c r="M102" s="1091">
        <v>181940.00000000003</v>
      </c>
      <c r="N102" s="1088"/>
      <c r="O102" s="1086"/>
      <c r="P102" s="1087"/>
      <c r="Q102" s="1087"/>
      <c r="R102" s="1087"/>
      <c r="S102" s="1087"/>
      <c r="T102" s="1087"/>
      <c r="U102" s="1087"/>
      <c r="V102" s="1087"/>
      <c r="W102" s="1087"/>
      <c r="X102" s="1087"/>
      <c r="Y102" s="1087"/>
      <c r="Z102" s="1087"/>
      <c r="AA102" s="1087"/>
      <c r="AB102" s="1087"/>
      <c r="AC102" s="1087"/>
      <c r="AD102" s="1087"/>
      <c r="AE102" s="1087"/>
      <c r="AF102" s="1087"/>
      <c r="AG102" s="1087"/>
      <c r="AH102" s="1087"/>
      <c r="AI102" s="1087"/>
      <c r="AJ102" s="1087"/>
      <c r="AK102" s="1087"/>
      <c r="AL102" s="1087"/>
      <c r="AM102" s="1087"/>
      <c r="AN102" s="1087"/>
      <c r="AO102" s="1087"/>
      <c r="AP102" s="1087"/>
      <c r="AQ102" s="1087"/>
      <c r="AR102" s="1087"/>
      <c r="AS102" s="1087"/>
      <c r="AT102" s="1087"/>
      <c r="AU102" s="1087"/>
      <c r="AV102" s="1087"/>
      <c r="AW102" s="1087"/>
      <c r="AX102" s="1087"/>
      <c r="AY102" s="1087"/>
      <c r="AZ102" s="1087"/>
      <c r="BA102" s="1087"/>
      <c r="BB102" s="1087"/>
      <c r="BC102" s="1087"/>
      <c r="BD102" s="1087"/>
      <c r="BE102" s="1087"/>
      <c r="BF102" s="1087"/>
      <c r="BG102" s="1087"/>
      <c r="BH102" s="1087"/>
      <c r="BI102" s="1087"/>
      <c r="BJ102" s="1087"/>
      <c r="BK102" s="1087"/>
      <c r="BL102" s="1087"/>
      <c r="BM102" s="1087"/>
      <c r="BN102" s="1087"/>
      <c r="BO102" s="1087"/>
      <c r="BP102" s="1087"/>
      <c r="BQ102" s="1087"/>
      <c r="BR102" s="1087"/>
      <c r="BS102" s="1087"/>
      <c r="BT102" s="1087"/>
      <c r="BU102" s="1087"/>
      <c r="BV102" s="1087"/>
      <c r="BW102" s="1087"/>
      <c r="BX102" s="1087"/>
      <c r="BY102" s="1087"/>
      <c r="BZ102" s="1087"/>
      <c r="CA102" s="1087"/>
      <c r="CB102" s="1087"/>
      <c r="CC102" s="1087"/>
      <c r="CD102" s="1087"/>
      <c r="CE102" s="1087"/>
      <c r="CF102" s="1087"/>
      <c r="CG102" s="1087"/>
      <c r="CH102" s="1087"/>
      <c r="CI102" s="1087"/>
      <c r="CJ102" s="1087"/>
      <c r="CK102" s="1087"/>
      <c r="CL102" s="1087"/>
      <c r="CM102" s="1087"/>
      <c r="CN102" s="1087"/>
      <c r="CO102" s="1087"/>
      <c r="CP102" s="1087"/>
      <c r="CQ102" s="1087"/>
    </row>
    <row r="103" spans="1:95" ht="25" x14ac:dyDescent="0.35">
      <c r="A103" s="74"/>
      <c r="B103" s="1089" t="s">
        <v>885</v>
      </c>
      <c r="C103" s="1090" t="s">
        <v>886</v>
      </c>
      <c r="D103" s="1090" t="s">
        <v>887</v>
      </c>
      <c r="E103" s="1104">
        <v>2021</v>
      </c>
      <c r="F103" s="1104">
        <v>2024</v>
      </c>
      <c r="G103" s="1104" t="s">
        <v>351</v>
      </c>
      <c r="H103" s="1091">
        <v>19.5</v>
      </c>
      <c r="I103" s="1091"/>
      <c r="J103" s="1105"/>
      <c r="K103" s="1091">
        <v>7117.5</v>
      </c>
      <c r="L103" s="1091"/>
      <c r="M103" s="1091">
        <v>5772</v>
      </c>
      <c r="N103" s="1088"/>
      <c r="O103" s="1086"/>
      <c r="P103" s="1087"/>
      <c r="Q103" s="1087"/>
      <c r="R103" s="1087"/>
      <c r="S103" s="1087"/>
      <c r="T103" s="1087"/>
      <c r="U103" s="1087"/>
      <c r="V103" s="1087"/>
      <c r="W103" s="1087"/>
      <c r="X103" s="1087"/>
      <c r="Y103" s="1087"/>
      <c r="Z103" s="1087"/>
      <c r="AA103" s="1087"/>
      <c r="AB103" s="1087"/>
      <c r="AC103" s="1087"/>
      <c r="AD103" s="1087"/>
      <c r="AE103" s="1087"/>
      <c r="AF103" s="1087"/>
      <c r="AG103" s="1087"/>
      <c r="AH103" s="1087"/>
      <c r="AI103" s="1087"/>
      <c r="AJ103" s="1087"/>
      <c r="AK103" s="1087"/>
      <c r="AL103" s="1087"/>
      <c r="AM103" s="1087"/>
      <c r="AN103" s="1087"/>
      <c r="AO103" s="1087"/>
      <c r="AP103" s="1087"/>
      <c r="AQ103" s="1087"/>
      <c r="AR103" s="1087"/>
      <c r="AS103" s="1087"/>
      <c r="AT103" s="1087"/>
      <c r="AU103" s="1087"/>
      <c r="AV103" s="1087"/>
      <c r="AW103" s="1087"/>
      <c r="AX103" s="1087"/>
      <c r="AY103" s="1087"/>
      <c r="AZ103" s="1087"/>
      <c r="BA103" s="1087"/>
      <c r="BB103" s="1087"/>
      <c r="BC103" s="1087"/>
      <c r="BD103" s="1087"/>
      <c r="BE103" s="1087"/>
      <c r="BF103" s="1087"/>
      <c r="BG103" s="1087"/>
      <c r="BH103" s="1087"/>
      <c r="BI103" s="1087"/>
      <c r="BJ103" s="1087"/>
      <c r="BK103" s="1087"/>
      <c r="BL103" s="1087"/>
      <c r="BM103" s="1087"/>
      <c r="BN103" s="1087"/>
      <c r="BO103" s="1087"/>
      <c r="BP103" s="1087"/>
      <c r="BQ103" s="1087"/>
      <c r="BR103" s="1087"/>
      <c r="BS103" s="1087"/>
      <c r="BT103" s="1087"/>
      <c r="BU103" s="1087"/>
      <c r="BV103" s="1087"/>
      <c r="BW103" s="1087"/>
      <c r="BX103" s="1087"/>
      <c r="BY103" s="1087"/>
      <c r="BZ103" s="1087"/>
      <c r="CA103" s="1087"/>
      <c r="CB103" s="1087"/>
      <c r="CC103" s="1087"/>
      <c r="CD103" s="1087"/>
      <c r="CE103" s="1087"/>
      <c r="CF103" s="1087"/>
      <c r="CG103" s="1087"/>
      <c r="CH103" s="1087"/>
      <c r="CI103" s="1087"/>
      <c r="CJ103" s="1087"/>
      <c r="CK103" s="1087"/>
      <c r="CL103" s="1087"/>
      <c r="CM103" s="1087"/>
      <c r="CN103" s="1087"/>
      <c r="CO103" s="1087"/>
      <c r="CP103" s="1087"/>
      <c r="CQ103" s="1087"/>
    </row>
    <row r="104" spans="1:95" ht="25" x14ac:dyDescent="0.35">
      <c r="A104" s="74"/>
      <c r="B104" s="1089" t="s">
        <v>861</v>
      </c>
      <c r="C104" s="1090" t="s">
        <v>888</v>
      </c>
      <c r="D104" s="1090" t="s">
        <v>889</v>
      </c>
      <c r="E104" s="1104">
        <v>2021</v>
      </c>
      <c r="F104" s="1104">
        <v>2024</v>
      </c>
      <c r="G104" s="1104" t="s">
        <v>351</v>
      </c>
      <c r="H104" s="1091">
        <v>118.12501369863013</v>
      </c>
      <c r="I104" s="1091"/>
      <c r="J104" s="1105"/>
      <c r="K104" s="1091">
        <v>43115.63</v>
      </c>
      <c r="L104" s="1091"/>
      <c r="M104" s="1091">
        <v>79425.013698630122</v>
      </c>
      <c r="N104" s="1088"/>
      <c r="O104" s="1086"/>
      <c r="P104" s="1087"/>
      <c r="Q104" s="1087"/>
      <c r="R104" s="1087"/>
      <c r="S104" s="1087"/>
      <c r="T104" s="1087"/>
      <c r="U104" s="1087"/>
      <c r="V104" s="1087"/>
      <c r="W104" s="1087"/>
      <c r="X104" s="1087"/>
      <c r="Y104" s="1087"/>
      <c r="Z104" s="1087"/>
      <c r="AA104" s="1087"/>
      <c r="AB104" s="1087"/>
      <c r="AC104" s="1087"/>
      <c r="AD104" s="1087"/>
      <c r="AE104" s="1087"/>
      <c r="AF104" s="1087"/>
      <c r="AG104" s="1087"/>
      <c r="AH104" s="1087"/>
      <c r="AI104" s="1087"/>
      <c r="AJ104" s="1087"/>
      <c r="AK104" s="1087"/>
      <c r="AL104" s="1087"/>
      <c r="AM104" s="1087"/>
      <c r="AN104" s="1087"/>
      <c r="AO104" s="1087"/>
      <c r="AP104" s="1087"/>
      <c r="AQ104" s="1087"/>
      <c r="AR104" s="1087"/>
      <c r="AS104" s="1087"/>
      <c r="AT104" s="1087"/>
      <c r="AU104" s="1087"/>
      <c r="AV104" s="1087"/>
      <c r="AW104" s="1087"/>
      <c r="AX104" s="1087"/>
      <c r="AY104" s="1087"/>
      <c r="AZ104" s="1087"/>
      <c r="BA104" s="1087"/>
      <c r="BB104" s="1087"/>
      <c r="BC104" s="1087"/>
      <c r="BD104" s="1087"/>
      <c r="BE104" s="1087"/>
      <c r="BF104" s="1087"/>
      <c r="BG104" s="1087"/>
      <c r="BH104" s="1087"/>
      <c r="BI104" s="1087"/>
      <c r="BJ104" s="1087"/>
      <c r="BK104" s="1087"/>
      <c r="BL104" s="1087"/>
      <c r="BM104" s="1087"/>
      <c r="BN104" s="1087"/>
      <c r="BO104" s="1087"/>
      <c r="BP104" s="1087"/>
      <c r="BQ104" s="1087"/>
      <c r="BR104" s="1087"/>
      <c r="BS104" s="1087"/>
      <c r="BT104" s="1087"/>
      <c r="BU104" s="1087"/>
      <c r="BV104" s="1087"/>
      <c r="BW104" s="1087"/>
      <c r="BX104" s="1087"/>
      <c r="BY104" s="1087"/>
      <c r="BZ104" s="1087"/>
      <c r="CA104" s="1087"/>
      <c r="CB104" s="1087"/>
      <c r="CC104" s="1087"/>
      <c r="CD104" s="1087"/>
      <c r="CE104" s="1087"/>
      <c r="CF104" s="1087"/>
      <c r="CG104" s="1087"/>
      <c r="CH104" s="1087"/>
      <c r="CI104" s="1087"/>
      <c r="CJ104" s="1087"/>
      <c r="CK104" s="1087"/>
      <c r="CL104" s="1087"/>
      <c r="CM104" s="1087"/>
      <c r="CN104" s="1087"/>
      <c r="CO104" s="1087"/>
      <c r="CP104" s="1087"/>
      <c r="CQ104" s="1087"/>
    </row>
    <row r="105" spans="1:95" ht="25" x14ac:dyDescent="0.35">
      <c r="A105" s="74"/>
      <c r="B105" s="1089" t="s">
        <v>792</v>
      </c>
      <c r="C105" s="1090" t="s">
        <v>890</v>
      </c>
      <c r="D105" s="1090" t="s">
        <v>891</v>
      </c>
      <c r="E105" s="1104">
        <v>2021</v>
      </c>
      <c r="F105" s="1104">
        <v>2024</v>
      </c>
      <c r="G105" s="1104" t="s">
        <v>351</v>
      </c>
      <c r="H105" s="1091">
        <v>210</v>
      </c>
      <c r="I105" s="1091"/>
      <c r="J105" s="1105"/>
      <c r="K105" s="1091">
        <v>76650</v>
      </c>
      <c r="L105" s="1091"/>
      <c r="M105" s="1091">
        <v>146100</v>
      </c>
      <c r="N105" s="1088"/>
      <c r="O105" s="1086"/>
      <c r="P105" s="1087"/>
      <c r="Q105" s="1087"/>
      <c r="R105" s="1087"/>
      <c r="S105" s="1087"/>
      <c r="T105" s="1087"/>
      <c r="U105" s="1087"/>
      <c r="V105" s="1087"/>
      <c r="W105" s="1087"/>
      <c r="X105" s="1087"/>
      <c r="Y105" s="1087"/>
      <c r="Z105" s="1087"/>
      <c r="AA105" s="1087"/>
      <c r="AB105" s="1087"/>
      <c r="AC105" s="1087"/>
      <c r="AD105" s="1087"/>
      <c r="AE105" s="1087"/>
      <c r="AF105" s="1087"/>
      <c r="AG105" s="1087"/>
      <c r="AH105" s="1087"/>
      <c r="AI105" s="1087"/>
      <c r="AJ105" s="1087"/>
      <c r="AK105" s="1087"/>
      <c r="AL105" s="1087"/>
      <c r="AM105" s="1087"/>
      <c r="AN105" s="1087"/>
      <c r="AO105" s="1087"/>
      <c r="AP105" s="1087"/>
      <c r="AQ105" s="1087"/>
      <c r="AR105" s="1087"/>
      <c r="AS105" s="1087"/>
      <c r="AT105" s="1087"/>
      <c r="AU105" s="1087"/>
      <c r="AV105" s="1087"/>
      <c r="AW105" s="1087"/>
      <c r="AX105" s="1087"/>
      <c r="AY105" s="1087"/>
      <c r="AZ105" s="1087"/>
      <c r="BA105" s="1087"/>
      <c r="BB105" s="1087"/>
      <c r="BC105" s="1087"/>
      <c r="BD105" s="1087"/>
      <c r="BE105" s="1087"/>
      <c r="BF105" s="1087"/>
      <c r="BG105" s="1087"/>
      <c r="BH105" s="1087"/>
      <c r="BI105" s="1087"/>
      <c r="BJ105" s="1087"/>
      <c r="BK105" s="1087"/>
      <c r="BL105" s="1087"/>
      <c r="BM105" s="1087"/>
      <c r="BN105" s="1087"/>
      <c r="BO105" s="1087"/>
      <c r="BP105" s="1087"/>
      <c r="BQ105" s="1087"/>
      <c r="BR105" s="1087"/>
      <c r="BS105" s="1087"/>
      <c r="BT105" s="1087"/>
      <c r="BU105" s="1087"/>
      <c r="BV105" s="1087"/>
      <c r="BW105" s="1087"/>
      <c r="BX105" s="1087"/>
      <c r="BY105" s="1087"/>
      <c r="BZ105" s="1087"/>
      <c r="CA105" s="1087"/>
      <c r="CB105" s="1087"/>
      <c r="CC105" s="1087"/>
      <c r="CD105" s="1087"/>
      <c r="CE105" s="1087"/>
      <c r="CF105" s="1087"/>
      <c r="CG105" s="1087"/>
      <c r="CH105" s="1087"/>
      <c r="CI105" s="1087"/>
      <c r="CJ105" s="1087"/>
      <c r="CK105" s="1087"/>
      <c r="CL105" s="1087"/>
      <c r="CM105" s="1087"/>
      <c r="CN105" s="1087"/>
      <c r="CO105" s="1087"/>
      <c r="CP105" s="1087"/>
      <c r="CQ105" s="1087"/>
    </row>
    <row r="106" spans="1:95" ht="25" x14ac:dyDescent="0.35">
      <c r="A106" s="74"/>
      <c r="B106" s="1089" t="s">
        <v>792</v>
      </c>
      <c r="C106" s="1090" t="s">
        <v>892</v>
      </c>
      <c r="D106" s="1090" t="s">
        <v>893</v>
      </c>
      <c r="E106" s="1104">
        <v>2021</v>
      </c>
      <c r="F106" s="1104">
        <v>2024</v>
      </c>
      <c r="G106" s="1104" t="s">
        <v>351</v>
      </c>
      <c r="H106" s="1091">
        <v>37.5</v>
      </c>
      <c r="I106" s="1091"/>
      <c r="J106" s="1105"/>
      <c r="K106" s="1091">
        <v>13687.5</v>
      </c>
      <c r="L106" s="1091"/>
      <c r="M106" s="1091">
        <v>7500</v>
      </c>
      <c r="N106" s="1088"/>
      <c r="O106" s="1086"/>
      <c r="P106" s="1087"/>
      <c r="Q106" s="1087"/>
      <c r="R106" s="1087"/>
      <c r="S106" s="1087"/>
      <c r="T106" s="1087"/>
      <c r="U106" s="1087"/>
      <c r="V106" s="1087"/>
      <c r="W106" s="1087"/>
      <c r="X106" s="1087"/>
      <c r="Y106" s="1087"/>
      <c r="Z106" s="1087"/>
      <c r="AA106" s="1087"/>
      <c r="AB106" s="1087"/>
      <c r="AC106" s="1087"/>
      <c r="AD106" s="1087"/>
      <c r="AE106" s="1087"/>
      <c r="AF106" s="1087"/>
      <c r="AG106" s="1087"/>
      <c r="AH106" s="1087"/>
      <c r="AI106" s="1087"/>
      <c r="AJ106" s="1087"/>
      <c r="AK106" s="1087"/>
      <c r="AL106" s="1087"/>
      <c r="AM106" s="1087"/>
      <c r="AN106" s="1087"/>
      <c r="AO106" s="1087"/>
      <c r="AP106" s="1087"/>
      <c r="AQ106" s="1087"/>
      <c r="AR106" s="1087"/>
      <c r="AS106" s="1087"/>
      <c r="AT106" s="1087"/>
      <c r="AU106" s="1087"/>
      <c r="AV106" s="1087"/>
      <c r="AW106" s="1087"/>
      <c r="AX106" s="1087"/>
      <c r="AY106" s="1087"/>
      <c r="AZ106" s="1087"/>
      <c r="BA106" s="1087"/>
      <c r="BB106" s="1087"/>
      <c r="BC106" s="1087"/>
      <c r="BD106" s="1087"/>
      <c r="BE106" s="1087"/>
      <c r="BF106" s="1087"/>
      <c r="BG106" s="1087"/>
      <c r="BH106" s="1087"/>
      <c r="BI106" s="1087"/>
      <c r="BJ106" s="1087"/>
      <c r="BK106" s="1087"/>
      <c r="BL106" s="1087"/>
      <c r="BM106" s="1087"/>
      <c r="BN106" s="1087"/>
      <c r="BO106" s="1087"/>
      <c r="BP106" s="1087"/>
      <c r="BQ106" s="1087"/>
      <c r="BR106" s="1087"/>
      <c r="BS106" s="1087"/>
      <c r="BT106" s="1087"/>
      <c r="BU106" s="1087"/>
      <c r="BV106" s="1087"/>
      <c r="BW106" s="1087"/>
      <c r="BX106" s="1087"/>
      <c r="BY106" s="1087"/>
      <c r="BZ106" s="1087"/>
      <c r="CA106" s="1087"/>
      <c r="CB106" s="1087"/>
      <c r="CC106" s="1087"/>
      <c r="CD106" s="1087"/>
      <c r="CE106" s="1087"/>
      <c r="CF106" s="1087"/>
      <c r="CG106" s="1087"/>
      <c r="CH106" s="1087"/>
      <c r="CI106" s="1087"/>
      <c r="CJ106" s="1087"/>
      <c r="CK106" s="1087"/>
      <c r="CL106" s="1087"/>
      <c r="CM106" s="1087"/>
      <c r="CN106" s="1087"/>
      <c r="CO106" s="1087"/>
      <c r="CP106" s="1087"/>
      <c r="CQ106" s="1087"/>
    </row>
    <row r="107" spans="1:95" ht="25" x14ac:dyDescent="0.35">
      <c r="A107" s="74"/>
      <c r="B107" s="1089" t="s">
        <v>778</v>
      </c>
      <c r="C107" s="1090" t="s">
        <v>894</v>
      </c>
      <c r="D107" s="1090" t="s">
        <v>895</v>
      </c>
      <c r="E107" s="1104">
        <v>2022</v>
      </c>
      <c r="F107" s="1104">
        <v>2024</v>
      </c>
      <c r="G107" s="1104" t="s">
        <v>351</v>
      </c>
      <c r="H107" s="1091">
        <v>48.75</v>
      </c>
      <c r="I107" s="1091"/>
      <c r="J107" s="1105"/>
      <c r="K107" s="1091">
        <v>17793.75</v>
      </c>
      <c r="L107" s="1091"/>
      <c r="M107" s="1091">
        <v>35250</v>
      </c>
      <c r="N107" s="1088"/>
      <c r="O107" s="1086"/>
      <c r="P107" s="1087"/>
      <c r="Q107" s="1087"/>
      <c r="R107" s="1087"/>
      <c r="S107" s="1087"/>
      <c r="T107" s="1087"/>
      <c r="U107" s="1087"/>
      <c r="V107" s="1087"/>
      <c r="W107" s="1087"/>
      <c r="X107" s="1087"/>
      <c r="Y107" s="1087"/>
      <c r="Z107" s="1087"/>
      <c r="AA107" s="1087"/>
      <c r="AB107" s="1087"/>
      <c r="AC107" s="1087"/>
      <c r="AD107" s="1087"/>
      <c r="AE107" s="1087"/>
      <c r="AF107" s="1087"/>
      <c r="AG107" s="1087"/>
      <c r="AH107" s="1087"/>
      <c r="AI107" s="1087"/>
      <c r="AJ107" s="1087"/>
      <c r="AK107" s="1087"/>
      <c r="AL107" s="1087"/>
      <c r="AM107" s="1087"/>
      <c r="AN107" s="1087"/>
      <c r="AO107" s="1087"/>
      <c r="AP107" s="1087"/>
      <c r="AQ107" s="1087"/>
      <c r="AR107" s="1087"/>
      <c r="AS107" s="1087"/>
      <c r="AT107" s="1087"/>
      <c r="AU107" s="1087"/>
      <c r="AV107" s="1087"/>
      <c r="AW107" s="1087"/>
      <c r="AX107" s="1087"/>
      <c r="AY107" s="1087"/>
      <c r="AZ107" s="1087"/>
      <c r="BA107" s="1087"/>
      <c r="BB107" s="1087"/>
      <c r="BC107" s="1087"/>
      <c r="BD107" s="1087"/>
      <c r="BE107" s="1087"/>
      <c r="BF107" s="1087"/>
      <c r="BG107" s="1087"/>
      <c r="BH107" s="1087"/>
      <c r="BI107" s="1087"/>
      <c r="BJ107" s="1087"/>
      <c r="BK107" s="1087"/>
      <c r="BL107" s="1087"/>
      <c r="BM107" s="1087"/>
      <c r="BN107" s="1087"/>
      <c r="BO107" s="1087"/>
      <c r="BP107" s="1087"/>
      <c r="BQ107" s="1087"/>
      <c r="BR107" s="1087"/>
      <c r="BS107" s="1087"/>
      <c r="BT107" s="1087"/>
      <c r="BU107" s="1087"/>
      <c r="BV107" s="1087"/>
      <c r="BW107" s="1087"/>
      <c r="BX107" s="1087"/>
      <c r="BY107" s="1087"/>
      <c r="BZ107" s="1087"/>
      <c r="CA107" s="1087"/>
      <c r="CB107" s="1087"/>
      <c r="CC107" s="1087"/>
      <c r="CD107" s="1087"/>
      <c r="CE107" s="1087"/>
      <c r="CF107" s="1087"/>
      <c r="CG107" s="1087"/>
      <c r="CH107" s="1087"/>
      <c r="CI107" s="1087"/>
      <c r="CJ107" s="1087"/>
      <c r="CK107" s="1087"/>
      <c r="CL107" s="1087"/>
      <c r="CM107" s="1087"/>
      <c r="CN107" s="1087"/>
      <c r="CO107" s="1087"/>
      <c r="CP107" s="1087"/>
      <c r="CQ107" s="1087"/>
    </row>
    <row r="108" spans="1:95" ht="25" x14ac:dyDescent="0.35">
      <c r="A108" s="74"/>
      <c r="B108" s="1089" t="s">
        <v>792</v>
      </c>
      <c r="C108" s="1090" t="s">
        <v>896</v>
      </c>
      <c r="D108" s="1090" t="s">
        <v>897</v>
      </c>
      <c r="E108" s="1104">
        <v>2021</v>
      </c>
      <c r="F108" s="1104">
        <v>2024</v>
      </c>
      <c r="G108" s="1104" t="s">
        <v>351</v>
      </c>
      <c r="H108" s="1091">
        <v>138</v>
      </c>
      <c r="I108" s="1091"/>
      <c r="J108" s="1105"/>
      <c r="K108" s="1091">
        <v>50370</v>
      </c>
      <c r="L108" s="1091"/>
      <c r="M108" s="1091">
        <v>96600</v>
      </c>
      <c r="N108" s="1088"/>
      <c r="O108" s="1086"/>
      <c r="P108" s="1087"/>
      <c r="Q108" s="1087"/>
      <c r="R108" s="1087"/>
      <c r="S108" s="1087"/>
      <c r="T108" s="1087"/>
      <c r="U108" s="1087"/>
      <c r="V108" s="1087"/>
      <c r="W108" s="1087"/>
      <c r="X108" s="1087"/>
      <c r="Y108" s="1087"/>
      <c r="Z108" s="1087"/>
      <c r="AA108" s="1087"/>
      <c r="AB108" s="1087"/>
      <c r="AC108" s="1087"/>
      <c r="AD108" s="1087"/>
      <c r="AE108" s="1087"/>
      <c r="AF108" s="1087"/>
      <c r="AG108" s="1087"/>
      <c r="AH108" s="1087"/>
      <c r="AI108" s="1087"/>
      <c r="AJ108" s="1087"/>
      <c r="AK108" s="1087"/>
      <c r="AL108" s="1087"/>
      <c r="AM108" s="1087"/>
      <c r="AN108" s="1087"/>
      <c r="AO108" s="1087"/>
      <c r="AP108" s="1087"/>
      <c r="AQ108" s="1087"/>
      <c r="AR108" s="1087"/>
      <c r="AS108" s="1087"/>
      <c r="AT108" s="1087"/>
      <c r="AU108" s="1087"/>
      <c r="AV108" s="1087"/>
      <c r="AW108" s="1087"/>
      <c r="AX108" s="1087"/>
      <c r="AY108" s="1087"/>
      <c r="AZ108" s="1087"/>
      <c r="BA108" s="1087"/>
      <c r="BB108" s="1087"/>
      <c r="BC108" s="1087"/>
      <c r="BD108" s="1087"/>
      <c r="BE108" s="1087"/>
      <c r="BF108" s="1087"/>
      <c r="BG108" s="1087"/>
      <c r="BH108" s="1087"/>
      <c r="BI108" s="1087"/>
      <c r="BJ108" s="1087"/>
      <c r="BK108" s="1087"/>
      <c r="BL108" s="1087"/>
      <c r="BM108" s="1087"/>
      <c r="BN108" s="1087"/>
      <c r="BO108" s="1087"/>
      <c r="BP108" s="1087"/>
      <c r="BQ108" s="1087"/>
      <c r="BR108" s="1087"/>
      <c r="BS108" s="1087"/>
      <c r="BT108" s="1087"/>
      <c r="BU108" s="1087"/>
      <c r="BV108" s="1087"/>
      <c r="BW108" s="1087"/>
      <c r="BX108" s="1087"/>
      <c r="BY108" s="1087"/>
      <c r="BZ108" s="1087"/>
      <c r="CA108" s="1087"/>
      <c r="CB108" s="1087"/>
      <c r="CC108" s="1087"/>
      <c r="CD108" s="1087"/>
      <c r="CE108" s="1087"/>
      <c r="CF108" s="1087"/>
      <c r="CG108" s="1087"/>
      <c r="CH108" s="1087"/>
      <c r="CI108" s="1087"/>
      <c r="CJ108" s="1087"/>
      <c r="CK108" s="1087"/>
      <c r="CL108" s="1087"/>
      <c r="CM108" s="1087"/>
      <c r="CN108" s="1087"/>
      <c r="CO108" s="1087"/>
      <c r="CP108" s="1087"/>
      <c r="CQ108" s="1087"/>
    </row>
    <row r="109" spans="1:95" ht="25" x14ac:dyDescent="0.35">
      <c r="A109" s="74"/>
      <c r="B109" s="1089" t="s">
        <v>807</v>
      </c>
      <c r="C109" s="1090" t="s">
        <v>898</v>
      </c>
      <c r="D109" s="1090" t="s">
        <v>899</v>
      </c>
      <c r="E109" s="1104">
        <v>2021</v>
      </c>
      <c r="F109" s="1104">
        <v>2024</v>
      </c>
      <c r="G109" s="1104" t="s">
        <v>351</v>
      </c>
      <c r="H109" s="1091">
        <v>37.5</v>
      </c>
      <c r="I109" s="1091"/>
      <c r="J109" s="1105"/>
      <c r="K109" s="1091">
        <v>13687.5</v>
      </c>
      <c r="L109" s="1091"/>
      <c r="M109" s="1091">
        <v>11100</v>
      </c>
      <c r="N109" s="1088"/>
      <c r="O109" s="1086"/>
      <c r="P109" s="1087"/>
      <c r="Q109" s="1087"/>
      <c r="R109" s="1087"/>
      <c r="S109" s="1087"/>
      <c r="T109" s="1087"/>
      <c r="U109" s="1087"/>
      <c r="V109" s="1087"/>
      <c r="W109" s="1087"/>
      <c r="X109" s="1087"/>
      <c r="Y109" s="1087"/>
      <c r="Z109" s="1087"/>
      <c r="AA109" s="1087"/>
      <c r="AB109" s="1087"/>
      <c r="AC109" s="1087"/>
      <c r="AD109" s="1087"/>
      <c r="AE109" s="1087"/>
      <c r="AF109" s="1087"/>
      <c r="AG109" s="1087"/>
      <c r="AH109" s="1087"/>
      <c r="AI109" s="1087"/>
      <c r="AJ109" s="1087"/>
      <c r="AK109" s="1087"/>
      <c r="AL109" s="1087"/>
      <c r="AM109" s="1087"/>
      <c r="AN109" s="1087"/>
      <c r="AO109" s="1087"/>
      <c r="AP109" s="1087"/>
      <c r="AQ109" s="1087"/>
      <c r="AR109" s="1087"/>
      <c r="AS109" s="1087"/>
      <c r="AT109" s="1087"/>
      <c r="AU109" s="1087"/>
      <c r="AV109" s="1087"/>
      <c r="AW109" s="1087"/>
      <c r="AX109" s="1087"/>
      <c r="AY109" s="1087"/>
      <c r="AZ109" s="1087"/>
      <c r="BA109" s="1087"/>
      <c r="BB109" s="1087"/>
      <c r="BC109" s="1087"/>
      <c r="BD109" s="1087"/>
      <c r="BE109" s="1087"/>
      <c r="BF109" s="1087"/>
      <c r="BG109" s="1087"/>
      <c r="BH109" s="1087"/>
      <c r="BI109" s="1087"/>
      <c r="BJ109" s="1087"/>
      <c r="BK109" s="1087"/>
      <c r="BL109" s="1087"/>
      <c r="BM109" s="1087"/>
      <c r="BN109" s="1087"/>
      <c r="BO109" s="1087"/>
      <c r="BP109" s="1087"/>
      <c r="BQ109" s="1087"/>
      <c r="BR109" s="1087"/>
      <c r="BS109" s="1087"/>
      <c r="BT109" s="1087"/>
      <c r="BU109" s="1087"/>
      <c r="BV109" s="1087"/>
      <c r="BW109" s="1087"/>
      <c r="BX109" s="1087"/>
      <c r="BY109" s="1087"/>
      <c r="BZ109" s="1087"/>
      <c r="CA109" s="1087"/>
      <c r="CB109" s="1087"/>
      <c r="CC109" s="1087"/>
      <c r="CD109" s="1087"/>
      <c r="CE109" s="1087"/>
      <c r="CF109" s="1087"/>
      <c r="CG109" s="1087"/>
      <c r="CH109" s="1087"/>
      <c r="CI109" s="1087"/>
      <c r="CJ109" s="1087"/>
      <c r="CK109" s="1087"/>
      <c r="CL109" s="1087"/>
      <c r="CM109" s="1087"/>
      <c r="CN109" s="1087"/>
      <c r="CO109" s="1087"/>
      <c r="CP109" s="1087"/>
      <c r="CQ109" s="1087"/>
    </row>
    <row r="110" spans="1:95" ht="25" x14ac:dyDescent="0.35">
      <c r="A110" s="74"/>
      <c r="B110" s="1089" t="s">
        <v>818</v>
      </c>
      <c r="C110" s="1090" t="s">
        <v>900</v>
      </c>
      <c r="D110" s="1090" t="s">
        <v>901</v>
      </c>
      <c r="E110" s="1104">
        <v>2021</v>
      </c>
      <c r="F110" s="1104">
        <v>2024</v>
      </c>
      <c r="G110" s="1104" t="s">
        <v>351</v>
      </c>
      <c r="H110" s="1091">
        <v>56.25</v>
      </c>
      <c r="I110" s="1091"/>
      <c r="J110" s="1105"/>
      <c r="K110" s="1091">
        <v>20531.25</v>
      </c>
      <c r="L110" s="1091"/>
      <c r="M110" s="1091">
        <v>25098</v>
      </c>
      <c r="N110" s="1088"/>
      <c r="O110" s="1086"/>
      <c r="P110" s="1087"/>
      <c r="Q110" s="1087"/>
      <c r="R110" s="1087"/>
      <c r="S110" s="1087"/>
      <c r="T110" s="1087"/>
      <c r="U110" s="1087"/>
      <c r="V110" s="1087"/>
      <c r="W110" s="1087"/>
      <c r="X110" s="1087"/>
      <c r="Y110" s="1087"/>
      <c r="Z110" s="1087"/>
      <c r="AA110" s="1087"/>
      <c r="AB110" s="1087"/>
      <c r="AC110" s="1087"/>
      <c r="AD110" s="1087"/>
      <c r="AE110" s="1087"/>
      <c r="AF110" s="1087"/>
      <c r="AG110" s="1087"/>
      <c r="AH110" s="1087"/>
      <c r="AI110" s="1087"/>
      <c r="AJ110" s="1087"/>
      <c r="AK110" s="1087"/>
      <c r="AL110" s="1087"/>
      <c r="AM110" s="1087"/>
      <c r="AN110" s="1087"/>
      <c r="AO110" s="1087"/>
      <c r="AP110" s="1087"/>
      <c r="AQ110" s="1087"/>
      <c r="AR110" s="1087"/>
      <c r="AS110" s="1087"/>
      <c r="AT110" s="1087"/>
      <c r="AU110" s="1087"/>
      <c r="AV110" s="1087"/>
      <c r="AW110" s="1087"/>
      <c r="AX110" s="1087"/>
      <c r="AY110" s="1087"/>
      <c r="AZ110" s="1087"/>
      <c r="BA110" s="1087"/>
      <c r="BB110" s="1087"/>
      <c r="BC110" s="1087"/>
      <c r="BD110" s="1087"/>
      <c r="BE110" s="1087"/>
      <c r="BF110" s="1087"/>
      <c r="BG110" s="1087"/>
      <c r="BH110" s="1087"/>
      <c r="BI110" s="1087"/>
      <c r="BJ110" s="1087"/>
      <c r="BK110" s="1087"/>
      <c r="BL110" s="1087"/>
      <c r="BM110" s="1087"/>
      <c r="BN110" s="1087"/>
      <c r="BO110" s="1087"/>
      <c r="BP110" s="1087"/>
      <c r="BQ110" s="1087"/>
      <c r="BR110" s="1087"/>
      <c r="BS110" s="1087"/>
      <c r="BT110" s="1087"/>
      <c r="BU110" s="1087"/>
      <c r="BV110" s="1087"/>
      <c r="BW110" s="1087"/>
      <c r="BX110" s="1087"/>
      <c r="BY110" s="1087"/>
      <c r="BZ110" s="1087"/>
      <c r="CA110" s="1087"/>
      <c r="CB110" s="1087"/>
      <c r="CC110" s="1087"/>
      <c r="CD110" s="1087"/>
      <c r="CE110" s="1087"/>
      <c r="CF110" s="1087"/>
      <c r="CG110" s="1087"/>
      <c r="CH110" s="1087"/>
      <c r="CI110" s="1087"/>
      <c r="CJ110" s="1087"/>
      <c r="CK110" s="1087"/>
      <c r="CL110" s="1087"/>
      <c r="CM110" s="1087"/>
      <c r="CN110" s="1087"/>
      <c r="CO110" s="1087"/>
      <c r="CP110" s="1087"/>
      <c r="CQ110" s="1087"/>
    </row>
    <row r="111" spans="1:95" ht="25" x14ac:dyDescent="0.35">
      <c r="A111" s="74"/>
      <c r="B111" s="1089" t="s">
        <v>807</v>
      </c>
      <c r="C111" s="1090" t="s">
        <v>902</v>
      </c>
      <c r="D111" s="1090" t="s">
        <v>903</v>
      </c>
      <c r="E111" s="1104">
        <v>2021</v>
      </c>
      <c r="F111" s="1104">
        <v>2024</v>
      </c>
      <c r="G111" s="1104" t="s">
        <v>351</v>
      </c>
      <c r="H111" s="1091">
        <v>29.25</v>
      </c>
      <c r="I111" s="1091"/>
      <c r="J111" s="1105"/>
      <c r="K111" s="1091">
        <v>10676.25</v>
      </c>
      <c r="L111" s="1091"/>
      <c r="M111" s="1091">
        <v>17898</v>
      </c>
      <c r="N111" s="1088"/>
      <c r="O111" s="1086"/>
      <c r="P111" s="1087"/>
      <c r="Q111" s="1087"/>
      <c r="R111" s="1087"/>
      <c r="S111" s="1087"/>
      <c r="T111" s="1087"/>
      <c r="U111" s="1087"/>
      <c r="V111" s="1087"/>
      <c r="W111" s="1087"/>
      <c r="X111" s="1087"/>
      <c r="Y111" s="1087"/>
      <c r="Z111" s="1087"/>
      <c r="AA111" s="1087"/>
      <c r="AB111" s="1087"/>
      <c r="AC111" s="1087"/>
      <c r="AD111" s="1087"/>
      <c r="AE111" s="1087"/>
      <c r="AF111" s="1087"/>
      <c r="AG111" s="1087"/>
      <c r="AH111" s="1087"/>
      <c r="AI111" s="1087"/>
      <c r="AJ111" s="1087"/>
      <c r="AK111" s="1087"/>
      <c r="AL111" s="1087"/>
      <c r="AM111" s="1087"/>
      <c r="AN111" s="1087"/>
      <c r="AO111" s="1087"/>
      <c r="AP111" s="1087"/>
      <c r="AQ111" s="1087"/>
      <c r="AR111" s="1087"/>
      <c r="AS111" s="1087"/>
      <c r="AT111" s="1087"/>
      <c r="AU111" s="1087"/>
      <c r="AV111" s="1087"/>
      <c r="AW111" s="1087"/>
      <c r="AX111" s="1087"/>
      <c r="AY111" s="1087"/>
      <c r="AZ111" s="1087"/>
      <c r="BA111" s="1087"/>
      <c r="BB111" s="1087"/>
      <c r="BC111" s="1087"/>
      <c r="BD111" s="1087"/>
      <c r="BE111" s="1087"/>
      <c r="BF111" s="1087"/>
      <c r="BG111" s="1087"/>
      <c r="BH111" s="1087"/>
      <c r="BI111" s="1087"/>
      <c r="BJ111" s="1087"/>
      <c r="BK111" s="1087"/>
      <c r="BL111" s="1087"/>
      <c r="BM111" s="1087"/>
      <c r="BN111" s="1087"/>
      <c r="BO111" s="1087"/>
      <c r="BP111" s="1087"/>
      <c r="BQ111" s="1087"/>
      <c r="BR111" s="1087"/>
      <c r="BS111" s="1087"/>
      <c r="BT111" s="1087"/>
      <c r="BU111" s="1087"/>
      <c r="BV111" s="1087"/>
      <c r="BW111" s="1087"/>
      <c r="BX111" s="1087"/>
      <c r="BY111" s="1087"/>
      <c r="BZ111" s="1087"/>
      <c r="CA111" s="1087"/>
      <c r="CB111" s="1087"/>
      <c r="CC111" s="1087"/>
      <c r="CD111" s="1087"/>
      <c r="CE111" s="1087"/>
      <c r="CF111" s="1087"/>
      <c r="CG111" s="1087"/>
      <c r="CH111" s="1087"/>
      <c r="CI111" s="1087"/>
      <c r="CJ111" s="1087"/>
      <c r="CK111" s="1087"/>
      <c r="CL111" s="1087"/>
      <c r="CM111" s="1087"/>
      <c r="CN111" s="1087"/>
      <c r="CO111" s="1087"/>
      <c r="CP111" s="1087"/>
      <c r="CQ111" s="1087"/>
    </row>
    <row r="112" spans="1:95" ht="25" x14ac:dyDescent="0.35">
      <c r="A112" s="74"/>
      <c r="B112" s="1089" t="s">
        <v>795</v>
      </c>
      <c r="C112" s="1090" t="s">
        <v>904</v>
      </c>
      <c r="D112" s="1090" t="s">
        <v>905</v>
      </c>
      <c r="E112" s="1104">
        <v>2021</v>
      </c>
      <c r="F112" s="1104">
        <v>2024</v>
      </c>
      <c r="G112" s="1104" t="s">
        <v>351</v>
      </c>
      <c r="H112" s="1091">
        <v>47.18</v>
      </c>
      <c r="I112" s="1091"/>
      <c r="J112" s="1105"/>
      <c r="K112" s="1091">
        <v>17220.7</v>
      </c>
      <c r="L112" s="1091"/>
      <c r="M112" s="1091">
        <v>26060</v>
      </c>
      <c r="N112" s="1088"/>
      <c r="O112" s="1086"/>
      <c r="P112" s="1087"/>
      <c r="Q112" s="1087"/>
      <c r="R112" s="1087"/>
      <c r="S112" s="1087"/>
      <c r="T112" s="1087"/>
      <c r="U112" s="1087"/>
      <c r="V112" s="1087"/>
      <c r="W112" s="1087"/>
      <c r="X112" s="1087"/>
      <c r="Y112" s="1087"/>
      <c r="Z112" s="1087"/>
      <c r="AA112" s="1087"/>
      <c r="AB112" s="1087"/>
      <c r="AC112" s="1087"/>
      <c r="AD112" s="1087"/>
      <c r="AE112" s="1087"/>
      <c r="AF112" s="1087"/>
      <c r="AG112" s="1087"/>
      <c r="AH112" s="1087"/>
      <c r="AI112" s="1087"/>
      <c r="AJ112" s="1087"/>
      <c r="AK112" s="1087"/>
      <c r="AL112" s="1087"/>
      <c r="AM112" s="1087"/>
      <c r="AN112" s="1087"/>
      <c r="AO112" s="1087"/>
      <c r="AP112" s="1087"/>
      <c r="AQ112" s="1087"/>
      <c r="AR112" s="1087"/>
      <c r="AS112" s="1087"/>
      <c r="AT112" s="1087"/>
      <c r="AU112" s="1087"/>
      <c r="AV112" s="1087"/>
      <c r="AW112" s="1087"/>
      <c r="AX112" s="1087"/>
      <c r="AY112" s="1087"/>
      <c r="AZ112" s="1087"/>
      <c r="BA112" s="1087"/>
      <c r="BB112" s="1087"/>
      <c r="BC112" s="1087"/>
      <c r="BD112" s="1087"/>
      <c r="BE112" s="1087"/>
      <c r="BF112" s="1087"/>
      <c r="BG112" s="1087"/>
      <c r="BH112" s="1087"/>
      <c r="BI112" s="1087"/>
      <c r="BJ112" s="1087"/>
      <c r="BK112" s="1087"/>
      <c r="BL112" s="1087"/>
      <c r="BM112" s="1087"/>
      <c r="BN112" s="1087"/>
      <c r="BO112" s="1087"/>
      <c r="BP112" s="1087"/>
      <c r="BQ112" s="1087"/>
      <c r="BR112" s="1087"/>
      <c r="BS112" s="1087"/>
      <c r="BT112" s="1087"/>
      <c r="BU112" s="1087"/>
      <c r="BV112" s="1087"/>
      <c r="BW112" s="1087"/>
      <c r="BX112" s="1087"/>
      <c r="BY112" s="1087"/>
      <c r="BZ112" s="1087"/>
      <c r="CA112" s="1087"/>
      <c r="CB112" s="1087"/>
      <c r="CC112" s="1087"/>
      <c r="CD112" s="1087"/>
      <c r="CE112" s="1087"/>
      <c r="CF112" s="1087"/>
      <c r="CG112" s="1087"/>
      <c r="CH112" s="1087"/>
      <c r="CI112" s="1087"/>
      <c r="CJ112" s="1087"/>
      <c r="CK112" s="1087"/>
      <c r="CL112" s="1087"/>
      <c r="CM112" s="1087"/>
      <c r="CN112" s="1087"/>
      <c r="CO112" s="1087"/>
      <c r="CP112" s="1087"/>
      <c r="CQ112" s="1087"/>
    </row>
    <row r="113" spans="1:95" ht="25" x14ac:dyDescent="0.35">
      <c r="A113" s="74"/>
      <c r="B113" s="1089" t="s">
        <v>778</v>
      </c>
      <c r="C113" s="1090" t="s">
        <v>906</v>
      </c>
      <c r="D113" s="1090" t="s">
        <v>907</v>
      </c>
      <c r="E113" s="1104">
        <v>2022</v>
      </c>
      <c r="F113" s="1104">
        <v>2024</v>
      </c>
      <c r="G113" s="1104" t="s">
        <v>351</v>
      </c>
      <c r="H113" s="1091">
        <v>30.75</v>
      </c>
      <c r="I113" s="1091"/>
      <c r="J113" s="1105"/>
      <c r="K113" s="1091">
        <v>11223.75</v>
      </c>
      <c r="L113" s="1091"/>
      <c r="M113" s="1091">
        <v>5934</v>
      </c>
      <c r="N113" s="1088"/>
      <c r="O113" s="1086"/>
      <c r="P113" s="1087"/>
      <c r="Q113" s="1087"/>
      <c r="R113" s="1087"/>
      <c r="S113" s="1087"/>
      <c r="T113" s="1087"/>
      <c r="U113" s="1087"/>
      <c r="V113" s="1087"/>
      <c r="W113" s="1087"/>
      <c r="X113" s="1087"/>
      <c r="Y113" s="1087"/>
      <c r="Z113" s="1087"/>
      <c r="AA113" s="1087"/>
      <c r="AB113" s="1087"/>
      <c r="AC113" s="1087"/>
      <c r="AD113" s="1087"/>
      <c r="AE113" s="1087"/>
      <c r="AF113" s="1087"/>
      <c r="AG113" s="1087"/>
      <c r="AH113" s="1087"/>
      <c r="AI113" s="1087"/>
      <c r="AJ113" s="1087"/>
      <c r="AK113" s="1087"/>
      <c r="AL113" s="1087"/>
      <c r="AM113" s="1087"/>
      <c r="AN113" s="1087"/>
      <c r="AO113" s="1087"/>
      <c r="AP113" s="1087"/>
      <c r="AQ113" s="1087"/>
      <c r="AR113" s="1087"/>
      <c r="AS113" s="1087"/>
      <c r="AT113" s="1087"/>
      <c r="AU113" s="1087"/>
      <c r="AV113" s="1087"/>
      <c r="AW113" s="1087"/>
      <c r="AX113" s="1087"/>
      <c r="AY113" s="1087"/>
      <c r="AZ113" s="1087"/>
      <c r="BA113" s="1087"/>
      <c r="BB113" s="1087"/>
      <c r="BC113" s="1087"/>
      <c r="BD113" s="1087"/>
      <c r="BE113" s="1087"/>
      <c r="BF113" s="1087"/>
      <c r="BG113" s="1087"/>
      <c r="BH113" s="1087"/>
      <c r="BI113" s="1087"/>
      <c r="BJ113" s="1087"/>
      <c r="BK113" s="1087"/>
      <c r="BL113" s="1087"/>
      <c r="BM113" s="1087"/>
      <c r="BN113" s="1087"/>
      <c r="BO113" s="1087"/>
      <c r="BP113" s="1087"/>
      <c r="BQ113" s="1087"/>
      <c r="BR113" s="1087"/>
      <c r="BS113" s="1087"/>
      <c r="BT113" s="1087"/>
      <c r="BU113" s="1087"/>
      <c r="BV113" s="1087"/>
      <c r="BW113" s="1087"/>
      <c r="BX113" s="1087"/>
      <c r="BY113" s="1087"/>
      <c r="BZ113" s="1087"/>
      <c r="CA113" s="1087"/>
      <c r="CB113" s="1087"/>
      <c r="CC113" s="1087"/>
      <c r="CD113" s="1087"/>
      <c r="CE113" s="1087"/>
      <c r="CF113" s="1087"/>
      <c r="CG113" s="1087"/>
      <c r="CH113" s="1087"/>
      <c r="CI113" s="1087"/>
      <c r="CJ113" s="1087"/>
      <c r="CK113" s="1087"/>
      <c r="CL113" s="1087"/>
      <c r="CM113" s="1087"/>
      <c r="CN113" s="1087"/>
      <c r="CO113" s="1087"/>
      <c r="CP113" s="1087"/>
      <c r="CQ113" s="1087"/>
    </row>
    <row r="114" spans="1:95" ht="25" x14ac:dyDescent="0.35">
      <c r="A114" s="74"/>
      <c r="B114" s="1089" t="s">
        <v>807</v>
      </c>
      <c r="C114" s="1090" t="s">
        <v>908</v>
      </c>
      <c r="D114" s="1090" t="s">
        <v>909</v>
      </c>
      <c r="E114" s="1104">
        <v>2022</v>
      </c>
      <c r="F114" s="1104">
        <v>2024</v>
      </c>
      <c r="G114" s="1104" t="s">
        <v>351</v>
      </c>
      <c r="H114" s="1091">
        <v>37.5</v>
      </c>
      <c r="I114" s="1091"/>
      <c r="J114" s="1105"/>
      <c r="K114" s="1091">
        <v>13687.5</v>
      </c>
      <c r="L114" s="1091"/>
      <c r="M114" s="1091">
        <v>20340</v>
      </c>
      <c r="N114" s="1088"/>
      <c r="O114" s="1086"/>
      <c r="P114" s="1087"/>
      <c r="Q114" s="1087"/>
      <c r="R114" s="1087"/>
      <c r="S114" s="1087"/>
      <c r="T114" s="1087"/>
      <c r="U114" s="1087"/>
      <c r="V114" s="1087"/>
      <c r="W114" s="1087"/>
      <c r="X114" s="1087"/>
      <c r="Y114" s="1087"/>
      <c r="Z114" s="1087"/>
      <c r="AA114" s="1087"/>
      <c r="AB114" s="1087"/>
      <c r="AC114" s="1087"/>
      <c r="AD114" s="1087"/>
      <c r="AE114" s="1087"/>
      <c r="AF114" s="1087"/>
      <c r="AG114" s="1087"/>
      <c r="AH114" s="1087"/>
      <c r="AI114" s="1087"/>
      <c r="AJ114" s="1087"/>
      <c r="AK114" s="1087"/>
      <c r="AL114" s="1087"/>
      <c r="AM114" s="1087"/>
      <c r="AN114" s="1087"/>
      <c r="AO114" s="1087"/>
      <c r="AP114" s="1087"/>
      <c r="AQ114" s="1087"/>
      <c r="AR114" s="1087"/>
      <c r="AS114" s="1087"/>
      <c r="AT114" s="1087"/>
      <c r="AU114" s="1087"/>
      <c r="AV114" s="1087"/>
      <c r="AW114" s="1087"/>
      <c r="AX114" s="1087"/>
      <c r="AY114" s="1087"/>
      <c r="AZ114" s="1087"/>
      <c r="BA114" s="1087"/>
      <c r="BB114" s="1087"/>
      <c r="BC114" s="1087"/>
      <c r="BD114" s="1087"/>
      <c r="BE114" s="1087"/>
      <c r="BF114" s="1087"/>
      <c r="BG114" s="1087"/>
      <c r="BH114" s="1087"/>
      <c r="BI114" s="1087"/>
      <c r="BJ114" s="1087"/>
      <c r="BK114" s="1087"/>
      <c r="BL114" s="1087"/>
      <c r="BM114" s="1087"/>
      <c r="BN114" s="1087"/>
      <c r="BO114" s="1087"/>
      <c r="BP114" s="1087"/>
      <c r="BQ114" s="1087"/>
      <c r="BR114" s="1087"/>
      <c r="BS114" s="1087"/>
      <c r="BT114" s="1087"/>
      <c r="BU114" s="1087"/>
      <c r="BV114" s="1087"/>
      <c r="BW114" s="1087"/>
      <c r="BX114" s="1087"/>
      <c r="BY114" s="1087"/>
      <c r="BZ114" s="1087"/>
      <c r="CA114" s="1087"/>
      <c r="CB114" s="1087"/>
      <c r="CC114" s="1087"/>
      <c r="CD114" s="1087"/>
      <c r="CE114" s="1087"/>
      <c r="CF114" s="1087"/>
      <c r="CG114" s="1087"/>
      <c r="CH114" s="1087"/>
      <c r="CI114" s="1087"/>
      <c r="CJ114" s="1087"/>
      <c r="CK114" s="1087"/>
      <c r="CL114" s="1087"/>
      <c r="CM114" s="1087"/>
      <c r="CN114" s="1087"/>
      <c r="CO114" s="1087"/>
      <c r="CP114" s="1087"/>
      <c r="CQ114" s="1087"/>
    </row>
    <row r="115" spans="1:95" x14ac:dyDescent="0.35">
      <c r="A115" s="74"/>
      <c r="B115" s="1089" t="s">
        <v>866</v>
      </c>
      <c r="C115" s="1090" t="s">
        <v>910</v>
      </c>
      <c r="D115" s="1090" t="s">
        <v>911</v>
      </c>
      <c r="E115" s="1104">
        <v>2021</v>
      </c>
      <c r="F115" s="1104">
        <v>2024</v>
      </c>
      <c r="G115" s="1104" t="s">
        <v>351</v>
      </c>
      <c r="H115" s="1091">
        <v>139.87501369863014</v>
      </c>
      <c r="I115" s="1091"/>
      <c r="J115" s="1105"/>
      <c r="K115" s="1091">
        <v>51054.38</v>
      </c>
      <c r="L115" s="1091"/>
      <c r="M115" s="1091">
        <v>91299.013698630151</v>
      </c>
      <c r="N115" s="1088"/>
      <c r="O115" s="1086"/>
      <c r="P115" s="1087"/>
      <c r="Q115" s="1087"/>
      <c r="R115" s="1087"/>
      <c r="S115" s="1087"/>
      <c r="T115" s="1087"/>
      <c r="U115" s="1087"/>
      <c r="V115" s="1087"/>
      <c r="W115" s="1087"/>
      <c r="X115" s="1087"/>
      <c r="Y115" s="1087"/>
      <c r="Z115" s="1087"/>
      <c r="AA115" s="1087"/>
      <c r="AB115" s="1087"/>
      <c r="AC115" s="1087"/>
      <c r="AD115" s="1087"/>
      <c r="AE115" s="1087"/>
      <c r="AF115" s="1087"/>
      <c r="AG115" s="1087"/>
      <c r="AH115" s="1087"/>
      <c r="AI115" s="1087"/>
      <c r="AJ115" s="1087"/>
      <c r="AK115" s="1087"/>
      <c r="AL115" s="1087"/>
      <c r="AM115" s="1087"/>
      <c r="AN115" s="1087"/>
      <c r="AO115" s="1087"/>
      <c r="AP115" s="1087"/>
      <c r="AQ115" s="1087"/>
      <c r="AR115" s="1087"/>
      <c r="AS115" s="1087"/>
      <c r="AT115" s="1087"/>
      <c r="AU115" s="1087"/>
      <c r="AV115" s="1087"/>
      <c r="AW115" s="1087"/>
      <c r="AX115" s="1087"/>
      <c r="AY115" s="1087"/>
      <c r="AZ115" s="1087"/>
      <c r="BA115" s="1087"/>
      <c r="BB115" s="1087"/>
      <c r="BC115" s="1087"/>
      <c r="BD115" s="1087"/>
      <c r="BE115" s="1087"/>
      <c r="BF115" s="1087"/>
      <c r="BG115" s="1087"/>
      <c r="BH115" s="1087"/>
      <c r="BI115" s="1087"/>
      <c r="BJ115" s="1087"/>
      <c r="BK115" s="1087"/>
      <c r="BL115" s="1087"/>
      <c r="BM115" s="1087"/>
      <c r="BN115" s="1087"/>
      <c r="BO115" s="1087"/>
      <c r="BP115" s="1087"/>
      <c r="BQ115" s="1087"/>
      <c r="BR115" s="1087"/>
      <c r="BS115" s="1087"/>
      <c r="BT115" s="1087"/>
      <c r="BU115" s="1087"/>
      <c r="BV115" s="1087"/>
      <c r="BW115" s="1087"/>
      <c r="BX115" s="1087"/>
      <c r="BY115" s="1087"/>
      <c r="BZ115" s="1087"/>
      <c r="CA115" s="1087"/>
      <c r="CB115" s="1087"/>
      <c r="CC115" s="1087"/>
      <c r="CD115" s="1087"/>
      <c r="CE115" s="1087"/>
      <c r="CF115" s="1087"/>
      <c r="CG115" s="1087"/>
      <c r="CH115" s="1087"/>
      <c r="CI115" s="1087"/>
      <c r="CJ115" s="1087"/>
      <c r="CK115" s="1087"/>
      <c r="CL115" s="1087"/>
      <c r="CM115" s="1087"/>
      <c r="CN115" s="1087"/>
      <c r="CO115" s="1087"/>
      <c r="CP115" s="1087"/>
      <c r="CQ115" s="1087"/>
    </row>
    <row r="116" spans="1:95" x14ac:dyDescent="0.35">
      <c r="A116" s="74"/>
      <c r="B116" s="1089" t="s">
        <v>866</v>
      </c>
      <c r="C116" s="1090" t="s">
        <v>912</v>
      </c>
      <c r="D116" s="1090" t="s">
        <v>913</v>
      </c>
      <c r="E116" s="1104">
        <v>2022</v>
      </c>
      <c r="F116" s="1104">
        <v>2024</v>
      </c>
      <c r="G116" s="1104" t="s">
        <v>351</v>
      </c>
      <c r="H116" s="1091">
        <v>36</v>
      </c>
      <c r="I116" s="1091"/>
      <c r="J116" s="1105"/>
      <c r="K116" s="1091">
        <v>13140</v>
      </c>
      <c r="L116" s="1091"/>
      <c r="M116" s="1091">
        <v>22008</v>
      </c>
      <c r="N116" s="1088"/>
      <c r="O116" s="1086"/>
      <c r="P116" s="1087"/>
      <c r="Q116" s="1087"/>
      <c r="R116" s="1087"/>
      <c r="S116" s="1087"/>
      <c r="T116" s="1087"/>
      <c r="U116" s="1087"/>
      <c r="V116" s="1087"/>
      <c r="W116" s="1087"/>
      <c r="X116" s="1087"/>
      <c r="Y116" s="1087"/>
      <c r="Z116" s="1087"/>
      <c r="AA116" s="1087"/>
      <c r="AB116" s="1087"/>
      <c r="AC116" s="1087"/>
      <c r="AD116" s="1087"/>
      <c r="AE116" s="1087"/>
      <c r="AF116" s="1087"/>
      <c r="AG116" s="1087"/>
      <c r="AH116" s="1087"/>
      <c r="AI116" s="1087"/>
      <c r="AJ116" s="1087"/>
      <c r="AK116" s="1087"/>
      <c r="AL116" s="1087"/>
      <c r="AM116" s="1087"/>
      <c r="AN116" s="1087"/>
      <c r="AO116" s="1087"/>
      <c r="AP116" s="1087"/>
      <c r="AQ116" s="1087"/>
      <c r="AR116" s="1087"/>
      <c r="AS116" s="1087"/>
      <c r="AT116" s="1087"/>
      <c r="AU116" s="1087"/>
      <c r="AV116" s="1087"/>
      <c r="AW116" s="1087"/>
      <c r="AX116" s="1087"/>
      <c r="AY116" s="1087"/>
      <c r="AZ116" s="1087"/>
      <c r="BA116" s="1087"/>
      <c r="BB116" s="1087"/>
      <c r="BC116" s="1087"/>
      <c r="BD116" s="1087"/>
      <c r="BE116" s="1087"/>
      <c r="BF116" s="1087"/>
      <c r="BG116" s="1087"/>
      <c r="BH116" s="1087"/>
      <c r="BI116" s="1087"/>
      <c r="BJ116" s="1087"/>
      <c r="BK116" s="1087"/>
      <c r="BL116" s="1087"/>
      <c r="BM116" s="1087"/>
      <c r="BN116" s="1087"/>
      <c r="BO116" s="1087"/>
      <c r="BP116" s="1087"/>
      <c r="BQ116" s="1087"/>
      <c r="BR116" s="1087"/>
      <c r="BS116" s="1087"/>
      <c r="BT116" s="1087"/>
      <c r="BU116" s="1087"/>
      <c r="BV116" s="1087"/>
      <c r="BW116" s="1087"/>
      <c r="BX116" s="1087"/>
      <c r="BY116" s="1087"/>
      <c r="BZ116" s="1087"/>
      <c r="CA116" s="1087"/>
      <c r="CB116" s="1087"/>
      <c r="CC116" s="1087"/>
      <c r="CD116" s="1087"/>
      <c r="CE116" s="1087"/>
      <c r="CF116" s="1087"/>
      <c r="CG116" s="1087"/>
      <c r="CH116" s="1087"/>
      <c r="CI116" s="1087"/>
      <c r="CJ116" s="1087"/>
      <c r="CK116" s="1087"/>
      <c r="CL116" s="1087"/>
      <c r="CM116" s="1087"/>
      <c r="CN116" s="1087"/>
      <c r="CO116" s="1087"/>
      <c r="CP116" s="1087"/>
      <c r="CQ116" s="1087"/>
    </row>
    <row r="117" spans="1:95" ht="25" x14ac:dyDescent="0.35">
      <c r="A117" s="74"/>
      <c r="B117" s="1089" t="s">
        <v>807</v>
      </c>
      <c r="C117" s="1090" t="s">
        <v>914</v>
      </c>
      <c r="D117" s="1090" t="s">
        <v>915</v>
      </c>
      <c r="E117" s="1104">
        <v>2022</v>
      </c>
      <c r="F117" s="1104">
        <v>2024</v>
      </c>
      <c r="G117" s="1104" t="s">
        <v>351</v>
      </c>
      <c r="H117" s="1091">
        <v>57.375013698630141</v>
      </c>
      <c r="I117" s="1091"/>
      <c r="J117" s="1105"/>
      <c r="K117" s="1091">
        <v>20941.88</v>
      </c>
      <c r="L117" s="1091"/>
      <c r="M117" s="1091">
        <v>32295.013698630144</v>
      </c>
      <c r="N117" s="1088"/>
      <c r="O117" s="1086"/>
      <c r="P117" s="1087"/>
      <c r="Q117" s="1087"/>
      <c r="R117" s="1087"/>
      <c r="S117" s="1087"/>
      <c r="T117" s="1087"/>
      <c r="U117" s="1087"/>
      <c r="V117" s="1087"/>
      <c r="W117" s="1087"/>
      <c r="X117" s="1087"/>
      <c r="Y117" s="1087"/>
      <c r="Z117" s="1087"/>
      <c r="AA117" s="1087"/>
      <c r="AB117" s="1087"/>
      <c r="AC117" s="1087"/>
      <c r="AD117" s="1087"/>
      <c r="AE117" s="1087"/>
      <c r="AF117" s="1087"/>
      <c r="AG117" s="1087"/>
      <c r="AH117" s="1087"/>
      <c r="AI117" s="1087"/>
      <c r="AJ117" s="1087"/>
      <c r="AK117" s="1087"/>
      <c r="AL117" s="1087"/>
      <c r="AM117" s="1087"/>
      <c r="AN117" s="1087"/>
      <c r="AO117" s="1087"/>
      <c r="AP117" s="1087"/>
      <c r="AQ117" s="1087"/>
      <c r="AR117" s="1087"/>
      <c r="AS117" s="1087"/>
      <c r="AT117" s="1087"/>
      <c r="AU117" s="1087"/>
      <c r="AV117" s="1087"/>
      <c r="AW117" s="1087"/>
      <c r="AX117" s="1087"/>
      <c r="AY117" s="1087"/>
      <c r="AZ117" s="1087"/>
      <c r="BA117" s="1087"/>
      <c r="BB117" s="1087"/>
      <c r="BC117" s="1087"/>
      <c r="BD117" s="1087"/>
      <c r="BE117" s="1087"/>
      <c r="BF117" s="1087"/>
      <c r="BG117" s="1087"/>
      <c r="BH117" s="1087"/>
      <c r="BI117" s="1087"/>
      <c r="BJ117" s="1087"/>
      <c r="BK117" s="1087"/>
      <c r="BL117" s="1087"/>
      <c r="BM117" s="1087"/>
      <c r="BN117" s="1087"/>
      <c r="BO117" s="1087"/>
      <c r="BP117" s="1087"/>
      <c r="BQ117" s="1087"/>
      <c r="BR117" s="1087"/>
      <c r="BS117" s="1087"/>
      <c r="BT117" s="1087"/>
      <c r="BU117" s="1087"/>
      <c r="BV117" s="1087"/>
      <c r="BW117" s="1087"/>
      <c r="BX117" s="1087"/>
      <c r="BY117" s="1087"/>
      <c r="BZ117" s="1087"/>
      <c r="CA117" s="1087"/>
      <c r="CB117" s="1087"/>
      <c r="CC117" s="1087"/>
      <c r="CD117" s="1087"/>
      <c r="CE117" s="1087"/>
      <c r="CF117" s="1087"/>
      <c r="CG117" s="1087"/>
      <c r="CH117" s="1087"/>
      <c r="CI117" s="1087"/>
      <c r="CJ117" s="1087"/>
      <c r="CK117" s="1087"/>
      <c r="CL117" s="1087"/>
      <c r="CM117" s="1087"/>
      <c r="CN117" s="1087"/>
      <c r="CO117" s="1087"/>
      <c r="CP117" s="1087"/>
      <c r="CQ117" s="1087"/>
    </row>
    <row r="118" spans="1:95" ht="25" x14ac:dyDescent="0.35">
      <c r="A118" s="74"/>
      <c r="B118" s="1089" t="s">
        <v>795</v>
      </c>
      <c r="C118" s="1090" t="s">
        <v>916</v>
      </c>
      <c r="D118" s="1090" t="s">
        <v>917</v>
      </c>
      <c r="E118" s="1104">
        <v>2022</v>
      </c>
      <c r="F118" s="1104">
        <v>2024</v>
      </c>
      <c r="G118" s="1104" t="s">
        <v>351</v>
      </c>
      <c r="H118" s="1091">
        <v>43.125013698630134</v>
      </c>
      <c r="I118" s="1091"/>
      <c r="J118" s="1105"/>
      <c r="K118" s="1091">
        <v>15740.63</v>
      </c>
      <c r="L118" s="1091"/>
      <c r="M118" s="1091">
        <v>25173.013698630137</v>
      </c>
      <c r="N118" s="1088"/>
      <c r="O118" s="1086"/>
      <c r="P118" s="1087"/>
      <c r="Q118" s="1087"/>
      <c r="R118" s="1087"/>
      <c r="S118" s="1087"/>
      <c r="T118" s="1087"/>
      <c r="U118" s="1087"/>
      <c r="V118" s="1087"/>
      <c r="W118" s="1087"/>
      <c r="X118" s="1087"/>
      <c r="Y118" s="1087"/>
      <c r="Z118" s="1087"/>
      <c r="AA118" s="1087"/>
      <c r="AB118" s="1087"/>
      <c r="AC118" s="1087"/>
      <c r="AD118" s="1087"/>
      <c r="AE118" s="1087"/>
      <c r="AF118" s="1087"/>
      <c r="AG118" s="1087"/>
      <c r="AH118" s="1087"/>
      <c r="AI118" s="1087"/>
      <c r="AJ118" s="1087"/>
      <c r="AK118" s="1087"/>
      <c r="AL118" s="1087"/>
      <c r="AM118" s="1087"/>
      <c r="AN118" s="1087"/>
      <c r="AO118" s="1087"/>
      <c r="AP118" s="1087"/>
      <c r="AQ118" s="1087"/>
      <c r="AR118" s="1087"/>
      <c r="AS118" s="1087"/>
      <c r="AT118" s="1087"/>
      <c r="AU118" s="1087"/>
      <c r="AV118" s="1087"/>
      <c r="AW118" s="1087"/>
      <c r="AX118" s="1087"/>
      <c r="AY118" s="1087"/>
      <c r="AZ118" s="1087"/>
      <c r="BA118" s="1087"/>
      <c r="BB118" s="1087"/>
      <c r="BC118" s="1087"/>
      <c r="BD118" s="1087"/>
      <c r="BE118" s="1087"/>
      <c r="BF118" s="1087"/>
      <c r="BG118" s="1087"/>
      <c r="BH118" s="1087"/>
      <c r="BI118" s="1087"/>
      <c r="BJ118" s="1087"/>
      <c r="BK118" s="1087"/>
      <c r="BL118" s="1087"/>
      <c r="BM118" s="1087"/>
      <c r="BN118" s="1087"/>
      <c r="BO118" s="1087"/>
      <c r="BP118" s="1087"/>
      <c r="BQ118" s="1087"/>
      <c r="BR118" s="1087"/>
      <c r="BS118" s="1087"/>
      <c r="BT118" s="1087"/>
      <c r="BU118" s="1087"/>
      <c r="BV118" s="1087"/>
      <c r="BW118" s="1087"/>
      <c r="BX118" s="1087"/>
      <c r="BY118" s="1087"/>
      <c r="BZ118" s="1087"/>
      <c r="CA118" s="1087"/>
      <c r="CB118" s="1087"/>
      <c r="CC118" s="1087"/>
      <c r="CD118" s="1087"/>
      <c r="CE118" s="1087"/>
      <c r="CF118" s="1087"/>
      <c r="CG118" s="1087"/>
      <c r="CH118" s="1087"/>
      <c r="CI118" s="1087"/>
      <c r="CJ118" s="1087"/>
      <c r="CK118" s="1087"/>
      <c r="CL118" s="1087"/>
      <c r="CM118" s="1087"/>
      <c r="CN118" s="1087"/>
      <c r="CO118" s="1087"/>
      <c r="CP118" s="1087"/>
      <c r="CQ118" s="1087"/>
    </row>
    <row r="119" spans="1:95" ht="25" x14ac:dyDescent="0.35">
      <c r="A119" s="74"/>
      <c r="B119" s="1089" t="s">
        <v>795</v>
      </c>
      <c r="C119" s="1090" t="s">
        <v>918</v>
      </c>
      <c r="D119" s="1090" t="s">
        <v>919</v>
      </c>
      <c r="E119" s="1104">
        <v>2021</v>
      </c>
      <c r="F119" s="1104">
        <v>2024</v>
      </c>
      <c r="G119" s="1104" t="s">
        <v>351</v>
      </c>
      <c r="H119" s="1091">
        <v>111</v>
      </c>
      <c r="I119" s="1091"/>
      <c r="J119" s="1105"/>
      <c r="K119" s="1091">
        <v>40515</v>
      </c>
      <c r="L119" s="1091"/>
      <c r="M119" s="1091">
        <v>91200</v>
      </c>
      <c r="N119" s="1088"/>
      <c r="O119" s="1086"/>
      <c r="P119" s="1087"/>
      <c r="Q119" s="1087"/>
      <c r="R119" s="1087"/>
      <c r="S119" s="1087"/>
      <c r="T119" s="1087"/>
      <c r="U119" s="1087"/>
      <c r="V119" s="1087"/>
      <c r="W119" s="1087"/>
      <c r="X119" s="1087"/>
      <c r="Y119" s="1087"/>
      <c r="Z119" s="1087"/>
      <c r="AA119" s="1087"/>
      <c r="AB119" s="1087"/>
      <c r="AC119" s="1087"/>
      <c r="AD119" s="1087"/>
      <c r="AE119" s="1087"/>
      <c r="AF119" s="1087"/>
      <c r="AG119" s="1087"/>
      <c r="AH119" s="1087"/>
      <c r="AI119" s="1087"/>
      <c r="AJ119" s="1087"/>
      <c r="AK119" s="1087"/>
      <c r="AL119" s="1087"/>
      <c r="AM119" s="1087"/>
      <c r="AN119" s="1087"/>
      <c r="AO119" s="1087"/>
      <c r="AP119" s="1087"/>
      <c r="AQ119" s="1087"/>
      <c r="AR119" s="1087"/>
      <c r="AS119" s="1087"/>
      <c r="AT119" s="1087"/>
      <c r="AU119" s="1087"/>
      <c r="AV119" s="1087"/>
      <c r="AW119" s="1087"/>
      <c r="AX119" s="1087"/>
      <c r="AY119" s="1087"/>
      <c r="AZ119" s="1087"/>
      <c r="BA119" s="1087"/>
      <c r="BB119" s="1087"/>
      <c r="BC119" s="1087"/>
      <c r="BD119" s="1087"/>
      <c r="BE119" s="1087"/>
      <c r="BF119" s="1087"/>
      <c r="BG119" s="1087"/>
      <c r="BH119" s="1087"/>
      <c r="BI119" s="1087"/>
      <c r="BJ119" s="1087"/>
      <c r="BK119" s="1087"/>
      <c r="BL119" s="1087"/>
      <c r="BM119" s="1087"/>
      <c r="BN119" s="1087"/>
      <c r="BO119" s="1087"/>
      <c r="BP119" s="1087"/>
      <c r="BQ119" s="1087"/>
      <c r="BR119" s="1087"/>
      <c r="BS119" s="1087"/>
      <c r="BT119" s="1087"/>
      <c r="BU119" s="1087"/>
      <c r="BV119" s="1087"/>
      <c r="BW119" s="1087"/>
      <c r="BX119" s="1087"/>
      <c r="BY119" s="1087"/>
      <c r="BZ119" s="1087"/>
      <c r="CA119" s="1087"/>
      <c r="CB119" s="1087"/>
      <c r="CC119" s="1087"/>
      <c r="CD119" s="1087"/>
      <c r="CE119" s="1087"/>
      <c r="CF119" s="1087"/>
      <c r="CG119" s="1087"/>
      <c r="CH119" s="1087"/>
      <c r="CI119" s="1087"/>
      <c r="CJ119" s="1087"/>
      <c r="CK119" s="1087"/>
      <c r="CL119" s="1087"/>
      <c r="CM119" s="1087"/>
      <c r="CN119" s="1087"/>
      <c r="CO119" s="1087"/>
      <c r="CP119" s="1087"/>
      <c r="CQ119" s="1087"/>
    </row>
    <row r="120" spans="1:95" ht="25" x14ac:dyDescent="0.35">
      <c r="A120" s="74"/>
      <c r="B120" s="1089" t="s">
        <v>789</v>
      </c>
      <c r="C120" s="1090" t="s">
        <v>920</v>
      </c>
      <c r="D120" s="1090" t="s">
        <v>921</v>
      </c>
      <c r="E120" s="1104">
        <v>2021</v>
      </c>
      <c r="F120" s="1104">
        <v>2024</v>
      </c>
      <c r="G120" s="1104" t="s">
        <v>351</v>
      </c>
      <c r="H120" s="1091">
        <v>55.5</v>
      </c>
      <c r="I120" s="1091"/>
      <c r="J120" s="1105"/>
      <c r="K120" s="1091">
        <v>20257.5</v>
      </c>
      <c r="L120" s="1091"/>
      <c r="M120" s="1091">
        <v>23820</v>
      </c>
      <c r="N120" s="1088"/>
      <c r="O120" s="1086"/>
      <c r="P120" s="1087"/>
      <c r="Q120" s="1087"/>
      <c r="R120" s="1087"/>
      <c r="S120" s="1087"/>
      <c r="T120" s="1087"/>
      <c r="U120" s="1087"/>
      <c r="V120" s="1087"/>
      <c r="W120" s="1087"/>
      <c r="X120" s="1087"/>
      <c r="Y120" s="1087"/>
      <c r="Z120" s="1087"/>
      <c r="AA120" s="1087"/>
      <c r="AB120" s="1087"/>
      <c r="AC120" s="1087"/>
      <c r="AD120" s="1087"/>
      <c r="AE120" s="1087"/>
      <c r="AF120" s="1087"/>
      <c r="AG120" s="1087"/>
      <c r="AH120" s="1087"/>
      <c r="AI120" s="1087"/>
      <c r="AJ120" s="1087"/>
      <c r="AK120" s="1087"/>
      <c r="AL120" s="1087"/>
      <c r="AM120" s="1087"/>
      <c r="AN120" s="1087"/>
      <c r="AO120" s="1087"/>
      <c r="AP120" s="1087"/>
      <c r="AQ120" s="1087"/>
      <c r="AR120" s="1087"/>
      <c r="AS120" s="1087"/>
      <c r="AT120" s="1087"/>
      <c r="AU120" s="1087"/>
      <c r="AV120" s="1087"/>
      <c r="AW120" s="1087"/>
      <c r="AX120" s="1087"/>
      <c r="AY120" s="1087"/>
      <c r="AZ120" s="1087"/>
      <c r="BA120" s="1087"/>
      <c r="BB120" s="1087"/>
      <c r="BC120" s="1087"/>
      <c r="BD120" s="1087"/>
      <c r="BE120" s="1087"/>
      <c r="BF120" s="1087"/>
      <c r="BG120" s="1087"/>
      <c r="BH120" s="1087"/>
      <c r="BI120" s="1087"/>
      <c r="BJ120" s="1087"/>
      <c r="BK120" s="1087"/>
      <c r="BL120" s="1087"/>
      <c r="BM120" s="1087"/>
      <c r="BN120" s="1087"/>
      <c r="BO120" s="1087"/>
      <c r="BP120" s="1087"/>
      <c r="BQ120" s="1087"/>
      <c r="BR120" s="1087"/>
      <c r="BS120" s="1087"/>
      <c r="BT120" s="1087"/>
      <c r="BU120" s="1087"/>
      <c r="BV120" s="1087"/>
      <c r="BW120" s="1087"/>
      <c r="BX120" s="1087"/>
      <c r="BY120" s="1087"/>
      <c r="BZ120" s="1087"/>
      <c r="CA120" s="1087"/>
      <c r="CB120" s="1087"/>
      <c r="CC120" s="1087"/>
      <c r="CD120" s="1087"/>
      <c r="CE120" s="1087"/>
      <c r="CF120" s="1087"/>
      <c r="CG120" s="1087"/>
      <c r="CH120" s="1087"/>
      <c r="CI120" s="1087"/>
      <c r="CJ120" s="1087"/>
      <c r="CK120" s="1087"/>
      <c r="CL120" s="1087"/>
      <c r="CM120" s="1087"/>
      <c r="CN120" s="1087"/>
      <c r="CO120" s="1087"/>
      <c r="CP120" s="1087"/>
      <c r="CQ120" s="1087"/>
    </row>
    <row r="121" spans="1:95" ht="25" x14ac:dyDescent="0.35">
      <c r="A121" s="74"/>
      <c r="B121" s="1089" t="s">
        <v>792</v>
      </c>
      <c r="C121" s="1090" t="s">
        <v>922</v>
      </c>
      <c r="D121" s="1090" t="s">
        <v>923</v>
      </c>
      <c r="E121" s="1104">
        <v>2021</v>
      </c>
      <c r="F121" s="1104">
        <v>2024</v>
      </c>
      <c r="G121" s="1104" t="s">
        <v>351</v>
      </c>
      <c r="H121" s="1091">
        <v>71.25</v>
      </c>
      <c r="I121" s="1091"/>
      <c r="J121" s="1105"/>
      <c r="K121" s="1091">
        <v>26006.25</v>
      </c>
      <c r="L121" s="1091"/>
      <c r="M121" s="1091">
        <v>49866</v>
      </c>
      <c r="N121" s="1088"/>
      <c r="O121" s="1086"/>
      <c r="P121" s="1087"/>
      <c r="Q121" s="1087"/>
      <c r="R121" s="1087"/>
      <c r="S121" s="1087"/>
      <c r="T121" s="1087"/>
      <c r="U121" s="1087"/>
      <c r="V121" s="1087"/>
      <c r="W121" s="1087"/>
      <c r="X121" s="1087"/>
      <c r="Y121" s="1087"/>
      <c r="Z121" s="1087"/>
      <c r="AA121" s="1087"/>
      <c r="AB121" s="1087"/>
      <c r="AC121" s="1087"/>
      <c r="AD121" s="1087"/>
      <c r="AE121" s="1087"/>
      <c r="AF121" s="1087"/>
      <c r="AG121" s="1087"/>
      <c r="AH121" s="1087"/>
      <c r="AI121" s="1087"/>
      <c r="AJ121" s="1087"/>
      <c r="AK121" s="1087"/>
      <c r="AL121" s="1087"/>
      <c r="AM121" s="1087"/>
      <c r="AN121" s="1087"/>
      <c r="AO121" s="1087"/>
      <c r="AP121" s="1087"/>
      <c r="AQ121" s="1087"/>
      <c r="AR121" s="1087"/>
      <c r="AS121" s="1087"/>
      <c r="AT121" s="1087"/>
      <c r="AU121" s="1087"/>
      <c r="AV121" s="1087"/>
      <c r="AW121" s="1087"/>
      <c r="AX121" s="1087"/>
      <c r="AY121" s="1087"/>
      <c r="AZ121" s="1087"/>
      <c r="BA121" s="1087"/>
      <c r="BB121" s="1087"/>
      <c r="BC121" s="1087"/>
      <c r="BD121" s="1087"/>
      <c r="BE121" s="1087"/>
      <c r="BF121" s="1087"/>
      <c r="BG121" s="1087"/>
      <c r="BH121" s="1087"/>
      <c r="BI121" s="1087"/>
      <c r="BJ121" s="1087"/>
      <c r="BK121" s="1087"/>
      <c r="BL121" s="1087"/>
      <c r="BM121" s="1087"/>
      <c r="BN121" s="1087"/>
      <c r="BO121" s="1087"/>
      <c r="BP121" s="1087"/>
      <c r="BQ121" s="1087"/>
      <c r="BR121" s="1087"/>
      <c r="BS121" s="1087"/>
      <c r="BT121" s="1087"/>
      <c r="BU121" s="1087"/>
      <c r="BV121" s="1087"/>
      <c r="BW121" s="1087"/>
      <c r="BX121" s="1087"/>
      <c r="BY121" s="1087"/>
      <c r="BZ121" s="1087"/>
      <c r="CA121" s="1087"/>
      <c r="CB121" s="1087"/>
      <c r="CC121" s="1087"/>
      <c r="CD121" s="1087"/>
      <c r="CE121" s="1087"/>
      <c r="CF121" s="1087"/>
      <c r="CG121" s="1087"/>
      <c r="CH121" s="1087"/>
      <c r="CI121" s="1087"/>
      <c r="CJ121" s="1087"/>
      <c r="CK121" s="1087"/>
      <c r="CL121" s="1087"/>
      <c r="CM121" s="1087"/>
      <c r="CN121" s="1087"/>
      <c r="CO121" s="1087"/>
      <c r="CP121" s="1087"/>
      <c r="CQ121" s="1087"/>
    </row>
    <row r="122" spans="1:95" ht="25" x14ac:dyDescent="0.35">
      <c r="A122" s="74"/>
      <c r="B122" s="1089" t="s">
        <v>778</v>
      </c>
      <c r="C122" s="1090" t="s">
        <v>924</v>
      </c>
      <c r="D122" s="1090" t="s">
        <v>925</v>
      </c>
      <c r="E122" s="1104">
        <v>2022</v>
      </c>
      <c r="F122" s="1104">
        <v>2024</v>
      </c>
      <c r="G122" s="1104" t="s">
        <v>351</v>
      </c>
      <c r="H122" s="1091">
        <v>314.52501369863018</v>
      </c>
      <c r="I122" s="1091"/>
      <c r="J122" s="1105"/>
      <c r="K122" s="1091">
        <v>114801.63</v>
      </c>
      <c r="L122" s="1091"/>
      <c r="M122" s="1091">
        <v>296045.01369863015</v>
      </c>
      <c r="N122" s="1088"/>
      <c r="O122" s="1086"/>
      <c r="P122" s="1087"/>
      <c r="Q122" s="1087"/>
      <c r="R122" s="1087"/>
      <c r="S122" s="1087"/>
      <c r="T122" s="1087"/>
      <c r="U122" s="1087"/>
      <c r="V122" s="1087"/>
      <c r="W122" s="1087"/>
      <c r="X122" s="1087"/>
      <c r="Y122" s="1087"/>
      <c r="Z122" s="1087"/>
      <c r="AA122" s="1087"/>
      <c r="AB122" s="1087"/>
      <c r="AC122" s="1087"/>
      <c r="AD122" s="1087"/>
      <c r="AE122" s="1087"/>
      <c r="AF122" s="1087"/>
      <c r="AG122" s="1087"/>
      <c r="AH122" s="1087"/>
      <c r="AI122" s="1087"/>
      <c r="AJ122" s="1087"/>
      <c r="AK122" s="1087"/>
      <c r="AL122" s="1087"/>
      <c r="AM122" s="1087"/>
      <c r="AN122" s="1087"/>
      <c r="AO122" s="1087"/>
      <c r="AP122" s="1087"/>
      <c r="AQ122" s="1087"/>
      <c r="AR122" s="1087"/>
      <c r="AS122" s="1087"/>
      <c r="AT122" s="1087"/>
      <c r="AU122" s="1087"/>
      <c r="AV122" s="1087"/>
      <c r="AW122" s="1087"/>
      <c r="AX122" s="1087"/>
      <c r="AY122" s="1087"/>
      <c r="AZ122" s="1087"/>
      <c r="BA122" s="1087"/>
      <c r="BB122" s="1087"/>
      <c r="BC122" s="1087"/>
      <c r="BD122" s="1087"/>
      <c r="BE122" s="1087"/>
      <c r="BF122" s="1087"/>
      <c r="BG122" s="1087"/>
      <c r="BH122" s="1087"/>
      <c r="BI122" s="1087"/>
      <c r="BJ122" s="1087"/>
      <c r="BK122" s="1087"/>
      <c r="BL122" s="1087"/>
      <c r="BM122" s="1087"/>
      <c r="BN122" s="1087"/>
      <c r="BO122" s="1087"/>
      <c r="BP122" s="1087"/>
      <c r="BQ122" s="1087"/>
      <c r="BR122" s="1087"/>
      <c r="BS122" s="1087"/>
      <c r="BT122" s="1087"/>
      <c r="BU122" s="1087"/>
      <c r="BV122" s="1087"/>
      <c r="BW122" s="1087"/>
      <c r="BX122" s="1087"/>
      <c r="BY122" s="1087"/>
      <c r="BZ122" s="1087"/>
      <c r="CA122" s="1087"/>
      <c r="CB122" s="1087"/>
      <c r="CC122" s="1087"/>
      <c r="CD122" s="1087"/>
      <c r="CE122" s="1087"/>
      <c r="CF122" s="1087"/>
      <c r="CG122" s="1087"/>
      <c r="CH122" s="1087"/>
      <c r="CI122" s="1087"/>
      <c r="CJ122" s="1087"/>
      <c r="CK122" s="1087"/>
      <c r="CL122" s="1087"/>
      <c r="CM122" s="1087"/>
      <c r="CN122" s="1087"/>
      <c r="CO122" s="1087"/>
      <c r="CP122" s="1087"/>
      <c r="CQ122" s="1087"/>
    </row>
    <row r="123" spans="1:95" ht="25" x14ac:dyDescent="0.35">
      <c r="A123" s="74"/>
      <c r="B123" s="1089" t="s">
        <v>845</v>
      </c>
      <c r="C123" s="1090" t="s">
        <v>926</v>
      </c>
      <c r="D123" s="1090" t="s">
        <v>927</v>
      </c>
      <c r="E123" s="1104">
        <v>2022</v>
      </c>
      <c r="F123" s="1104">
        <v>2024</v>
      </c>
      <c r="G123" s="1104" t="s">
        <v>351</v>
      </c>
      <c r="H123" s="1091">
        <v>208.12501369863014</v>
      </c>
      <c r="I123" s="1091"/>
      <c r="J123" s="1105"/>
      <c r="K123" s="1091">
        <v>75965.63</v>
      </c>
      <c r="L123" s="1091"/>
      <c r="M123" s="1091">
        <v>192549.01369863015</v>
      </c>
      <c r="N123" s="1088"/>
      <c r="O123" s="1086"/>
      <c r="P123" s="1087"/>
      <c r="Q123" s="1087"/>
      <c r="R123" s="1087"/>
      <c r="S123" s="1087"/>
      <c r="T123" s="1087"/>
      <c r="U123" s="1087"/>
      <c r="V123" s="1087"/>
      <c r="W123" s="1087"/>
      <c r="X123" s="1087"/>
      <c r="Y123" s="1087"/>
      <c r="Z123" s="1087"/>
      <c r="AA123" s="1087"/>
      <c r="AB123" s="1087"/>
      <c r="AC123" s="1087"/>
      <c r="AD123" s="1087"/>
      <c r="AE123" s="1087"/>
      <c r="AF123" s="1087"/>
      <c r="AG123" s="1087"/>
      <c r="AH123" s="1087"/>
      <c r="AI123" s="1087"/>
      <c r="AJ123" s="1087"/>
      <c r="AK123" s="1087"/>
      <c r="AL123" s="1087"/>
      <c r="AM123" s="1087"/>
      <c r="AN123" s="1087"/>
      <c r="AO123" s="1087"/>
      <c r="AP123" s="1087"/>
      <c r="AQ123" s="1087"/>
      <c r="AR123" s="1087"/>
      <c r="AS123" s="1087"/>
      <c r="AT123" s="1087"/>
      <c r="AU123" s="1087"/>
      <c r="AV123" s="1087"/>
      <c r="AW123" s="1087"/>
      <c r="AX123" s="1087"/>
      <c r="AY123" s="1087"/>
      <c r="AZ123" s="1087"/>
      <c r="BA123" s="1087"/>
      <c r="BB123" s="1087"/>
      <c r="BC123" s="1087"/>
      <c r="BD123" s="1087"/>
      <c r="BE123" s="1087"/>
      <c r="BF123" s="1087"/>
      <c r="BG123" s="1087"/>
      <c r="BH123" s="1087"/>
      <c r="BI123" s="1087"/>
      <c r="BJ123" s="1087"/>
      <c r="BK123" s="1087"/>
      <c r="BL123" s="1087"/>
      <c r="BM123" s="1087"/>
      <c r="BN123" s="1087"/>
      <c r="BO123" s="1087"/>
      <c r="BP123" s="1087"/>
      <c r="BQ123" s="1087"/>
      <c r="BR123" s="1087"/>
      <c r="BS123" s="1087"/>
      <c r="BT123" s="1087"/>
      <c r="BU123" s="1087"/>
      <c r="BV123" s="1087"/>
      <c r="BW123" s="1087"/>
      <c r="BX123" s="1087"/>
      <c r="BY123" s="1087"/>
      <c r="BZ123" s="1087"/>
      <c r="CA123" s="1087"/>
      <c r="CB123" s="1087"/>
      <c r="CC123" s="1087"/>
      <c r="CD123" s="1087"/>
      <c r="CE123" s="1087"/>
      <c r="CF123" s="1087"/>
      <c r="CG123" s="1087"/>
      <c r="CH123" s="1087"/>
      <c r="CI123" s="1087"/>
      <c r="CJ123" s="1087"/>
      <c r="CK123" s="1087"/>
      <c r="CL123" s="1087"/>
      <c r="CM123" s="1087"/>
      <c r="CN123" s="1087"/>
      <c r="CO123" s="1087"/>
      <c r="CP123" s="1087"/>
      <c r="CQ123" s="1087"/>
    </row>
    <row r="124" spans="1:95" ht="25" x14ac:dyDescent="0.35">
      <c r="A124" s="74"/>
      <c r="B124" s="1089" t="s">
        <v>792</v>
      </c>
      <c r="C124" s="1090" t="s">
        <v>928</v>
      </c>
      <c r="D124" s="1090" t="s">
        <v>929</v>
      </c>
      <c r="E124" s="1104">
        <v>2021</v>
      </c>
      <c r="F124" s="1104">
        <v>2024</v>
      </c>
      <c r="G124" s="1104" t="s">
        <v>351</v>
      </c>
      <c r="H124" s="1091">
        <v>31.875013698630134</v>
      </c>
      <c r="I124" s="1091"/>
      <c r="J124" s="1105"/>
      <c r="K124" s="1091">
        <v>11634.38</v>
      </c>
      <c r="L124" s="1091"/>
      <c r="M124" s="1091">
        <v>14451.013698630133</v>
      </c>
      <c r="N124" s="1088"/>
      <c r="O124" s="1086"/>
      <c r="P124" s="1087"/>
      <c r="Q124" s="1087"/>
      <c r="R124" s="1087"/>
      <c r="S124" s="1087"/>
      <c r="T124" s="1087"/>
      <c r="U124" s="1087"/>
      <c r="V124" s="1087"/>
      <c r="W124" s="1087"/>
      <c r="X124" s="1087"/>
      <c r="Y124" s="1087"/>
      <c r="Z124" s="1087"/>
      <c r="AA124" s="1087"/>
      <c r="AB124" s="1087"/>
      <c r="AC124" s="1087"/>
      <c r="AD124" s="1087"/>
      <c r="AE124" s="1087"/>
      <c r="AF124" s="1087"/>
      <c r="AG124" s="1087"/>
      <c r="AH124" s="1087"/>
      <c r="AI124" s="1087"/>
      <c r="AJ124" s="1087"/>
      <c r="AK124" s="1087"/>
      <c r="AL124" s="1087"/>
      <c r="AM124" s="1087"/>
      <c r="AN124" s="1087"/>
      <c r="AO124" s="1087"/>
      <c r="AP124" s="1087"/>
      <c r="AQ124" s="1087"/>
      <c r="AR124" s="1087"/>
      <c r="AS124" s="1087"/>
      <c r="AT124" s="1087"/>
      <c r="AU124" s="1087"/>
      <c r="AV124" s="1087"/>
      <c r="AW124" s="1087"/>
      <c r="AX124" s="1087"/>
      <c r="AY124" s="1087"/>
      <c r="AZ124" s="1087"/>
      <c r="BA124" s="1087"/>
      <c r="BB124" s="1087"/>
      <c r="BC124" s="1087"/>
      <c r="BD124" s="1087"/>
      <c r="BE124" s="1087"/>
      <c r="BF124" s="1087"/>
      <c r="BG124" s="1087"/>
      <c r="BH124" s="1087"/>
      <c r="BI124" s="1087"/>
      <c r="BJ124" s="1087"/>
      <c r="BK124" s="1087"/>
      <c r="BL124" s="1087"/>
      <c r="BM124" s="1087"/>
      <c r="BN124" s="1087"/>
      <c r="BO124" s="1087"/>
      <c r="BP124" s="1087"/>
      <c r="BQ124" s="1087"/>
      <c r="BR124" s="1087"/>
      <c r="BS124" s="1087"/>
      <c r="BT124" s="1087"/>
      <c r="BU124" s="1087"/>
      <c r="BV124" s="1087"/>
      <c r="BW124" s="1087"/>
      <c r="BX124" s="1087"/>
      <c r="BY124" s="1087"/>
      <c r="BZ124" s="1087"/>
      <c r="CA124" s="1087"/>
      <c r="CB124" s="1087"/>
      <c r="CC124" s="1087"/>
      <c r="CD124" s="1087"/>
      <c r="CE124" s="1087"/>
      <c r="CF124" s="1087"/>
      <c r="CG124" s="1087"/>
      <c r="CH124" s="1087"/>
      <c r="CI124" s="1087"/>
      <c r="CJ124" s="1087"/>
      <c r="CK124" s="1087"/>
      <c r="CL124" s="1087"/>
      <c r="CM124" s="1087"/>
      <c r="CN124" s="1087"/>
      <c r="CO124" s="1087"/>
      <c r="CP124" s="1087"/>
      <c r="CQ124" s="1087"/>
    </row>
    <row r="125" spans="1:95" ht="25" x14ac:dyDescent="0.35">
      <c r="A125" s="74"/>
      <c r="B125" s="1089" t="s">
        <v>827</v>
      </c>
      <c r="C125" s="1090" t="s">
        <v>930</v>
      </c>
      <c r="D125" s="1090" t="s">
        <v>931</v>
      </c>
      <c r="E125" s="1104">
        <v>2021</v>
      </c>
      <c r="F125" s="1104">
        <v>2024</v>
      </c>
      <c r="G125" s="1104" t="s">
        <v>351</v>
      </c>
      <c r="H125" s="1091">
        <v>34.518000000000001</v>
      </c>
      <c r="I125" s="1091"/>
      <c r="J125" s="1105"/>
      <c r="K125" s="1091">
        <v>12599.07</v>
      </c>
      <c r="L125" s="1091"/>
      <c r="M125" s="1091">
        <v>18678</v>
      </c>
      <c r="N125" s="1088"/>
      <c r="O125" s="1086"/>
      <c r="P125" s="1087"/>
      <c r="Q125" s="1087"/>
      <c r="R125" s="1087"/>
      <c r="S125" s="1087"/>
      <c r="T125" s="1087"/>
      <c r="U125" s="1087"/>
      <c r="V125" s="1087"/>
      <c r="W125" s="1087"/>
      <c r="X125" s="1087"/>
      <c r="Y125" s="1087"/>
      <c r="Z125" s="1087"/>
      <c r="AA125" s="1087"/>
      <c r="AB125" s="1087"/>
      <c r="AC125" s="1087"/>
      <c r="AD125" s="1087"/>
      <c r="AE125" s="1087"/>
      <c r="AF125" s="1087"/>
      <c r="AG125" s="1087"/>
      <c r="AH125" s="1087"/>
      <c r="AI125" s="1087"/>
      <c r="AJ125" s="1087"/>
      <c r="AK125" s="1087"/>
      <c r="AL125" s="1087"/>
      <c r="AM125" s="1087"/>
      <c r="AN125" s="1087"/>
      <c r="AO125" s="1087"/>
      <c r="AP125" s="1087"/>
      <c r="AQ125" s="1087"/>
      <c r="AR125" s="1087"/>
      <c r="AS125" s="1087"/>
      <c r="AT125" s="1087"/>
      <c r="AU125" s="1087"/>
      <c r="AV125" s="1087"/>
      <c r="AW125" s="1087"/>
      <c r="AX125" s="1087"/>
      <c r="AY125" s="1087"/>
      <c r="AZ125" s="1087"/>
      <c r="BA125" s="1087"/>
      <c r="BB125" s="1087"/>
      <c r="BC125" s="1087"/>
      <c r="BD125" s="1087"/>
      <c r="BE125" s="1087"/>
      <c r="BF125" s="1087"/>
      <c r="BG125" s="1087"/>
      <c r="BH125" s="1087"/>
      <c r="BI125" s="1087"/>
      <c r="BJ125" s="1087"/>
      <c r="BK125" s="1087"/>
      <c r="BL125" s="1087"/>
      <c r="BM125" s="1087"/>
      <c r="BN125" s="1087"/>
      <c r="BO125" s="1087"/>
      <c r="BP125" s="1087"/>
      <c r="BQ125" s="1087"/>
      <c r="BR125" s="1087"/>
      <c r="BS125" s="1087"/>
      <c r="BT125" s="1087"/>
      <c r="BU125" s="1087"/>
      <c r="BV125" s="1087"/>
      <c r="BW125" s="1087"/>
      <c r="BX125" s="1087"/>
      <c r="BY125" s="1087"/>
      <c r="BZ125" s="1087"/>
      <c r="CA125" s="1087"/>
      <c r="CB125" s="1087"/>
      <c r="CC125" s="1087"/>
      <c r="CD125" s="1087"/>
      <c r="CE125" s="1087"/>
      <c r="CF125" s="1087"/>
      <c r="CG125" s="1087"/>
      <c r="CH125" s="1087"/>
      <c r="CI125" s="1087"/>
      <c r="CJ125" s="1087"/>
      <c r="CK125" s="1087"/>
      <c r="CL125" s="1087"/>
      <c r="CM125" s="1087"/>
      <c r="CN125" s="1087"/>
      <c r="CO125" s="1087"/>
      <c r="CP125" s="1087"/>
      <c r="CQ125" s="1087"/>
    </row>
    <row r="126" spans="1:95" ht="25" x14ac:dyDescent="0.35">
      <c r="A126" s="74"/>
      <c r="B126" s="1089" t="s">
        <v>778</v>
      </c>
      <c r="C126" s="1090" t="s">
        <v>932</v>
      </c>
      <c r="D126" s="1090" t="s">
        <v>933</v>
      </c>
      <c r="E126" s="1104">
        <v>2022</v>
      </c>
      <c r="F126" s="1104">
        <v>2024</v>
      </c>
      <c r="G126" s="1104" t="s">
        <v>351</v>
      </c>
      <c r="H126" s="1091">
        <v>43.148000000000003</v>
      </c>
      <c r="I126" s="1091"/>
      <c r="J126" s="1105"/>
      <c r="K126" s="1091">
        <v>15749.02</v>
      </c>
      <c r="L126" s="1091"/>
      <c r="M126" s="1091">
        <v>27572</v>
      </c>
      <c r="N126" s="1088"/>
      <c r="O126" s="1086"/>
      <c r="P126" s="1087"/>
      <c r="Q126" s="1087"/>
      <c r="R126" s="1087"/>
      <c r="S126" s="1087"/>
      <c r="T126" s="1087"/>
      <c r="U126" s="1087"/>
      <c r="V126" s="1087"/>
      <c r="W126" s="1087"/>
      <c r="X126" s="1087"/>
      <c r="Y126" s="1087"/>
      <c r="Z126" s="1087"/>
      <c r="AA126" s="1087"/>
      <c r="AB126" s="1087"/>
      <c r="AC126" s="1087"/>
      <c r="AD126" s="1087"/>
      <c r="AE126" s="1087"/>
      <c r="AF126" s="1087"/>
      <c r="AG126" s="1087"/>
      <c r="AH126" s="1087"/>
      <c r="AI126" s="1087"/>
      <c r="AJ126" s="1087"/>
      <c r="AK126" s="1087"/>
      <c r="AL126" s="1087"/>
      <c r="AM126" s="1087"/>
      <c r="AN126" s="1087"/>
      <c r="AO126" s="1087"/>
      <c r="AP126" s="1087"/>
      <c r="AQ126" s="1087"/>
      <c r="AR126" s="1087"/>
      <c r="AS126" s="1087"/>
      <c r="AT126" s="1087"/>
      <c r="AU126" s="1087"/>
      <c r="AV126" s="1087"/>
      <c r="AW126" s="1087"/>
      <c r="AX126" s="1087"/>
      <c r="AY126" s="1087"/>
      <c r="AZ126" s="1087"/>
      <c r="BA126" s="1087"/>
      <c r="BB126" s="1087"/>
      <c r="BC126" s="1087"/>
      <c r="BD126" s="1087"/>
      <c r="BE126" s="1087"/>
      <c r="BF126" s="1087"/>
      <c r="BG126" s="1087"/>
      <c r="BH126" s="1087"/>
      <c r="BI126" s="1087"/>
      <c r="BJ126" s="1087"/>
      <c r="BK126" s="1087"/>
      <c r="BL126" s="1087"/>
      <c r="BM126" s="1087"/>
      <c r="BN126" s="1087"/>
      <c r="BO126" s="1087"/>
      <c r="BP126" s="1087"/>
      <c r="BQ126" s="1087"/>
      <c r="BR126" s="1087"/>
      <c r="BS126" s="1087"/>
      <c r="BT126" s="1087"/>
      <c r="BU126" s="1087"/>
      <c r="BV126" s="1087"/>
      <c r="BW126" s="1087"/>
      <c r="BX126" s="1087"/>
      <c r="BY126" s="1087"/>
      <c r="BZ126" s="1087"/>
      <c r="CA126" s="1087"/>
      <c r="CB126" s="1087"/>
      <c r="CC126" s="1087"/>
      <c r="CD126" s="1087"/>
      <c r="CE126" s="1087"/>
      <c r="CF126" s="1087"/>
      <c r="CG126" s="1087"/>
      <c r="CH126" s="1087"/>
      <c r="CI126" s="1087"/>
      <c r="CJ126" s="1087"/>
      <c r="CK126" s="1087"/>
      <c r="CL126" s="1087"/>
      <c r="CM126" s="1087"/>
      <c r="CN126" s="1087"/>
      <c r="CO126" s="1087"/>
      <c r="CP126" s="1087"/>
      <c r="CQ126" s="1087"/>
    </row>
    <row r="127" spans="1:95" ht="25" x14ac:dyDescent="0.35">
      <c r="A127" s="74"/>
      <c r="B127" s="1089" t="s">
        <v>795</v>
      </c>
      <c r="C127" s="1090" t="s">
        <v>934</v>
      </c>
      <c r="D127" s="1090" t="s">
        <v>935</v>
      </c>
      <c r="E127" s="1104">
        <v>2022</v>
      </c>
      <c r="F127" s="1104">
        <v>2024</v>
      </c>
      <c r="G127" s="1104" t="s">
        <v>351</v>
      </c>
      <c r="H127" s="1091">
        <v>61.125013698630141</v>
      </c>
      <c r="I127" s="1091"/>
      <c r="J127" s="1105"/>
      <c r="K127" s="1091">
        <v>22310.63</v>
      </c>
      <c r="L127" s="1091"/>
      <c r="M127" s="1091">
        <v>43173.013698630144</v>
      </c>
      <c r="N127" s="1088"/>
      <c r="O127" s="1086"/>
      <c r="P127" s="1087"/>
      <c r="Q127" s="1087"/>
      <c r="R127" s="1087"/>
      <c r="S127" s="1087"/>
      <c r="T127" s="1087"/>
      <c r="U127" s="1087"/>
      <c r="V127" s="1087"/>
      <c r="W127" s="1087"/>
      <c r="X127" s="1087"/>
      <c r="Y127" s="1087"/>
      <c r="Z127" s="1087"/>
      <c r="AA127" s="1087"/>
      <c r="AB127" s="1087"/>
      <c r="AC127" s="1087"/>
      <c r="AD127" s="1087"/>
      <c r="AE127" s="1087"/>
      <c r="AF127" s="1087"/>
      <c r="AG127" s="1087"/>
      <c r="AH127" s="1087"/>
      <c r="AI127" s="1087"/>
      <c r="AJ127" s="1087"/>
      <c r="AK127" s="1087"/>
      <c r="AL127" s="1087"/>
      <c r="AM127" s="1087"/>
      <c r="AN127" s="1087"/>
      <c r="AO127" s="1087"/>
      <c r="AP127" s="1087"/>
      <c r="AQ127" s="1087"/>
      <c r="AR127" s="1087"/>
      <c r="AS127" s="1087"/>
      <c r="AT127" s="1087"/>
      <c r="AU127" s="1087"/>
      <c r="AV127" s="1087"/>
      <c r="AW127" s="1087"/>
      <c r="AX127" s="1087"/>
      <c r="AY127" s="1087"/>
      <c r="AZ127" s="1087"/>
      <c r="BA127" s="1087"/>
      <c r="BB127" s="1087"/>
      <c r="BC127" s="1087"/>
      <c r="BD127" s="1087"/>
      <c r="BE127" s="1087"/>
      <c r="BF127" s="1087"/>
      <c r="BG127" s="1087"/>
      <c r="BH127" s="1087"/>
      <c r="BI127" s="1087"/>
      <c r="BJ127" s="1087"/>
      <c r="BK127" s="1087"/>
      <c r="BL127" s="1087"/>
      <c r="BM127" s="1087"/>
      <c r="BN127" s="1087"/>
      <c r="BO127" s="1087"/>
      <c r="BP127" s="1087"/>
      <c r="BQ127" s="1087"/>
      <c r="BR127" s="1087"/>
      <c r="BS127" s="1087"/>
      <c r="BT127" s="1087"/>
      <c r="BU127" s="1087"/>
      <c r="BV127" s="1087"/>
      <c r="BW127" s="1087"/>
      <c r="BX127" s="1087"/>
      <c r="BY127" s="1087"/>
      <c r="BZ127" s="1087"/>
      <c r="CA127" s="1087"/>
      <c r="CB127" s="1087"/>
      <c r="CC127" s="1087"/>
      <c r="CD127" s="1087"/>
      <c r="CE127" s="1087"/>
      <c r="CF127" s="1087"/>
      <c r="CG127" s="1087"/>
      <c r="CH127" s="1087"/>
      <c r="CI127" s="1087"/>
      <c r="CJ127" s="1087"/>
      <c r="CK127" s="1087"/>
      <c r="CL127" s="1087"/>
      <c r="CM127" s="1087"/>
      <c r="CN127" s="1087"/>
      <c r="CO127" s="1087"/>
      <c r="CP127" s="1087"/>
      <c r="CQ127" s="1087"/>
    </row>
    <row r="128" spans="1:95" ht="25" x14ac:dyDescent="0.35">
      <c r="A128" s="74"/>
      <c r="B128" s="1089" t="s">
        <v>784</v>
      </c>
      <c r="C128" s="1090" t="s">
        <v>936</v>
      </c>
      <c r="D128" s="1090" t="s">
        <v>937</v>
      </c>
      <c r="E128" s="1104">
        <v>2022</v>
      </c>
      <c r="F128" s="1104">
        <v>2024</v>
      </c>
      <c r="G128" s="1104" t="s">
        <v>351</v>
      </c>
      <c r="H128" s="1091">
        <v>60</v>
      </c>
      <c r="I128" s="1091"/>
      <c r="J128" s="1105"/>
      <c r="K128" s="1091">
        <v>21900</v>
      </c>
      <c r="L128" s="1091"/>
      <c r="M128" s="1091">
        <v>19608</v>
      </c>
      <c r="N128" s="1088"/>
      <c r="O128" s="1086"/>
      <c r="P128" s="1087"/>
      <c r="Q128" s="1087"/>
      <c r="R128" s="1087"/>
      <c r="S128" s="1087"/>
      <c r="T128" s="1087"/>
      <c r="U128" s="1087"/>
      <c r="V128" s="1087"/>
      <c r="W128" s="1087"/>
      <c r="X128" s="1087"/>
      <c r="Y128" s="1087"/>
      <c r="Z128" s="1087"/>
      <c r="AA128" s="1087"/>
      <c r="AB128" s="1087"/>
      <c r="AC128" s="1087"/>
      <c r="AD128" s="1087"/>
      <c r="AE128" s="1087"/>
      <c r="AF128" s="1087"/>
      <c r="AG128" s="1087"/>
      <c r="AH128" s="1087"/>
      <c r="AI128" s="1087"/>
      <c r="AJ128" s="1087"/>
      <c r="AK128" s="1087"/>
      <c r="AL128" s="1087"/>
      <c r="AM128" s="1087"/>
      <c r="AN128" s="1087"/>
      <c r="AO128" s="1087"/>
      <c r="AP128" s="1087"/>
      <c r="AQ128" s="1087"/>
      <c r="AR128" s="1087"/>
      <c r="AS128" s="1087"/>
      <c r="AT128" s="1087"/>
      <c r="AU128" s="1087"/>
      <c r="AV128" s="1087"/>
      <c r="AW128" s="1087"/>
      <c r="AX128" s="1087"/>
      <c r="AY128" s="1087"/>
      <c r="AZ128" s="1087"/>
      <c r="BA128" s="1087"/>
      <c r="BB128" s="1087"/>
      <c r="BC128" s="1087"/>
      <c r="BD128" s="1087"/>
      <c r="BE128" s="1087"/>
      <c r="BF128" s="1087"/>
      <c r="BG128" s="1087"/>
      <c r="BH128" s="1087"/>
      <c r="BI128" s="1087"/>
      <c r="BJ128" s="1087"/>
      <c r="BK128" s="1087"/>
      <c r="BL128" s="1087"/>
      <c r="BM128" s="1087"/>
      <c r="BN128" s="1087"/>
      <c r="BO128" s="1087"/>
      <c r="BP128" s="1087"/>
      <c r="BQ128" s="1087"/>
      <c r="BR128" s="1087"/>
      <c r="BS128" s="1087"/>
      <c r="BT128" s="1087"/>
      <c r="BU128" s="1087"/>
      <c r="BV128" s="1087"/>
      <c r="BW128" s="1087"/>
      <c r="BX128" s="1087"/>
      <c r="BY128" s="1087"/>
      <c r="BZ128" s="1087"/>
      <c r="CA128" s="1087"/>
      <c r="CB128" s="1087"/>
      <c r="CC128" s="1087"/>
      <c r="CD128" s="1087"/>
      <c r="CE128" s="1087"/>
      <c r="CF128" s="1087"/>
      <c r="CG128" s="1087"/>
      <c r="CH128" s="1087"/>
      <c r="CI128" s="1087"/>
      <c r="CJ128" s="1087"/>
      <c r="CK128" s="1087"/>
      <c r="CL128" s="1087"/>
      <c r="CM128" s="1087"/>
      <c r="CN128" s="1087"/>
      <c r="CO128" s="1087"/>
      <c r="CP128" s="1087"/>
      <c r="CQ128" s="1087"/>
    </row>
    <row r="129" spans="1:95" ht="25" x14ac:dyDescent="0.35">
      <c r="A129" s="74"/>
      <c r="B129" s="1089" t="s">
        <v>784</v>
      </c>
      <c r="C129" s="1090" t="s">
        <v>938</v>
      </c>
      <c r="D129" s="1090" t="s">
        <v>939</v>
      </c>
      <c r="E129" s="1104">
        <v>2022</v>
      </c>
      <c r="F129" s="1104">
        <v>2024</v>
      </c>
      <c r="G129" s="1104" t="s">
        <v>351</v>
      </c>
      <c r="H129" s="1091">
        <v>27.375013698630134</v>
      </c>
      <c r="I129" s="1091"/>
      <c r="J129" s="1105"/>
      <c r="K129" s="1091">
        <v>9991.8799999999992</v>
      </c>
      <c r="L129" s="1091"/>
      <c r="M129" s="1091">
        <v>8103.0136986301331</v>
      </c>
      <c r="N129" s="1088"/>
      <c r="O129" s="1086"/>
      <c r="P129" s="1087"/>
      <c r="Q129" s="1087"/>
      <c r="R129" s="1087"/>
      <c r="S129" s="1087"/>
      <c r="T129" s="1087"/>
      <c r="U129" s="1087"/>
      <c r="V129" s="1087"/>
      <c r="W129" s="1087"/>
      <c r="X129" s="1087"/>
      <c r="Y129" s="1087"/>
      <c r="Z129" s="1087"/>
      <c r="AA129" s="1087"/>
      <c r="AB129" s="1087"/>
      <c r="AC129" s="1087"/>
      <c r="AD129" s="1087"/>
      <c r="AE129" s="1087"/>
      <c r="AF129" s="1087"/>
      <c r="AG129" s="1087"/>
      <c r="AH129" s="1087"/>
      <c r="AI129" s="1087"/>
      <c r="AJ129" s="1087"/>
      <c r="AK129" s="1087"/>
      <c r="AL129" s="1087"/>
      <c r="AM129" s="1087"/>
      <c r="AN129" s="1087"/>
      <c r="AO129" s="1087"/>
      <c r="AP129" s="1087"/>
      <c r="AQ129" s="1087"/>
      <c r="AR129" s="1087"/>
      <c r="AS129" s="1087"/>
      <c r="AT129" s="1087"/>
      <c r="AU129" s="1087"/>
      <c r="AV129" s="1087"/>
      <c r="AW129" s="1087"/>
      <c r="AX129" s="1087"/>
      <c r="AY129" s="1087"/>
      <c r="AZ129" s="1087"/>
      <c r="BA129" s="1087"/>
      <c r="BB129" s="1087"/>
      <c r="BC129" s="1087"/>
      <c r="BD129" s="1087"/>
      <c r="BE129" s="1087"/>
      <c r="BF129" s="1087"/>
      <c r="BG129" s="1087"/>
      <c r="BH129" s="1087"/>
      <c r="BI129" s="1087"/>
      <c r="BJ129" s="1087"/>
      <c r="BK129" s="1087"/>
      <c r="BL129" s="1087"/>
      <c r="BM129" s="1087"/>
      <c r="BN129" s="1087"/>
      <c r="BO129" s="1087"/>
      <c r="BP129" s="1087"/>
      <c r="BQ129" s="1087"/>
      <c r="BR129" s="1087"/>
      <c r="BS129" s="1087"/>
      <c r="BT129" s="1087"/>
      <c r="BU129" s="1087"/>
      <c r="BV129" s="1087"/>
      <c r="BW129" s="1087"/>
      <c r="BX129" s="1087"/>
      <c r="BY129" s="1087"/>
      <c r="BZ129" s="1087"/>
      <c r="CA129" s="1087"/>
      <c r="CB129" s="1087"/>
      <c r="CC129" s="1087"/>
      <c r="CD129" s="1087"/>
      <c r="CE129" s="1087"/>
      <c r="CF129" s="1087"/>
      <c r="CG129" s="1087"/>
      <c r="CH129" s="1087"/>
      <c r="CI129" s="1087"/>
      <c r="CJ129" s="1087"/>
      <c r="CK129" s="1087"/>
      <c r="CL129" s="1087"/>
      <c r="CM129" s="1087"/>
      <c r="CN129" s="1087"/>
      <c r="CO129" s="1087"/>
      <c r="CP129" s="1087"/>
      <c r="CQ129" s="1087"/>
    </row>
    <row r="130" spans="1:95" ht="25" x14ac:dyDescent="0.35">
      <c r="A130" s="74"/>
      <c r="B130" s="1089" t="s">
        <v>778</v>
      </c>
      <c r="C130" s="1090" t="s">
        <v>940</v>
      </c>
      <c r="D130" s="1090" t="s">
        <v>941</v>
      </c>
      <c r="E130" s="1104">
        <v>2022</v>
      </c>
      <c r="F130" s="1104">
        <v>2024</v>
      </c>
      <c r="G130" s="1104" t="s">
        <v>351</v>
      </c>
      <c r="H130" s="1091">
        <v>93</v>
      </c>
      <c r="I130" s="1091"/>
      <c r="J130" s="1105"/>
      <c r="K130" s="1091">
        <v>33945</v>
      </c>
      <c r="L130" s="1091"/>
      <c r="M130" s="1091">
        <v>64488</v>
      </c>
      <c r="N130" s="1088"/>
      <c r="O130" s="1086"/>
      <c r="P130" s="1087"/>
      <c r="Q130" s="1087"/>
      <c r="R130" s="1087"/>
      <c r="S130" s="1087"/>
      <c r="T130" s="1087"/>
      <c r="U130" s="1087"/>
      <c r="V130" s="1087"/>
      <c r="W130" s="1087"/>
      <c r="X130" s="1087"/>
      <c r="Y130" s="1087"/>
      <c r="Z130" s="1087"/>
      <c r="AA130" s="1087"/>
      <c r="AB130" s="1087"/>
      <c r="AC130" s="1087"/>
      <c r="AD130" s="1087"/>
      <c r="AE130" s="1087"/>
      <c r="AF130" s="1087"/>
      <c r="AG130" s="1087"/>
      <c r="AH130" s="1087"/>
      <c r="AI130" s="1087"/>
      <c r="AJ130" s="1087"/>
      <c r="AK130" s="1087"/>
      <c r="AL130" s="1087"/>
      <c r="AM130" s="1087"/>
      <c r="AN130" s="1087"/>
      <c r="AO130" s="1087"/>
      <c r="AP130" s="1087"/>
      <c r="AQ130" s="1087"/>
      <c r="AR130" s="1087"/>
      <c r="AS130" s="1087"/>
      <c r="AT130" s="1087"/>
      <c r="AU130" s="1087"/>
      <c r="AV130" s="1087"/>
      <c r="AW130" s="1087"/>
      <c r="AX130" s="1087"/>
      <c r="AY130" s="1087"/>
      <c r="AZ130" s="1087"/>
      <c r="BA130" s="1087"/>
      <c r="BB130" s="1087"/>
      <c r="BC130" s="1087"/>
      <c r="BD130" s="1087"/>
      <c r="BE130" s="1087"/>
      <c r="BF130" s="1087"/>
      <c r="BG130" s="1087"/>
      <c r="BH130" s="1087"/>
      <c r="BI130" s="1087"/>
      <c r="BJ130" s="1087"/>
      <c r="BK130" s="1087"/>
      <c r="BL130" s="1087"/>
      <c r="BM130" s="1087"/>
      <c r="BN130" s="1087"/>
      <c r="BO130" s="1087"/>
      <c r="BP130" s="1087"/>
      <c r="BQ130" s="1087"/>
      <c r="BR130" s="1087"/>
      <c r="BS130" s="1087"/>
      <c r="BT130" s="1087"/>
      <c r="BU130" s="1087"/>
      <c r="BV130" s="1087"/>
      <c r="BW130" s="1087"/>
      <c r="BX130" s="1087"/>
      <c r="BY130" s="1087"/>
      <c r="BZ130" s="1087"/>
      <c r="CA130" s="1087"/>
      <c r="CB130" s="1087"/>
      <c r="CC130" s="1087"/>
      <c r="CD130" s="1087"/>
      <c r="CE130" s="1087"/>
      <c r="CF130" s="1087"/>
      <c r="CG130" s="1087"/>
      <c r="CH130" s="1087"/>
      <c r="CI130" s="1087"/>
      <c r="CJ130" s="1087"/>
      <c r="CK130" s="1087"/>
      <c r="CL130" s="1087"/>
      <c r="CM130" s="1087"/>
      <c r="CN130" s="1087"/>
      <c r="CO130" s="1087"/>
      <c r="CP130" s="1087"/>
      <c r="CQ130" s="1087"/>
    </row>
    <row r="131" spans="1:95" ht="25" x14ac:dyDescent="0.35">
      <c r="A131" s="74"/>
      <c r="B131" s="1089" t="s">
        <v>942</v>
      </c>
      <c r="C131" s="1090" t="s">
        <v>943</v>
      </c>
      <c r="D131" s="1090" t="s">
        <v>944</v>
      </c>
      <c r="E131" s="1104">
        <v>2022</v>
      </c>
      <c r="F131" s="1104">
        <v>2024</v>
      </c>
      <c r="G131" s="1104" t="s">
        <v>351</v>
      </c>
      <c r="H131" s="1091">
        <v>46.875013698630141</v>
      </c>
      <c r="I131" s="1091"/>
      <c r="J131" s="1105"/>
      <c r="K131" s="1091">
        <v>17109.38</v>
      </c>
      <c r="L131" s="1091"/>
      <c r="M131" s="1091">
        <v>31035.013698630144</v>
      </c>
      <c r="N131" s="1088"/>
      <c r="O131" s="1086"/>
      <c r="P131" s="1087"/>
      <c r="Q131" s="1087"/>
      <c r="R131" s="1087"/>
      <c r="S131" s="1087"/>
      <c r="T131" s="1087"/>
      <c r="U131" s="1087"/>
      <c r="V131" s="1087"/>
      <c r="W131" s="1087"/>
      <c r="X131" s="1087"/>
      <c r="Y131" s="1087"/>
      <c r="Z131" s="1087"/>
      <c r="AA131" s="1087"/>
      <c r="AB131" s="1087"/>
      <c r="AC131" s="1087"/>
      <c r="AD131" s="1087"/>
      <c r="AE131" s="1087"/>
      <c r="AF131" s="1087"/>
      <c r="AG131" s="1087"/>
      <c r="AH131" s="1087"/>
      <c r="AI131" s="1087"/>
      <c r="AJ131" s="1087"/>
      <c r="AK131" s="1087"/>
      <c r="AL131" s="1087"/>
      <c r="AM131" s="1087"/>
      <c r="AN131" s="1087"/>
      <c r="AO131" s="1087"/>
      <c r="AP131" s="1087"/>
      <c r="AQ131" s="1087"/>
      <c r="AR131" s="1087"/>
      <c r="AS131" s="1087"/>
      <c r="AT131" s="1087"/>
      <c r="AU131" s="1087"/>
      <c r="AV131" s="1087"/>
      <c r="AW131" s="1087"/>
      <c r="AX131" s="1087"/>
      <c r="AY131" s="1087"/>
      <c r="AZ131" s="1087"/>
      <c r="BA131" s="1087"/>
      <c r="BB131" s="1087"/>
      <c r="BC131" s="1087"/>
      <c r="BD131" s="1087"/>
      <c r="BE131" s="1087"/>
      <c r="BF131" s="1087"/>
      <c r="BG131" s="1087"/>
      <c r="BH131" s="1087"/>
      <c r="BI131" s="1087"/>
      <c r="BJ131" s="1087"/>
      <c r="BK131" s="1087"/>
      <c r="BL131" s="1087"/>
      <c r="BM131" s="1087"/>
      <c r="BN131" s="1087"/>
      <c r="BO131" s="1087"/>
      <c r="BP131" s="1087"/>
      <c r="BQ131" s="1087"/>
      <c r="BR131" s="1087"/>
      <c r="BS131" s="1087"/>
      <c r="BT131" s="1087"/>
      <c r="BU131" s="1087"/>
      <c r="BV131" s="1087"/>
      <c r="BW131" s="1087"/>
      <c r="BX131" s="1087"/>
      <c r="BY131" s="1087"/>
      <c r="BZ131" s="1087"/>
      <c r="CA131" s="1087"/>
      <c r="CB131" s="1087"/>
      <c r="CC131" s="1087"/>
      <c r="CD131" s="1087"/>
      <c r="CE131" s="1087"/>
      <c r="CF131" s="1087"/>
      <c r="CG131" s="1087"/>
      <c r="CH131" s="1087"/>
      <c r="CI131" s="1087"/>
      <c r="CJ131" s="1087"/>
      <c r="CK131" s="1087"/>
      <c r="CL131" s="1087"/>
      <c r="CM131" s="1087"/>
      <c r="CN131" s="1087"/>
      <c r="CO131" s="1087"/>
      <c r="CP131" s="1087"/>
      <c r="CQ131" s="1087"/>
    </row>
    <row r="132" spans="1:95" ht="25" x14ac:dyDescent="0.35">
      <c r="A132" s="74"/>
      <c r="B132" s="1089" t="s">
        <v>778</v>
      </c>
      <c r="C132" s="1090" t="s">
        <v>945</v>
      </c>
      <c r="D132" s="1090" t="s">
        <v>946</v>
      </c>
      <c r="E132" s="1104">
        <v>2022</v>
      </c>
      <c r="F132" s="1104">
        <v>2024</v>
      </c>
      <c r="G132" s="1104" t="s">
        <v>351</v>
      </c>
      <c r="H132" s="1091">
        <v>56.875013698630141</v>
      </c>
      <c r="I132" s="1091"/>
      <c r="J132" s="1105"/>
      <c r="K132" s="1091">
        <v>20759.38</v>
      </c>
      <c r="L132" s="1091"/>
      <c r="M132" s="1091">
        <v>56875.013698630144</v>
      </c>
      <c r="N132" s="1088"/>
      <c r="O132" s="1086"/>
      <c r="P132" s="1087"/>
      <c r="Q132" s="1087"/>
      <c r="R132" s="1087"/>
      <c r="S132" s="1087"/>
      <c r="T132" s="1087"/>
      <c r="U132" s="1087"/>
      <c r="V132" s="1087"/>
      <c r="W132" s="1087"/>
      <c r="X132" s="1087"/>
      <c r="Y132" s="1087"/>
      <c r="Z132" s="1087"/>
      <c r="AA132" s="1087"/>
      <c r="AB132" s="1087"/>
      <c r="AC132" s="1087"/>
      <c r="AD132" s="1087"/>
      <c r="AE132" s="1087"/>
      <c r="AF132" s="1087"/>
      <c r="AG132" s="1087"/>
      <c r="AH132" s="1087"/>
      <c r="AI132" s="1087"/>
      <c r="AJ132" s="1087"/>
      <c r="AK132" s="1087"/>
      <c r="AL132" s="1087"/>
      <c r="AM132" s="1087"/>
      <c r="AN132" s="1087"/>
      <c r="AO132" s="1087"/>
      <c r="AP132" s="1087"/>
      <c r="AQ132" s="1087"/>
      <c r="AR132" s="1087"/>
      <c r="AS132" s="1087"/>
      <c r="AT132" s="1087"/>
      <c r="AU132" s="1087"/>
      <c r="AV132" s="1087"/>
      <c r="AW132" s="1087"/>
      <c r="AX132" s="1087"/>
      <c r="AY132" s="1087"/>
      <c r="AZ132" s="1087"/>
      <c r="BA132" s="1087"/>
      <c r="BB132" s="1087"/>
      <c r="BC132" s="1087"/>
      <c r="BD132" s="1087"/>
      <c r="BE132" s="1087"/>
      <c r="BF132" s="1087"/>
      <c r="BG132" s="1087"/>
      <c r="BH132" s="1087"/>
      <c r="BI132" s="1087"/>
      <c r="BJ132" s="1087"/>
      <c r="BK132" s="1087"/>
      <c r="BL132" s="1087"/>
      <c r="BM132" s="1087"/>
      <c r="BN132" s="1087"/>
      <c r="BO132" s="1087"/>
      <c r="BP132" s="1087"/>
      <c r="BQ132" s="1087"/>
      <c r="BR132" s="1087"/>
      <c r="BS132" s="1087"/>
      <c r="BT132" s="1087"/>
      <c r="BU132" s="1087"/>
      <c r="BV132" s="1087"/>
      <c r="BW132" s="1087"/>
      <c r="BX132" s="1087"/>
      <c r="BY132" s="1087"/>
      <c r="BZ132" s="1087"/>
      <c r="CA132" s="1087"/>
      <c r="CB132" s="1087"/>
      <c r="CC132" s="1087"/>
      <c r="CD132" s="1087"/>
      <c r="CE132" s="1087"/>
      <c r="CF132" s="1087"/>
      <c r="CG132" s="1087"/>
      <c r="CH132" s="1087"/>
      <c r="CI132" s="1087"/>
      <c r="CJ132" s="1087"/>
      <c r="CK132" s="1087"/>
      <c r="CL132" s="1087"/>
      <c r="CM132" s="1087"/>
      <c r="CN132" s="1087"/>
      <c r="CO132" s="1087"/>
      <c r="CP132" s="1087"/>
      <c r="CQ132" s="1087"/>
    </row>
    <row r="133" spans="1:95" ht="25" x14ac:dyDescent="0.35">
      <c r="A133" s="74"/>
      <c r="B133" s="1089" t="s">
        <v>789</v>
      </c>
      <c r="C133" s="1090" t="s">
        <v>947</v>
      </c>
      <c r="D133" s="1090" t="s">
        <v>948</v>
      </c>
      <c r="E133" s="1104">
        <v>2022</v>
      </c>
      <c r="F133" s="1104">
        <v>2024</v>
      </c>
      <c r="G133" s="1104" t="s">
        <v>351</v>
      </c>
      <c r="H133" s="1091">
        <v>73.125013698630141</v>
      </c>
      <c r="I133" s="1091"/>
      <c r="J133" s="1105"/>
      <c r="K133" s="1091">
        <v>26690.63</v>
      </c>
      <c r="L133" s="1091"/>
      <c r="M133" s="1091">
        <v>60981.013698630137</v>
      </c>
      <c r="N133" s="1088"/>
      <c r="O133" s="1086"/>
      <c r="P133" s="1087"/>
      <c r="Q133" s="1087"/>
      <c r="R133" s="1087"/>
      <c r="S133" s="1087"/>
      <c r="T133" s="1087"/>
      <c r="U133" s="1087"/>
      <c r="V133" s="1087"/>
      <c r="W133" s="1087"/>
      <c r="X133" s="1087"/>
      <c r="Y133" s="1087"/>
      <c r="Z133" s="1087"/>
      <c r="AA133" s="1087"/>
      <c r="AB133" s="1087"/>
      <c r="AC133" s="1087"/>
      <c r="AD133" s="1087"/>
      <c r="AE133" s="1087"/>
      <c r="AF133" s="1087"/>
      <c r="AG133" s="1087"/>
      <c r="AH133" s="1087"/>
      <c r="AI133" s="1087"/>
      <c r="AJ133" s="1087"/>
      <c r="AK133" s="1087"/>
      <c r="AL133" s="1087"/>
      <c r="AM133" s="1087"/>
      <c r="AN133" s="1087"/>
      <c r="AO133" s="1087"/>
      <c r="AP133" s="1087"/>
      <c r="AQ133" s="1087"/>
      <c r="AR133" s="1087"/>
      <c r="AS133" s="1087"/>
      <c r="AT133" s="1087"/>
      <c r="AU133" s="1087"/>
      <c r="AV133" s="1087"/>
      <c r="AW133" s="1087"/>
      <c r="AX133" s="1087"/>
      <c r="AY133" s="1087"/>
      <c r="AZ133" s="1087"/>
      <c r="BA133" s="1087"/>
      <c r="BB133" s="1087"/>
      <c r="BC133" s="1087"/>
      <c r="BD133" s="1087"/>
      <c r="BE133" s="1087"/>
      <c r="BF133" s="1087"/>
      <c r="BG133" s="1087"/>
      <c r="BH133" s="1087"/>
      <c r="BI133" s="1087"/>
      <c r="BJ133" s="1087"/>
      <c r="BK133" s="1087"/>
      <c r="BL133" s="1087"/>
      <c r="BM133" s="1087"/>
      <c r="BN133" s="1087"/>
      <c r="BO133" s="1087"/>
      <c r="BP133" s="1087"/>
      <c r="BQ133" s="1087"/>
      <c r="BR133" s="1087"/>
      <c r="BS133" s="1087"/>
      <c r="BT133" s="1087"/>
      <c r="BU133" s="1087"/>
      <c r="BV133" s="1087"/>
      <c r="BW133" s="1087"/>
      <c r="BX133" s="1087"/>
      <c r="BY133" s="1087"/>
      <c r="BZ133" s="1087"/>
      <c r="CA133" s="1087"/>
      <c r="CB133" s="1087"/>
      <c r="CC133" s="1087"/>
      <c r="CD133" s="1087"/>
      <c r="CE133" s="1087"/>
      <c r="CF133" s="1087"/>
      <c r="CG133" s="1087"/>
      <c r="CH133" s="1087"/>
      <c r="CI133" s="1087"/>
      <c r="CJ133" s="1087"/>
      <c r="CK133" s="1087"/>
      <c r="CL133" s="1087"/>
      <c r="CM133" s="1087"/>
      <c r="CN133" s="1087"/>
      <c r="CO133" s="1087"/>
      <c r="CP133" s="1087"/>
      <c r="CQ133" s="1087"/>
    </row>
    <row r="134" spans="1:95" ht="25" x14ac:dyDescent="0.35">
      <c r="A134" s="74"/>
      <c r="B134" s="1089" t="s">
        <v>778</v>
      </c>
      <c r="C134" s="1090" t="s">
        <v>949</v>
      </c>
      <c r="D134" s="1090" t="s">
        <v>950</v>
      </c>
      <c r="E134" s="1104">
        <v>2022</v>
      </c>
      <c r="F134" s="1104">
        <v>2024</v>
      </c>
      <c r="G134" s="1104" t="s">
        <v>351</v>
      </c>
      <c r="H134" s="1091">
        <v>67.5</v>
      </c>
      <c r="I134" s="1091"/>
      <c r="J134" s="1105"/>
      <c r="K134" s="1091">
        <v>24637.5</v>
      </c>
      <c r="L134" s="1091"/>
      <c r="M134" s="1091">
        <v>35292</v>
      </c>
      <c r="N134" s="1088"/>
      <c r="O134" s="1086"/>
      <c r="P134" s="1087"/>
      <c r="Q134" s="1087"/>
      <c r="R134" s="1087"/>
      <c r="S134" s="1087"/>
      <c r="T134" s="1087"/>
      <c r="U134" s="1087"/>
      <c r="V134" s="1087"/>
      <c r="W134" s="1087"/>
      <c r="X134" s="1087"/>
      <c r="Y134" s="1087"/>
      <c r="Z134" s="1087"/>
      <c r="AA134" s="1087"/>
      <c r="AB134" s="1087"/>
      <c r="AC134" s="1087"/>
      <c r="AD134" s="1087"/>
      <c r="AE134" s="1087"/>
      <c r="AF134" s="1087"/>
      <c r="AG134" s="1087"/>
      <c r="AH134" s="1087"/>
      <c r="AI134" s="1087"/>
      <c r="AJ134" s="1087"/>
      <c r="AK134" s="1087"/>
      <c r="AL134" s="1087"/>
      <c r="AM134" s="1087"/>
      <c r="AN134" s="1087"/>
      <c r="AO134" s="1087"/>
      <c r="AP134" s="1087"/>
      <c r="AQ134" s="1087"/>
      <c r="AR134" s="1087"/>
      <c r="AS134" s="1087"/>
      <c r="AT134" s="1087"/>
      <c r="AU134" s="1087"/>
      <c r="AV134" s="1087"/>
      <c r="AW134" s="1087"/>
      <c r="AX134" s="1087"/>
      <c r="AY134" s="1087"/>
      <c r="AZ134" s="1087"/>
      <c r="BA134" s="1087"/>
      <c r="BB134" s="1087"/>
      <c r="BC134" s="1087"/>
      <c r="BD134" s="1087"/>
      <c r="BE134" s="1087"/>
      <c r="BF134" s="1087"/>
      <c r="BG134" s="1087"/>
      <c r="BH134" s="1087"/>
      <c r="BI134" s="1087"/>
      <c r="BJ134" s="1087"/>
      <c r="BK134" s="1087"/>
      <c r="BL134" s="1087"/>
      <c r="BM134" s="1087"/>
      <c r="BN134" s="1087"/>
      <c r="BO134" s="1087"/>
      <c r="BP134" s="1087"/>
      <c r="BQ134" s="1087"/>
      <c r="BR134" s="1087"/>
      <c r="BS134" s="1087"/>
      <c r="BT134" s="1087"/>
      <c r="BU134" s="1087"/>
      <c r="BV134" s="1087"/>
      <c r="BW134" s="1087"/>
      <c r="BX134" s="1087"/>
      <c r="BY134" s="1087"/>
      <c r="BZ134" s="1087"/>
      <c r="CA134" s="1087"/>
      <c r="CB134" s="1087"/>
      <c r="CC134" s="1087"/>
      <c r="CD134" s="1087"/>
      <c r="CE134" s="1087"/>
      <c r="CF134" s="1087"/>
      <c r="CG134" s="1087"/>
      <c r="CH134" s="1087"/>
      <c r="CI134" s="1087"/>
      <c r="CJ134" s="1087"/>
      <c r="CK134" s="1087"/>
      <c r="CL134" s="1087"/>
      <c r="CM134" s="1087"/>
      <c r="CN134" s="1087"/>
      <c r="CO134" s="1087"/>
      <c r="CP134" s="1087"/>
      <c r="CQ134" s="1087"/>
    </row>
    <row r="135" spans="1:95" x14ac:dyDescent="0.35">
      <c r="A135" s="74"/>
      <c r="B135" s="1089" t="s">
        <v>951</v>
      </c>
      <c r="C135" s="1090" t="s">
        <v>952</v>
      </c>
      <c r="D135" s="1090" t="s">
        <v>953</v>
      </c>
      <c r="E135" s="1104">
        <v>2022</v>
      </c>
      <c r="F135" s="1104">
        <v>2024</v>
      </c>
      <c r="G135" s="1104" t="s">
        <v>351</v>
      </c>
      <c r="H135" s="1091">
        <v>178.72493150684932</v>
      </c>
      <c r="I135" s="1091"/>
      <c r="J135" s="1105"/>
      <c r="K135" s="1091">
        <v>65234.6</v>
      </c>
      <c r="L135" s="1091"/>
      <c r="M135" s="1091">
        <v>178724.9315068493</v>
      </c>
      <c r="N135" s="1088"/>
      <c r="O135" s="1086"/>
      <c r="P135" s="1087"/>
      <c r="Q135" s="1087"/>
      <c r="R135" s="1087"/>
      <c r="S135" s="1087"/>
      <c r="T135" s="1087"/>
      <c r="U135" s="1087"/>
      <c r="V135" s="1087"/>
      <c r="W135" s="1087"/>
      <c r="X135" s="1087"/>
      <c r="Y135" s="1087"/>
      <c r="Z135" s="1087"/>
      <c r="AA135" s="1087"/>
      <c r="AB135" s="1087"/>
      <c r="AC135" s="1087"/>
      <c r="AD135" s="1087"/>
      <c r="AE135" s="1087"/>
      <c r="AF135" s="1087"/>
      <c r="AG135" s="1087"/>
      <c r="AH135" s="1087"/>
      <c r="AI135" s="1087"/>
      <c r="AJ135" s="1087"/>
      <c r="AK135" s="1087"/>
      <c r="AL135" s="1087"/>
      <c r="AM135" s="1087"/>
      <c r="AN135" s="1087"/>
      <c r="AO135" s="1087"/>
      <c r="AP135" s="1087"/>
      <c r="AQ135" s="1087"/>
      <c r="AR135" s="1087"/>
      <c r="AS135" s="1087"/>
      <c r="AT135" s="1087"/>
      <c r="AU135" s="1087"/>
      <c r="AV135" s="1087"/>
      <c r="AW135" s="1087"/>
      <c r="AX135" s="1087"/>
      <c r="AY135" s="1087"/>
      <c r="AZ135" s="1087"/>
      <c r="BA135" s="1087"/>
      <c r="BB135" s="1087"/>
      <c r="BC135" s="1087"/>
      <c r="BD135" s="1087"/>
      <c r="BE135" s="1087"/>
      <c r="BF135" s="1087"/>
      <c r="BG135" s="1087"/>
      <c r="BH135" s="1087"/>
      <c r="BI135" s="1087"/>
      <c r="BJ135" s="1087"/>
      <c r="BK135" s="1087"/>
      <c r="BL135" s="1087"/>
      <c r="BM135" s="1087"/>
      <c r="BN135" s="1087"/>
      <c r="BO135" s="1087"/>
      <c r="BP135" s="1087"/>
      <c r="BQ135" s="1087"/>
      <c r="BR135" s="1087"/>
      <c r="BS135" s="1087"/>
      <c r="BT135" s="1087"/>
      <c r="BU135" s="1087"/>
      <c r="BV135" s="1087"/>
      <c r="BW135" s="1087"/>
      <c r="BX135" s="1087"/>
      <c r="BY135" s="1087"/>
      <c r="BZ135" s="1087"/>
      <c r="CA135" s="1087"/>
      <c r="CB135" s="1087"/>
      <c r="CC135" s="1087"/>
      <c r="CD135" s="1087"/>
      <c r="CE135" s="1087"/>
      <c r="CF135" s="1087"/>
      <c r="CG135" s="1087"/>
      <c r="CH135" s="1087"/>
      <c r="CI135" s="1087"/>
      <c r="CJ135" s="1087"/>
      <c r="CK135" s="1087"/>
      <c r="CL135" s="1087"/>
      <c r="CM135" s="1087"/>
      <c r="CN135" s="1087"/>
      <c r="CO135" s="1087"/>
      <c r="CP135" s="1087"/>
      <c r="CQ135" s="1087"/>
    </row>
    <row r="136" spans="1:95" ht="25" x14ac:dyDescent="0.35">
      <c r="A136" s="74"/>
      <c r="B136" s="1089" t="s">
        <v>795</v>
      </c>
      <c r="C136" s="1090" t="s">
        <v>954</v>
      </c>
      <c r="D136" s="1090" t="s">
        <v>955</v>
      </c>
      <c r="E136" s="1104">
        <v>2022</v>
      </c>
      <c r="F136" s="1104">
        <v>2024</v>
      </c>
      <c r="G136" s="1104" t="s">
        <v>351</v>
      </c>
      <c r="H136" s="1091">
        <v>31.875013698630134</v>
      </c>
      <c r="I136" s="1091"/>
      <c r="J136" s="1105"/>
      <c r="K136" s="1091">
        <v>11634.38</v>
      </c>
      <c r="L136" s="1091"/>
      <c r="M136" s="1091">
        <v>9435.0136986301331</v>
      </c>
      <c r="N136" s="1088"/>
      <c r="O136" s="1086"/>
      <c r="P136" s="1087"/>
      <c r="Q136" s="1087"/>
      <c r="R136" s="1087"/>
      <c r="S136" s="1087"/>
      <c r="T136" s="1087"/>
      <c r="U136" s="1087"/>
      <c r="V136" s="1087"/>
      <c r="W136" s="1087"/>
      <c r="X136" s="1087"/>
      <c r="Y136" s="1087"/>
      <c r="Z136" s="1087"/>
      <c r="AA136" s="1087"/>
      <c r="AB136" s="1087"/>
      <c r="AC136" s="1087"/>
      <c r="AD136" s="1087"/>
      <c r="AE136" s="1087"/>
      <c r="AF136" s="1087"/>
      <c r="AG136" s="1087"/>
      <c r="AH136" s="1087"/>
      <c r="AI136" s="1087"/>
      <c r="AJ136" s="1087"/>
      <c r="AK136" s="1087"/>
      <c r="AL136" s="1087"/>
      <c r="AM136" s="1087"/>
      <c r="AN136" s="1087"/>
      <c r="AO136" s="1087"/>
      <c r="AP136" s="1087"/>
      <c r="AQ136" s="1087"/>
      <c r="AR136" s="1087"/>
      <c r="AS136" s="1087"/>
      <c r="AT136" s="1087"/>
      <c r="AU136" s="1087"/>
      <c r="AV136" s="1087"/>
      <c r="AW136" s="1087"/>
      <c r="AX136" s="1087"/>
      <c r="AY136" s="1087"/>
      <c r="AZ136" s="1087"/>
      <c r="BA136" s="1087"/>
      <c r="BB136" s="1087"/>
      <c r="BC136" s="1087"/>
      <c r="BD136" s="1087"/>
      <c r="BE136" s="1087"/>
      <c r="BF136" s="1087"/>
      <c r="BG136" s="1087"/>
      <c r="BH136" s="1087"/>
      <c r="BI136" s="1087"/>
      <c r="BJ136" s="1087"/>
      <c r="BK136" s="1087"/>
      <c r="BL136" s="1087"/>
      <c r="BM136" s="1087"/>
      <c r="BN136" s="1087"/>
      <c r="BO136" s="1087"/>
      <c r="BP136" s="1087"/>
      <c r="BQ136" s="1087"/>
      <c r="BR136" s="1087"/>
      <c r="BS136" s="1087"/>
      <c r="BT136" s="1087"/>
      <c r="BU136" s="1087"/>
      <c r="BV136" s="1087"/>
      <c r="BW136" s="1087"/>
      <c r="BX136" s="1087"/>
      <c r="BY136" s="1087"/>
      <c r="BZ136" s="1087"/>
      <c r="CA136" s="1087"/>
      <c r="CB136" s="1087"/>
      <c r="CC136" s="1087"/>
      <c r="CD136" s="1087"/>
      <c r="CE136" s="1087"/>
      <c r="CF136" s="1087"/>
      <c r="CG136" s="1087"/>
      <c r="CH136" s="1087"/>
      <c r="CI136" s="1087"/>
      <c r="CJ136" s="1087"/>
      <c r="CK136" s="1087"/>
      <c r="CL136" s="1087"/>
      <c r="CM136" s="1087"/>
      <c r="CN136" s="1087"/>
      <c r="CO136" s="1087"/>
      <c r="CP136" s="1087"/>
      <c r="CQ136" s="1087"/>
    </row>
    <row r="137" spans="1:95" ht="25" x14ac:dyDescent="0.35">
      <c r="A137" s="74"/>
      <c r="B137" s="1089" t="s">
        <v>807</v>
      </c>
      <c r="C137" s="1090" t="s">
        <v>956</v>
      </c>
      <c r="D137" s="1090" t="s">
        <v>957</v>
      </c>
      <c r="E137" s="1104">
        <v>2022</v>
      </c>
      <c r="F137" s="1104">
        <v>2024</v>
      </c>
      <c r="G137" s="1104" t="s">
        <v>351</v>
      </c>
      <c r="H137" s="1091">
        <v>247.9</v>
      </c>
      <c r="I137" s="1091"/>
      <c r="J137" s="1105"/>
      <c r="K137" s="1091">
        <v>90483.5</v>
      </c>
      <c r="L137" s="1091"/>
      <c r="M137" s="1091">
        <v>174772</v>
      </c>
      <c r="N137" s="1088"/>
      <c r="O137" s="1086"/>
      <c r="P137" s="1087"/>
      <c r="Q137" s="1087"/>
      <c r="R137" s="1087"/>
      <c r="S137" s="1087"/>
      <c r="T137" s="1087"/>
      <c r="U137" s="1087"/>
      <c r="V137" s="1087"/>
      <c r="W137" s="1087"/>
      <c r="X137" s="1087"/>
      <c r="Y137" s="1087"/>
      <c r="Z137" s="1087"/>
      <c r="AA137" s="1087"/>
      <c r="AB137" s="1087"/>
      <c r="AC137" s="1087"/>
      <c r="AD137" s="1087"/>
      <c r="AE137" s="1087"/>
      <c r="AF137" s="1087"/>
      <c r="AG137" s="1087"/>
      <c r="AH137" s="1087"/>
      <c r="AI137" s="1087"/>
      <c r="AJ137" s="1087"/>
      <c r="AK137" s="1087"/>
      <c r="AL137" s="1087"/>
      <c r="AM137" s="1087"/>
      <c r="AN137" s="1087"/>
      <c r="AO137" s="1087"/>
      <c r="AP137" s="1087"/>
      <c r="AQ137" s="1087"/>
      <c r="AR137" s="1087"/>
      <c r="AS137" s="1087"/>
      <c r="AT137" s="1087"/>
      <c r="AU137" s="1087"/>
      <c r="AV137" s="1087"/>
      <c r="AW137" s="1087"/>
      <c r="AX137" s="1087"/>
      <c r="AY137" s="1087"/>
      <c r="AZ137" s="1087"/>
      <c r="BA137" s="1087"/>
      <c r="BB137" s="1087"/>
      <c r="BC137" s="1087"/>
      <c r="BD137" s="1087"/>
      <c r="BE137" s="1087"/>
      <c r="BF137" s="1087"/>
      <c r="BG137" s="1087"/>
      <c r="BH137" s="1087"/>
      <c r="BI137" s="1087"/>
      <c r="BJ137" s="1087"/>
      <c r="BK137" s="1087"/>
      <c r="BL137" s="1087"/>
      <c r="BM137" s="1087"/>
      <c r="BN137" s="1087"/>
      <c r="BO137" s="1087"/>
      <c r="BP137" s="1087"/>
      <c r="BQ137" s="1087"/>
      <c r="BR137" s="1087"/>
      <c r="BS137" s="1087"/>
      <c r="BT137" s="1087"/>
      <c r="BU137" s="1087"/>
      <c r="BV137" s="1087"/>
      <c r="BW137" s="1087"/>
      <c r="BX137" s="1087"/>
      <c r="BY137" s="1087"/>
      <c r="BZ137" s="1087"/>
      <c r="CA137" s="1087"/>
      <c r="CB137" s="1087"/>
      <c r="CC137" s="1087"/>
      <c r="CD137" s="1087"/>
      <c r="CE137" s="1087"/>
      <c r="CF137" s="1087"/>
      <c r="CG137" s="1087"/>
      <c r="CH137" s="1087"/>
      <c r="CI137" s="1087"/>
      <c r="CJ137" s="1087"/>
      <c r="CK137" s="1087"/>
      <c r="CL137" s="1087"/>
      <c r="CM137" s="1087"/>
      <c r="CN137" s="1087"/>
      <c r="CO137" s="1087"/>
      <c r="CP137" s="1087"/>
      <c r="CQ137" s="1087"/>
    </row>
    <row r="138" spans="1:95" ht="25" x14ac:dyDescent="0.35">
      <c r="A138" s="74"/>
      <c r="B138" s="1089" t="s">
        <v>848</v>
      </c>
      <c r="C138" s="1090" t="s">
        <v>958</v>
      </c>
      <c r="D138" s="1090" t="s">
        <v>959</v>
      </c>
      <c r="E138" s="1104">
        <v>2022</v>
      </c>
      <c r="F138" s="1104">
        <v>2024</v>
      </c>
      <c r="G138" s="1104" t="s">
        <v>351</v>
      </c>
      <c r="H138" s="1091">
        <v>34.75</v>
      </c>
      <c r="I138" s="1091"/>
      <c r="J138" s="1105"/>
      <c r="K138" s="1091">
        <v>12683.75</v>
      </c>
      <c r="L138" s="1091"/>
      <c r="M138" s="1091">
        <v>12310</v>
      </c>
      <c r="N138" s="1088"/>
      <c r="O138" s="1086"/>
      <c r="P138" s="1087"/>
      <c r="Q138" s="1087"/>
      <c r="R138" s="1087"/>
      <c r="S138" s="1087"/>
      <c r="T138" s="1087"/>
      <c r="U138" s="1087"/>
      <c r="V138" s="1087"/>
      <c r="W138" s="1087"/>
      <c r="X138" s="1087"/>
      <c r="Y138" s="1087"/>
      <c r="Z138" s="1087"/>
      <c r="AA138" s="1087"/>
      <c r="AB138" s="1087"/>
      <c r="AC138" s="1087"/>
      <c r="AD138" s="1087"/>
      <c r="AE138" s="1087"/>
      <c r="AF138" s="1087"/>
      <c r="AG138" s="1087"/>
      <c r="AH138" s="1087"/>
      <c r="AI138" s="1087"/>
      <c r="AJ138" s="1087"/>
      <c r="AK138" s="1087"/>
      <c r="AL138" s="1087"/>
      <c r="AM138" s="1087"/>
      <c r="AN138" s="1087"/>
      <c r="AO138" s="1087"/>
      <c r="AP138" s="1087"/>
      <c r="AQ138" s="1087"/>
      <c r="AR138" s="1087"/>
      <c r="AS138" s="1087"/>
      <c r="AT138" s="1087"/>
      <c r="AU138" s="1087"/>
      <c r="AV138" s="1087"/>
      <c r="AW138" s="1087"/>
      <c r="AX138" s="1087"/>
      <c r="AY138" s="1087"/>
      <c r="AZ138" s="1087"/>
      <c r="BA138" s="1087"/>
      <c r="BB138" s="1087"/>
      <c r="BC138" s="1087"/>
      <c r="BD138" s="1087"/>
      <c r="BE138" s="1087"/>
      <c r="BF138" s="1087"/>
      <c r="BG138" s="1087"/>
      <c r="BH138" s="1087"/>
      <c r="BI138" s="1087"/>
      <c r="BJ138" s="1087"/>
      <c r="BK138" s="1087"/>
      <c r="BL138" s="1087"/>
      <c r="BM138" s="1087"/>
      <c r="BN138" s="1087"/>
      <c r="BO138" s="1087"/>
      <c r="BP138" s="1087"/>
      <c r="BQ138" s="1087"/>
      <c r="BR138" s="1087"/>
      <c r="BS138" s="1087"/>
      <c r="BT138" s="1087"/>
      <c r="BU138" s="1087"/>
      <c r="BV138" s="1087"/>
      <c r="BW138" s="1087"/>
      <c r="BX138" s="1087"/>
      <c r="BY138" s="1087"/>
      <c r="BZ138" s="1087"/>
      <c r="CA138" s="1087"/>
      <c r="CB138" s="1087"/>
      <c r="CC138" s="1087"/>
      <c r="CD138" s="1087"/>
      <c r="CE138" s="1087"/>
      <c r="CF138" s="1087"/>
      <c r="CG138" s="1087"/>
      <c r="CH138" s="1087"/>
      <c r="CI138" s="1087"/>
      <c r="CJ138" s="1087"/>
      <c r="CK138" s="1087"/>
      <c r="CL138" s="1087"/>
      <c r="CM138" s="1087"/>
      <c r="CN138" s="1087"/>
      <c r="CO138" s="1087"/>
      <c r="CP138" s="1087"/>
      <c r="CQ138" s="1087"/>
    </row>
    <row r="139" spans="1:95" ht="25" x14ac:dyDescent="0.35">
      <c r="A139" s="74"/>
      <c r="B139" s="1089" t="s">
        <v>778</v>
      </c>
      <c r="C139" s="1090" t="s">
        <v>960</v>
      </c>
      <c r="D139" s="1090" t="s">
        <v>961</v>
      </c>
      <c r="E139" s="1104">
        <v>2022</v>
      </c>
      <c r="F139" s="1104">
        <v>2024</v>
      </c>
      <c r="G139" s="1104" t="s">
        <v>351</v>
      </c>
      <c r="H139" s="1091">
        <v>163.27506849315068</v>
      </c>
      <c r="I139" s="1091"/>
      <c r="J139" s="1105"/>
      <c r="K139" s="1091">
        <v>59595.4</v>
      </c>
      <c r="L139" s="1091"/>
      <c r="M139" s="1091">
        <v>144267.0684931507</v>
      </c>
      <c r="N139" s="1088"/>
      <c r="O139" s="1086"/>
      <c r="P139" s="1087"/>
      <c r="Q139" s="1087"/>
      <c r="R139" s="1087"/>
      <c r="S139" s="1087"/>
      <c r="T139" s="1087"/>
      <c r="U139" s="1087"/>
      <c r="V139" s="1087"/>
      <c r="W139" s="1087"/>
      <c r="X139" s="1087"/>
      <c r="Y139" s="1087"/>
      <c r="Z139" s="1087"/>
      <c r="AA139" s="1087"/>
      <c r="AB139" s="1087"/>
      <c r="AC139" s="1087"/>
      <c r="AD139" s="1087"/>
      <c r="AE139" s="1087"/>
      <c r="AF139" s="1087"/>
      <c r="AG139" s="1087"/>
      <c r="AH139" s="1087"/>
      <c r="AI139" s="1087"/>
      <c r="AJ139" s="1087"/>
      <c r="AK139" s="1087"/>
      <c r="AL139" s="1087"/>
      <c r="AM139" s="1087"/>
      <c r="AN139" s="1087"/>
      <c r="AO139" s="1087"/>
      <c r="AP139" s="1087"/>
      <c r="AQ139" s="1087"/>
      <c r="AR139" s="1087"/>
      <c r="AS139" s="1087"/>
      <c r="AT139" s="1087"/>
      <c r="AU139" s="1087"/>
      <c r="AV139" s="1087"/>
      <c r="AW139" s="1087"/>
      <c r="AX139" s="1087"/>
      <c r="AY139" s="1087"/>
      <c r="AZ139" s="1087"/>
      <c r="BA139" s="1087"/>
      <c r="BB139" s="1087"/>
      <c r="BC139" s="1087"/>
      <c r="BD139" s="1087"/>
      <c r="BE139" s="1087"/>
      <c r="BF139" s="1087"/>
      <c r="BG139" s="1087"/>
      <c r="BH139" s="1087"/>
      <c r="BI139" s="1087"/>
      <c r="BJ139" s="1087"/>
      <c r="BK139" s="1087"/>
      <c r="BL139" s="1087"/>
      <c r="BM139" s="1087"/>
      <c r="BN139" s="1087"/>
      <c r="BO139" s="1087"/>
      <c r="BP139" s="1087"/>
      <c r="BQ139" s="1087"/>
      <c r="BR139" s="1087"/>
      <c r="BS139" s="1087"/>
      <c r="BT139" s="1087"/>
      <c r="BU139" s="1087"/>
      <c r="BV139" s="1087"/>
      <c r="BW139" s="1087"/>
      <c r="BX139" s="1087"/>
      <c r="BY139" s="1087"/>
      <c r="BZ139" s="1087"/>
      <c r="CA139" s="1087"/>
      <c r="CB139" s="1087"/>
      <c r="CC139" s="1087"/>
      <c r="CD139" s="1087"/>
      <c r="CE139" s="1087"/>
      <c r="CF139" s="1087"/>
      <c r="CG139" s="1087"/>
      <c r="CH139" s="1087"/>
      <c r="CI139" s="1087"/>
      <c r="CJ139" s="1087"/>
      <c r="CK139" s="1087"/>
      <c r="CL139" s="1087"/>
      <c r="CM139" s="1087"/>
      <c r="CN139" s="1087"/>
      <c r="CO139" s="1087"/>
      <c r="CP139" s="1087"/>
      <c r="CQ139" s="1087"/>
    </row>
    <row r="140" spans="1:95" ht="25" x14ac:dyDescent="0.35">
      <c r="A140" s="74"/>
      <c r="B140" s="1089" t="s">
        <v>962</v>
      </c>
      <c r="C140" s="1090" t="s">
        <v>963</v>
      </c>
      <c r="D140" s="1090" t="s">
        <v>964</v>
      </c>
      <c r="E140" s="1104">
        <v>2022</v>
      </c>
      <c r="F140" s="1104">
        <v>2024</v>
      </c>
      <c r="G140" s="1104" t="s">
        <v>351</v>
      </c>
      <c r="H140" s="1091">
        <v>81.375013698630141</v>
      </c>
      <c r="I140" s="1091"/>
      <c r="J140" s="1105"/>
      <c r="K140" s="1091">
        <v>29701.88</v>
      </c>
      <c r="L140" s="1091"/>
      <c r="M140" s="1091">
        <v>59991.013698630137</v>
      </c>
      <c r="N140" s="1088"/>
      <c r="O140" s="1086"/>
      <c r="P140" s="1087"/>
      <c r="Q140" s="1087"/>
      <c r="R140" s="1087"/>
      <c r="S140" s="1087"/>
      <c r="T140" s="1087"/>
      <c r="U140" s="1087"/>
      <c r="V140" s="1087"/>
      <c r="W140" s="1087"/>
      <c r="X140" s="1087"/>
      <c r="Y140" s="1087"/>
      <c r="Z140" s="1087"/>
      <c r="AA140" s="1087"/>
      <c r="AB140" s="1087"/>
      <c r="AC140" s="1087"/>
      <c r="AD140" s="1087"/>
      <c r="AE140" s="1087"/>
      <c r="AF140" s="1087"/>
      <c r="AG140" s="1087"/>
      <c r="AH140" s="1087"/>
      <c r="AI140" s="1087"/>
      <c r="AJ140" s="1087"/>
      <c r="AK140" s="1087"/>
      <c r="AL140" s="1087"/>
      <c r="AM140" s="1087"/>
      <c r="AN140" s="1087"/>
      <c r="AO140" s="1087"/>
      <c r="AP140" s="1087"/>
      <c r="AQ140" s="1087"/>
      <c r="AR140" s="1087"/>
      <c r="AS140" s="1087"/>
      <c r="AT140" s="1087"/>
      <c r="AU140" s="1087"/>
      <c r="AV140" s="1087"/>
      <c r="AW140" s="1087"/>
      <c r="AX140" s="1087"/>
      <c r="AY140" s="1087"/>
      <c r="AZ140" s="1087"/>
      <c r="BA140" s="1087"/>
      <c r="BB140" s="1087"/>
      <c r="BC140" s="1087"/>
      <c r="BD140" s="1087"/>
      <c r="BE140" s="1087"/>
      <c r="BF140" s="1087"/>
      <c r="BG140" s="1087"/>
      <c r="BH140" s="1087"/>
      <c r="BI140" s="1087"/>
      <c r="BJ140" s="1087"/>
      <c r="BK140" s="1087"/>
      <c r="BL140" s="1087"/>
      <c r="BM140" s="1087"/>
      <c r="BN140" s="1087"/>
      <c r="BO140" s="1087"/>
      <c r="BP140" s="1087"/>
      <c r="BQ140" s="1087"/>
      <c r="BR140" s="1087"/>
      <c r="BS140" s="1087"/>
      <c r="BT140" s="1087"/>
      <c r="BU140" s="1087"/>
      <c r="BV140" s="1087"/>
      <c r="BW140" s="1087"/>
      <c r="BX140" s="1087"/>
      <c r="BY140" s="1087"/>
      <c r="BZ140" s="1087"/>
      <c r="CA140" s="1087"/>
      <c r="CB140" s="1087"/>
      <c r="CC140" s="1087"/>
      <c r="CD140" s="1087"/>
      <c r="CE140" s="1087"/>
      <c r="CF140" s="1087"/>
      <c r="CG140" s="1087"/>
      <c r="CH140" s="1087"/>
      <c r="CI140" s="1087"/>
      <c r="CJ140" s="1087"/>
      <c r="CK140" s="1087"/>
      <c r="CL140" s="1087"/>
      <c r="CM140" s="1087"/>
      <c r="CN140" s="1087"/>
      <c r="CO140" s="1087"/>
      <c r="CP140" s="1087"/>
      <c r="CQ140" s="1087"/>
    </row>
    <row r="141" spans="1:95" ht="25" x14ac:dyDescent="0.35">
      <c r="A141" s="74"/>
      <c r="B141" s="1089" t="s">
        <v>778</v>
      </c>
      <c r="C141" s="1090" t="s">
        <v>965</v>
      </c>
      <c r="D141" s="1090" t="s">
        <v>966</v>
      </c>
      <c r="E141" s="1104">
        <v>2022</v>
      </c>
      <c r="F141" s="1104">
        <v>2024</v>
      </c>
      <c r="G141" s="1104" t="s">
        <v>351</v>
      </c>
      <c r="H141" s="1091">
        <v>97.5</v>
      </c>
      <c r="I141" s="1091"/>
      <c r="J141" s="1105"/>
      <c r="K141" s="1091">
        <v>35587.5</v>
      </c>
      <c r="L141" s="1091"/>
      <c r="M141" s="1091">
        <v>59220</v>
      </c>
      <c r="N141" s="1088"/>
      <c r="O141" s="1086"/>
      <c r="P141" s="1087"/>
      <c r="Q141" s="1087"/>
      <c r="R141" s="1087"/>
      <c r="S141" s="1087"/>
      <c r="T141" s="1087"/>
      <c r="U141" s="1087"/>
      <c r="V141" s="1087"/>
      <c r="W141" s="1087"/>
      <c r="X141" s="1087"/>
      <c r="Y141" s="1087"/>
      <c r="Z141" s="1087"/>
      <c r="AA141" s="1087"/>
      <c r="AB141" s="1087"/>
      <c r="AC141" s="1087"/>
      <c r="AD141" s="1087"/>
      <c r="AE141" s="1087"/>
      <c r="AF141" s="1087"/>
      <c r="AG141" s="1087"/>
      <c r="AH141" s="1087"/>
      <c r="AI141" s="1087"/>
      <c r="AJ141" s="1087"/>
      <c r="AK141" s="1087"/>
      <c r="AL141" s="1087"/>
      <c r="AM141" s="1087"/>
      <c r="AN141" s="1087"/>
      <c r="AO141" s="1087"/>
      <c r="AP141" s="1087"/>
      <c r="AQ141" s="1087"/>
      <c r="AR141" s="1087"/>
      <c r="AS141" s="1087"/>
      <c r="AT141" s="1087"/>
      <c r="AU141" s="1087"/>
      <c r="AV141" s="1087"/>
      <c r="AW141" s="1087"/>
      <c r="AX141" s="1087"/>
      <c r="AY141" s="1087"/>
      <c r="AZ141" s="1087"/>
      <c r="BA141" s="1087"/>
      <c r="BB141" s="1087"/>
      <c r="BC141" s="1087"/>
      <c r="BD141" s="1087"/>
      <c r="BE141" s="1087"/>
      <c r="BF141" s="1087"/>
      <c r="BG141" s="1087"/>
      <c r="BH141" s="1087"/>
      <c r="BI141" s="1087"/>
      <c r="BJ141" s="1087"/>
      <c r="BK141" s="1087"/>
      <c r="BL141" s="1087"/>
      <c r="BM141" s="1087"/>
      <c r="BN141" s="1087"/>
      <c r="BO141" s="1087"/>
      <c r="BP141" s="1087"/>
      <c r="BQ141" s="1087"/>
      <c r="BR141" s="1087"/>
      <c r="BS141" s="1087"/>
      <c r="BT141" s="1087"/>
      <c r="BU141" s="1087"/>
      <c r="BV141" s="1087"/>
      <c r="BW141" s="1087"/>
      <c r="BX141" s="1087"/>
      <c r="BY141" s="1087"/>
      <c r="BZ141" s="1087"/>
      <c r="CA141" s="1087"/>
      <c r="CB141" s="1087"/>
      <c r="CC141" s="1087"/>
      <c r="CD141" s="1087"/>
      <c r="CE141" s="1087"/>
      <c r="CF141" s="1087"/>
      <c r="CG141" s="1087"/>
      <c r="CH141" s="1087"/>
      <c r="CI141" s="1087"/>
      <c r="CJ141" s="1087"/>
      <c r="CK141" s="1087"/>
      <c r="CL141" s="1087"/>
      <c r="CM141" s="1087"/>
      <c r="CN141" s="1087"/>
      <c r="CO141" s="1087"/>
      <c r="CP141" s="1087"/>
      <c r="CQ141" s="1087"/>
    </row>
    <row r="142" spans="1:95" ht="25" x14ac:dyDescent="0.35">
      <c r="A142" s="74"/>
      <c r="B142" s="1089" t="s">
        <v>778</v>
      </c>
      <c r="C142" s="1090" t="s">
        <v>967</v>
      </c>
      <c r="D142" s="1090" t="s">
        <v>968</v>
      </c>
      <c r="E142" s="1104">
        <v>2022</v>
      </c>
      <c r="F142" s="1104">
        <v>2024</v>
      </c>
      <c r="G142" s="1104" t="s">
        <v>351</v>
      </c>
      <c r="H142" s="1091">
        <v>262.5</v>
      </c>
      <c r="I142" s="1091"/>
      <c r="J142" s="1105"/>
      <c r="K142" s="1091">
        <v>95812.5</v>
      </c>
      <c r="L142" s="1091"/>
      <c r="M142" s="1091">
        <v>210228</v>
      </c>
      <c r="N142" s="1088"/>
      <c r="O142" s="1086"/>
      <c r="P142" s="1087"/>
      <c r="Q142" s="1087"/>
      <c r="R142" s="1087"/>
      <c r="S142" s="1087"/>
      <c r="T142" s="1087"/>
      <c r="U142" s="1087"/>
      <c r="V142" s="1087"/>
      <c r="W142" s="1087"/>
      <c r="X142" s="1087"/>
      <c r="Y142" s="1087"/>
      <c r="Z142" s="1087"/>
      <c r="AA142" s="1087"/>
      <c r="AB142" s="1087"/>
      <c r="AC142" s="1087"/>
      <c r="AD142" s="1087"/>
      <c r="AE142" s="1087"/>
      <c r="AF142" s="1087"/>
      <c r="AG142" s="1087"/>
      <c r="AH142" s="1087"/>
      <c r="AI142" s="1087"/>
      <c r="AJ142" s="1087"/>
      <c r="AK142" s="1087"/>
      <c r="AL142" s="1087"/>
      <c r="AM142" s="1087"/>
      <c r="AN142" s="1087"/>
      <c r="AO142" s="1087"/>
      <c r="AP142" s="1087"/>
      <c r="AQ142" s="1087"/>
      <c r="AR142" s="1087"/>
      <c r="AS142" s="1087"/>
      <c r="AT142" s="1087"/>
      <c r="AU142" s="1087"/>
      <c r="AV142" s="1087"/>
      <c r="AW142" s="1087"/>
      <c r="AX142" s="1087"/>
      <c r="AY142" s="1087"/>
      <c r="AZ142" s="1087"/>
      <c r="BA142" s="1087"/>
      <c r="BB142" s="1087"/>
      <c r="BC142" s="1087"/>
      <c r="BD142" s="1087"/>
      <c r="BE142" s="1087"/>
      <c r="BF142" s="1087"/>
      <c r="BG142" s="1087"/>
      <c r="BH142" s="1087"/>
      <c r="BI142" s="1087"/>
      <c r="BJ142" s="1087"/>
      <c r="BK142" s="1087"/>
      <c r="BL142" s="1087"/>
      <c r="BM142" s="1087"/>
      <c r="BN142" s="1087"/>
      <c r="BO142" s="1087"/>
      <c r="BP142" s="1087"/>
      <c r="BQ142" s="1087"/>
      <c r="BR142" s="1087"/>
      <c r="BS142" s="1087"/>
      <c r="BT142" s="1087"/>
      <c r="BU142" s="1087"/>
      <c r="BV142" s="1087"/>
      <c r="BW142" s="1087"/>
      <c r="BX142" s="1087"/>
      <c r="BY142" s="1087"/>
      <c r="BZ142" s="1087"/>
      <c r="CA142" s="1087"/>
      <c r="CB142" s="1087"/>
      <c r="CC142" s="1087"/>
      <c r="CD142" s="1087"/>
      <c r="CE142" s="1087"/>
      <c r="CF142" s="1087"/>
      <c r="CG142" s="1087"/>
      <c r="CH142" s="1087"/>
      <c r="CI142" s="1087"/>
      <c r="CJ142" s="1087"/>
      <c r="CK142" s="1087"/>
      <c r="CL142" s="1087"/>
      <c r="CM142" s="1087"/>
      <c r="CN142" s="1087"/>
      <c r="CO142" s="1087"/>
      <c r="CP142" s="1087"/>
      <c r="CQ142" s="1087"/>
    </row>
    <row r="143" spans="1:95" ht="25" x14ac:dyDescent="0.35">
      <c r="A143" s="74"/>
      <c r="B143" s="1089" t="s">
        <v>792</v>
      </c>
      <c r="C143" s="1090" t="s">
        <v>969</v>
      </c>
      <c r="D143" s="1090" t="s">
        <v>970</v>
      </c>
      <c r="E143" s="1104">
        <v>2022</v>
      </c>
      <c r="F143" s="1104">
        <v>2024</v>
      </c>
      <c r="G143" s="1104" t="s">
        <v>351</v>
      </c>
      <c r="H143" s="1091">
        <v>26.25</v>
      </c>
      <c r="I143" s="1091"/>
      <c r="J143" s="1105"/>
      <c r="K143" s="1091">
        <v>9581.25</v>
      </c>
      <c r="L143" s="1091"/>
      <c r="M143" s="1091">
        <v>10938</v>
      </c>
      <c r="N143" s="1088"/>
      <c r="O143" s="1086"/>
      <c r="P143" s="1087"/>
      <c r="Q143" s="1087"/>
      <c r="R143" s="1087"/>
      <c r="S143" s="1087"/>
      <c r="T143" s="1087"/>
      <c r="U143" s="1087"/>
      <c r="V143" s="1087"/>
      <c r="W143" s="1087"/>
      <c r="X143" s="1087"/>
      <c r="Y143" s="1087"/>
      <c r="Z143" s="1087"/>
      <c r="AA143" s="1087"/>
      <c r="AB143" s="1087"/>
      <c r="AC143" s="1087"/>
      <c r="AD143" s="1087"/>
      <c r="AE143" s="1087"/>
      <c r="AF143" s="1087"/>
      <c r="AG143" s="1087"/>
      <c r="AH143" s="1087"/>
      <c r="AI143" s="1087"/>
      <c r="AJ143" s="1087"/>
      <c r="AK143" s="1087"/>
      <c r="AL143" s="1087"/>
      <c r="AM143" s="1087"/>
      <c r="AN143" s="1087"/>
      <c r="AO143" s="1087"/>
      <c r="AP143" s="1087"/>
      <c r="AQ143" s="1087"/>
      <c r="AR143" s="1087"/>
      <c r="AS143" s="1087"/>
      <c r="AT143" s="1087"/>
      <c r="AU143" s="1087"/>
      <c r="AV143" s="1087"/>
      <c r="AW143" s="1087"/>
      <c r="AX143" s="1087"/>
      <c r="AY143" s="1087"/>
      <c r="AZ143" s="1087"/>
      <c r="BA143" s="1087"/>
      <c r="BB143" s="1087"/>
      <c r="BC143" s="1087"/>
      <c r="BD143" s="1087"/>
      <c r="BE143" s="1087"/>
      <c r="BF143" s="1087"/>
      <c r="BG143" s="1087"/>
      <c r="BH143" s="1087"/>
      <c r="BI143" s="1087"/>
      <c r="BJ143" s="1087"/>
      <c r="BK143" s="1087"/>
      <c r="BL143" s="1087"/>
      <c r="BM143" s="1087"/>
      <c r="BN143" s="1087"/>
      <c r="BO143" s="1087"/>
      <c r="BP143" s="1087"/>
      <c r="BQ143" s="1087"/>
      <c r="BR143" s="1087"/>
      <c r="BS143" s="1087"/>
      <c r="BT143" s="1087"/>
      <c r="BU143" s="1087"/>
      <c r="BV143" s="1087"/>
      <c r="BW143" s="1087"/>
      <c r="BX143" s="1087"/>
      <c r="BY143" s="1087"/>
      <c r="BZ143" s="1087"/>
      <c r="CA143" s="1087"/>
      <c r="CB143" s="1087"/>
      <c r="CC143" s="1087"/>
      <c r="CD143" s="1087"/>
      <c r="CE143" s="1087"/>
      <c r="CF143" s="1087"/>
      <c r="CG143" s="1087"/>
      <c r="CH143" s="1087"/>
      <c r="CI143" s="1087"/>
      <c r="CJ143" s="1087"/>
      <c r="CK143" s="1087"/>
      <c r="CL143" s="1087"/>
      <c r="CM143" s="1087"/>
      <c r="CN143" s="1087"/>
      <c r="CO143" s="1087"/>
      <c r="CP143" s="1087"/>
      <c r="CQ143" s="1087"/>
    </row>
    <row r="144" spans="1:95" ht="25" x14ac:dyDescent="0.35">
      <c r="A144" s="74"/>
      <c r="B144" s="1089" t="s">
        <v>795</v>
      </c>
      <c r="C144" s="1090" t="s">
        <v>971</v>
      </c>
      <c r="D144" s="1090" t="s">
        <v>972</v>
      </c>
      <c r="E144" s="1104">
        <v>2022</v>
      </c>
      <c r="F144" s="1104">
        <v>2024</v>
      </c>
      <c r="G144" s="1104" t="s">
        <v>351</v>
      </c>
      <c r="H144" s="1091">
        <v>40.5</v>
      </c>
      <c r="I144" s="1091"/>
      <c r="J144" s="1105"/>
      <c r="K144" s="1091">
        <v>14782.5</v>
      </c>
      <c r="L144" s="1091"/>
      <c r="M144" s="1091">
        <v>14628</v>
      </c>
      <c r="N144" s="1088"/>
      <c r="O144" s="1086"/>
      <c r="P144" s="1087"/>
      <c r="Q144" s="1087"/>
      <c r="R144" s="1087"/>
      <c r="S144" s="1087"/>
      <c r="T144" s="1087"/>
      <c r="U144" s="1087"/>
      <c r="V144" s="1087"/>
      <c r="W144" s="1087"/>
      <c r="X144" s="1087"/>
      <c r="Y144" s="1087"/>
      <c r="Z144" s="1087"/>
      <c r="AA144" s="1087"/>
      <c r="AB144" s="1087"/>
      <c r="AC144" s="1087"/>
      <c r="AD144" s="1087"/>
      <c r="AE144" s="1087"/>
      <c r="AF144" s="1087"/>
      <c r="AG144" s="1087"/>
      <c r="AH144" s="1087"/>
      <c r="AI144" s="1087"/>
      <c r="AJ144" s="1087"/>
      <c r="AK144" s="1087"/>
      <c r="AL144" s="1087"/>
      <c r="AM144" s="1087"/>
      <c r="AN144" s="1087"/>
      <c r="AO144" s="1087"/>
      <c r="AP144" s="1087"/>
      <c r="AQ144" s="1087"/>
      <c r="AR144" s="1087"/>
      <c r="AS144" s="1087"/>
      <c r="AT144" s="1087"/>
      <c r="AU144" s="1087"/>
      <c r="AV144" s="1087"/>
      <c r="AW144" s="1087"/>
      <c r="AX144" s="1087"/>
      <c r="AY144" s="1087"/>
      <c r="AZ144" s="1087"/>
      <c r="BA144" s="1087"/>
      <c r="BB144" s="1087"/>
      <c r="BC144" s="1087"/>
      <c r="BD144" s="1087"/>
      <c r="BE144" s="1087"/>
      <c r="BF144" s="1087"/>
      <c r="BG144" s="1087"/>
      <c r="BH144" s="1087"/>
      <c r="BI144" s="1087"/>
      <c r="BJ144" s="1087"/>
      <c r="BK144" s="1087"/>
      <c r="BL144" s="1087"/>
      <c r="BM144" s="1087"/>
      <c r="BN144" s="1087"/>
      <c r="BO144" s="1087"/>
      <c r="BP144" s="1087"/>
      <c r="BQ144" s="1087"/>
      <c r="BR144" s="1087"/>
      <c r="BS144" s="1087"/>
      <c r="BT144" s="1087"/>
      <c r="BU144" s="1087"/>
      <c r="BV144" s="1087"/>
      <c r="BW144" s="1087"/>
      <c r="BX144" s="1087"/>
      <c r="BY144" s="1087"/>
      <c r="BZ144" s="1087"/>
      <c r="CA144" s="1087"/>
      <c r="CB144" s="1087"/>
      <c r="CC144" s="1087"/>
      <c r="CD144" s="1087"/>
      <c r="CE144" s="1087"/>
      <c r="CF144" s="1087"/>
      <c r="CG144" s="1087"/>
      <c r="CH144" s="1087"/>
      <c r="CI144" s="1087"/>
      <c r="CJ144" s="1087"/>
      <c r="CK144" s="1087"/>
      <c r="CL144" s="1087"/>
      <c r="CM144" s="1087"/>
      <c r="CN144" s="1087"/>
      <c r="CO144" s="1087"/>
      <c r="CP144" s="1087"/>
      <c r="CQ144" s="1087"/>
    </row>
    <row r="145" spans="1:95" ht="25" x14ac:dyDescent="0.35">
      <c r="A145" s="74"/>
      <c r="B145" s="1089" t="s">
        <v>795</v>
      </c>
      <c r="C145" s="1090" t="s">
        <v>973</v>
      </c>
      <c r="D145" s="1090" t="s">
        <v>974</v>
      </c>
      <c r="E145" s="1104">
        <v>2022</v>
      </c>
      <c r="F145" s="1104">
        <v>2024</v>
      </c>
      <c r="G145" s="1104" t="s">
        <v>351</v>
      </c>
      <c r="H145" s="1091">
        <v>22.125013698630138</v>
      </c>
      <c r="I145" s="1091"/>
      <c r="J145" s="1105"/>
      <c r="K145" s="1091">
        <v>8075.63</v>
      </c>
      <c r="L145" s="1091"/>
      <c r="M145" s="1091">
        <v>6813.0136986301368</v>
      </c>
      <c r="N145" s="1088"/>
      <c r="O145" s="1086"/>
      <c r="P145" s="1087"/>
      <c r="Q145" s="1087"/>
      <c r="R145" s="1087"/>
      <c r="S145" s="1087"/>
      <c r="T145" s="1087"/>
      <c r="U145" s="1087"/>
      <c r="V145" s="1087"/>
      <c r="W145" s="1087"/>
      <c r="X145" s="1087"/>
      <c r="Y145" s="1087"/>
      <c r="Z145" s="1087"/>
      <c r="AA145" s="1087"/>
      <c r="AB145" s="1087"/>
      <c r="AC145" s="1087"/>
      <c r="AD145" s="1087"/>
      <c r="AE145" s="1087"/>
      <c r="AF145" s="1087"/>
      <c r="AG145" s="1087"/>
      <c r="AH145" s="1087"/>
      <c r="AI145" s="1087"/>
      <c r="AJ145" s="1087"/>
      <c r="AK145" s="1087"/>
      <c r="AL145" s="1087"/>
      <c r="AM145" s="1087"/>
      <c r="AN145" s="1087"/>
      <c r="AO145" s="1087"/>
      <c r="AP145" s="1087"/>
      <c r="AQ145" s="1087"/>
      <c r="AR145" s="1087"/>
      <c r="AS145" s="1087"/>
      <c r="AT145" s="1087"/>
      <c r="AU145" s="1087"/>
      <c r="AV145" s="1087"/>
      <c r="AW145" s="1087"/>
      <c r="AX145" s="1087"/>
      <c r="AY145" s="1087"/>
      <c r="AZ145" s="1087"/>
      <c r="BA145" s="1087"/>
      <c r="BB145" s="1087"/>
      <c r="BC145" s="1087"/>
      <c r="BD145" s="1087"/>
      <c r="BE145" s="1087"/>
      <c r="BF145" s="1087"/>
      <c r="BG145" s="1087"/>
      <c r="BH145" s="1087"/>
      <c r="BI145" s="1087"/>
      <c r="BJ145" s="1087"/>
      <c r="BK145" s="1087"/>
      <c r="BL145" s="1087"/>
      <c r="BM145" s="1087"/>
      <c r="BN145" s="1087"/>
      <c r="BO145" s="1087"/>
      <c r="BP145" s="1087"/>
      <c r="BQ145" s="1087"/>
      <c r="BR145" s="1087"/>
      <c r="BS145" s="1087"/>
      <c r="BT145" s="1087"/>
      <c r="BU145" s="1087"/>
      <c r="BV145" s="1087"/>
      <c r="BW145" s="1087"/>
      <c r="BX145" s="1087"/>
      <c r="BY145" s="1087"/>
      <c r="BZ145" s="1087"/>
      <c r="CA145" s="1087"/>
      <c r="CB145" s="1087"/>
      <c r="CC145" s="1087"/>
      <c r="CD145" s="1087"/>
      <c r="CE145" s="1087"/>
      <c r="CF145" s="1087"/>
      <c r="CG145" s="1087"/>
      <c r="CH145" s="1087"/>
      <c r="CI145" s="1087"/>
      <c r="CJ145" s="1087"/>
      <c r="CK145" s="1087"/>
      <c r="CL145" s="1087"/>
      <c r="CM145" s="1087"/>
      <c r="CN145" s="1087"/>
      <c r="CO145" s="1087"/>
      <c r="CP145" s="1087"/>
      <c r="CQ145" s="1087"/>
    </row>
    <row r="146" spans="1:95" ht="25" x14ac:dyDescent="0.35">
      <c r="A146" s="77"/>
      <c r="B146" s="1089" t="s">
        <v>885</v>
      </c>
      <c r="C146" s="1090" t="s">
        <v>975</v>
      </c>
      <c r="D146" s="1090" t="s">
        <v>976</v>
      </c>
      <c r="E146" s="1104">
        <v>2022</v>
      </c>
      <c r="F146" s="1104">
        <v>2024</v>
      </c>
      <c r="G146" s="1104" t="s">
        <v>351</v>
      </c>
      <c r="H146" s="1091">
        <v>166.87506849315068</v>
      </c>
      <c r="I146" s="1091"/>
      <c r="J146" s="1105"/>
      <c r="K146" s="1091">
        <v>60909.4</v>
      </c>
      <c r="L146" s="1091"/>
      <c r="M146" s="1091">
        <v>166875.06849315067</v>
      </c>
      <c r="N146" s="1088"/>
      <c r="O146" s="1086"/>
      <c r="P146" s="1087"/>
      <c r="Q146" s="1087"/>
      <c r="R146" s="1087"/>
      <c r="S146" s="1087"/>
      <c r="T146" s="1087"/>
      <c r="U146" s="1087"/>
      <c r="V146" s="1087"/>
      <c r="W146" s="1087"/>
      <c r="X146" s="1087"/>
      <c r="Y146" s="1087"/>
      <c r="Z146" s="1087"/>
      <c r="AA146" s="1087"/>
      <c r="AB146" s="1087"/>
      <c r="AC146" s="1087"/>
      <c r="AD146" s="1087"/>
      <c r="AE146" s="1087"/>
      <c r="AF146" s="1087"/>
      <c r="AG146" s="1087"/>
      <c r="AH146" s="1087"/>
      <c r="AI146" s="1087"/>
      <c r="AJ146" s="1087"/>
      <c r="AK146" s="1087"/>
      <c r="AL146" s="1087"/>
      <c r="AM146" s="1087"/>
      <c r="AN146" s="1087"/>
      <c r="AO146" s="1087"/>
      <c r="AP146" s="1087"/>
      <c r="AQ146" s="1087"/>
      <c r="AR146" s="1087"/>
      <c r="AS146" s="1087"/>
      <c r="AT146" s="1087"/>
      <c r="AU146" s="1087"/>
      <c r="AV146" s="1087"/>
      <c r="AW146" s="1087"/>
      <c r="AX146" s="1087"/>
      <c r="AY146" s="1087"/>
      <c r="AZ146" s="1087"/>
      <c r="BA146" s="1087"/>
      <c r="BB146" s="1087"/>
      <c r="BC146" s="1087"/>
      <c r="BD146" s="1087"/>
      <c r="BE146" s="1087"/>
      <c r="BF146" s="1087"/>
      <c r="BG146" s="1087"/>
      <c r="BH146" s="1087"/>
      <c r="BI146" s="1087"/>
      <c r="BJ146" s="1087"/>
      <c r="BK146" s="1087"/>
      <c r="BL146" s="1087"/>
      <c r="BM146" s="1087"/>
      <c r="BN146" s="1087"/>
      <c r="BO146" s="1087"/>
      <c r="BP146" s="1087"/>
      <c r="BQ146" s="1087"/>
      <c r="BR146" s="1087"/>
      <c r="BS146" s="1087"/>
      <c r="BT146" s="1087"/>
      <c r="BU146" s="1087"/>
      <c r="BV146" s="1087"/>
      <c r="BW146" s="1087"/>
      <c r="BX146" s="1087"/>
      <c r="BY146" s="1087"/>
      <c r="BZ146" s="1087"/>
      <c r="CA146" s="1087"/>
      <c r="CB146" s="1087"/>
      <c r="CC146" s="1087"/>
      <c r="CD146" s="1087"/>
      <c r="CE146" s="1087"/>
      <c r="CF146" s="1087"/>
      <c r="CG146" s="1087"/>
      <c r="CH146" s="1087"/>
      <c r="CI146" s="1087"/>
      <c r="CJ146" s="1087"/>
      <c r="CK146" s="1087"/>
      <c r="CL146" s="1087"/>
      <c r="CM146" s="1087"/>
      <c r="CN146" s="1087"/>
      <c r="CO146" s="1087"/>
      <c r="CP146" s="1087"/>
      <c r="CQ146" s="1087"/>
    </row>
    <row r="147" spans="1:95" x14ac:dyDescent="0.35">
      <c r="A147" s="77"/>
      <c r="B147" s="1089" t="s">
        <v>866</v>
      </c>
      <c r="C147" s="1090" t="s">
        <v>977</v>
      </c>
      <c r="D147" s="1090" t="s">
        <v>978</v>
      </c>
      <c r="E147" s="1104">
        <v>2022</v>
      </c>
      <c r="F147" s="1104">
        <v>2024</v>
      </c>
      <c r="G147" s="1104" t="s">
        <v>351</v>
      </c>
      <c r="H147" s="1091">
        <v>24.75</v>
      </c>
      <c r="I147" s="1091"/>
      <c r="J147" s="1105"/>
      <c r="K147" s="1091">
        <v>9033.75</v>
      </c>
      <c r="L147" s="1091"/>
      <c r="M147" s="1091">
        <v>8646</v>
      </c>
      <c r="N147" s="1088"/>
      <c r="O147" s="1086"/>
      <c r="P147" s="1087"/>
      <c r="Q147" s="1087"/>
      <c r="R147" s="1087"/>
      <c r="S147" s="1087"/>
      <c r="T147" s="1087"/>
      <c r="U147" s="1087"/>
      <c r="V147" s="1087"/>
      <c r="W147" s="1087"/>
      <c r="X147" s="1087"/>
      <c r="Y147" s="1087"/>
      <c r="Z147" s="1087"/>
      <c r="AA147" s="1087"/>
      <c r="AB147" s="1087"/>
      <c r="AC147" s="1087"/>
      <c r="AD147" s="1087"/>
      <c r="AE147" s="1087"/>
      <c r="AF147" s="1087"/>
      <c r="AG147" s="1087"/>
      <c r="AH147" s="1087"/>
      <c r="AI147" s="1087"/>
      <c r="AJ147" s="1087"/>
      <c r="AK147" s="1087"/>
      <c r="AL147" s="1087"/>
      <c r="AM147" s="1087"/>
      <c r="AN147" s="1087"/>
      <c r="AO147" s="1087"/>
      <c r="AP147" s="1087"/>
      <c r="AQ147" s="1087"/>
      <c r="AR147" s="1087"/>
      <c r="AS147" s="1087"/>
      <c r="AT147" s="1087"/>
      <c r="AU147" s="1087"/>
      <c r="AV147" s="1087"/>
      <c r="AW147" s="1087"/>
      <c r="AX147" s="1087"/>
      <c r="AY147" s="1087"/>
      <c r="AZ147" s="1087"/>
      <c r="BA147" s="1087"/>
      <c r="BB147" s="1087"/>
      <c r="BC147" s="1087"/>
      <c r="BD147" s="1087"/>
      <c r="BE147" s="1087"/>
      <c r="BF147" s="1087"/>
      <c r="BG147" s="1087"/>
      <c r="BH147" s="1087"/>
      <c r="BI147" s="1087"/>
      <c r="BJ147" s="1087"/>
      <c r="BK147" s="1087"/>
      <c r="BL147" s="1087"/>
      <c r="BM147" s="1087"/>
      <c r="BN147" s="1087"/>
      <c r="BO147" s="1087"/>
      <c r="BP147" s="1087"/>
      <c r="BQ147" s="1087"/>
      <c r="BR147" s="1087"/>
      <c r="BS147" s="1087"/>
      <c r="BT147" s="1087"/>
      <c r="BU147" s="1087"/>
      <c r="BV147" s="1087"/>
      <c r="BW147" s="1087"/>
      <c r="BX147" s="1087"/>
      <c r="BY147" s="1087"/>
      <c r="BZ147" s="1087"/>
      <c r="CA147" s="1087"/>
      <c r="CB147" s="1087"/>
      <c r="CC147" s="1087"/>
      <c r="CD147" s="1087"/>
      <c r="CE147" s="1087"/>
      <c r="CF147" s="1087"/>
      <c r="CG147" s="1087"/>
      <c r="CH147" s="1087"/>
      <c r="CI147" s="1087"/>
      <c r="CJ147" s="1087"/>
      <c r="CK147" s="1087"/>
      <c r="CL147" s="1087"/>
      <c r="CM147" s="1087"/>
      <c r="CN147" s="1087"/>
      <c r="CO147" s="1087"/>
      <c r="CP147" s="1087"/>
      <c r="CQ147" s="1087"/>
    </row>
    <row r="148" spans="1:95" ht="25" x14ac:dyDescent="0.35">
      <c r="A148" s="75"/>
      <c r="B148" s="1089" t="s">
        <v>877</v>
      </c>
      <c r="C148" s="1090" t="s">
        <v>979</v>
      </c>
      <c r="D148" s="1090" t="s">
        <v>980</v>
      </c>
      <c r="E148" s="1104">
        <v>2022</v>
      </c>
      <c r="F148" s="1104">
        <v>2024</v>
      </c>
      <c r="G148" s="1104" t="s">
        <v>351</v>
      </c>
      <c r="H148" s="1091">
        <v>30</v>
      </c>
      <c r="I148" s="1091"/>
      <c r="J148" s="1105"/>
      <c r="K148" s="1091">
        <v>10950</v>
      </c>
      <c r="L148" s="1091"/>
      <c r="M148" s="1091">
        <v>16272</v>
      </c>
      <c r="N148" s="1088"/>
      <c r="O148" s="1086"/>
      <c r="P148" s="1087"/>
      <c r="Q148" s="1087"/>
      <c r="R148" s="1087"/>
      <c r="S148" s="1087"/>
      <c r="T148" s="1087"/>
      <c r="U148" s="1087"/>
      <c r="V148" s="1087"/>
      <c r="W148" s="1087"/>
      <c r="X148" s="1087"/>
      <c r="Y148" s="1087"/>
      <c r="Z148" s="1087"/>
      <c r="AA148" s="1087"/>
      <c r="AB148" s="1087"/>
      <c r="AC148" s="1087"/>
      <c r="AD148" s="1087"/>
      <c r="AE148" s="1087"/>
      <c r="AF148" s="1087"/>
      <c r="AG148" s="1087"/>
      <c r="AH148" s="1087"/>
      <c r="AI148" s="1087"/>
      <c r="AJ148" s="1087"/>
      <c r="AK148" s="1087"/>
      <c r="AL148" s="1087"/>
      <c r="AM148" s="1087"/>
      <c r="AN148" s="1087"/>
      <c r="AO148" s="1087"/>
      <c r="AP148" s="1087"/>
      <c r="AQ148" s="1087"/>
      <c r="AR148" s="1087"/>
      <c r="AS148" s="1087"/>
      <c r="AT148" s="1087"/>
      <c r="AU148" s="1087"/>
      <c r="AV148" s="1087"/>
      <c r="AW148" s="1087"/>
      <c r="AX148" s="1087"/>
      <c r="AY148" s="1087"/>
      <c r="AZ148" s="1087"/>
      <c r="BA148" s="1087"/>
      <c r="BB148" s="1087"/>
      <c r="BC148" s="1087"/>
      <c r="BD148" s="1087"/>
      <c r="BE148" s="1087"/>
      <c r="BF148" s="1087"/>
      <c r="BG148" s="1087"/>
      <c r="BH148" s="1087"/>
      <c r="BI148" s="1087"/>
      <c r="BJ148" s="1087"/>
      <c r="BK148" s="1087"/>
      <c r="BL148" s="1087"/>
      <c r="BM148" s="1087"/>
      <c r="BN148" s="1087"/>
      <c r="BO148" s="1087"/>
      <c r="BP148" s="1087"/>
      <c r="BQ148" s="1087"/>
      <c r="BR148" s="1087"/>
      <c r="BS148" s="1087"/>
      <c r="BT148" s="1087"/>
      <c r="BU148" s="1087"/>
      <c r="BV148" s="1087"/>
      <c r="BW148" s="1087"/>
      <c r="BX148" s="1087"/>
      <c r="BY148" s="1087"/>
      <c r="BZ148" s="1087"/>
      <c r="CA148" s="1087"/>
      <c r="CB148" s="1087"/>
      <c r="CC148" s="1087"/>
      <c r="CD148" s="1087"/>
      <c r="CE148" s="1087"/>
      <c r="CF148" s="1087"/>
      <c r="CG148" s="1087"/>
      <c r="CH148" s="1087"/>
      <c r="CI148" s="1087"/>
      <c r="CJ148" s="1087"/>
      <c r="CK148" s="1087"/>
      <c r="CL148" s="1087"/>
      <c r="CM148" s="1087"/>
      <c r="CN148" s="1087"/>
      <c r="CO148" s="1087"/>
      <c r="CP148" s="1087"/>
      <c r="CQ148" s="1087"/>
    </row>
    <row r="149" spans="1:95" x14ac:dyDescent="0.35">
      <c r="A149" s="75"/>
      <c r="B149" s="1089" t="s">
        <v>866</v>
      </c>
      <c r="C149" s="1090" t="s">
        <v>981</v>
      </c>
      <c r="D149" s="1090" t="s">
        <v>982</v>
      </c>
      <c r="E149" s="1104">
        <v>2022</v>
      </c>
      <c r="F149" s="1104">
        <v>2024</v>
      </c>
      <c r="G149" s="1104" t="s">
        <v>351</v>
      </c>
      <c r="H149" s="1091">
        <v>45.374986301369859</v>
      </c>
      <c r="I149" s="1091"/>
      <c r="J149" s="1105"/>
      <c r="K149" s="1091">
        <v>16561.87</v>
      </c>
      <c r="L149" s="1091"/>
      <c r="M149" s="1091">
        <v>14222.986301369856</v>
      </c>
      <c r="N149" s="1088"/>
      <c r="O149" s="1086"/>
      <c r="P149" s="1087"/>
      <c r="Q149" s="1087"/>
      <c r="R149" s="1087"/>
      <c r="S149" s="1087"/>
      <c r="T149" s="1087"/>
      <c r="U149" s="1087"/>
      <c r="V149" s="1087"/>
      <c r="W149" s="1087"/>
      <c r="X149" s="1087"/>
      <c r="Y149" s="1087"/>
      <c r="Z149" s="1087"/>
      <c r="AA149" s="1087"/>
      <c r="AB149" s="1087"/>
      <c r="AC149" s="1087"/>
      <c r="AD149" s="1087"/>
      <c r="AE149" s="1087"/>
      <c r="AF149" s="1087"/>
      <c r="AG149" s="1087"/>
      <c r="AH149" s="1087"/>
      <c r="AI149" s="1087"/>
      <c r="AJ149" s="1087"/>
      <c r="AK149" s="1087"/>
      <c r="AL149" s="1087"/>
      <c r="AM149" s="1087"/>
      <c r="AN149" s="1087"/>
      <c r="AO149" s="1087"/>
      <c r="AP149" s="1087"/>
      <c r="AQ149" s="1087"/>
      <c r="AR149" s="1087"/>
      <c r="AS149" s="1087"/>
      <c r="AT149" s="1087"/>
      <c r="AU149" s="1087"/>
      <c r="AV149" s="1087"/>
      <c r="AW149" s="1087"/>
      <c r="AX149" s="1087"/>
      <c r="AY149" s="1087"/>
      <c r="AZ149" s="1087"/>
      <c r="BA149" s="1087"/>
      <c r="BB149" s="1087"/>
      <c r="BC149" s="1087"/>
      <c r="BD149" s="1087"/>
      <c r="BE149" s="1087"/>
      <c r="BF149" s="1087"/>
      <c r="BG149" s="1087"/>
      <c r="BH149" s="1087"/>
      <c r="BI149" s="1087"/>
      <c r="BJ149" s="1087"/>
      <c r="BK149" s="1087"/>
      <c r="BL149" s="1087"/>
      <c r="BM149" s="1087"/>
      <c r="BN149" s="1087"/>
      <c r="BO149" s="1087"/>
      <c r="BP149" s="1087"/>
      <c r="BQ149" s="1087"/>
      <c r="BR149" s="1087"/>
      <c r="BS149" s="1087"/>
      <c r="BT149" s="1087"/>
      <c r="BU149" s="1087"/>
      <c r="BV149" s="1087"/>
      <c r="BW149" s="1087"/>
      <c r="BX149" s="1087"/>
      <c r="BY149" s="1087"/>
      <c r="BZ149" s="1087"/>
      <c r="CA149" s="1087"/>
      <c r="CB149" s="1087"/>
      <c r="CC149" s="1087"/>
      <c r="CD149" s="1087"/>
      <c r="CE149" s="1087"/>
      <c r="CF149" s="1087"/>
      <c r="CG149" s="1087"/>
      <c r="CH149" s="1087"/>
      <c r="CI149" s="1087"/>
      <c r="CJ149" s="1087"/>
      <c r="CK149" s="1087"/>
      <c r="CL149" s="1087"/>
      <c r="CM149" s="1087"/>
      <c r="CN149" s="1087"/>
      <c r="CO149" s="1087"/>
      <c r="CP149" s="1087"/>
      <c r="CQ149" s="1087"/>
    </row>
    <row r="150" spans="1:95" ht="25" x14ac:dyDescent="0.35">
      <c r="A150" s="74"/>
      <c r="B150" s="1089" t="s">
        <v>795</v>
      </c>
      <c r="C150" s="1090" t="s">
        <v>983</v>
      </c>
      <c r="D150" s="1090" t="s">
        <v>984</v>
      </c>
      <c r="E150" s="1104">
        <v>2022</v>
      </c>
      <c r="F150" s="1104">
        <v>2024</v>
      </c>
      <c r="G150" s="1104" t="s">
        <v>351</v>
      </c>
      <c r="H150" s="1091">
        <v>15.75</v>
      </c>
      <c r="I150" s="1091"/>
      <c r="J150" s="1105"/>
      <c r="K150" s="1091">
        <v>5748.75</v>
      </c>
      <c r="L150" s="1091"/>
      <c r="M150" s="1091">
        <v>4662</v>
      </c>
      <c r="N150" s="1088"/>
      <c r="O150" s="1086"/>
      <c r="P150" s="1087"/>
      <c r="Q150" s="1087"/>
      <c r="R150" s="1087"/>
      <c r="S150" s="1087"/>
      <c r="T150" s="1087"/>
      <c r="U150" s="1087"/>
      <c r="V150" s="1087"/>
      <c r="W150" s="1087"/>
      <c r="X150" s="1087"/>
      <c r="Y150" s="1087"/>
      <c r="Z150" s="1087"/>
      <c r="AA150" s="1087"/>
      <c r="AB150" s="1087"/>
      <c r="AC150" s="1087"/>
      <c r="AD150" s="1087"/>
      <c r="AE150" s="1087"/>
      <c r="AF150" s="1087"/>
      <c r="AG150" s="1087"/>
      <c r="AH150" s="1087"/>
      <c r="AI150" s="1087"/>
      <c r="AJ150" s="1087"/>
      <c r="AK150" s="1087"/>
      <c r="AL150" s="1087"/>
      <c r="AM150" s="1087"/>
      <c r="AN150" s="1087"/>
      <c r="AO150" s="1087"/>
      <c r="AP150" s="1087"/>
      <c r="AQ150" s="1087"/>
      <c r="AR150" s="1087"/>
      <c r="AS150" s="1087"/>
      <c r="AT150" s="1087"/>
      <c r="AU150" s="1087"/>
      <c r="AV150" s="1087"/>
      <c r="AW150" s="1087"/>
      <c r="AX150" s="1087"/>
      <c r="AY150" s="1087"/>
      <c r="AZ150" s="1087"/>
      <c r="BA150" s="1087"/>
      <c r="BB150" s="1087"/>
      <c r="BC150" s="1087"/>
      <c r="BD150" s="1087"/>
      <c r="BE150" s="1087"/>
      <c r="BF150" s="1087"/>
      <c r="BG150" s="1087"/>
      <c r="BH150" s="1087"/>
      <c r="BI150" s="1087"/>
      <c r="BJ150" s="1087"/>
      <c r="BK150" s="1087"/>
      <c r="BL150" s="1087"/>
      <c r="BM150" s="1087"/>
      <c r="BN150" s="1087"/>
      <c r="BO150" s="1087"/>
      <c r="BP150" s="1087"/>
      <c r="BQ150" s="1087"/>
      <c r="BR150" s="1087"/>
      <c r="BS150" s="1087"/>
      <c r="BT150" s="1087"/>
      <c r="BU150" s="1087"/>
      <c r="BV150" s="1087"/>
      <c r="BW150" s="1087"/>
      <c r="BX150" s="1087"/>
      <c r="BY150" s="1087"/>
      <c r="BZ150" s="1087"/>
      <c r="CA150" s="1087"/>
      <c r="CB150" s="1087"/>
      <c r="CC150" s="1087"/>
      <c r="CD150" s="1087"/>
      <c r="CE150" s="1087"/>
      <c r="CF150" s="1087"/>
      <c r="CG150" s="1087"/>
      <c r="CH150" s="1087"/>
      <c r="CI150" s="1087"/>
      <c r="CJ150" s="1087"/>
      <c r="CK150" s="1087"/>
      <c r="CL150" s="1087"/>
      <c r="CM150" s="1087"/>
      <c r="CN150" s="1087"/>
      <c r="CO150" s="1087"/>
      <c r="CP150" s="1087"/>
      <c r="CQ150" s="1087"/>
    </row>
    <row r="151" spans="1:95" ht="25" x14ac:dyDescent="0.35">
      <c r="A151" s="74"/>
      <c r="B151" s="1089" t="s">
        <v>795</v>
      </c>
      <c r="C151" s="1090" t="s">
        <v>985</v>
      </c>
      <c r="D151" s="1090" t="s">
        <v>986</v>
      </c>
      <c r="E151" s="1104">
        <v>2022</v>
      </c>
      <c r="F151" s="1104">
        <v>2024</v>
      </c>
      <c r="G151" s="1104" t="s">
        <v>351</v>
      </c>
      <c r="H151" s="1091">
        <v>67.5</v>
      </c>
      <c r="I151" s="1091"/>
      <c r="J151" s="1105"/>
      <c r="K151" s="1091">
        <v>24637.5</v>
      </c>
      <c r="L151" s="1091"/>
      <c r="M151" s="1091">
        <v>54036</v>
      </c>
      <c r="N151" s="1088"/>
      <c r="O151" s="1086"/>
      <c r="P151" s="1087"/>
      <c r="Q151" s="1087"/>
      <c r="R151" s="1087"/>
      <c r="S151" s="1087"/>
      <c r="T151" s="1087"/>
      <c r="U151" s="1087"/>
      <c r="V151" s="1087"/>
      <c r="W151" s="1087"/>
      <c r="X151" s="1087"/>
      <c r="Y151" s="1087"/>
      <c r="Z151" s="1087"/>
      <c r="AA151" s="1087"/>
      <c r="AB151" s="1087"/>
      <c r="AC151" s="1087"/>
      <c r="AD151" s="1087"/>
      <c r="AE151" s="1087"/>
      <c r="AF151" s="1087"/>
      <c r="AG151" s="1087"/>
      <c r="AH151" s="1087"/>
      <c r="AI151" s="1087"/>
      <c r="AJ151" s="1087"/>
      <c r="AK151" s="1087"/>
      <c r="AL151" s="1087"/>
      <c r="AM151" s="1087"/>
      <c r="AN151" s="1087"/>
      <c r="AO151" s="1087"/>
      <c r="AP151" s="1087"/>
      <c r="AQ151" s="1087"/>
      <c r="AR151" s="1087"/>
      <c r="AS151" s="1087"/>
      <c r="AT151" s="1087"/>
      <c r="AU151" s="1087"/>
      <c r="AV151" s="1087"/>
      <c r="AW151" s="1087"/>
      <c r="AX151" s="1087"/>
      <c r="AY151" s="1087"/>
      <c r="AZ151" s="1087"/>
      <c r="BA151" s="1087"/>
      <c r="BB151" s="1087"/>
      <c r="BC151" s="1087"/>
      <c r="BD151" s="1087"/>
      <c r="BE151" s="1087"/>
      <c r="BF151" s="1087"/>
      <c r="BG151" s="1087"/>
      <c r="BH151" s="1087"/>
      <c r="BI151" s="1087"/>
      <c r="BJ151" s="1087"/>
      <c r="BK151" s="1087"/>
      <c r="BL151" s="1087"/>
      <c r="BM151" s="1087"/>
      <c r="BN151" s="1087"/>
      <c r="BO151" s="1087"/>
      <c r="BP151" s="1087"/>
      <c r="BQ151" s="1087"/>
      <c r="BR151" s="1087"/>
      <c r="BS151" s="1087"/>
      <c r="BT151" s="1087"/>
      <c r="BU151" s="1087"/>
      <c r="BV151" s="1087"/>
      <c r="BW151" s="1087"/>
      <c r="BX151" s="1087"/>
      <c r="BY151" s="1087"/>
      <c r="BZ151" s="1087"/>
      <c r="CA151" s="1087"/>
      <c r="CB151" s="1087"/>
      <c r="CC151" s="1087"/>
      <c r="CD151" s="1087"/>
      <c r="CE151" s="1087"/>
      <c r="CF151" s="1087"/>
      <c r="CG151" s="1087"/>
      <c r="CH151" s="1087"/>
      <c r="CI151" s="1087"/>
      <c r="CJ151" s="1087"/>
      <c r="CK151" s="1087"/>
      <c r="CL151" s="1087"/>
      <c r="CM151" s="1087"/>
      <c r="CN151" s="1087"/>
      <c r="CO151" s="1087"/>
      <c r="CP151" s="1087"/>
      <c r="CQ151" s="1087"/>
    </row>
    <row r="152" spans="1:95" x14ac:dyDescent="0.35">
      <c r="A152" s="74"/>
      <c r="B152" s="1089" t="s">
        <v>866</v>
      </c>
      <c r="C152" s="1090" t="s">
        <v>987</v>
      </c>
      <c r="D152" s="1090" t="s">
        <v>988</v>
      </c>
      <c r="E152" s="1104">
        <v>2022</v>
      </c>
      <c r="F152" s="1104">
        <v>2024</v>
      </c>
      <c r="G152" s="1104" t="s">
        <v>351</v>
      </c>
      <c r="H152" s="1091">
        <v>38.625013698630134</v>
      </c>
      <c r="I152" s="1091"/>
      <c r="J152" s="1105"/>
      <c r="K152" s="1091">
        <v>14098.13</v>
      </c>
      <c r="L152" s="1091"/>
      <c r="M152" s="1091">
        <v>28857.013698630137</v>
      </c>
      <c r="N152" s="1088"/>
      <c r="O152" s="1086"/>
      <c r="P152" s="1087"/>
      <c r="Q152" s="1087"/>
      <c r="R152" s="1087"/>
      <c r="S152" s="1087"/>
      <c r="T152" s="1087"/>
      <c r="U152" s="1087"/>
      <c r="V152" s="1087"/>
      <c r="W152" s="1087"/>
      <c r="X152" s="1087"/>
      <c r="Y152" s="1087"/>
      <c r="Z152" s="1087"/>
      <c r="AA152" s="1087"/>
      <c r="AB152" s="1087"/>
      <c r="AC152" s="1087"/>
      <c r="AD152" s="1087"/>
      <c r="AE152" s="1087"/>
      <c r="AF152" s="1087"/>
      <c r="AG152" s="1087"/>
      <c r="AH152" s="1087"/>
      <c r="AI152" s="1087"/>
      <c r="AJ152" s="1087"/>
      <c r="AK152" s="1087"/>
      <c r="AL152" s="1087"/>
      <c r="AM152" s="1087"/>
      <c r="AN152" s="1087"/>
      <c r="AO152" s="1087"/>
      <c r="AP152" s="1087"/>
      <c r="AQ152" s="1087"/>
      <c r="AR152" s="1087"/>
      <c r="AS152" s="1087"/>
      <c r="AT152" s="1087"/>
      <c r="AU152" s="1087"/>
      <c r="AV152" s="1087"/>
      <c r="AW152" s="1087"/>
      <c r="AX152" s="1087"/>
      <c r="AY152" s="1087"/>
      <c r="AZ152" s="1087"/>
      <c r="BA152" s="1087"/>
      <c r="BB152" s="1087"/>
      <c r="BC152" s="1087"/>
      <c r="BD152" s="1087"/>
      <c r="BE152" s="1087"/>
      <c r="BF152" s="1087"/>
      <c r="BG152" s="1087"/>
      <c r="BH152" s="1087"/>
      <c r="BI152" s="1087"/>
      <c r="BJ152" s="1087"/>
      <c r="BK152" s="1087"/>
      <c r="BL152" s="1087"/>
      <c r="BM152" s="1087"/>
      <c r="BN152" s="1087"/>
      <c r="BO152" s="1087"/>
      <c r="BP152" s="1087"/>
      <c r="BQ152" s="1087"/>
      <c r="BR152" s="1087"/>
      <c r="BS152" s="1087"/>
      <c r="BT152" s="1087"/>
      <c r="BU152" s="1087"/>
      <c r="BV152" s="1087"/>
      <c r="BW152" s="1087"/>
      <c r="BX152" s="1087"/>
      <c r="BY152" s="1087"/>
      <c r="BZ152" s="1087"/>
      <c r="CA152" s="1087"/>
      <c r="CB152" s="1087"/>
      <c r="CC152" s="1087"/>
      <c r="CD152" s="1087"/>
      <c r="CE152" s="1087"/>
      <c r="CF152" s="1087"/>
      <c r="CG152" s="1087"/>
      <c r="CH152" s="1087"/>
      <c r="CI152" s="1087"/>
      <c r="CJ152" s="1087"/>
      <c r="CK152" s="1087"/>
      <c r="CL152" s="1087"/>
      <c r="CM152" s="1087"/>
      <c r="CN152" s="1087"/>
      <c r="CO152" s="1087"/>
      <c r="CP152" s="1087"/>
      <c r="CQ152" s="1087"/>
    </row>
    <row r="153" spans="1:95" ht="25" x14ac:dyDescent="0.35">
      <c r="A153" s="74"/>
      <c r="B153" s="1089" t="s">
        <v>778</v>
      </c>
      <c r="C153" s="1090" t="s">
        <v>989</v>
      </c>
      <c r="D153" s="1090" t="s">
        <v>990</v>
      </c>
      <c r="E153" s="1104">
        <v>2022</v>
      </c>
      <c r="F153" s="1104">
        <v>2024</v>
      </c>
      <c r="G153" s="1104" t="s">
        <v>351</v>
      </c>
      <c r="H153" s="1091">
        <v>76.124986301369859</v>
      </c>
      <c r="I153" s="1091"/>
      <c r="J153" s="1105"/>
      <c r="K153" s="1091">
        <v>27785.62</v>
      </c>
      <c r="L153" s="1091"/>
      <c r="M153" s="1091">
        <v>52364.986301369863</v>
      </c>
      <c r="N153" s="1088"/>
      <c r="O153" s="1086"/>
      <c r="P153" s="1087"/>
      <c r="Q153" s="1087"/>
      <c r="R153" s="1087"/>
      <c r="S153" s="1087"/>
      <c r="T153" s="1087"/>
      <c r="U153" s="1087"/>
      <c r="V153" s="1087"/>
      <c r="W153" s="1087"/>
      <c r="X153" s="1087"/>
      <c r="Y153" s="1087"/>
      <c r="Z153" s="1087"/>
      <c r="AA153" s="1087"/>
      <c r="AB153" s="1087"/>
      <c r="AC153" s="1087"/>
      <c r="AD153" s="1087"/>
      <c r="AE153" s="1087"/>
      <c r="AF153" s="1087"/>
      <c r="AG153" s="1087"/>
      <c r="AH153" s="1087"/>
      <c r="AI153" s="1087"/>
      <c r="AJ153" s="1087"/>
      <c r="AK153" s="1087"/>
      <c r="AL153" s="1087"/>
      <c r="AM153" s="1087"/>
      <c r="AN153" s="1087"/>
      <c r="AO153" s="1087"/>
      <c r="AP153" s="1087"/>
      <c r="AQ153" s="1087"/>
      <c r="AR153" s="1087"/>
      <c r="AS153" s="1087"/>
      <c r="AT153" s="1087"/>
      <c r="AU153" s="1087"/>
      <c r="AV153" s="1087"/>
      <c r="AW153" s="1087"/>
      <c r="AX153" s="1087"/>
      <c r="AY153" s="1087"/>
      <c r="AZ153" s="1087"/>
      <c r="BA153" s="1087"/>
      <c r="BB153" s="1087"/>
      <c r="BC153" s="1087"/>
      <c r="BD153" s="1087"/>
      <c r="BE153" s="1087"/>
      <c r="BF153" s="1087"/>
      <c r="BG153" s="1087"/>
      <c r="BH153" s="1087"/>
      <c r="BI153" s="1087"/>
      <c r="BJ153" s="1087"/>
      <c r="BK153" s="1087"/>
      <c r="BL153" s="1087"/>
      <c r="BM153" s="1087"/>
      <c r="BN153" s="1087"/>
      <c r="BO153" s="1087"/>
      <c r="BP153" s="1087"/>
      <c r="BQ153" s="1087"/>
      <c r="BR153" s="1087"/>
      <c r="BS153" s="1087"/>
      <c r="BT153" s="1087"/>
      <c r="BU153" s="1087"/>
      <c r="BV153" s="1087"/>
      <c r="BW153" s="1087"/>
      <c r="BX153" s="1087"/>
      <c r="BY153" s="1087"/>
      <c r="BZ153" s="1087"/>
      <c r="CA153" s="1087"/>
      <c r="CB153" s="1087"/>
      <c r="CC153" s="1087"/>
      <c r="CD153" s="1087"/>
      <c r="CE153" s="1087"/>
      <c r="CF153" s="1087"/>
      <c r="CG153" s="1087"/>
      <c r="CH153" s="1087"/>
      <c r="CI153" s="1087"/>
      <c r="CJ153" s="1087"/>
      <c r="CK153" s="1087"/>
      <c r="CL153" s="1087"/>
      <c r="CM153" s="1087"/>
      <c r="CN153" s="1087"/>
      <c r="CO153" s="1087"/>
      <c r="CP153" s="1087"/>
      <c r="CQ153" s="1087"/>
    </row>
    <row r="154" spans="1:95" ht="25" x14ac:dyDescent="0.35">
      <c r="A154" s="75"/>
      <c r="B154" s="1089" t="s">
        <v>792</v>
      </c>
      <c r="C154" s="1090" t="s">
        <v>991</v>
      </c>
      <c r="D154" s="1090" t="s">
        <v>992</v>
      </c>
      <c r="E154" s="1104">
        <v>2022</v>
      </c>
      <c r="F154" s="1104">
        <v>2024</v>
      </c>
      <c r="G154" s="1104" t="s">
        <v>351</v>
      </c>
      <c r="H154" s="1091">
        <v>143.41501369863013</v>
      </c>
      <c r="I154" s="1091"/>
      <c r="J154" s="1105"/>
      <c r="K154" s="1091">
        <v>52346.48</v>
      </c>
      <c r="L154" s="1091"/>
      <c r="M154" s="1091">
        <v>129687.01369863012</v>
      </c>
      <c r="N154" s="1088"/>
      <c r="O154" s="1086"/>
      <c r="P154" s="1087"/>
      <c r="Q154" s="1087"/>
      <c r="R154" s="1087"/>
      <c r="S154" s="1087"/>
      <c r="T154" s="1087"/>
      <c r="U154" s="1087"/>
      <c r="V154" s="1087"/>
      <c r="W154" s="1087"/>
      <c r="X154" s="1087"/>
      <c r="Y154" s="1087"/>
      <c r="Z154" s="1087"/>
      <c r="AA154" s="1087"/>
      <c r="AB154" s="1087"/>
      <c r="AC154" s="1087"/>
      <c r="AD154" s="1087"/>
      <c r="AE154" s="1087"/>
      <c r="AF154" s="1087"/>
      <c r="AG154" s="1087"/>
      <c r="AH154" s="1087"/>
      <c r="AI154" s="1087"/>
      <c r="AJ154" s="1087"/>
      <c r="AK154" s="1087"/>
      <c r="AL154" s="1087"/>
      <c r="AM154" s="1087"/>
      <c r="AN154" s="1087"/>
      <c r="AO154" s="1087"/>
      <c r="AP154" s="1087"/>
      <c r="AQ154" s="1087"/>
      <c r="AR154" s="1087"/>
      <c r="AS154" s="1087"/>
      <c r="AT154" s="1087"/>
      <c r="AU154" s="1087"/>
      <c r="AV154" s="1087"/>
      <c r="AW154" s="1087"/>
      <c r="AX154" s="1087"/>
      <c r="AY154" s="1087"/>
      <c r="AZ154" s="1087"/>
      <c r="BA154" s="1087"/>
      <c r="BB154" s="1087"/>
      <c r="BC154" s="1087"/>
      <c r="BD154" s="1087"/>
      <c r="BE154" s="1087"/>
      <c r="BF154" s="1087"/>
      <c r="BG154" s="1087"/>
      <c r="BH154" s="1087"/>
      <c r="BI154" s="1087"/>
      <c r="BJ154" s="1087"/>
      <c r="BK154" s="1087"/>
      <c r="BL154" s="1087"/>
      <c r="BM154" s="1087"/>
      <c r="BN154" s="1087"/>
      <c r="BO154" s="1087"/>
      <c r="BP154" s="1087"/>
      <c r="BQ154" s="1087"/>
      <c r="BR154" s="1087"/>
      <c r="BS154" s="1087"/>
      <c r="BT154" s="1087"/>
      <c r="BU154" s="1087"/>
      <c r="BV154" s="1087"/>
      <c r="BW154" s="1087"/>
      <c r="BX154" s="1087"/>
      <c r="BY154" s="1087"/>
      <c r="BZ154" s="1087"/>
      <c r="CA154" s="1087"/>
      <c r="CB154" s="1087"/>
      <c r="CC154" s="1087"/>
      <c r="CD154" s="1087"/>
      <c r="CE154" s="1087"/>
      <c r="CF154" s="1087"/>
      <c r="CG154" s="1087"/>
      <c r="CH154" s="1087"/>
      <c r="CI154" s="1087"/>
      <c r="CJ154" s="1087"/>
      <c r="CK154" s="1087"/>
      <c r="CL154" s="1087"/>
      <c r="CM154" s="1087"/>
      <c r="CN154" s="1087"/>
      <c r="CO154" s="1087"/>
      <c r="CP154" s="1087"/>
      <c r="CQ154" s="1087"/>
    </row>
    <row r="155" spans="1:95" ht="25" x14ac:dyDescent="0.35">
      <c r="A155" s="75"/>
      <c r="B155" s="1089" t="s">
        <v>993</v>
      </c>
      <c r="C155" s="1090" t="s">
        <v>994</v>
      </c>
      <c r="D155" s="1090" t="s">
        <v>995</v>
      </c>
      <c r="E155" s="1104">
        <v>2022</v>
      </c>
      <c r="F155" s="1104">
        <v>2024</v>
      </c>
      <c r="G155" s="1104" t="s">
        <v>351</v>
      </c>
      <c r="H155" s="1091">
        <v>24</v>
      </c>
      <c r="I155" s="1091"/>
      <c r="J155" s="1105"/>
      <c r="K155" s="1091">
        <v>8760</v>
      </c>
      <c r="L155" s="1091"/>
      <c r="M155" s="1091">
        <v>17664</v>
      </c>
      <c r="N155" s="1088"/>
      <c r="O155" s="1086"/>
      <c r="P155" s="1087"/>
      <c r="Q155" s="1087"/>
      <c r="R155" s="1087"/>
      <c r="S155" s="1087"/>
      <c r="T155" s="1087"/>
      <c r="U155" s="1087"/>
      <c r="V155" s="1087"/>
      <c r="W155" s="1087"/>
      <c r="X155" s="1087"/>
      <c r="Y155" s="1087"/>
      <c r="Z155" s="1087"/>
      <c r="AA155" s="1087"/>
      <c r="AB155" s="1087"/>
      <c r="AC155" s="1087"/>
      <c r="AD155" s="1087"/>
      <c r="AE155" s="1087"/>
      <c r="AF155" s="1087"/>
      <c r="AG155" s="1087"/>
      <c r="AH155" s="1087"/>
      <c r="AI155" s="1087"/>
      <c r="AJ155" s="1087"/>
      <c r="AK155" s="1087"/>
      <c r="AL155" s="1087"/>
      <c r="AM155" s="1087"/>
      <c r="AN155" s="1087"/>
      <c r="AO155" s="1087"/>
      <c r="AP155" s="1087"/>
      <c r="AQ155" s="1087"/>
      <c r="AR155" s="1087"/>
      <c r="AS155" s="1087"/>
      <c r="AT155" s="1087"/>
      <c r="AU155" s="1087"/>
      <c r="AV155" s="1087"/>
      <c r="AW155" s="1087"/>
      <c r="AX155" s="1087"/>
      <c r="AY155" s="1087"/>
      <c r="AZ155" s="1087"/>
      <c r="BA155" s="1087"/>
      <c r="BB155" s="1087"/>
      <c r="BC155" s="1087"/>
      <c r="BD155" s="1087"/>
      <c r="BE155" s="1087"/>
      <c r="BF155" s="1087"/>
      <c r="BG155" s="1087"/>
      <c r="BH155" s="1087"/>
      <c r="BI155" s="1087"/>
      <c r="BJ155" s="1087"/>
      <c r="BK155" s="1087"/>
      <c r="BL155" s="1087"/>
      <c r="BM155" s="1087"/>
      <c r="BN155" s="1087"/>
      <c r="BO155" s="1087"/>
      <c r="BP155" s="1087"/>
      <c r="BQ155" s="1087"/>
      <c r="BR155" s="1087"/>
      <c r="BS155" s="1087"/>
      <c r="BT155" s="1087"/>
      <c r="BU155" s="1087"/>
      <c r="BV155" s="1087"/>
      <c r="BW155" s="1087"/>
      <c r="BX155" s="1087"/>
      <c r="BY155" s="1087"/>
      <c r="BZ155" s="1087"/>
      <c r="CA155" s="1087"/>
      <c r="CB155" s="1087"/>
      <c r="CC155" s="1087"/>
      <c r="CD155" s="1087"/>
      <c r="CE155" s="1087"/>
      <c r="CF155" s="1087"/>
      <c r="CG155" s="1087"/>
      <c r="CH155" s="1087"/>
      <c r="CI155" s="1087"/>
      <c r="CJ155" s="1087"/>
      <c r="CK155" s="1087"/>
      <c r="CL155" s="1087"/>
      <c r="CM155" s="1087"/>
      <c r="CN155" s="1087"/>
      <c r="CO155" s="1087"/>
      <c r="CP155" s="1087"/>
      <c r="CQ155" s="1087"/>
    </row>
    <row r="156" spans="1:95" ht="25" x14ac:dyDescent="0.35">
      <c r="A156" s="75"/>
      <c r="B156" s="1089" t="s">
        <v>778</v>
      </c>
      <c r="C156" s="1090" t="s">
        <v>996</v>
      </c>
      <c r="D156" s="1090" t="s">
        <v>997</v>
      </c>
      <c r="E156" s="1104">
        <v>2022</v>
      </c>
      <c r="F156" s="1104">
        <v>2024</v>
      </c>
      <c r="G156" s="1104" t="s">
        <v>351</v>
      </c>
      <c r="H156" s="1091">
        <v>36.75</v>
      </c>
      <c r="I156" s="1091"/>
      <c r="J156" s="1105"/>
      <c r="K156" s="1091">
        <v>13413.75</v>
      </c>
      <c r="L156" s="1091"/>
      <c r="M156" s="1091">
        <v>11142</v>
      </c>
      <c r="N156" s="1088"/>
      <c r="O156" s="1086"/>
      <c r="P156" s="1087"/>
      <c r="Q156" s="1087"/>
      <c r="R156" s="1087"/>
      <c r="S156" s="1087"/>
      <c r="T156" s="1087"/>
      <c r="U156" s="1087"/>
      <c r="V156" s="1087"/>
      <c r="W156" s="1087"/>
      <c r="X156" s="1087"/>
      <c r="Y156" s="1087"/>
      <c r="Z156" s="1087"/>
      <c r="AA156" s="1087"/>
      <c r="AB156" s="1087"/>
      <c r="AC156" s="1087"/>
      <c r="AD156" s="1087"/>
      <c r="AE156" s="1087"/>
      <c r="AF156" s="1087"/>
      <c r="AG156" s="1087"/>
      <c r="AH156" s="1087"/>
      <c r="AI156" s="1087"/>
      <c r="AJ156" s="1087"/>
      <c r="AK156" s="1087"/>
      <c r="AL156" s="1087"/>
      <c r="AM156" s="1087"/>
      <c r="AN156" s="1087"/>
      <c r="AO156" s="1087"/>
      <c r="AP156" s="1087"/>
      <c r="AQ156" s="1087"/>
      <c r="AR156" s="1087"/>
      <c r="AS156" s="1087"/>
      <c r="AT156" s="1087"/>
      <c r="AU156" s="1087"/>
      <c r="AV156" s="1087"/>
      <c r="AW156" s="1087"/>
      <c r="AX156" s="1087"/>
      <c r="AY156" s="1087"/>
      <c r="AZ156" s="1087"/>
      <c r="BA156" s="1087"/>
      <c r="BB156" s="1087"/>
      <c r="BC156" s="1087"/>
      <c r="BD156" s="1087"/>
      <c r="BE156" s="1087"/>
      <c r="BF156" s="1087"/>
      <c r="BG156" s="1087"/>
      <c r="BH156" s="1087"/>
      <c r="BI156" s="1087"/>
      <c r="BJ156" s="1087"/>
      <c r="BK156" s="1087"/>
      <c r="BL156" s="1087"/>
      <c r="BM156" s="1087"/>
      <c r="BN156" s="1087"/>
      <c r="BO156" s="1087"/>
      <c r="BP156" s="1087"/>
      <c r="BQ156" s="1087"/>
      <c r="BR156" s="1087"/>
      <c r="BS156" s="1087"/>
      <c r="BT156" s="1087"/>
      <c r="BU156" s="1087"/>
      <c r="BV156" s="1087"/>
      <c r="BW156" s="1087"/>
      <c r="BX156" s="1087"/>
      <c r="BY156" s="1087"/>
      <c r="BZ156" s="1087"/>
      <c r="CA156" s="1087"/>
      <c r="CB156" s="1087"/>
      <c r="CC156" s="1087"/>
      <c r="CD156" s="1087"/>
      <c r="CE156" s="1087"/>
      <c r="CF156" s="1087"/>
      <c r="CG156" s="1087"/>
      <c r="CH156" s="1087"/>
      <c r="CI156" s="1087"/>
      <c r="CJ156" s="1087"/>
      <c r="CK156" s="1087"/>
      <c r="CL156" s="1087"/>
      <c r="CM156" s="1087"/>
      <c r="CN156" s="1087"/>
      <c r="CO156" s="1087"/>
      <c r="CP156" s="1087"/>
      <c r="CQ156" s="1087"/>
    </row>
    <row r="157" spans="1:95" ht="25" x14ac:dyDescent="0.35">
      <c r="A157" s="75"/>
      <c r="B157" s="1089" t="s">
        <v>998</v>
      </c>
      <c r="C157" s="1090" t="s">
        <v>999</v>
      </c>
      <c r="D157" s="1090" t="s">
        <v>1000</v>
      </c>
      <c r="E157" s="1104">
        <v>2023</v>
      </c>
      <c r="F157" s="1104">
        <v>2024</v>
      </c>
      <c r="G157" s="1104" t="s">
        <v>351</v>
      </c>
      <c r="H157" s="1091">
        <v>20.25</v>
      </c>
      <c r="I157" s="1091"/>
      <c r="J157" s="1105"/>
      <c r="K157" s="1091">
        <v>7391.25</v>
      </c>
      <c r="L157" s="1091"/>
      <c r="M157" s="1091">
        <v>20250</v>
      </c>
      <c r="N157" s="1088"/>
      <c r="O157" s="1086"/>
      <c r="P157" s="1087"/>
      <c r="Q157" s="1087"/>
      <c r="R157" s="1087"/>
      <c r="S157" s="1087"/>
      <c r="T157" s="1087"/>
      <c r="U157" s="1087"/>
      <c r="V157" s="1087"/>
      <c r="W157" s="1087"/>
      <c r="X157" s="1087"/>
      <c r="Y157" s="1087"/>
      <c r="Z157" s="1087"/>
      <c r="AA157" s="1087"/>
      <c r="AB157" s="1087"/>
      <c r="AC157" s="1087"/>
      <c r="AD157" s="1087"/>
      <c r="AE157" s="1087"/>
      <c r="AF157" s="1087"/>
      <c r="AG157" s="1087"/>
      <c r="AH157" s="1087"/>
      <c r="AI157" s="1087"/>
      <c r="AJ157" s="1087"/>
      <c r="AK157" s="1087"/>
      <c r="AL157" s="1087"/>
      <c r="AM157" s="1087"/>
      <c r="AN157" s="1087"/>
      <c r="AO157" s="1087"/>
      <c r="AP157" s="1087"/>
      <c r="AQ157" s="1087"/>
      <c r="AR157" s="1087"/>
      <c r="AS157" s="1087"/>
      <c r="AT157" s="1087"/>
      <c r="AU157" s="1087"/>
      <c r="AV157" s="1087"/>
      <c r="AW157" s="1087"/>
      <c r="AX157" s="1087"/>
      <c r="AY157" s="1087"/>
      <c r="AZ157" s="1087"/>
      <c r="BA157" s="1087"/>
      <c r="BB157" s="1087"/>
      <c r="BC157" s="1087"/>
      <c r="BD157" s="1087"/>
      <c r="BE157" s="1087"/>
      <c r="BF157" s="1087"/>
      <c r="BG157" s="1087"/>
      <c r="BH157" s="1087"/>
      <c r="BI157" s="1087"/>
      <c r="BJ157" s="1087"/>
      <c r="BK157" s="1087"/>
      <c r="BL157" s="1087"/>
      <c r="BM157" s="1087"/>
      <c r="BN157" s="1087"/>
      <c r="BO157" s="1087"/>
      <c r="BP157" s="1087"/>
      <c r="BQ157" s="1087"/>
      <c r="BR157" s="1087"/>
      <c r="BS157" s="1087"/>
      <c r="BT157" s="1087"/>
      <c r="BU157" s="1087"/>
      <c r="BV157" s="1087"/>
      <c r="BW157" s="1087"/>
      <c r="BX157" s="1087"/>
      <c r="BY157" s="1087"/>
      <c r="BZ157" s="1087"/>
      <c r="CA157" s="1087"/>
      <c r="CB157" s="1087"/>
      <c r="CC157" s="1087"/>
      <c r="CD157" s="1087"/>
      <c r="CE157" s="1087"/>
      <c r="CF157" s="1087"/>
      <c r="CG157" s="1087"/>
      <c r="CH157" s="1087"/>
      <c r="CI157" s="1087"/>
      <c r="CJ157" s="1087"/>
      <c r="CK157" s="1087"/>
      <c r="CL157" s="1087"/>
      <c r="CM157" s="1087"/>
      <c r="CN157" s="1087"/>
      <c r="CO157" s="1087"/>
      <c r="CP157" s="1087"/>
      <c r="CQ157" s="1087"/>
    </row>
    <row r="158" spans="1:95" ht="25" x14ac:dyDescent="0.35">
      <c r="A158" s="75"/>
      <c r="B158" s="1089" t="s">
        <v>792</v>
      </c>
      <c r="C158" s="1090" t="s">
        <v>1001</v>
      </c>
      <c r="D158" s="1090" t="s">
        <v>1002</v>
      </c>
      <c r="E158" s="1104">
        <v>2022</v>
      </c>
      <c r="F158" s="1104">
        <v>2024</v>
      </c>
      <c r="G158" s="1104" t="s">
        <v>351</v>
      </c>
      <c r="H158" s="1091">
        <v>24.374986301369866</v>
      </c>
      <c r="I158" s="1091"/>
      <c r="J158" s="1105"/>
      <c r="K158" s="1091">
        <v>8896.8700000000008</v>
      </c>
      <c r="L158" s="1091"/>
      <c r="M158" s="1091">
        <v>10118.986301369867</v>
      </c>
      <c r="N158" s="1088"/>
      <c r="O158" s="1086"/>
      <c r="P158" s="1087"/>
      <c r="Q158" s="1087"/>
      <c r="R158" s="1087"/>
      <c r="S158" s="1087"/>
      <c r="T158" s="1087"/>
      <c r="U158" s="1087"/>
      <c r="V158" s="1087"/>
      <c r="W158" s="1087"/>
      <c r="X158" s="1087"/>
      <c r="Y158" s="1087"/>
      <c r="Z158" s="1087"/>
      <c r="AA158" s="1087"/>
      <c r="AB158" s="1087"/>
      <c r="AC158" s="1087"/>
      <c r="AD158" s="1087"/>
      <c r="AE158" s="1087"/>
      <c r="AF158" s="1087"/>
      <c r="AG158" s="1087"/>
      <c r="AH158" s="1087"/>
      <c r="AI158" s="1087"/>
      <c r="AJ158" s="1087"/>
      <c r="AK158" s="1087"/>
      <c r="AL158" s="1087"/>
      <c r="AM158" s="1087"/>
      <c r="AN158" s="1087"/>
      <c r="AO158" s="1087"/>
      <c r="AP158" s="1087"/>
      <c r="AQ158" s="1087"/>
      <c r="AR158" s="1087"/>
      <c r="AS158" s="1087"/>
      <c r="AT158" s="1087"/>
      <c r="AU158" s="1087"/>
      <c r="AV158" s="1087"/>
      <c r="AW158" s="1087"/>
      <c r="AX158" s="1087"/>
      <c r="AY158" s="1087"/>
      <c r="AZ158" s="1087"/>
      <c r="BA158" s="1087"/>
      <c r="BB158" s="1087"/>
      <c r="BC158" s="1087"/>
      <c r="BD158" s="1087"/>
      <c r="BE158" s="1087"/>
      <c r="BF158" s="1087"/>
      <c r="BG158" s="1087"/>
      <c r="BH158" s="1087"/>
      <c r="BI158" s="1087"/>
      <c r="BJ158" s="1087"/>
      <c r="BK158" s="1087"/>
      <c r="BL158" s="1087"/>
      <c r="BM158" s="1087"/>
      <c r="BN158" s="1087"/>
      <c r="BO158" s="1087"/>
      <c r="BP158" s="1087"/>
      <c r="BQ158" s="1087"/>
      <c r="BR158" s="1087"/>
      <c r="BS158" s="1087"/>
      <c r="BT158" s="1087"/>
      <c r="BU158" s="1087"/>
      <c r="BV158" s="1087"/>
      <c r="BW158" s="1087"/>
      <c r="BX158" s="1087"/>
      <c r="BY158" s="1087"/>
      <c r="BZ158" s="1087"/>
      <c r="CA158" s="1087"/>
      <c r="CB158" s="1087"/>
      <c r="CC158" s="1087"/>
      <c r="CD158" s="1087"/>
      <c r="CE158" s="1087"/>
      <c r="CF158" s="1087"/>
      <c r="CG158" s="1087"/>
      <c r="CH158" s="1087"/>
      <c r="CI158" s="1087"/>
      <c r="CJ158" s="1087"/>
      <c r="CK158" s="1087"/>
      <c r="CL158" s="1087"/>
      <c r="CM158" s="1087"/>
      <c r="CN158" s="1087"/>
      <c r="CO158" s="1087"/>
      <c r="CP158" s="1087"/>
      <c r="CQ158" s="1087"/>
    </row>
    <row r="159" spans="1:95" ht="25" x14ac:dyDescent="0.35">
      <c r="A159" s="78"/>
      <c r="B159" s="1089" t="s">
        <v>885</v>
      </c>
      <c r="C159" s="1090" t="s">
        <v>1003</v>
      </c>
      <c r="D159" s="1090" t="s">
        <v>1004</v>
      </c>
      <c r="E159" s="1104">
        <v>2022</v>
      </c>
      <c r="F159" s="1104">
        <v>2024</v>
      </c>
      <c r="G159" s="1104" t="s">
        <v>351</v>
      </c>
      <c r="H159" s="1091">
        <v>150.57599999999999</v>
      </c>
      <c r="I159" s="1091"/>
      <c r="J159" s="1105"/>
      <c r="K159" s="1091">
        <v>54960.24</v>
      </c>
      <c r="L159" s="1091"/>
      <c r="M159" s="1091">
        <v>150576</v>
      </c>
      <c r="N159" s="1088"/>
      <c r="O159" s="273"/>
      <c r="P159" s="273"/>
      <c r="Q159" s="273"/>
      <c r="R159" s="273"/>
      <c r="S159" s="273"/>
      <c r="T159" s="273"/>
      <c r="U159" s="273"/>
      <c r="V159" s="273"/>
      <c r="W159" s="273"/>
      <c r="X159" s="273"/>
      <c r="Y159" s="273"/>
      <c r="Z159" s="273"/>
      <c r="AA159" s="273"/>
      <c r="AB159" s="273"/>
      <c r="AC159" s="273"/>
      <c r="AD159" s="273"/>
      <c r="AE159" s="273"/>
      <c r="AF159" s="273"/>
      <c r="AG159" s="273"/>
      <c r="AH159" s="273"/>
      <c r="AI159" s="273"/>
      <c r="AJ159" s="273"/>
      <c r="AK159" s="273"/>
      <c r="AL159" s="273"/>
      <c r="AM159" s="273"/>
      <c r="AN159" s="273"/>
      <c r="AO159" s="273"/>
      <c r="AP159" s="273"/>
      <c r="AQ159" s="273"/>
      <c r="AR159" s="273"/>
      <c r="AS159" s="273"/>
      <c r="AT159" s="273"/>
      <c r="AU159" s="273"/>
      <c r="AV159" s="273"/>
      <c r="AW159" s="273"/>
      <c r="AX159" s="273"/>
      <c r="AY159" s="273"/>
      <c r="AZ159" s="273"/>
      <c r="BA159" s="273"/>
      <c r="BB159" s="273"/>
      <c r="BC159" s="273"/>
      <c r="BD159" s="273"/>
      <c r="BE159" s="273"/>
      <c r="BF159" s="273"/>
      <c r="BG159" s="273"/>
      <c r="BH159" s="273"/>
      <c r="BI159" s="273"/>
      <c r="BJ159" s="273"/>
      <c r="BK159" s="273"/>
      <c r="BL159" s="273"/>
      <c r="BM159" s="273"/>
      <c r="BN159" s="273"/>
      <c r="BO159" s="273"/>
      <c r="BP159" s="273"/>
      <c r="BQ159" s="273"/>
      <c r="BR159" s="273"/>
      <c r="BS159" s="273"/>
      <c r="BT159" s="273"/>
      <c r="BU159" s="273"/>
      <c r="BV159" s="273"/>
      <c r="BW159" s="273"/>
      <c r="BX159" s="273"/>
      <c r="BY159" s="273"/>
      <c r="BZ159" s="273"/>
      <c r="CA159" s="273"/>
      <c r="CB159" s="273"/>
      <c r="CC159" s="273"/>
      <c r="CD159" s="273"/>
      <c r="CE159" s="273"/>
      <c r="CF159" s="273"/>
      <c r="CG159" s="273"/>
      <c r="CH159" s="273"/>
      <c r="CI159" s="273"/>
      <c r="CJ159" s="273"/>
      <c r="CK159" s="273"/>
      <c r="CL159" s="273"/>
      <c r="CM159" s="273"/>
      <c r="CN159" s="273"/>
      <c r="CO159" s="273"/>
      <c r="CP159" s="273"/>
      <c r="CQ159" s="273"/>
    </row>
    <row r="160" spans="1:95" ht="25" x14ac:dyDescent="0.35">
      <c r="A160" s="77"/>
      <c r="B160" s="1089" t="s">
        <v>807</v>
      </c>
      <c r="C160" s="1090" t="s">
        <v>1005</v>
      </c>
      <c r="D160" s="1090" t="s">
        <v>1006</v>
      </c>
      <c r="E160" s="1104">
        <v>2023</v>
      </c>
      <c r="F160" s="1104">
        <v>2024</v>
      </c>
      <c r="G160" s="1104" t="s">
        <v>351</v>
      </c>
      <c r="H160" s="1091">
        <v>93.75</v>
      </c>
      <c r="I160" s="1091"/>
      <c r="J160" s="1105"/>
      <c r="K160" s="1091">
        <v>34218.75</v>
      </c>
      <c r="L160" s="1091"/>
      <c r="M160" s="1091">
        <v>86622</v>
      </c>
      <c r="N160" s="1088"/>
      <c r="O160" s="273"/>
      <c r="P160" s="273"/>
      <c r="Q160" s="273"/>
      <c r="R160" s="273"/>
      <c r="S160" s="273"/>
      <c r="T160" s="273"/>
      <c r="U160" s="273"/>
      <c r="V160" s="273"/>
      <c r="W160" s="273"/>
      <c r="X160" s="273"/>
      <c r="Y160" s="273"/>
      <c r="Z160" s="273"/>
      <c r="AA160" s="273"/>
      <c r="AB160" s="273"/>
      <c r="AC160" s="273"/>
      <c r="AD160" s="273"/>
      <c r="AE160" s="273"/>
      <c r="AF160" s="273"/>
      <c r="AG160" s="273"/>
      <c r="AH160" s="273"/>
      <c r="AI160" s="273"/>
      <c r="AJ160" s="273"/>
      <c r="AK160" s="273"/>
      <c r="AL160" s="273"/>
      <c r="AM160" s="273"/>
      <c r="AN160" s="273"/>
      <c r="AO160" s="273"/>
      <c r="AP160" s="273"/>
      <c r="AQ160" s="273"/>
      <c r="AR160" s="273"/>
      <c r="AS160" s="273"/>
      <c r="AT160" s="273"/>
      <c r="AU160" s="273"/>
      <c r="AV160" s="273"/>
      <c r="AW160" s="273"/>
      <c r="AX160" s="273"/>
      <c r="AY160" s="273"/>
      <c r="AZ160" s="273"/>
      <c r="BA160" s="273"/>
      <c r="BB160" s="273"/>
      <c r="BC160" s="273"/>
      <c r="BD160" s="273"/>
      <c r="BE160" s="273"/>
      <c r="BF160" s="273"/>
      <c r="BG160" s="273"/>
      <c r="BH160" s="273"/>
      <c r="BI160" s="273"/>
      <c r="BJ160" s="273"/>
      <c r="BK160" s="273"/>
      <c r="BL160" s="273"/>
      <c r="BM160" s="273"/>
      <c r="BN160" s="273"/>
      <c r="BO160" s="273"/>
      <c r="BP160" s="273"/>
      <c r="BQ160" s="273"/>
      <c r="BR160" s="273"/>
      <c r="BS160" s="273"/>
      <c r="BT160" s="273"/>
      <c r="BU160" s="273"/>
      <c r="BV160" s="273"/>
      <c r="BW160" s="273"/>
      <c r="BX160" s="273"/>
      <c r="BY160" s="273"/>
      <c r="BZ160" s="273"/>
      <c r="CA160" s="273"/>
      <c r="CB160" s="273"/>
      <c r="CC160" s="273"/>
      <c r="CD160" s="273"/>
      <c r="CE160" s="273"/>
      <c r="CF160" s="273"/>
      <c r="CG160" s="273"/>
      <c r="CH160" s="273"/>
      <c r="CI160" s="273"/>
      <c r="CJ160" s="273"/>
      <c r="CK160" s="273"/>
      <c r="CL160" s="273"/>
      <c r="CM160" s="273"/>
      <c r="CN160" s="273"/>
      <c r="CO160" s="273"/>
      <c r="CP160" s="273"/>
      <c r="CQ160" s="273"/>
    </row>
    <row r="161" spans="1:95" ht="25" x14ac:dyDescent="0.35">
      <c r="A161" s="77"/>
      <c r="B161" s="1089" t="s">
        <v>807</v>
      </c>
      <c r="C161" s="1090" t="s">
        <v>1007</v>
      </c>
      <c r="D161" s="1090" t="s">
        <v>1008</v>
      </c>
      <c r="E161" s="1104">
        <v>2022</v>
      </c>
      <c r="F161" s="1104">
        <v>2024</v>
      </c>
      <c r="G161" s="1104" t="s">
        <v>351</v>
      </c>
      <c r="H161" s="1091">
        <v>24.75</v>
      </c>
      <c r="I161" s="1091"/>
      <c r="J161" s="1105"/>
      <c r="K161" s="1091">
        <v>9033.75</v>
      </c>
      <c r="L161" s="1091"/>
      <c r="M161" s="1091">
        <v>17094</v>
      </c>
      <c r="N161" s="1088"/>
      <c r="O161" s="273"/>
      <c r="P161" s="273"/>
      <c r="Q161" s="273"/>
      <c r="R161" s="273"/>
      <c r="S161" s="273"/>
      <c r="T161" s="273"/>
      <c r="U161" s="273"/>
      <c r="V161" s="273"/>
      <c r="W161" s="273"/>
      <c r="X161" s="273"/>
      <c r="Y161" s="273"/>
      <c r="Z161" s="273"/>
      <c r="AA161" s="273"/>
      <c r="AB161" s="273"/>
      <c r="AC161" s="273"/>
      <c r="AD161" s="273"/>
      <c r="AE161" s="273"/>
      <c r="AF161" s="273"/>
      <c r="AG161" s="273"/>
      <c r="AH161" s="273"/>
      <c r="AI161" s="273"/>
      <c r="AJ161" s="273"/>
      <c r="AK161" s="273"/>
      <c r="AL161" s="273"/>
      <c r="AM161" s="273"/>
      <c r="AN161" s="273"/>
      <c r="AO161" s="273"/>
      <c r="AP161" s="273"/>
      <c r="AQ161" s="273"/>
      <c r="AR161" s="273"/>
      <c r="AS161" s="273"/>
      <c r="AT161" s="273"/>
      <c r="AU161" s="273"/>
      <c r="AV161" s="273"/>
      <c r="AW161" s="273"/>
      <c r="AX161" s="273"/>
      <c r="AY161" s="273"/>
      <c r="AZ161" s="273"/>
      <c r="BA161" s="273"/>
      <c r="BB161" s="273"/>
      <c r="BC161" s="273"/>
      <c r="BD161" s="273"/>
      <c r="BE161" s="273"/>
      <c r="BF161" s="273"/>
      <c r="BG161" s="273"/>
      <c r="BH161" s="273"/>
      <c r="BI161" s="273"/>
      <c r="BJ161" s="273"/>
      <c r="BK161" s="273"/>
      <c r="BL161" s="273"/>
      <c r="BM161" s="273"/>
      <c r="BN161" s="273"/>
      <c r="BO161" s="273"/>
      <c r="BP161" s="273"/>
      <c r="BQ161" s="273"/>
      <c r="BR161" s="273"/>
      <c r="BS161" s="273"/>
      <c r="BT161" s="273"/>
      <c r="BU161" s="273"/>
      <c r="BV161" s="273"/>
      <c r="BW161" s="273"/>
      <c r="BX161" s="273"/>
      <c r="BY161" s="273"/>
      <c r="BZ161" s="273"/>
      <c r="CA161" s="273"/>
      <c r="CB161" s="273"/>
      <c r="CC161" s="273"/>
      <c r="CD161" s="273"/>
      <c r="CE161" s="273"/>
      <c r="CF161" s="273"/>
      <c r="CG161" s="273"/>
      <c r="CH161" s="273"/>
      <c r="CI161" s="273"/>
      <c r="CJ161" s="273"/>
      <c r="CK161" s="273"/>
      <c r="CL161" s="273"/>
      <c r="CM161" s="273"/>
      <c r="CN161" s="273"/>
      <c r="CO161" s="273"/>
      <c r="CP161" s="273"/>
      <c r="CQ161" s="273"/>
    </row>
    <row r="162" spans="1:95" ht="25" x14ac:dyDescent="0.35">
      <c r="A162" s="77"/>
      <c r="B162" s="1089" t="s">
        <v>1009</v>
      </c>
      <c r="C162" s="1090" t="s">
        <v>1010</v>
      </c>
      <c r="D162" s="1090" t="s">
        <v>1011</v>
      </c>
      <c r="E162" s="1104">
        <v>2022</v>
      </c>
      <c r="F162" s="1104">
        <v>2024</v>
      </c>
      <c r="G162" s="1104" t="s">
        <v>351</v>
      </c>
      <c r="H162" s="1091">
        <v>54.75</v>
      </c>
      <c r="I162" s="1091"/>
      <c r="J162" s="1105"/>
      <c r="K162" s="1091">
        <v>19983.75</v>
      </c>
      <c r="L162" s="1091"/>
      <c r="M162" s="1091">
        <v>39174</v>
      </c>
      <c r="N162" s="1088"/>
      <c r="O162" s="273"/>
      <c r="P162" s="273"/>
      <c r="Q162" s="273"/>
      <c r="R162" s="273"/>
      <c r="S162" s="273"/>
      <c r="T162" s="273"/>
      <c r="U162" s="273"/>
      <c r="V162" s="273"/>
      <c r="W162" s="273"/>
      <c r="X162" s="273"/>
      <c r="Y162" s="273"/>
      <c r="Z162" s="273"/>
      <c r="AA162" s="273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3"/>
      <c r="AU162" s="273"/>
      <c r="AV162" s="273"/>
      <c r="AW162" s="273"/>
      <c r="AX162" s="273"/>
      <c r="AY162" s="273"/>
      <c r="AZ162" s="273"/>
      <c r="BA162" s="273"/>
      <c r="BB162" s="273"/>
      <c r="BC162" s="273"/>
      <c r="BD162" s="273"/>
      <c r="BE162" s="273"/>
      <c r="BF162" s="273"/>
      <c r="BG162" s="273"/>
      <c r="BH162" s="273"/>
      <c r="BI162" s="273"/>
      <c r="BJ162" s="273"/>
      <c r="BK162" s="273"/>
      <c r="BL162" s="273"/>
      <c r="BM162" s="273"/>
      <c r="BN162" s="273"/>
      <c r="BO162" s="273"/>
      <c r="BP162" s="273"/>
      <c r="BQ162" s="273"/>
      <c r="BR162" s="273"/>
      <c r="BS162" s="273"/>
      <c r="BT162" s="273"/>
      <c r="BU162" s="273"/>
      <c r="BV162" s="273"/>
      <c r="BW162" s="273"/>
      <c r="BX162" s="273"/>
      <c r="BY162" s="273"/>
      <c r="BZ162" s="273"/>
      <c r="CA162" s="273"/>
      <c r="CB162" s="273"/>
      <c r="CC162" s="273"/>
      <c r="CD162" s="273"/>
      <c r="CE162" s="273"/>
      <c r="CF162" s="273"/>
      <c r="CG162" s="273"/>
      <c r="CH162" s="273"/>
      <c r="CI162" s="273"/>
      <c r="CJ162" s="273"/>
      <c r="CK162" s="273"/>
      <c r="CL162" s="273"/>
      <c r="CM162" s="273"/>
      <c r="CN162" s="273"/>
      <c r="CO162" s="273"/>
      <c r="CP162" s="273"/>
      <c r="CQ162" s="273"/>
    </row>
    <row r="163" spans="1:95" ht="25" x14ac:dyDescent="0.35">
      <c r="A163" s="77"/>
      <c r="B163" s="1089" t="s">
        <v>795</v>
      </c>
      <c r="C163" s="1090" t="s">
        <v>1012</v>
      </c>
      <c r="D163" s="1090" t="s">
        <v>1013</v>
      </c>
      <c r="E163" s="1104">
        <v>2022</v>
      </c>
      <c r="F163" s="1104">
        <v>2024</v>
      </c>
      <c r="G163" s="1104" t="s">
        <v>351</v>
      </c>
      <c r="H163" s="1091">
        <v>101.25</v>
      </c>
      <c r="I163" s="1091"/>
      <c r="J163" s="1105"/>
      <c r="K163" s="1091">
        <v>36956.25</v>
      </c>
      <c r="L163" s="1091"/>
      <c r="M163" s="1091">
        <v>99930</v>
      </c>
      <c r="N163" s="1088"/>
      <c r="O163" s="273"/>
      <c r="P163" s="273"/>
      <c r="Q163" s="273"/>
      <c r="R163" s="273"/>
      <c r="S163" s="273"/>
      <c r="T163" s="273"/>
      <c r="U163" s="273"/>
      <c r="V163" s="273"/>
      <c r="W163" s="273"/>
      <c r="X163" s="273"/>
      <c r="Y163" s="273"/>
      <c r="Z163" s="273"/>
      <c r="AA163" s="273"/>
      <c r="AB163" s="273"/>
      <c r="AC163" s="273"/>
      <c r="AD163" s="273"/>
      <c r="AE163" s="273"/>
      <c r="AF163" s="273"/>
      <c r="AG163" s="273"/>
      <c r="AH163" s="273"/>
      <c r="AI163" s="273"/>
      <c r="AJ163" s="273"/>
      <c r="AK163" s="273"/>
      <c r="AL163" s="273"/>
      <c r="AM163" s="273"/>
      <c r="AN163" s="273"/>
      <c r="AO163" s="273"/>
      <c r="AP163" s="273"/>
      <c r="AQ163" s="273"/>
      <c r="AR163" s="273"/>
      <c r="AS163" s="273"/>
      <c r="AT163" s="273"/>
      <c r="AU163" s="273"/>
      <c r="AV163" s="273"/>
      <c r="AW163" s="273"/>
      <c r="AX163" s="273"/>
      <c r="AY163" s="273"/>
      <c r="AZ163" s="273"/>
      <c r="BA163" s="273"/>
      <c r="BB163" s="273"/>
      <c r="BC163" s="273"/>
      <c r="BD163" s="273"/>
      <c r="BE163" s="273"/>
      <c r="BF163" s="273"/>
      <c r="BG163" s="273"/>
      <c r="BH163" s="273"/>
      <c r="BI163" s="273"/>
      <c r="BJ163" s="273"/>
      <c r="BK163" s="273"/>
      <c r="BL163" s="273"/>
      <c r="BM163" s="273"/>
      <c r="BN163" s="273"/>
      <c r="BO163" s="273"/>
      <c r="BP163" s="273"/>
      <c r="BQ163" s="273"/>
      <c r="BR163" s="273"/>
      <c r="BS163" s="273"/>
      <c r="BT163" s="273"/>
      <c r="BU163" s="273"/>
      <c r="BV163" s="273"/>
      <c r="BW163" s="273"/>
      <c r="BX163" s="273"/>
      <c r="BY163" s="273"/>
      <c r="BZ163" s="273"/>
      <c r="CA163" s="273"/>
      <c r="CB163" s="273"/>
      <c r="CC163" s="273"/>
      <c r="CD163" s="273"/>
      <c r="CE163" s="273"/>
      <c r="CF163" s="273"/>
      <c r="CG163" s="273"/>
      <c r="CH163" s="273"/>
      <c r="CI163" s="273"/>
      <c r="CJ163" s="273"/>
      <c r="CK163" s="273"/>
      <c r="CL163" s="273"/>
      <c r="CM163" s="273"/>
      <c r="CN163" s="273"/>
      <c r="CO163" s="273"/>
      <c r="CP163" s="273"/>
      <c r="CQ163" s="273"/>
    </row>
    <row r="164" spans="1:95" ht="25" x14ac:dyDescent="0.35">
      <c r="A164" s="80"/>
      <c r="B164" s="1089" t="s">
        <v>792</v>
      </c>
      <c r="C164" s="1090" t="s">
        <v>1014</v>
      </c>
      <c r="D164" s="1090" t="s">
        <v>1015</v>
      </c>
      <c r="E164" s="1104">
        <v>2022</v>
      </c>
      <c r="F164" s="1104">
        <v>2024</v>
      </c>
      <c r="G164" s="1104" t="s">
        <v>351</v>
      </c>
      <c r="H164" s="1091">
        <v>43.125013698630134</v>
      </c>
      <c r="I164" s="1091"/>
      <c r="J164" s="1105"/>
      <c r="K164" s="1091">
        <v>15740.63</v>
      </c>
      <c r="L164" s="1091"/>
      <c r="M164" s="1091">
        <v>32037.013698630137</v>
      </c>
      <c r="N164" s="1088"/>
      <c r="O164" s="273"/>
      <c r="P164" s="273"/>
      <c r="Q164" s="273"/>
      <c r="R164" s="273"/>
      <c r="S164" s="273"/>
      <c r="T164" s="273"/>
      <c r="U164" s="273"/>
      <c r="V164" s="273"/>
      <c r="W164" s="273"/>
      <c r="X164" s="273"/>
      <c r="Y164" s="273"/>
      <c r="Z164" s="273"/>
      <c r="AA164" s="273"/>
      <c r="AB164" s="273"/>
      <c r="AC164" s="273"/>
      <c r="AD164" s="273"/>
      <c r="AE164" s="273"/>
      <c r="AF164" s="273"/>
      <c r="AG164" s="273"/>
      <c r="AH164" s="273"/>
      <c r="AI164" s="273"/>
      <c r="AJ164" s="273"/>
      <c r="AK164" s="273"/>
      <c r="AL164" s="273"/>
      <c r="AM164" s="273"/>
      <c r="AN164" s="273"/>
      <c r="AO164" s="273"/>
      <c r="AP164" s="273"/>
      <c r="AQ164" s="273"/>
      <c r="AR164" s="273"/>
      <c r="AS164" s="273"/>
      <c r="AT164" s="273"/>
      <c r="AU164" s="273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BT164" s="273"/>
      <c r="BU164" s="273"/>
      <c r="BV164" s="273"/>
      <c r="BW164" s="273"/>
      <c r="BX164" s="273"/>
      <c r="BY164" s="273"/>
      <c r="BZ164" s="273"/>
      <c r="CA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</row>
    <row r="165" spans="1:95" ht="25" x14ac:dyDescent="0.35">
      <c r="A165" s="80"/>
      <c r="B165" s="1089" t="s">
        <v>778</v>
      </c>
      <c r="C165" s="1090" t="s">
        <v>1016</v>
      </c>
      <c r="D165" s="1090" t="s">
        <v>1017</v>
      </c>
      <c r="E165" s="1104">
        <v>2022</v>
      </c>
      <c r="F165" s="1104">
        <v>2024</v>
      </c>
      <c r="G165" s="1104" t="s">
        <v>351</v>
      </c>
      <c r="H165" s="1091">
        <v>48.75</v>
      </c>
      <c r="I165" s="1091"/>
      <c r="J165" s="1105"/>
      <c r="K165" s="1091">
        <v>17793.75</v>
      </c>
      <c r="L165" s="1091"/>
      <c r="M165" s="1091">
        <v>28158</v>
      </c>
      <c r="N165" s="1088"/>
      <c r="O165" s="273"/>
      <c r="P165" s="273"/>
      <c r="Q165" s="273"/>
      <c r="R165" s="273"/>
      <c r="S165" s="273"/>
      <c r="T165" s="273"/>
      <c r="U165" s="273"/>
      <c r="V165" s="273"/>
      <c r="W165" s="273"/>
      <c r="X165" s="273"/>
      <c r="Y165" s="273"/>
      <c r="Z165" s="273"/>
      <c r="AA165" s="273"/>
      <c r="AB165" s="273"/>
      <c r="AC165" s="273"/>
      <c r="AD165" s="273"/>
      <c r="AE165" s="273"/>
      <c r="AF165" s="273"/>
      <c r="AG165" s="273"/>
      <c r="AH165" s="273"/>
      <c r="AI165" s="273"/>
      <c r="AJ165" s="273"/>
      <c r="AK165" s="273"/>
      <c r="AL165" s="273"/>
      <c r="AM165" s="273"/>
      <c r="AN165" s="273"/>
      <c r="AO165" s="273"/>
      <c r="AP165" s="273"/>
      <c r="AQ165" s="273"/>
      <c r="AR165" s="273"/>
      <c r="AS165" s="273"/>
      <c r="AT165" s="273"/>
      <c r="AU165" s="273"/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BT165" s="273"/>
      <c r="BU165" s="273"/>
      <c r="BV165" s="273"/>
      <c r="BW165" s="273"/>
      <c r="BX165" s="273"/>
      <c r="BY165" s="273"/>
      <c r="BZ165" s="273"/>
      <c r="CA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</row>
    <row r="166" spans="1:95" ht="25" x14ac:dyDescent="0.35">
      <c r="A166" s="80"/>
      <c r="B166" s="1089" t="s">
        <v>807</v>
      </c>
      <c r="C166" s="1090" t="s">
        <v>1018</v>
      </c>
      <c r="D166" s="1090" t="s">
        <v>1019</v>
      </c>
      <c r="E166" s="1104">
        <v>2022</v>
      </c>
      <c r="F166" s="1104">
        <v>2024</v>
      </c>
      <c r="G166" s="1104" t="s">
        <v>351</v>
      </c>
      <c r="H166" s="1091">
        <v>117.5</v>
      </c>
      <c r="I166" s="1091"/>
      <c r="J166" s="1105"/>
      <c r="K166" s="1091">
        <v>42887.5</v>
      </c>
      <c r="L166" s="1091"/>
      <c r="M166" s="1091">
        <v>85028</v>
      </c>
      <c r="N166" s="1088"/>
      <c r="O166" s="273"/>
      <c r="P166" s="273"/>
      <c r="Q166" s="273"/>
      <c r="R166" s="273"/>
      <c r="S166" s="273"/>
      <c r="T166" s="273"/>
      <c r="U166" s="273"/>
      <c r="V166" s="273"/>
      <c r="W166" s="273"/>
      <c r="X166" s="273"/>
      <c r="Y166" s="273"/>
      <c r="Z166" s="273"/>
      <c r="AA166" s="273"/>
      <c r="AB166" s="273"/>
      <c r="AC166" s="273"/>
      <c r="AD166" s="273"/>
      <c r="AE166" s="273"/>
      <c r="AF166" s="273"/>
      <c r="AG166" s="273"/>
      <c r="AH166" s="273"/>
      <c r="AI166" s="273"/>
      <c r="AJ166" s="273"/>
      <c r="AK166" s="273"/>
      <c r="AL166" s="273"/>
      <c r="AM166" s="273"/>
      <c r="AN166" s="273"/>
      <c r="AO166" s="273"/>
      <c r="AP166" s="273"/>
      <c r="AQ166" s="273"/>
      <c r="AR166" s="273"/>
      <c r="AS166" s="273"/>
      <c r="AT166" s="273"/>
      <c r="AU166" s="273"/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T166" s="273"/>
      <c r="BU166" s="273"/>
      <c r="BV166" s="273"/>
      <c r="BW166" s="273"/>
      <c r="BX166" s="273"/>
      <c r="BY166" s="273"/>
      <c r="BZ166" s="273"/>
      <c r="CA166" s="273"/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</row>
    <row r="167" spans="1:95" ht="25" x14ac:dyDescent="0.35">
      <c r="B167" s="1089" t="s">
        <v>1009</v>
      </c>
      <c r="C167" s="1090" t="s">
        <v>1020</v>
      </c>
      <c r="D167" s="1090" t="s">
        <v>1021</v>
      </c>
      <c r="E167" s="1104">
        <v>2022</v>
      </c>
      <c r="F167" s="1104">
        <v>2024</v>
      </c>
      <c r="G167" s="1104" t="s">
        <v>351</v>
      </c>
      <c r="H167" s="1091">
        <v>162.5</v>
      </c>
      <c r="I167" s="1091"/>
      <c r="J167" s="1105"/>
      <c r="K167" s="1091">
        <v>59312.5</v>
      </c>
      <c r="L167" s="1091"/>
      <c r="M167" s="1091">
        <v>152732</v>
      </c>
      <c r="N167" s="1088"/>
      <c r="O167" s="273"/>
      <c r="P167" s="273"/>
      <c r="Q167" s="273"/>
      <c r="R167" s="273"/>
      <c r="S167" s="273"/>
      <c r="T167" s="273"/>
      <c r="U167" s="273"/>
      <c r="V167" s="273"/>
      <c r="W167" s="273"/>
      <c r="X167" s="273"/>
      <c r="Y167" s="273"/>
      <c r="Z167" s="273"/>
      <c r="AA167" s="273"/>
      <c r="AB167" s="273"/>
      <c r="AC167" s="273"/>
      <c r="AD167" s="273"/>
      <c r="AE167" s="273"/>
      <c r="AF167" s="273"/>
      <c r="AG167" s="273"/>
      <c r="AH167" s="273"/>
      <c r="AI167" s="273"/>
      <c r="AJ167" s="273"/>
      <c r="AK167" s="273"/>
      <c r="AL167" s="273"/>
      <c r="AM167" s="273"/>
      <c r="AN167" s="273"/>
      <c r="AO167" s="273"/>
      <c r="AP167" s="273"/>
      <c r="AQ167" s="273"/>
      <c r="AR167" s="273"/>
      <c r="AS167" s="273"/>
      <c r="AT167" s="273"/>
      <c r="AU167" s="273"/>
      <c r="AV167" s="273"/>
      <c r="AW167" s="273"/>
      <c r="AX167" s="273"/>
      <c r="AY167" s="273"/>
      <c r="AZ167" s="273"/>
      <c r="BA167" s="273"/>
      <c r="BB167" s="273"/>
      <c r="BC167" s="273"/>
      <c r="BD167" s="273"/>
      <c r="BE167" s="273"/>
      <c r="BF167" s="273"/>
      <c r="BG167" s="273"/>
      <c r="BH167" s="273"/>
      <c r="BI167" s="273"/>
      <c r="BJ167" s="273"/>
      <c r="BK167" s="273"/>
      <c r="BL167" s="273"/>
      <c r="BM167" s="273"/>
      <c r="BN167" s="273"/>
      <c r="BO167" s="273"/>
      <c r="BP167" s="273"/>
      <c r="BQ167" s="273"/>
      <c r="BR167" s="273"/>
      <c r="BS167" s="273"/>
      <c r="BT167" s="273"/>
      <c r="BU167" s="273"/>
      <c r="BV167" s="273"/>
      <c r="BW167" s="273"/>
      <c r="BX167" s="273"/>
      <c r="BY167" s="273"/>
      <c r="BZ167" s="273"/>
      <c r="CA167" s="273"/>
      <c r="CB167" s="273"/>
      <c r="CC167" s="273"/>
      <c r="CD167" s="273"/>
      <c r="CE167" s="273"/>
      <c r="CF167" s="273"/>
      <c r="CG167" s="273"/>
      <c r="CH167" s="273"/>
      <c r="CI167" s="273"/>
      <c r="CJ167" s="273"/>
      <c r="CK167" s="273"/>
      <c r="CL167" s="273"/>
      <c r="CM167" s="273"/>
      <c r="CN167" s="273"/>
      <c r="CO167" s="273"/>
      <c r="CP167" s="273"/>
      <c r="CQ167" s="273"/>
    </row>
    <row r="168" spans="1:95" ht="25" x14ac:dyDescent="0.35">
      <c r="B168" s="1089" t="s">
        <v>885</v>
      </c>
      <c r="C168" s="1090" t="s">
        <v>1022</v>
      </c>
      <c r="D168" s="1090" t="s">
        <v>1023</v>
      </c>
      <c r="E168" s="1104">
        <v>2022</v>
      </c>
      <c r="F168" s="1104">
        <v>2024</v>
      </c>
      <c r="G168" s="1104" t="s">
        <v>351</v>
      </c>
      <c r="H168" s="1091">
        <v>18.75</v>
      </c>
      <c r="I168" s="1091"/>
      <c r="J168" s="1105"/>
      <c r="K168" s="1091">
        <v>6843.75</v>
      </c>
      <c r="L168" s="1091"/>
      <c r="M168" s="1091">
        <v>5550</v>
      </c>
      <c r="N168" s="1088"/>
      <c r="O168" s="273"/>
      <c r="P168" s="273"/>
      <c r="Q168" s="273"/>
      <c r="R168" s="273"/>
      <c r="S168" s="273"/>
      <c r="T168" s="273"/>
      <c r="U168" s="273"/>
      <c r="V168" s="273"/>
      <c r="W168" s="273"/>
      <c r="X168" s="273"/>
      <c r="Y168" s="273"/>
      <c r="Z168" s="273"/>
      <c r="AA168" s="273"/>
      <c r="AB168" s="273"/>
      <c r="AC168" s="273"/>
      <c r="AD168" s="273"/>
      <c r="AE168" s="273"/>
      <c r="AF168" s="273"/>
      <c r="AG168" s="273"/>
      <c r="AH168" s="273"/>
      <c r="AI168" s="273"/>
      <c r="AJ168" s="273"/>
      <c r="AK168" s="273"/>
      <c r="AL168" s="273"/>
      <c r="AM168" s="273"/>
      <c r="AN168" s="273"/>
      <c r="AO168" s="273"/>
      <c r="AP168" s="273"/>
      <c r="AQ168" s="273"/>
      <c r="AR168" s="273"/>
      <c r="AS168" s="273"/>
      <c r="AT168" s="273"/>
      <c r="AU168" s="273"/>
      <c r="AV168" s="273"/>
      <c r="AW168" s="273"/>
      <c r="AX168" s="273"/>
      <c r="AY168" s="273"/>
      <c r="AZ168" s="273"/>
      <c r="BA168" s="273"/>
      <c r="BB168" s="273"/>
      <c r="BC168" s="273"/>
      <c r="BD168" s="273"/>
      <c r="BE168" s="273"/>
      <c r="BF168" s="273"/>
      <c r="BG168" s="273"/>
      <c r="BH168" s="273"/>
      <c r="BI168" s="273"/>
      <c r="BJ168" s="273"/>
      <c r="BK168" s="273"/>
      <c r="BL168" s="273"/>
      <c r="BM168" s="273"/>
      <c r="BN168" s="273"/>
      <c r="BO168" s="273"/>
      <c r="BP168" s="273"/>
      <c r="BQ168" s="273"/>
      <c r="BR168" s="273"/>
      <c r="BS168" s="273"/>
      <c r="BT168" s="273"/>
      <c r="BU168" s="273"/>
      <c r="BV168" s="273"/>
      <c r="BW168" s="273"/>
      <c r="BX168" s="273"/>
      <c r="BY168" s="273"/>
      <c r="BZ168" s="273"/>
      <c r="CA168" s="273"/>
      <c r="CB168" s="273"/>
      <c r="CC168" s="273"/>
      <c r="CD168" s="273"/>
      <c r="CE168" s="273"/>
      <c r="CF168" s="273"/>
      <c r="CG168" s="273"/>
      <c r="CH168" s="273"/>
      <c r="CI168" s="273"/>
      <c r="CJ168" s="273"/>
      <c r="CK168" s="273"/>
      <c r="CL168" s="273"/>
      <c r="CM168" s="273"/>
      <c r="CN168" s="273"/>
      <c r="CO168" s="273"/>
      <c r="CP168" s="273"/>
      <c r="CQ168" s="273"/>
    </row>
    <row r="169" spans="1:95" ht="25" x14ac:dyDescent="0.35">
      <c r="B169" s="1089" t="s">
        <v>795</v>
      </c>
      <c r="C169" s="1090" t="s">
        <v>1024</v>
      </c>
      <c r="D169" s="1090" t="s">
        <v>1025</v>
      </c>
      <c r="E169" s="1104">
        <v>2022</v>
      </c>
      <c r="F169" s="1104">
        <v>2024</v>
      </c>
      <c r="G169" s="1104" t="s">
        <v>351</v>
      </c>
      <c r="H169" s="1091">
        <v>18.75</v>
      </c>
      <c r="I169" s="1091"/>
      <c r="J169" s="1105"/>
      <c r="K169" s="1091">
        <v>6843.75</v>
      </c>
      <c r="L169" s="1091"/>
      <c r="M169" s="1091">
        <v>13998</v>
      </c>
      <c r="N169" s="1088"/>
      <c r="O169" s="273"/>
      <c r="P169" s="273"/>
      <c r="Q169" s="273"/>
      <c r="R169" s="273"/>
      <c r="S169" s="273"/>
      <c r="T169" s="273"/>
      <c r="U169" s="273"/>
      <c r="V169" s="273"/>
      <c r="W169" s="273"/>
      <c r="X169" s="273"/>
      <c r="Y169" s="273"/>
      <c r="Z169" s="273"/>
      <c r="AA169" s="273"/>
      <c r="AB169" s="273"/>
      <c r="AC169" s="273"/>
      <c r="AD169" s="273"/>
      <c r="AE169" s="273"/>
      <c r="AF169" s="273"/>
      <c r="AG169" s="273"/>
      <c r="AH169" s="273"/>
      <c r="AI169" s="273"/>
      <c r="AJ169" s="273"/>
      <c r="AK169" s="273"/>
      <c r="AL169" s="273"/>
      <c r="AM169" s="273"/>
      <c r="AN169" s="273"/>
      <c r="AO169" s="273"/>
      <c r="AP169" s="273"/>
      <c r="AQ169" s="273"/>
      <c r="AR169" s="273"/>
      <c r="AS169" s="273"/>
      <c r="AT169" s="273"/>
      <c r="AU169" s="273"/>
      <c r="AV169" s="273"/>
      <c r="AW169" s="273"/>
      <c r="AX169" s="273"/>
      <c r="AY169" s="273"/>
      <c r="AZ169" s="273"/>
      <c r="BA169" s="273"/>
      <c r="BB169" s="273"/>
      <c r="BC169" s="273"/>
      <c r="BD169" s="273"/>
      <c r="BE169" s="273"/>
      <c r="BF169" s="273"/>
      <c r="BG169" s="273"/>
      <c r="BH169" s="273"/>
      <c r="BI169" s="273"/>
      <c r="BJ169" s="273"/>
      <c r="BK169" s="273"/>
      <c r="BL169" s="273"/>
      <c r="BM169" s="273"/>
      <c r="BN169" s="273"/>
      <c r="BO169" s="273"/>
      <c r="BP169" s="273"/>
      <c r="BQ169" s="273"/>
      <c r="BR169" s="273"/>
      <c r="BS169" s="273"/>
      <c r="BT169" s="273"/>
      <c r="BU169" s="273"/>
      <c r="BV169" s="273"/>
      <c r="BW169" s="273"/>
      <c r="BX169" s="273"/>
      <c r="BY169" s="273"/>
      <c r="BZ169" s="273"/>
      <c r="CA169" s="273"/>
      <c r="CB169" s="273"/>
      <c r="CC169" s="273"/>
      <c r="CD169" s="273"/>
      <c r="CE169" s="273"/>
      <c r="CF169" s="273"/>
      <c r="CG169" s="273"/>
      <c r="CH169" s="273"/>
      <c r="CI169" s="273"/>
      <c r="CJ169" s="273"/>
      <c r="CK169" s="273"/>
      <c r="CL169" s="273"/>
      <c r="CM169" s="273"/>
      <c r="CN169" s="273"/>
      <c r="CO169" s="273"/>
      <c r="CP169" s="273"/>
      <c r="CQ169" s="273"/>
    </row>
    <row r="170" spans="1:95" ht="25" x14ac:dyDescent="0.35">
      <c r="B170" s="1089" t="s">
        <v>784</v>
      </c>
      <c r="C170" s="1090" t="s">
        <v>1026</v>
      </c>
      <c r="D170" s="1090" t="s">
        <v>1027</v>
      </c>
      <c r="E170" s="1104">
        <v>2022</v>
      </c>
      <c r="F170" s="1104">
        <v>2024</v>
      </c>
      <c r="G170" s="1104" t="s">
        <v>351</v>
      </c>
      <c r="H170" s="1091">
        <v>45</v>
      </c>
      <c r="I170" s="1091"/>
      <c r="J170" s="1105"/>
      <c r="K170" s="1091">
        <v>16425</v>
      </c>
      <c r="L170" s="1091"/>
      <c r="M170" s="1091">
        <v>34968</v>
      </c>
      <c r="N170" s="1088"/>
      <c r="O170" s="273"/>
      <c r="P170" s="273"/>
      <c r="Q170" s="273"/>
      <c r="R170" s="273"/>
      <c r="S170" s="273"/>
      <c r="T170" s="273"/>
      <c r="U170" s="273"/>
      <c r="V170" s="273"/>
      <c r="W170" s="273"/>
      <c r="X170" s="273"/>
      <c r="Y170" s="273"/>
      <c r="Z170" s="273"/>
      <c r="AA170" s="273"/>
      <c r="AB170" s="273"/>
      <c r="AC170" s="273"/>
      <c r="AD170" s="273"/>
      <c r="AE170" s="273"/>
      <c r="AF170" s="273"/>
      <c r="AG170" s="273"/>
      <c r="AH170" s="273"/>
      <c r="AI170" s="273"/>
      <c r="AJ170" s="273"/>
      <c r="AK170" s="273"/>
      <c r="AL170" s="273"/>
      <c r="AM170" s="273"/>
      <c r="AN170" s="273"/>
      <c r="AO170" s="273"/>
      <c r="AP170" s="273"/>
      <c r="AQ170" s="273"/>
      <c r="AR170" s="273"/>
      <c r="AS170" s="273"/>
      <c r="AT170" s="273"/>
      <c r="AU170" s="273"/>
      <c r="AV170" s="273"/>
      <c r="AW170" s="273"/>
      <c r="AX170" s="273"/>
      <c r="AY170" s="273"/>
      <c r="AZ170" s="273"/>
      <c r="BA170" s="273"/>
      <c r="BB170" s="273"/>
      <c r="BC170" s="273"/>
      <c r="BD170" s="273"/>
      <c r="BE170" s="273"/>
      <c r="BF170" s="273"/>
      <c r="BG170" s="273"/>
      <c r="BH170" s="273"/>
      <c r="BI170" s="273"/>
      <c r="BJ170" s="273"/>
      <c r="BK170" s="273"/>
      <c r="BL170" s="273"/>
      <c r="BM170" s="273"/>
      <c r="BN170" s="273"/>
      <c r="BO170" s="273"/>
      <c r="BP170" s="273"/>
      <c r="BQ170" s="273"/>
      <c r="BR170" s="273"/>
      <c r="BS170" s="273"/>
      <c r="BT170" s="273"/>
      <c r="BU170" s="273"/>
      <c r="BV170" s="273"/>
      <c r="BW170" s="273"/>
      <c r="BX170" s="273"/>
      <c r="BY170" s="273"/>
      <c r="BZ170" s="273"/>
      <c r="CA170" s="273"/>
      <c r="CB170" s="273"/>
      <c r="CC170" s="273"/>
      <c r="CD170" s="273"/>
      <c r="CE170" s="273"/>
      <c r="CF170" s="273"/>
      <c r="CG170" s="273"/>
      <c r="CH170" s="273"/>
      <c r="CI170" s="273"/>
      <c r="CJ170" s="273"/>
      <c r="CK170" s="273"/>
      <c r="CL170" s="273"/>
      <c r="CM170" s="273"/>
      <c r="CN170" s="273"/>
      <c r="CO170" s="273"/>
      <c r="CP170" s="273"/>
      <c r="CQ170" s="273"/>
    </row>
    <row r="171" spans="1:95" ht="15" customHeight="1" x14ac:dyDescent="0.35">
      <c r="B171" s="1089" t="s">
        <v>1028</v>
      </c>
      <c r="C171" s="1090" t="s">
        <v>1029</v>
      </c>
      <c r="D171" s="1090" t="s">
        <v>1030</v>
      </c>
      <c r="E171" s="1104">
        <v>2023</v>
      </c>
      <c r="F171" s="1104">
        <v>2024</v>
      </c>
      <c r="G171" s="1104" t="s">
        <v>351</v>
      </c>
      <c r="H171" s="1091">
        <v>26.25</v>
      </c>
      <c r="I171" s="1091"/>
      <c r="J171" s="1105"/>
      <c r="K171" s="1091">
        <v>9581.25</v>
      </c>
      <c r="L171" s="1091"/>
      <c r="M171" s="1091">
        <v>19650</v>
      </c>
      <c r="N171" s="1088"/>
      <c r="O171" s="273"/>
      <c r="P171" s="273"/>
      <c r="Q171" s="273"/>
      <c r="R171" s="273"/>
      <c r="S171" s="273"/>
      <c r="T171" s="273"/>
      <c r="U171" s="273"/>
      <c r="V171" s="273"/>
      <c r="W171" s="273"/>
      <c r="X171" s="273"/>
      <c r="Y171" s="273"/>
      <c r="Z171" s="273"/>
      <c r="AA171" s="273"/>
      <c r="AB171" s="273"/>
      <c r="AC171" s="273"/>
      <c r="AD171" s="273"/>
      <c r="AE171" s="273"/>
      <c r="AF171" s="273"/>
      <c r="AG171" s="273"/>
      <c r="AH171" s="273"/>
      <c r="AI171" s="273"/>
      <c r="AJ171" s="273"/>
      <c r="AK171" s="273"/>
      <c r="AL171" s="273"/>
      <c r="AM171" s="273"/>
      <c r="AN171" s="273"/>
      <c r="AO171" s="273"/>
      <c r="AP171" s="273"/>
      <c r="AQ171" s="273"/>
      <c r="AR171" s="273"/>
      <c r="AS171" s="273"/>
      <c r="AT171" s="273"/>
      <c r="AU171" s="273"/>
      <c r="AV171" s="273"/>
      <c r="AW171" s="273"/>
      <c r="AX171" s="273"/>
      <c r="AY171" s="273"/>
      <c r="AZ171" s="273"/>
      <c r="BA171" s="273"/>
      <c r="BB171" s="273"/>
      <c r="BC171" s="273"/>
      <c r="BD171" s="273"/>
      <c r="BE171" s="273"/>
      <c r="BF171" s="273"/>
      <c r="BG171" s="273"/>
      <c r="BH171" s="273"/>
      <c r="BI171" s="273"/>
      <c r="BJ171" s="273"/>
      <c r="BK171" s="273"/>
      <c r="BL171" s="273"/>
      <c r="BM171" s="273"/>
      <c r="BN171" s="273"/>
      <c r="BO171" s="273"/>
      <c r="BP171" s="273"/>
      <c r="BQ171" s="273"/>
      <c r="BR171" s="273"/>
      <c r="BS171" s="273"/>
      <c r="BT171" s="273"/>
      <c r="BU171" s="273"/>
      <c r="BV171" s="273"/>
      <c r="BW171" s="273"/>
      <c r="BX171" s="273"/>
      <c r="BY171" s="273"/>
      <c r="BZ171" s="273"/>
      <c r="CA171" s="273"/>
      <c r="CB171" s="273"/>
      <c r="CC171" s="273"/>
      <c r="CD171" s="273"/>
      <c r="CE171" s="273"/>
      <c r="CF171" s="273"/>
      <c r="CG171" s="273"/>
      <c r="CH171" s="273"/>
      <c r="CI171" s="273"/>
      <c r="CJ171" s="273"/>
      <c r="CK171" s="273"/>
      <c r="CL171" s="273"/>
      <c r="CM171" s="273"/>
      <c r="CN171" s="273"/>
      <c r="CO171" s="273"/>
      <c r="CP171" s="273"/>
      <c r="CQ171" s="273"/>
    </row>
    <row r="172" spans="1:95" ht="25" x14ac:dyDescent="0.35">
      <c r="B172" s="1089" t="s">
        <v>778</v>
      </c>
      <c r="C172" s="1090" t="s">
        <v>1031</v>
      </c>
      <c r="D172" s="1090" t="s">
        <v>1032</v>
      </c>
      <c r="E172" s="1104">
        <v>2023</v>
      </c>
      <c r="F172" s="1104">
        <v>2024</v>
      </c>
      <c r="G172" s="1104" t="s">
        <v>351</v>
      </c>
      <c r="H172" s="1091">
        <v>25.5</v>
      </c>
      <c r="I172" s="1091"/>
      <c r="J172" s="1105"/>
      <c r="K172" s="1091">
        <v>9307.5</v>
      </c>
      <c r="L172" s="1091"/>
      <c r="M172" s="1091">
        <v>20484</v>
      </c>
      <c r="N172" s="1088"/>
      <c r="O172" s="273"/>
      <c r="P172" s="273"/>
      <c r="Q172" s="273"/>
      <c r="R172" s="273"/>
      <c r="S172" s="273"/>
      <c r="T172" s="273"/>
      <c r="U172" s="273"/>
      <c r="V172" s="273"/>
      <c r="W172" s="273"/>
      <c r="X172" s="273"/>
      <c r="Y172" s="273"/>
      <c r="Z172" s="273"/>
      <c r="AA172" s="273"/>
      <c r="AB172" s="273"/>
      <c r="AC172" s="273"/>
      <c r="AD172" s="273"/>
      <c r="AE172" s="273"/>
      <c r="AF172" s="273"/>
      <c r="AG172" s="273"/>
      <c r="AH172" s="273"/>
      <c r="AI172" s="273"/>
      <c r="AJ172" s="273"/>
      <c r="AK172" s="273"/>
      <c r="AL172" s="273"/>
      <c r="AM172" s="273"/>
      <c r="AN172" s="273"/>
      <c r="AO172" s="273"/>
      <c r="AP172" s="273"/>
      <c r="AQ172" s="273"/>
      <c r="AR172" s="273"/>
      <c r="AS172" s="273"/>
      <c r="AT172" s="273"/>
      <c r="AU172" s="273"/>
      <c r="AV172" s="273"/>
      <c r="AW172" s="273"/>
      <c r="AX172" s="273"/>
      <c r="AY172" s="273"/>
      <c r="AZ172" s="273"/>
      <c r="BA172" s="273"/>
      <c r="BB172" s="273"/>
      <c r="BC172" s="273"/>
      <c r="BD172" s="273"/>
      <c r="BE172" s="273"/>
      <c r="BF172" s="273"/>
      <c r="BG172" s="273"/>
      <c r="BH172" s="273"/>
      <c r="BI172" s="273"/>
      <c r="BJ172" s="273"/>
      <c r="BK172" s="273"/>
      <c r="BL172" s="273"/>
      <c r="BM172" s="273"/>
      <c r="BN172" s="273"/>
      <c r="BO172" s="273"/>
      <c r="BP172" s="273"/>
      <c r="BQ172" s="273"/>
      <c r="BR172" s="273"/>
      <c r="BS172" s="273"/>
      <c r="BT172" s="273"/>
      <c r="BU172" s="273"/>
      <c r="BV172" s="273"/>
      <c r="BW172" s="273"/>
      <c r="BX172" s="273"/>
      <c r="BY172" s="273"/>
      <c r="BZ172" s="273"/>
      <c r="CA172" s="273"/>
      <c r="CB172" s="273"/>
      <c r="CC172" s="273"/>
      <c r="CD172" s="273"/>
      <c r="CE172" s="273"/>
      <c r="CF172" s="273"/>
      <c r="CG172" s="273"/>
      <c r="CH172" s="273"/>
      <c r="CI172" s="273"/>
      <c r="CJ172" s="273"/>
      <c r="CK172" s="273"/>
      <c r="CL172" s="273"/>
      <c r="CM172" s="273"/>
      <c r="CN172" s="273"/>
      <c r="CO172" s="273"/>
      <c r="CP172" s="273"/>
      <c r="CQ172" s="273"/>
    </row>
    <row r="173" spans="1:95" ht="25" x14ac:dyDescent="0.35">
      <c r="B173" s="1089" t="s">
        <v>866</v>
      </c>
      <c r="C173" s="1090" t="s">
        <v>1033</v>
      </c>
      <c r="D173" s="1090" t="s">
        <v>1034</v>
      </c>
      <c r="E173" s="1104">
        <v>2022</v>
      </c>
      <c r="F173" s="1104">
        <v>2024</v>
      </c>
      <c r="G173" s="1104" t="s">
        <v>351</v>
      </c>
      <c r="H173" s="1091">
        <v>56.25</v>
      </c>
      <c r="I173" s="1091"/>
      <c r="J173" s="1105"/>
      <c r="K173" s="1091">
        <v>20531.25</v>
      </c>
      <c r="L173" s="1091"/>
      <c r="M173" s="1091">
        <v>35394</v>
      </c>
      <c r="N173" s="1088"/>
      <c r="O173" s="273"/>
      <c r="P173" s="273"/>
      <c r="Q173" s="273"/>
      <c r="R173" s="273"/>
      <c r="S173" s="273"/>
      <c r="T173" s="273"/>
      <c r="U173" s="273"/>
      <c r="V173" s="273"/>
      <c r="W173" s="273"/>
      <c r="X173" s="273"/>
      <c r="Y173" s="273"/>
      <c r="Z173" s="273"/>
      <c r="AA173" s="273"/>
      <c r="AB173" s="273"/>
      <c r="AC173" s="273"/>
      <c r="AD173" s="273"/>
      <c r="AE173" s="273"/>
      <c r="AF173" s="273"/>
      <c r="AG173" s="273"/>
      <c r="AH173" s="273"/>
      <c r="AI173" s="273"/>
      <c r="AJ173" s="273"/>
      <c r="AK173" s="273"/>
      <c r="AL173" s="273"/>
      <c r="AM173" s="273"/>
      <c r="AN173" s="273"/>
      <c r="AO173" s="273"/>
      <c r="AP173" s="273"/>
      <c r="AQ173" s="273"/>
      <c r="AR173" s="273"/>
      <c r="AS173" s="273"/>
      <c r="AT173" s="273"/>
      <c r="AU173" s="273"/>
      <c r="AV173" s="273"/>
      <c r="AW173" s="273"/>
      <c r="AX173" s="273"/>
      <c r="AY173" s="273"/>
      <c r="AZ173" s="273"/>
      <c r="BA173" s="273"/>
      <c r="BB173" s="273"/>
      <c r="BC173" s="273"/>
      <c r="BD173" s="273"/>
      <c r="BE173" s="273"/>
      <c r="BF173" s="273"/>
      <c r="BG173" s="273"/>
      <c r="BH173" s="273"/>
      <c r="BI173" s="273"/>
      <c r="BJ173" s="273"/>
      <c r="BK173" s="273"/>
      <c r="BL173" s="273"/>
      <c r="BM173" s="273"/>
      <c r="BN173" s="273"/>
      <c r="BO173" s="273"/>
      <c r="BP173" s="273"/>
      <c r="BQ173" s="273"/>
      <c r="BR173" s="273"/>
      <c r="BS173" s="273"/>
      <c r="BT173" s="273"/>
      <c r="BU173" s="273"/>
      <c r="BV173" s="273"/>
      <c r="BW173" s="273"/>
      <c r="BX173" s="273"/>
      <c r="BY173" s="273"/>
      <c r="BZ173" s="273"/>
      <c r="CA173" s="273"/>
      <c r="CB173" s="273"/>
      <c r="CC173" s="273"/>
      <c r="CD173" s="273"/>
      <c r="CE173" s="273"/>
      <c r="CF173" s="273"/>
      <c r="CG173" s="273"/>
      <c r="CH173" s="273"/>
      <c r="CI173" s="273"/>
      <c r="CJ173" s="273"/>
      <c r="CK173" s="273"/>
      <c r="CL173" s="273"/>
      <c r="CM173" s="273"/>
      <c r="CN173" s="273"/>
      <c r="CO173" s="273"/>
      <c r="CP173" s="273"/>
      <c r="CQ173" s="273"/>
    </row>
    <row r="174" spans="1:95" x14ac:dyDescent="0.35">
      <c r="A174" s="75"/>
      <c r="B174" s="1089" t="s">
        <v>1035</v>
      </c>
      <c r="C174" s="1090" t="s">
        <v>1036</v>
      </c>
      <c r="D174" s="1090" t="s">
        <v>1037</v>
      </c>
      <c r="E174" s="1104">
        <v>2022</v>
      </c>
      <c r="F174" s="1104">
        <v>2024</v>
      </c>
      <c r="G174" s="1104" t="s">
        <v>351</v>
      </c>
      <c r="H174" s="1091">
        <v>98</v>
      </c>
      <c r="I174" s="1091"/>
      <c r="J174" s="1105"/>
      <c r="K174" s="1091">
        <v>35770</v>
      </c>
      <c r="L174" s="1091"/>
      <c r="M174" s="1091">
        <v>61568</v>
      </c>
      <c r="N174" s="1088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</row>
    <row r="175" spans="1:95" ht="25" x14ac:dyDescent="0.35">
      <c r="A175" s="75"/>
      <c r="B175" s="1089" t="s">
        <v>778</v>
      </c>
      <c r="C175" s="1090" t="s">
        <v>1038</v>
      </c>
      <c r="D175" s="1090" t="s">
        <v>1039</v>
      </c>
      <c r="E175" s="1104">
        <v>2022</v>
      </c>
      <c r="F175" s="1104">
        <v>2024</v>
      </c>
      <c r="G175" s="1104" t="s">
        <v>351</v>
      </c>
      <c r="H175" s="1091">
        <v>127.87501369863013</v>
      </c>
      <c r="I175" s="1091"/>
      <c r="J175" s="1105"/>
      <c r="K175" s="1091">
        <v>46674.38</v>
      </c>
      <c r="L175" s="1091"/>
      <c r="M175" s="1091">
        <v>89067.013698630122</v>
      </c>
      <c r="N175" s="1088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</row>
    <row r="176" spans="1:95" ht="25" x14ac:dyDescent="0.35">
      <c r="A176" s="75"/>
      <c r="B176" s="1089" t="s">
        <v>807</v>
      </c>
      <c r="C176" s="1090" t="s">
        <v>1040</v>
      </c>
      <c r="D176" s="1090" t="s">
        <v>1041</v>
      </c>
      <c r="E176" s="1104">
        <v>2022</v>
      </c>
      <c r="F176" s="1104">
        <v>2024</v>
      </c>
      <c r="G176" s="1104" t="s">
        <v>351</v>
      </c>
      <c r="H176" s="1091">
        <v>18.75</v>
      </c>
      <c r="I176" s="1091"/>
      <c r="J176" s="1105"/>
      <c r="K176" s="1091">
        <v>6843.75</v>
      </c>
      <c r="L176" s="1091"/>
      <c r="M176" s="1091">
        <v>5550</v>
      </c>
      <c r="N176" s="1088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</row>
    <row r="177" spans="1:95" ht="25" x14ac:dyDescent="0.35">
      <c r="A177" s="75"/>
      <c r="B177" s="1089" t="s">
        <v>798</v>
      </c>
      <c r="C177" s="1090" t="s">
        <v>1042</v>
      </c>
      <c r="D177" s="1090" t="s">
        <v>1043</v>
      </c>
      <c r="E177" s="1104">
        <v>2022</v>
      </c>
      <c r="F177" s="1104">
        <v>2024</v>
      </c>
      <c r="G177" s="1104" t="s">
        <v>351</v>
      </c>
      <c r="H177" s="1091">
        <v>28.5</v>
      </c>
      <c r="I177" s="1091"/>
      <c r="J177" s="1105"/>
      <c r="K177" s="1091">
        <v>10402.5</v>
      </c>
      <c r="L177" s="1091"/>
      <c r="M177" s="1091">
        <v>8436</v>
      </c>
      <c r="N177" s="1088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</row>
    <row r="178" spans="1:95" ht="25" x14ac:dyDescent="0.35">
      <c r="A178" s="74"/>
      <c r="B178" s="1089" t="s">
        <v>807</v>
      </c>
      <c r="C178" s="1090" t="s">
        <v>1044</v>
      </c>
      <c r="D178" s="1090" t="s">
        <v>1045</v>
      </c>
      <c r="E178" s="1104">
        <v>2022</v>
      </c>
      <c r="F178" s="1104">
        <v>2024</v>
      </c>
      <c r="G178" s="1104" t="s">
        <v>351</v>
      </c>
      <c r="H178" s="1091">
        <v>441.8</v>
      </c>
      <c r="I178" s="1091"/>
      <c r="J178" s="1105"/>
      <c r="K178" s="1091">
        <v>161257</v>
      </c>
      <c r="L178" s="1091"/>
      <c r="M178" s="1091">
        <v>441800</v>
      </c>
      <c r="N178" s="1088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</row>
    <row r="179" spans="1:95" ht="18" customHeight="1" x14ac:dyDescent="0.35">
      <c r="B179" s="1089" t="s">
        <v>784</v>
      </c>
      <c r="C179" s="1090" t="s">
        <v>1046</v>
      </c>
      <c r="D179" s="1090" t="s">
        <v>1047</v>
      </c>
      <c r="E179" s="1104">
        <v>2022</v>
      </c>
      <c r="F179" s="1104">
        <v>2024</v>
      </c>
      <c r="G179" s="1104" t="s">
        <v>351</v>
      </c>
      <c r="H179" s="1091">
        <v>21.75</v>
      </c>
      <c r="I179" s="1091"/>
      <c r="J179" s="1105"/>
      <c r="K179" s="1091">
        <v>7938.75</v>
      </c>
      <c r="L179" s="1091"/>
      <c r="M179" s="1091">
        <v>6438</v>
      </c>
      <c r="N179" s="1088"/>
      <c r="O179" s="1086"/>
      <c r="P179" s="1087"/>
      <c r="Q179" s="1087"/>
      <c r="R179" s="1087"/>
      <c r="S179" s="1087"/>
      <c r="T179" s="1087"/>
      <c r="U179" s="1087"/>
      <c r="V179" s="1087"/>
      <c r="W179" s="1087"/>
      <c r="X179" s="1087"/>
      <c r="Y179" s="1087"/>
      <c r="Z179" s="1087"/>
      <c r="AA179" s="1087"/>
      <c r="AB179" s="1087"/>
      <c r="AC179" s="1087"/>
      <c r="AD179" s="1087"/>
      <c r="AE179" s="1087"/>
      <c r="AF179" s="1087"/>
      <c r="AG179" s="1087"/>
      <c r="AH179" s="1087"/>
      <c r="AI179" s="1087"/>
      <c r="AJ179" s="1087"/>
      <c r="AK179" s="1087"/>
      <c r="AL179" s="1087"/>
      <c r="AM179" s="1087"/>
      <c r="AN179" s="1087"/>
      <c r="AO179" s="1087"/>
      <c r="AP179" s="1087"/>
      <c r="AQ179" s="1087"/>
      <c r="AR179" s="1087"/>
      <c r="AS179" s="1087"/>
      <c r="AT179" s="1087"/>
      <c r="AU179" s="1087"/>
      <c r="AV179" s="1087"/>
      <c r="AW179" s="1087"/>
      <c r="AX179" s="1087"/>
      <c r="AY179" s="1087"/>
      <c r="AZ179" s="1087"/>
      <c r="BA179" s="1087"/>
      <c r="BB179" s="1087"/>
      <c r="BC179" s="1087"/>
      <c r="BD179" s="1087"/>
      <c r="BE179" s="1087"/>
      <c r="BF179" s="1087"/>
      <c r="BG179" s="1087"/>
      <c r="BH179" s="1087"/>
      <c r="BI179" s="1087"/>
      <c r="BJ179" s="1087"/>
      <c r="BK179" s="1087"/>
      <c r="BL179" s="1087"/>
      <c r="BM179" s="1087"/>
      <c r="BN179" s="1087"/>
      <c r="BO179" s="1087"/>
      <c r="BP179" s="1087"/>
      <c r="BQ179" s="1087"/>
      <c r="BR179" s="1087"/>
      <c r="BS179" s="1087"/>
      <c r="BT179" s="1087"/>
      <c r="BU179" s="1087"/>
      <c r="BV179" s="1087"/>
      <c r="BW179" s="1087"/>
      <c r="BX179" s="1087"/>
      <c r="BY179" s="1087"/>
      <c r="BZ179" s="1087"/>
      <c r="CA179" s="1087"/>
      <c r="CB179" s="1087"/>
      <c r="CC179" s="1087"/>
      <c r="CD179" s="1087"/>
      <c r="CE179" s="1087"/>
      <c r="CF179" s="1087"/>
      <c r="CG179" s="1087"/>
      <c r="CH179" s="1087"/>
      <c r="CI179" s="1087"/>
      <c r="CJ179" s="1087"/>
      <c r="CK179" s="1087"/>
      <c r="CL179" s="1087"/>
      <c r="CM179" s="1087"/>
      <c r="CN179" s="1087"/>
      <c r="CO179" s="1087"/>
      <c r="CP179" s="1087"/>
      <c r="CQ179" s="1087"/>
    </row>
    <row r="180" spans="1:95" ht="18" customHeight="1" x14ac:dyDescent="0.35">
      <c r="B180" s="1089" t="s">
        <v>861</v>
      </c>
      <c r="C180" s="1090" t="s">
        <v>1048</v>
      </c>
      <c r="D180" s="1090" t="s">
        <v>1049</v>
      </c>
      <c r="E180" s="1104">
        <v>2022</v>
      </c>
      <c r="F180" s="1104">
        <v>2024</v>
      </c>
      <c r="G180" s="1104" t="s">
        <v>351</v>
      </c>
      <c r="H180" s="1091">
        <v>455.62501369863014</v>
      </c>
      <c r="I180" s="1091"/>
      <c r="J180" s="1105"/>
      <c r="K180" s="1091">
        <v>166303.13</v>
      </c>
      <c r="L180" s="1091"/>
      <c r="M180" s="1091">
        <v>455361.01369863015</v>
      </c>
      <c r="N180" s="1088"/>
      <c r="O180" s="1086"/>
      <c r="P180" s="1087"/>
      <c r="Q180" s="1087"/>
      <c r="R180" s="1087"/>
      <c r="S180" s="1087"/>
      <c r="T180" s="1087"/>
      <c r="U180" s="1087"/>
      <c r="V180" s="1087"/>
      <c r="W180" s="1087"/>
      <c r="X180" s="1087"/>
      <c r="Y180" s="1087"/>
      <c r="Z180" s="1087"/>
      <c r="AA180" s="1087"/>
      <c r="AB180" s="1087"/>
      <c r="AC180" s="1087"/>
      <c r="AD180" s="1087"/>
      <c r="AE180" s="1087"/>
      <c r="AF180" s="1087"/>
      <c r="AG180" s="1087"/>
      <c r="AH180" s="1087"/>
      <c r="AI180" s="1087"/>
      <c r="AJ180" s="1087"/>
      <c r="AK180" s="1087"/>
      <c r="AL180" s="1087"/>
      <c r="AM180" s="1087"/>
      <c r="AN180" s="1087"/>
      <c r="AO180" s="1087"/>
      <c r="AP180" s="1087"/>
      <c r="AQ180" s="1087"/>
      <c r="AR180" s="1087"/>
      <c r="AS180" s="1087"/>
      <c r="AT180" s="1087"/>
      <c r="AU180" s="1087"/>
      <c r="AV180" s="1087"/>
      <c r="AW180" s="1087"/>
      <c r="AX180" s="1087"/>
      <c r="AY180" s="1087"/>
      <c r="AZ180" s="1087"/>
      <c r="BA180" s="1087"/>
      <c r="BB180" s="1087"/>
      <c r="BC180" s="1087"/>
      <c r="BD180" s="1087"/>
      <c r="BE180" s="1087"/>
      <c r="BF180" s="1087"/>
      <c r="BG180" s="1087"/>
      <c r="BH180" s="1087"/>
      <c r="BI180" s="1087"/>
      <c r="BJ180" s="1087"/>
      <c r="BK180" s="1087"/>
      <c r="BL180" s="1087"/>
      <c r="BM180" s="1087"/>
      <c r="BN180" s="1087"/>
      <c r="BO180" s="1087"/>
      <c r="BP180" s="1087"/>
      <c r="BQ180" s="1087"/>
      <c r="BR180" s="1087"/>
      <c r="BS180" s="1087"/>
      <c r="BT180" s="1087"/>
      <c r="BU180" s="1087"/>
      <c r="BV180" s="1087"/>
      <c r="BW180" s="1087"/>
      <c r="BX180" s="1087"/>
      <c r="BY180" s="1087"/>
      <c r="BZ180" s="1087"/>
      <c r="CA180" s="1087"/>
      <c r="CB180" s="1087"/>
      <c r="CC180" s="1087"/>
      <c r="CD180" s="1087"/>
      <c r="CE180" s="1087"/>
      <c r="CF180" s="1087"/>
      <c r="CG180" s="1087"/>
      <c r="CH180" s="1087"/>
      <c r="CI180" s="1087"/>
      <c r="CJ180" s="1087"/>
      <c r="CK180" s="1087"/>
      <c r="CL180" s="1087"/>
      <c r="CM180" s="1087"/>
      <c r="CN180" s="1087"/>
      <c r="CO180" s="1087"/>
      <c r="CP180" s="1087"/>
      <c r="CQ180" s="1087"/>
    </row>
    <row r="181" spans="1:95" ht="18" customHeight="1" x14ac:dyDescent="0.35">
      <c r="B181" s="1089" t="s">
        <v>792</v>
      </c>
      <c r="C181" s="1090" t="s">
        <v>1050</v>
      </c>
      <c r="D181" s="1090" t="s">
        <v>1051</v>
      </c>
      <c r="E181" s="1104">
        <v>2023</v>
      </c>
      <c r="F181" s="1104">
        <v>2024</v>
      </c>
      <c r="G181" s="1104" t="s">
        <v>351</v>
      </c>
      <c r="H181" s="1091">
        <v>33.375013698630134</v>
      </c>
      <c r="I181" s="1091"/>
      <c r="J181" s="1105"/>
      <c r="K181" s="1091">
        <v>12181.88</v>
      </c>
      <c r="L181" s="1091"/>
      <c r="M181" s="1091">
        <v>17535.013698630137</v>
      </c>
      <c r="N181" s="1088"/>
      <c r="O181" s="1086"/>
      <c r="P181" s="1087"/>
      <c r="Q181" s="1087"/>
      <c r="R181" s="1087"/>
      <c r="S181" s="1087"/>
      <c r="T181" s="1087"/>
      <c r="U181" s="1087"/>
      <c r="V181" s="1087"/>
      <c r="W181" s="1087"/>
      <c r="X181" s="1087"/>
      <c r="Y181" s="1087"/>
      <c r="Z181" s="1087"/>
      <c r="AA181" s="1087"/>
      <c r="AB181" s="1087"/>
      <c r="AC181" s="1087"/>
      <c r="AD181" s="1087"/>
      <c r="AE181" s="1087"/>
      <c r="AF181" s="1087"/>
      <c r="AG181" s="1087"/>
      <c r="AH181" s="1087"/>
      <c r="AI181" s="1087"/>
      <c r="AJ181" s="1087"/>
      <c r="AK181" s="1087"/>
      <c r="AL181" s="1087"/>
      <c r="AM181" s="1087"/>
      <c r="AN181" s="1087"/>
      <c r="AO181" s="1087"/>
      <c r="AP181" s="1087"/>
      <c r="AQ181" s="1087"/>
      <c r="AR181" s="1087"/>
      <c r="AS181" s="1087"/>
      <c r="AT181" s="1087"/>
      <c r="AU181" s="1087"/>
      <c r="AV181" s="1087"/>
      <c r="AW181" s="1087"/>
      <c r="AX181" s="1087"/>
      <c r="AY181" s="1087"/>
      <c r="AZ181" s="1087"/>
      <c r="BA181" s="1087"/>
      <c r="BB181" s="1087"/>
      <c r="BC181" s="1087"/>
      <c r="BD181" s="1087"/>
      <c r="BE181" s="1087"/>
      <c r="BF181" s="1087"/>
      <c r="BG181" s="1087"/>
      <c r="BH181" s="1087"/>
      <c r="BI181" s="1087"/>
      <c r="BJ181" s="1087"/>
      <c r="BK181" s="1087"/>
      <c r="BL181" s="1087"/>
      <c r="BM181" s="1087"/>
      <c r="BN181" s="1087"/>
      <c r="BO181" s="1087"/>
      <c r="BP181" s="1087"/>
      <c r="BQ181" s="1087"/>
      <c r="BR181" s="1087"/>
      <c r="BS181" s="1087"/>
      <c r="BT181" s="1087"/>
      <c r="BU181" s="1087"/>
      <c r="BV181" s="1087"/>
      <c r="BW181" s="1087"/>
      <c r="BX181" s="1087"/>
      <c r="BY181" s="1087"/>
      <c r="BZ181" s="1087"/>
      <c r="CA181" s="1087"/>
      <c r="CB181" s="1087"/>
      <c r="CC181" s="1087"/>
      <c r="CD181" s="1087"/>
      <c r="CE181" s="1087"/>
      <c r="CF181" s="1087"/>
      <c r="CG181" s="1087"/>
      <c r="CH181" s="1087"/>
      <c r="CI181" s="1087"/>
      <c r="CJ181" s="1087"/>
      <c r="CK181" s="1087"/>
      <c r="CL181" s="1087"/>
      <c r="CM181" s="1087"/>
      <c r="CN181" s="1087"/>
      <c r="CO181" s="1087"/>
      <c r="CP181" s="1087"/>
      <c r="CQ181" s="1087"/>
    </row>
    <row r="182" spans="1:95" ht="18" customHeight="1" x14ac:dyDescent="0.35">
      <c r="B182" s="1089" t="s">
        <v>861</v>
      </c>
      <c r="C182" s="1090" t="s">
        <v>1052</v>
      </c>
      <c r="D182" s="1090" t="s">
        <v>1053</v>
      </c>
      <c r="E182" s="1104">
        <v>2022</v>
      </c>
      <c r="F182" s="1104">
        <v>2024</v>
      </c>
      <c r="G182" s="1104" t="s">
        <v>351</v>
      </c>
      <c r="H182" s="1091">
        <v>36</v>
      </c>
      <c r="I182" s="1091"/>
      <c r="J182" s="1105"/>
      <c r="K182" s="1091">
        <v>13140</v>
      </c>
      <c r="L182" s="1091"/>
      <c r="M182" s="1091">
        <v>23856</v>
      </c>
      <c r="N182" s="1088"/>
      <c r="O182" s="1086"/>
      <c r="P182" s="1087"/>
      <c r="Q182" s="1087"/>
      <c r="R182" s="1087"/>
      <c r="S182" s="1087"/>
      <c r="T182" s="1087"/>
      <c r="U182" s="1087"/>
      <c r="V182" s="1087"/>
      <c r="W182" s="1087"/>
      <c r="X182" s="1087"/>
      <c r="Y182" s="1087"/>
      <c r="Z182" s="1087"/>
      <c r="AA182" s="1087"/>
      <c r="AB182" s="1087"/>
      <c r="AC182" s="1087"/>
      <c r="AD182" s="1087"/>
      <c r="AE182" s="1087"/>
      <c r="AF182" s="1087"/>
      <c r="AG182" s="1087"/>
      <c r="AH182" s="1087"/>
      <c r="AI182" s="1087"/>
      <c r="AJ182" s="1087"/>
      <c r="AK182" s="1087"/>
      <c r="AL182" s="1087"/>
      <c r="AM182" s="1087"/>
      <c r="AN182" s="1087"/>
      <c r="AO182" s="1087"/>
      <c r="AP182" s="1087"/>
      <c r="AQ182" s="1087"/>
      <c r="AR182" s="1087"/>
      <c r="AS182" s="1087"/>
      <c r="AT182" s="1087"/>
      <c r="AU182" s="1087"/>
      <c r="AV182" s="1087"/>
      <c r="AW182" s="1087"/>
      <c r="AX182" s="1087"/>
      <c r="AY182" s="1087"/>
      <c r="AZ182" s="1087"/>
      <c r="BA182" s="1087"/>
      <c r="BB182" s="1087"/>
      <c r="BC182" s="1087"/>
      <c r="BD182" s="1087"/>
      <c r="BE182" s="1087"/>
      <c r="BF182" s="1087"/>
      <c r="BG182" s="1087"/>
      <c r="BH182" s="1087"/>
      <c r="BI182" s="1087"/>
      <c r="BJ182" s="1087"/>
      <c r="BK182" s="1087"/>
      <c r="BL182" s="1087"/>
      <c r="BM182" s="1087"/>
      <c r="BN182" s="1087"/>
      <c r="BO182" s="1087"/>
      <c r="BP182" s="1087"/>
      <c r="BQ182" s="1087"/>
      <c r="BR182" s="1087"/>
      <c r="BS182" s="1087"/>
      <c r="BT182" s="1087"/>
      <c r="BU182" s="1087"/>
      <c r="BV182" s="1087"/>
      <c r="BW182" s="1087"/>
      <c r="BX182" s="1087"/>
      <c r="BY182" s="1087"/>
      <c r="BZ182" s="1087"/>
      <c r="CA182" s="1087"/>
      <c r="CB182" s="1087"/>
      <c r="CC182" s="1087"/>
      <c r="CD182" s="1087"/>
      <c r="CE182" s="1087"/>
      <c r="CF182" s="1087"/>
      <c r="CG182" s="1087"/>
      <c r="CH182" s="1087"/>
      <c r="CI182" s="1087"/>
      <c r="CJ182" s="1087"/>
      <c r="CK182" s="1087"/>
      <c r="CL182" s="1087"/>
      <c r="CM182" s="1087"/>
      <c r="CN182" s="1087"/>
      <c r="CO182" s="1087"/>
      <c r="CP182" s="1087"/>
      <c r="CQ182" s="1087"/>
    </row>
    <row r="183" spans="1:95" ht="18" customHeight="1" x14ac:dyDescent="0.35">
      <c r="B183" s="1089" t="s">
        <v>1054</v>
      </c>
      <c r="C183" s="1090" t="s">
        <v>1055</v>
      </c>
      <c r="D183" s="1090" t="s">
        <v>1056</v>
      </c>
      <c r="E183" s="1104">
        <v>2022</v>
      </c>
      <c r="F183" s="1104">
        <v>2024</v>
      </c>
      <c r="G183" s="1104" t="s">
        <v>351</v>
      </c>
      <c r="H183" s="1091">
        <v>22.5</v>
      </c>
      <c r="I183" s="1091"/>
      <c r="J183" s="1105"/>
      <c r="K183" s="1091">
        <v>8212.5</v>
      </c>
      <c r="L183" s="1091"/>
      <c r="M183" s="1091">
        <v>11940</v>
      </c>
      <c r="N183" s="1088"/>
      <c r="O183" s="1086"/>
      <c r="P183" s="1087"/>
      <c r="Q183" s="1087"/>
      <c r="R183" s="1087"/>
      <c r="S183" s="1087"/>
      <c r="T183" s="1087"/>
      <c r="U183" s="1087"/>
      <c r="V183" s="1087"/>
      <c r="W183" s="1087"/>
      <c r="X183" s="1087"/>
      <c r="Y183" s="1087"/>
      <c r="Z183" s="1087"/>
      <c r="AA183" s="1087"/>
      <c r="AB183" s="1087"/>
      <c r="AC183" s="1087"/>
      <c r="AD183" s="1087"/>
      <c r="AE183" s="1087"/>
      <c r="AF183" s="1087"/>
      <c r="AG183" s="1087"/>
      <c r="AH183" s="1087"/>
      <c r="AI183" s="1087"/>
      <c r="AJ183" s="1087"/>
      <c r="AK183" s="1087"/>
      <c r="AL183" s="1087"/>
      <c r="AM183" s="1087"/>
      <c r="AN183" s="1087"/>
      <c r="AO183" s="1087"/>
      <c r="AP183" s="1087"/>
      <c r="AQ183" s="1087"/>
      <c r="AR183" s="1087"/>
      <c r="AS183" s="1087"/>
      <c r="AT183" s="1087"/>
      <c r="AU183" s="1087"/>
      <c r="AV183" s="1087"/>
      <c r="AW183" s="1087"/>
      <c r="AX183" s="1087"/>
      <c r="AY183" s="1087"/>
      <c r="AZ183" s="1087"/>
      <c r="BA183" s="1087"/>
      <c r="BB183" s="1087"/>
      <c r="BC183" s="1087"/>
      <c r="BD183" s="1087"/>
      <c r="BE183" s="1087"/>
      <c r="BF183" s="1087"/>
      <c r="BG183" s="1087"/>
      <c r="BH183" s="1087"/>
      <c r="BI183" s="1087"/>
      <c r="BJ183" s="1087"/>
      <c r="BK183" s="1087"/>
      <c r="BL183" s="1087"/>
      <c r="BM183" s="1087"/>
      <c r="BN183" s="1087"/>
      <c r="BO183" s="1087"/>
      <c r="BP183" s="1087"/>
      <c r="BQ183" s="1087"/>
      <c r="BR183" s="1087"/>
      <c r="BS183" s="1087"/>
      <c r="BT183" s="1087"/>
      <c r="BU183" s="1087"/>
      <c r="BV183" s="1087"/>
      <c r="BW183" s="1087"/>
      <c r="BX183" s="1087"/>
      <c r="BY183" s="1087"/>
      <c r="BZ183" s="1087"/>
      <c r="CA183" s="1087"/>
      <c r="CB183" s="1087"/>
      <c r="CC183" s="1087"/>
      <c r="CD183" s="1087"/>
      <c r="CE183" s="1087"/>
      <c r="CF183" s="1087"/>
      <c r="CG183" s="1087"/>
      <c r="CH183" s="1087"/>
      <c r="CI183" s="1087"/>
      <c r="CJ183" s="1087"/>
      <c r="CK183" s="1087"/>
      <c r="CL183" s="1087"/>
      <c r="CM183" s="1087"/>
      <c r="CN183" s="1087"/>
      <c r="CO183" s="1087"/>
      <c r="CP183" s="1087"/>
      <c r="CQ183" s="1087"/>
    </row>
    <row r="184" spans="1:95" ht="18" customHeight="1" x14ac:dyDescent="0.35">
      <c r="B184" s="1089" t="s">
        <v>795</v>
      </c>
      <c r="C184" s="1090" t="s">
        <v>1057</v>
      </c>
      <c r="D184" s="1090" t="s">
        <v>1058</v>
      </c>
      <c r="E184" s="1104">
        <v>2022</v>
      </c>
      <c r="F184" s="1104">
        <v>2024</v>
      </c>
      <c r="G184" s="1104" t="s">
        <v>351</v>
      </c>
      <c r="H184" s="1091">
        <v>61.5</v>
      </c>
      <c r="I184" s="1091"/>
      <c r="J184" s="1105"/>
      <c r="K184" s="1091">
        <v>22447.5</v>
      </c>
      <c r="L184" s="1091"/>
      <c r="M184" s="1091">
        <v>39852</v>
      </c>
      <c r="N184" s="1088"/>
      <c r="O184" s="1086"/>
      <c r="P184" s="1087"/>
      <c r="Q184" s="1087"/>
      <c r="R184" s="1087"/>
      <c r="S184" s="1087"/>
      <c r="T184" s="1087"/>
      <c r="U184" s="1087"/>
      <c r="V184" s="1087"/>
      <c r="W184" s="1087"/>
      <c r="X184" s="1087"/>
      <c r="Y184" s="1087"/>
      <c r="Z184" s="1087"/>
      <c r="AA184" s="1087"/>
      <c r="AB184" s="1087"/>
      <c r="AC184" s="1087"/>
      <c r="AD184" s="1087"/>
      <c r="AE184" s="1087"/>
      <c r="AF184" s="1087"/>
      <c r="AG184" s="1087"/>
      <c r="AH184" s="1087"/>
      <c r="AI184" s="1087"/>
      <c r="AJ184" s="1087"/>
      <c r="AK184" s="1087"/>
      <c r="AL184" s="1087"/>
      <c r="AM184" s="1087"/>
      <c r="AN184" s="1087"/>
      <c r="AO184" s="1087"/>
      <c r="AP184" s="1087"/>
      <c r="AQ184" s="1087"/>
      <c r="AR184" s="1087"/>
      <c r="AS184" s="1087"/>
      <c r="AT184" s="1087"/>
      <c r="AU184" s="1087"/>
      <c r="AV184" s="1087"/>
      <c r="AW184" s="1087"/>
      <c r="AX184" s="1087"/>
      <c r="AY184" s="1087"/>
      <c r="AZ184" s="1087"/>
      <c r="BA184" s="1087"/>
      <c r="BB184" s="1087"/>
      <c r="BC184" s="1087"/>
      <c r="BD184" s="1087"/>
      <c r="BE184" s="1087"/>
      <c r="BF184" s="1087"/>
      <c r="BG184" s="1087"/>
      <c r="BH184" s="1087"/>
      <c r="BI184" s="1087"/>
      <c r="BJ184" s="1087"/>
      <c r="BK184" s="1087"/>
      <c r="BL184" s="1087"/>
      <c r="BM184" s="1087"/>
      <c r="BN184" s="1087"/>
      <c r="BO184" s="1087"/>
      <c r="BP184" s="1087"/>
      <c r="BQ184" s="1087"/>
      <c r="BR184" s="1087"/>
      <c r="BS184" s="1087"/>
      <c r="BT184" s="1087"/>
      <c r="BU184" s="1087"/>
      <c r="BV184" s="1087"/>
      <c r="BW184" s="1087"/>
      <c r="BX184" s="1087"/>
      <c r="BY184" s="1087"/>
      <c r="BZ184" s="1087"/>
      <c r="CA184" s="1087"/>
      <c r="CB184" s="1087"/>
      <c r="CC184" s="1087"/>
      <c r="CD184" s="1087"/>
      <c r="CE184" s="1087"/>
      <c r="CF184" s="1087"/>
      <c r="CG184" s="1087"/>
      <c r="CH184" s="1087"/>
      <c r="CI184" s="1087"/>
      <c r="CJ184" s="1087"/>
      <c r="CK184" s="1087"/>
      <c r="CL184" s="1087"/>
      <c r="CM184" s="1087"/>
      <c r="CN184" s="1087"/>
      <c r="CO184" s="1087"/>
      <c r="CP184" s="1087"/>
      <c r="CQ184" s="1087"/>
    </row>
    <row r="185" spans="1:95" ht="18" customHeight="1" x14ac:dyDescent="0.35">
      <c r="B185" s="1089" t="s">
        <v>778</v>
      </c>
      <c r="C185" s="1090" t="s">
        <v>1059</v>
      </c>
      <c r="D185" s="1090" t="s">
        <v>1060</v>
      </c>
      <c r="E185" s="1104">
        <v>2023</v>
      </c>
      <c r="F185" s="1104">
        <v>2024</v>
      </c>
      <c r="G185" s="1104" t="s">
        <v>351</v>
      </c>
      <c r="H185" s="1091">
        <v>91.124986301369873</v>
      </c>
      <c r="I185" s="1091"/>
      <c r="J185" s="1105"/>
      <c r="K185" s="1091">
        <v>33260.620000000003</v>
      </c>
      <c r="L185" s="1091"/>
      <c r="M185" s="1091">
        <v>71588.986301369878</v>
      </c>
      <c r="N185" s="1088"/>
      <c r="O185" s="1086"/>
      <c r="P185" s="1087"/>
      <c r="Q185" s="1087"/>
      <c r="R185" s="1087"/>
      <c r="S185" s="1087"/>
      <c r="T185" s="1087"/>
      <c r="U185" s="1087"/>
      <c r="V185" s="1087"/>
      <c r="W185" s="1087"/>
      <c r="X185" s="1087"/>
      <c r="Y185" s="1087"/>
      <c r="Z185" s="1087"/>
      <c r="AA185" s="1087"/>
      <c r="AB185" s="1087"/>
      <c r="AC185" s="1087"/>
      <c r="AD185" s="1087"/>
      <c r="AE185" s="1087"/>
      <c r="AF185" s="1087"/>
      <c r="AG185" s="1087"/>
      <c r="AH185" s="1087"/>
      <c r="AI185" s="1087"/>
      <c r="AJ185" s="1087"/>
      <c r="AK185" s="1087"/>
      <c r="AL185" s="1087"/>
      <c r="AM185" s="1087"/>
      <c r="AN185" s="1087"/>
      <c r="AO185" s="1087"/>
      <c r="AP185" s="1087"/>
      <c r="AQ185" s="1087"/>
      <c r="AR185" s="1087"/>
      <c r="AS185" s="1087"/>
      <c r="AT185" s="1087"/>
      <c r="AU185" s="1087"/>
      <c r="AV185" s="1087"/>
      <c r="AW185" s="1087"/>
      <c r="AX185" s="1087"/>
      <c r="AY185" s="1087"/>
      <c r="AZ185" s="1087"/>
      <c r="BA185" s="1087"/>
      <c r="BB185" s="1087"/>
      <c r="BC185" s="1087"/>
      <c r="BD185" s="1087"/>
      <c r="BE185" s="1087"/>
      <c r="BF185" s="1087"/>
      <c r="BG185" s="1087"/>
      <c r="BH185" s="1087"/>
      <c r="BI185" s="1087"/>
      <c r="BJ185" s="1087"/>
      <c r="BK185" s="1087"/>
      <c r="BL185" s="1087"/>
      <c r="BM185" s="1087"/>
      <c r="BN185" s="1087"/>
      <c r="BO185" s="1087"/>
      <c r="BP185" s="1087"/>
      <c r="BQ185" s="1087"/>
      <c r="BR185" s="1087"/>
      <c r="BS185" s="1087"/>
      <c r="BT185" s="1087"/>
      <c r="BU185" s="1087"/>
      <c r="BV185" s="1087"/>
      <c r="BW185" s="1087"/>
      <c r="BX185" s="1087"/>
      <c r="BY185" s="1087"/>
      <c r="BZ185" s="1087"/>
      <c r="CA185" s="1087"/>
      <c r="CB185" s="1087"/>
      <c r="CC185" s="1087"/>
      <c r="CD185" s="1087"/>
      <c r="CE185" s="1087"/>
      <c r="CF185" s="1087"/>
      <c r="CG185" s="1087"/>
      <c r="CH185" s="1087"/>
      <c r="CI185" s="1087"/>
      <c r="CJ185" s="1087"/>
      <c r="CK185" s="1087"/>
      <c r="CL185" s="1087"/>
      <c r="CM185" s="1087"/>
      <c r="CN185" s="1087"/>
      <c r="CO185" s="1087"/>
      <c r="CP185" s="1087"/>
      <c r="CQ185" s="1087"/>
    </row>
    <row r="186" spans="1:95" ht="18" customHeight="1" x14ac:dyDescent="0.35">
      <c r="B186" s="1089" t="s">
        <v>778</v>
      </c>
      <c r="C186" s="1090" t="s">
        <v>1061</v>
      </c>
      <c r="D186" s="1090" t="s">
        <v>1062</v>
      </c>
      <c r="E186" s="1104">
        <v>2022</v>
      </c>
      <c r="F186" s="1104">
        <v>2024</v>
      </c>
      <c r="G186" s="1104" t="s">
        <v>351</v>
      </c>
      <c r="H186" s="1091">
        <v>50.625013698630141</v>
      </c>
      <c r="I186" s="1091"/>
      <c r="J186" s="1105"/>
      <c r="K186" s="1091">
        <v>18478.13</v>
      </c>
      <c r="L186" s="1091"/>
      <c r="M186" s="1091">
        <v>40593.013698630144</v>
      </c>
      <c r="N186" s="1088"/>
      <c r="O186" s="1086"/>
      <c r="P186" s="1087"/>
      <c r="Q186" s="1087"/>
      <c r="R186" s="1087"/>
      <c r="S186" s="1087"/>
      <c r="T186" s="1087"/>
      <c r="U186" s="1087"/>
      <c r="V186" s="1087"/>
      <c r="W186" s="1087"/>
      <c r="X186" s="1087"/>
      <c r="Y186" s="1087"/>
      <c r="Z186" s="1087"/>
      <c r="AA186" s="1087"/>
      <c r="AB186" s="1087"/>
      <c r="AC186" s="1087"/>
      <c r="AD186" s="1087"/>
      <c r="AE186" s="1087"/>
      <c r="AF186" s="1087"/>
      <c r="AG186" s="1087"/>
      <c r="AH186" s="1087"/>
      <c r="AI186" s="1087"/>
      <c r="AJ186" s="1087"/>
      <c r="AK186" s="1087"/>
      <c r="AL186" s="1087"/>
      <c r="AM186" s="1087"/>
      <c r="AN186" s="1087"/>
      <c r="AO186" s="1087"/>
      <c r="AP186" s="1087"/>
      <c r="AQ186" s="1087"/>
      <c r="AR186" s="1087"/>
      <c r="AS186" s="1087"/>
      <c r="AT186" s="1087"/>
      <c r="AU186" s="1087"/>
      <c r="AV186" s="1087"/>
      <c r="AW186" s="1087"/>
      <c r="AX186" s="1087"/>
      <c r="AY186" s="1087"/>
      <c r="AZ186" s="1087"/>
      <c r="BA186" s="1087"/>
      <c r="BB186" s="1087"/>
      <c r="BC186" s="1087"/>
      <c r="BD186" s="1087"/>
      <c r="BE186" s="1087"/>
      <c r="BF186" s="1087"/>
      <c r="BG186" s="1087"/>
      <c r="BH186" s="1087"/>
      <c r="BI186" s="1087"/>
      <c r="BJ186" s="1087"/>
      <c r="BK186" s="1087"/>
      <c r="BL186" s="1087"/>
      <c r="BM186" s="1087"/>
      <c r="BN186" s="1087"/>
      <c r="BO186" s="1087"/>
      <c r="BP186" s="1087"/>
      <c r="BQ186" s="1087"/>
      <c r="BR186" s="1087"/>
      <c r="BS186" s="1087"/>
      <c r="BT186" s="1087"/>
      <c r="BU186" s="1087"/>
      <c r="BV186" s="1087"/>
      <c r="BW186" s="1087"/>
      <c r="BX186" s="1087"/>
      <c r="BY186" s="1087"/>
      <c r="BZ186" s="1087"/>
      <c r="CA186" s="1087"/>
      <c r="CB186" s="1087"/>
      <c r="CC186" s="1087"/>
      <c r="CD186" s="1087"/>
      <c r="CE186" s="1087"/>
      <c r="CF186" s="1087"/>
      <c r="CG186" s="1087"/>
      <c r="CH186" s="1087"/>
      <c r="CI186" s="1087"/>
      <c r="CJ186" s="1087"/>
      <c r="CK186" s="1087"/>
      <c r="CL186" s="1087"/>
      <c r="CM186" s="1087"/>
      <c r="CN186" s="1087"/>
      <c r="CO186" s="1087"/>
      <c r="CP186" s="1087"/>
      <c r="CQ186" s="1087"/>
    </row>
    <row r="187" spans="1:95" ht="18" customHeight="1" x14ac:dyDescent="0.35">
      <c r="B187" s="1089" t="s">
        <v>866</v>
      </c>
      <c r="C187" s="1090" t="s">
        <v>1063</v>
      </c>
      <c r="D187" s="1090" t="s">
        <v>1064</v>
      </c>
      <c r="E187" s="1104">
        <v>2023</v>
      </c>
      <c r="F187" s="1104">
        <v>2024</v>
      </c>
      <c r="G187" s="1104" t="s">
        <v>351</v>
      </c>
      <c r="H187" s="1091">
        <v>74.624986301369859</v>
      </c>
      <c r="I187" s="1091"/>
      <c r="J187" s="1105"/>
      <c r="K187" s="1091">
        <v>27238.12</v>
      </c>
      <c r="L187" s="1091"/>
      <c r="M187" s="1091">
        <v>64856.986301369863</v>
      </c>
      <c r="N187" s="1088"/>
      <c r="O187" s="1086"/>
      <c r="P187" s="1087"/>
      <c r="Q187" s="1087"/>
      <c r="R187" s="1087"/>
      <c r="S187" s="1087"/>
      <c r="T187" s="1087"/>
      <c r="U187" s="1087"/>
      <c r="V187" s="1087"/>
      <c r="W187" s="1087"/>
      <c r="X187" s="1087"/>
      <c r="Y187" s="1087"/>
      <c r="Z187" s="1087"/>
      <c r="AA187" s="1087"/>
      <c r="AB187" s="1087"/>
      <c r="AC187" s="1087"/>
      <c r="AD187" s="1087"/>
      <c r="AE187" s="1087"/>
      <c r="AF187" s="1087"/>
      <c r="AG187" s="1087"/>
      <c r="AH187" s="1087"/>
      <c r="AI187" s="1087"/>
      <c r="AJ187" s="1087"/>
      <c r="AK187" s="1087"/>
      <c r="AL187" s="1087"/>
      <c r="AM187" s="1087"/>
      <c r="AN187" s="1087"/>
      <c r="AO187" s="1087"/>
      <c r="AP187" s="1087"/>
      <c r="AQ187" s="1087"/>
      <c r="AR187" s="1087"/>
      <c r="AS187" s="1087"/>
      <c r="AT187" s="1087"/>
      <c r="AU187" s="1087"/>
      <c r="AV187" s="1087"/>
      <c r="AW187" s="1087"/>
      <c r="AX187" s="1087"/>
      <c r="AY187" s="1087"/>
      <c r="AZ187" s="1087"/>
      <c r="BA187" s="1087"/>
      <c r="BB187" s="1087"/>
      <c r="BC187" s="1087"/>
      <c r="BD187" s="1087"/>
      <c r="BE187" s="1087"/>
      <c r="BF187" s="1087"/>
      <c r="BG187" s="1087"/>
      <c r="BH187" s="1087"/>
      <c r="BI187" s="1087"/>
      <c r="BJ187" s="1087"/>
      <c r="BK187" s="1087"/>
      <c r="BL187" s="1087"/>
      <c r="BM187" s="1087"/>
      <c r="BN187" s="1087"/>
      <c r="BO187" s="1087"/>
      <c r="BP187" s="1087"/>
      <c r="BQ187" s="1087"/>
      <c r="BR187" s="1087"/>
      <c r="BS187" s="1087"/>
      <c r="BT187" s="1087"/>
      <c r="BU187" s="1087"/>
      <c r="BV187" s="1087"/>
      <c r="BW187" s="1087"/>
      <c r="BX187" s="1087"/>
      <c r="BY187" s="1087"/>
      <c r="BZ187" s="1087"/>
      <c r="CA187" s="1087"/>
      <c r="CB187" s="1087"/>
      <c r="CC187" s="1087"/>
      <c r="CD187" s="1087"/>
      <c r="CE187" s="1087"/>
      <c r="CF187" s="1087"/>
      <c r="CG187" s="1087"/>
      <c r="CH187" s="1087"/>
      <c r="CI187" s="1087"/>
      <c r="CJ187" s="1087"/>
      <c r="CK187" s="1087"/>
      <c r="CL187" s="1087"/>
      <c r="CM187" s="1087"/>
      <c r="CN187" s="1087"/>
      <c r="CO187" s="1087"/>
      <c r="CP187" s="1087"/>
      <c r="CQ187" s="1087"/>
    </row>
    <row r="188" spans="1:95" ht="18" customHeight="1" x14ac:dyDescent="0.35">
      <c r="B188" s="1089" t="s">
        <v>866</v>
      </c>
      <c r="C188" s="1090" t="s">
        <v>1065</v>
      </c>
      <c r="D188" s="1090" t="s">
        <v>1066</v>
      </c>
      <c r="E188" s="1104">
        <v>2022</v>
      </c>
      <c r="F188" s="1104">
        <v>2024</v>
      </c>
      <c r="G188" s="1104" t="s">
        <v>351</v>
      </c>
      <c r="H188" s="1091">
        <v>75</v>
      </c>
      <c r="I188" s="1091"/>
      <c r="J188" s="1105"/>
      <c r="K188" s="1091">
        <v>27375</v>
      </c>
      <c r="L188" s="1091"/>
      <c r="M188" s="1091">
        <v>41472</v>
      </c>
      <c r="N188" s="1088"/>
      <c r="O188" s="1086"/>
      <c r="P188" s="1087"/>
      <c r="Q188" s="1087"/>
      <c r="R188" s="1087"/>
      <c r="S188" s="1087"/>
      <c r="T188" s="1087"/>
      <c r="U188" s="1087"/>
      <c r="V188" s="1087"/>
      <c r="W188" s="1087"/>
      <c r="X188" s="1087"/>
      <c r="Y188" s="1087"/>
      <c r="Z188" s="1087"/>
      <c r="AA188" s="1087"/>
      <c r="AB188" s="1087"/>
      <c r="AC188" s="1087"/>
      <c r="AD188" s="1087"/>
      <c r="AE188" s="1087"/>
      <c r="AF188" s="1087"/>
      <c r="AG188" s="1087"/>
      <c r="AH188" s="1087"/>
      <c r="AI188" s="1087"/>
      <c r="AJ188" s="1087"/>
      <c r="AK188" s="1087"/>
      <c r="AL188" s="1087"/>
      <c r="AM188" s="1087"/>
      <c r="AN188" s="1087"/>
      <c r="AO188" s="1087"/>
      <c r="AP188" s="1087"/>
      <c r="AQ188" s="1087"/>
      <c r="AR188" s="1087"/>
      <c r="AS188" s="1087"/>
      <c r="AT188" s="1087"/>
      <c r="AU188" s="1087"/>
      <c r="AV188" s="1087"/>
      <c r="AW188" s="1087"/>
      <c r="AX188" s="1087"/>
      <c r="AY188" s="1087"/>
      <c r="AZ188" s="1087"/>
      <c r="BA188" s="1087"/>
      <c r="BB188" s="1087"/>
      <c r="BC188" s="1087"/>
      <c r="BD188" s="1087"/>
      <c r="BE188" s="1087"/>
      <c r="BF188" s="1087"/>
      <c r="BG188" s="1087"/>
      <c r="BH188" s="1087"/>
      <c r="BI188" s="1087"/>
      <c r="BJ188" s="1087"/>
      <c r="BK188" s="1087"/>
      <c r="BL188" s="1087"/>
      <c r="BM188" s="1087"/>
      <c r="BN188" s="1087"/>
      <c r="BO188" s="1087"/>
      <c r="BP188" s="1087"/>
      <c r="BQ188" s="1087"/>
      <c r="BR188" s="1087"/>
      <c r="BS188" s="1087"/>
      <c r="BT188" s="1087"/>
      <c r="BU188" s="1087"/>
      <c r="BV188" s="1087"/>
      <c r="BW188" s="1087"/>
      <c r="BX188" s="1087"/>
      <c r="BY188" s="1087"/>
      <c r="BZ188" s="1087"/>
      <c r="CA188" s="1087"/>
      <c r="CB188" s="1087"/>
      <c r="CC188" s="1087"/>
      <c r="CD188" s="1087"/>
      <c r="CE188" s="1087"/>
      <c r="CF188" s="1087"/>
      <c r="CG188" s="1087"/>
      <c r="CH188" s="1087"/>
      <c r="CI188" s="1087"/>
      <c r="CJ188" s="1087"/>
      <c r="CK188" s="1087"/>
      <c r="CL188" s="1087"/>
      <c r="CM188" s="1087"/>
      <c r="CN188" s="1087"/>
      <c r="CO188" s="1087"/>
      <c r="CP188" s="1087"/>
      <c r="CQ188" s="1087"/>
    </row>
    <row r="189" spans="1:95" ht="25" x14ac:dyDescent="0.35">
      <c r="A189" s="74"/>
      <c r="B189" s="1089" t="s">
        <v>792</v>
      </c>
      <c r="C189" s="1090" t="s">
        <v>1067</v>
      </c>
      <c r="D189" s="1090" t="s">
        <v>1068</v>
      </c>
      <c r="E189" s="1104">
        <v>2023</v>
      </c>
      <c r="F189" s="1104">
        <v>2024</v>
      </c>
      <c r="G189" s="1104" t="s">
        <v>351</v>
      </c>
      <c r="H189" s="1091">
        <v>20.25</v>
      </c>
      <c r="I189" s="1091"/>
      <c r="J189" s="1105"/>
      <c r="K189" s="1091">
        <v>7391.25</v>
      </c>
      <c r="L189" s="1091"/>
      <c r="M189" s="1091">
        <v>8898</v>
      </c>
      <c r="N189" s="1088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</row>
    <row r="190" spans="1:95" ht="25" x14ac:dyDescent="0.35">
      <c r="A190" s="74"/>
      <c r="B190" s="1089" t="s">
        <v>798</v>
      </c>
      <c r="C190" s="1090" t="s">
        <v>1069</v>
      </c>
      <c r="D190" s="1090" t="s">
        <v>1070</v>
      </c>
      <c r="E190" s="1104">
        <v>2022</v>
      </c>
      <c r="F190" s="1104">
        <v>2024</v>
      </c>
      <c r="G190" s="1104" t="s">
        <v>351</v>
      </c>
      <c r="H190" s="1091">
        <v>63.75</v>
      </c>
      <c r="I190" s="1091"/>
      <c r="J190" s="1105"/>
      <c r="K190" s="1091">
        <v>23268.75</v>
      </c>
      <c r="L190" s="1091"/>
      <c r="M190" s="1091">
        <v>63750</v>
      </c>
      <c r="N190" s="1088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</row>
    <row r="191" spans="1:95" ht="25" x14ac:dyDescent="0.35">
      <c r="B191" s="1089" t="s">
        <v>942</v>
      </c>
      <c r="C191" s="1090" t="s">
        <v>1071</v>
      </c>
      <c r="D191" s="1090" t="s">
        <v>1072</v>
      </c>
      <c r="E191" s="1104">
        <v>2023</v>
      </c>
      <c r="F191" s="1104">
        <v>2024</v>
      </c>
      <c r="G191" s="1104" t="s">
        <v>351</v>
      </c>
      <c r="H191" s="1091">
        <v>168.75</v>
      </c>
      <c r="I191" s="1091"/>
      <c r="J191" s="1105"/>
      <c r="K191" s="1091">
        <v>61593.75</v>
      </c>
      <c r="L191" s="1091"/>
      <c r="M191" s="1091">
        <v>168750</v>
      </c>
      <c r="N191" s="1088"/>
      <c r="O191" s="1086"/>
      <c r="P191" s="1087"/>
      <c r="Q191" s="1087"/>
      <c r="R191" s="1087"/>
      <c r="S191" s="1087"/>
      <c r="T191" s="1087"/>
      <c r="U191" s="1087"/>
      <c r="V191" s="1087"/>
      <c r="W191" s="1087"/>
      <c r="X191" s="1087"/>
      <c r="Y191" s="1087"/>
      <c r="Z191" s="1087"/>
      <c r="AA191" s="1087"/>
      <c r="AB191" s="1087"/>
      <c r="AC191" s="1087"/>
      <c r="AD191" s="1087"/>
      <c r="AE191" s="1087"/>
      <c r="AF191" s="1087"/>
      <c r="AG191" s="1087"/>
      <c r="AH191" s="1087"/>
      <c r="AI191" s="1087"/>
      <c r="AJ191" s="1087"/>
      <c r="AK191" s="1087"/>
      <c r="AL191" s="1087"/>
      <c r="AM191" s="1087"/>
      <c r="AN191" s="1087"/>
      <c r="AO191" s="1087"/>
      <c r="AP191" s="1087"/>
      <c r="AQ191" s="1087"/>
      <c r="AR191" s="1087"/>
      <c r="AS191" s="1087"/>
      <c r="AT191" s="1087"/>
      <c r="AU191" s="1087"/>
      <c r="AV191" s="1087"/>
      <c r="AW191" s="1087"/>
      <c r="AX191" s="1087"/>
      <c r="AY191" s="1087"/>
      <c r="AZ191" s="1087"/>
      <c r="BA191" s="1087"/>
      <c r="BB191" s="1087"/>
      <c r="BC191" s="1087"/>
      <c r="BD191" s="1087"/>
      <c r="BE191" s="1087"/>
      <c r="BF191" s="1087"/>
      <c r="BG191" s="1087"/>
      <c r="BH191" s="1087"/>
      <c r="BI191" s="1087"/>
      <c r="BJ191" s="1087"/>
      <c r="BK191" s="1087"/>
      <c r="BL191" s="1087"/>
      <c r="BM191" s="1087"/>
      <c r="BN191" s="1087"/>
      <c r="BO191" s="1087"/>
      <c r="BP191" s="1087"/>
      <c r="BQ191" s="1087"/>
      <c r="BR191" s="1087"/>
      <c r="BS191" s="1087"/>
      <c r="BT191" s="1087"/>
      <c r="BU191" s="1087"/>
      <c r="BV191" s="1087"/>
      <c r="BW191" s="1087"/>
      <c r="BX191" s="1087"/>
      <c r="BY191" s="1087"/>
      <c r="BZ191" s="1087"/>
      <c r="CA191" s="1087"/>
      <c r="CB191" s="1087"/>
      <c r="CC191" s="1087"/>
      <c r="CD191" s="1087"/>
      <c r="CE191" s="1087"/>
      <c r="CF191" s="1087"/>
      <c r="CG191" s="1087"/>
      <c r="CH191" s="1087"/>
      <c r="CI191" s="1087"/>
      <c r="CJ191" s="1087"/>
      <c r="CK191" s="1087"/>
      <c r="CL191" s="1087"/>
      <c r="CM191" s="1087"/>
      <c r="CN191" s="1087"/>
      <c r="CO191" s="1087"/>
      <c r="CP191" s="1087"/>
      <c r="CQ191" s="1087"/>
    </row>
    <row r="192" spans="1:95" ht="25" x14ac:dyDescent="0.35">
      <c r="B192" s="1089" t="s">
        <v>792</v>
      </c>
      <c r="C192" s="1090" t="s">
        <v>1073</v>
      </c>
      <c r="D192" s="1090" t="s">
        <v>1074</v>
      </c>
      <c r="E192" s="1104">
        <v>2023</v>
      </c>
      <c r="F192" s="1104">
        <v>2024</v>
      </c>
      <c r="G192" s="1104" t="s">
        <v>351</v>
      </c>
      <c r="H192" s="1091">
        <v>96.75</v>
      </c>
      <c r="I192" s="1091"/>
      <c r="J192" s="1105"/>
      <c r="K192" s="1091">
        <v>35313.75</v>
      </c>
      <c r="L192" s="1091"/>
      <c r="M192" s="1091">
        <v>96750</v>
      </c>
      <c r="N192" s="1088"/>
      <c r="O192" s="273"/>
      <c r="P192" s="273"/>
      <c r="Q192" s="273"/>
      <c r="R192" s="273"/>
      <c r="S192" s="273"/>
      <c r="T192" s="273"/>
      <c r="U192" s="273"/>
      <c r="V192" s="273"/>
      <c r="W192" s="273"/>
      <c r="X192" s="273"/>
      <c r="Y192" s="273"/>
      <c r="Z192" s="273"/>
      <c r="AA192" s="273"/>
      <c r="AB192" s="273"/>
      <c r="AC192" s="273"/>
      <c r="AD192" s="273"/>
      <c r="AE192" s="273"/>
      <c r="AF192" s="273"/>
      <c r="AG192" s="273"/>
      <c r="AH192" s="273"/>
      <c r="AI192" s="273"/>
      <c r="AJ192" s="273"/>
      <c r="AK192" s="273"/>
      <c r="AL192" s="273"/>
      <c r="AM192" s="273"/>
      <c r="AN192" s="273"/>
      <c r="AO192" s="273"/>
      <c r="AP192" s="273"/>
      <c r="AQ192" s="273"/>
      <c r="AR192" s="273"/>
      <c r="AS192" s="273"/>
      <c r="AT192" s="273"/>
      <c r="AU192" s="273"/>
      <c r="AV192" s="273"/>
      <c r="AW192" s="273"/>
      <c r="AX192" s="273"/>
      <c r="AY192" s="273"/>
      <c r="AZ192" s="273"/>
      <c r="BA192" s="273"/>
      <c r="BB192" s="273"/>
      <c r="BC192" s="273"/>
      <c r="BD192" s="273"/>
      <c r="BE192" s="273"/>
      <c r="BF192" s="273"/>
      <c r="BG192" s="273"/>
      <c r="BH192" s="273"/>
      <c r="BI192" s="273"/>
      <c r="BJ192" s="273"/>
      <c r="BK192" s="273"/>
      <c r="BL192" s="273"/>
      <c r="BM192" s="273"/>
      <c r="BN192" s="273"/>
      <c r="BO192" s="273"/>
      <c r="BP192" s="273"/>
      <c r="BQ192" s="273"/>
      <c r="BR192" s="273"/>
      <c r="BS192" s="273"/>
      <c r="BT192" s="273"/>
      <c r="BU192" s="273"/>
      <c r="BV192" s="273"/>
      <c r="BW192" s="273"/>
      <c r="BX192" s="273"/>
      <c r="BY192" s="273"/>
      <c r="BZ192" s="273"/>
      <c r="CA192" s="273"/>
      <c r="CB192" s="273"/>
      <c r="CC192" s="273"/>
      <c r="CD192" s="273"/>
      <c r="CE192" s="273"/>
      <c r="CF192" s="273"/>
      <c r="CG192" s="273"/>
      <c r="CH192" s="273"/>
      <c r="CI192" s="273"/>
      <c r="CJ192" s="273"/>
      <c r="CK192" s="273"/>
      <c r="CL192" s="273"/>
      <c r="CM192" s="273"/>
      <c r="CN192" s="273"/>
      <c r="CO192" s="273"/>
      <c r="CP192" s="273"/>
      <c r="CQ192" s="273"/>
    </row>
    <row r="193" spans="1:95" ht="25" x14ac:dyDescent="0.35">
      <c r="B193" s="1089" t="s">
        <v>792</v>
      </c>
      <c r="C193" s="1090" t="s">
        <v>1075</v>
      </c>
      <c r="D193" s="1090" t="s">
        <v>1076</v>
      </c>
      <c r="E193" s="1104">
        <v>2023</v>
      </c>
      <c r="F193" s="1104">
        <v>2024</v>
      </c>
      <c r="G193" s="1104" t="s">
        <v>351</v>
      </c>
      <c r="H193" s="1091">
        <v>54</v>
      </c>
      <c r="I193" s="1091"/>
      <c r="J193" s="1105"/>
      <c r="K193" s="1091">
        <v>19710</v>
      </c>
      <c r="L193" s="1091"/>
      <c r="M193" s="1091">
        <v>41328</v>
      </c>
      <c r="N193" s="1088"/>
      <c r="O193" s="273"/>
      <c r="P193" s="273"/>
      <c r="Q193" s="273"/>
      <c r="R193" s="273"/>
      <c r="S193" s="273"/>
      <c r="T193" s="273"/>
      <c r="U193" s="273"/>
      <c r="V193" s="273"/>
      <c r="W193" s="273"/>
      <c r="X193" s="273"/>
      <c r="Y193" s="273"/>
      <c r="Z193" s="273"/>
      <c r="AA193" s="273"/>
      <c r="AB193" s="273"/>
      <c r="AC193" s="273"/>
      <c r="AD193" s="273"/>
      <c r="AE193" s="273"/>
      <c r="AF193" s="273"/>
      <c r="AG193" s="273"/>
      <c r="AH193" s="273"/>
      <c r="AI193" s="273"/>
      <c r="AJ193" s="273"/>
      <c r="AK193" s="273"/>
      <c r="AL193" s="273"/>
      <c r="AM193" s="273"/>
      <c r="AN193" s="273"/>
      <c r="AO193" s="273"/>
      <c r="AP193" s="273"/>
      <c r="AQ193" s="273"/>
      <c r="AR193" s="273"/>
      <c r="AS193" s="273"/>
      <c r="AT193" s="273"/>
      <c r="AU193" s="273"/>
      <c r="AV193" s="273"/>
      <c r="AW193" s="273"/>
      <c r="AX193" s="273"/>
      <c r="AY193" s="273"/>
      <c r="AZ193" s="273"/>
      <c r="BA193" s="273"/>
      <c r="BB193" s="273"/>
      <c r="BC193" s="273"/>
      <c r="BD193" s="273"/>
      <c r="BE193" s="273"/>
      <c r="BF193" s="273"/>
      <c r="BG193" s="273"/>
      <c r="BH193" s="273"/>
      <c r="BI193" s="273"/>
      <c r="BJ193" s="273"/>
      <c r="BK193" s="273"/>
      <c r="BL193" s="273"/>
      <c r="BM193" s="273"/>
      <c r="BN193" s="273"/>
      <c r="BO193" s="273"/>
      <c r="BP193" s="273"/>
      <c r="BQ193" s="273"/>
      <c r="BR193" s="273"/>
      <c r="BS193" s="273"/>
      <c r="BT193" s="273"/>
      <c r="BU193" s="273"/>
      <c r="BV193" s="273"/>
      <c r="BW193" s="273"/>
      <c r="BX193" s="273"/>
      <c r="BY193" s="273"/>
      <c r="BZ193" s="273"/>
      <c r="CA193" s="273"/>
      <c r="CB193" s="273"/>
      <c r="CC193" s="273"/>
      <c r="CD193" s="273"/>
      <c r="CE193" s="273"/>
      <c r="CF193" s="273"/>
      <c r="CG193" s="273"/>
      <c r="CH193" s="273"/>
      <c r="CI193" s="273"/>
      <c r="CJ193" s="273"/>
      <c r="CK193" s="273"/>
      <c r="CL193" s="273"/>
      <c r="CM193" s="273"/>
      <c r="CN193" s="273"/>
      <c r="CO193" s="273"/>
      <c r="CP193" s="273"/>
      <c r="CQ193" s="273"/>
    </row>
    <row r="194" spans="1:95" ht="25" x14ac:dyDescent="0.35">
      <c r="A194" s="74"/>
      <c r="B194" s="1089" t="s">
        <v>795</v>
      </c>
      <c r="C194" s="1090" t="s">
        <v>1077</v>
      </c>
      <c r="D194" s="1090" t="s">
        <v>1078</v>
      </c>
      <c r="E194" s="1104">
        <v>2023</v>
      </c>
      <c r="F194" s="1104">
        <v>2024</v>
      </c>
      <c r="G194" s="1104" t="s">
        <v>351</v>
      </c>
      <c r="H194" s="1091">
        <v>55.5</v>
      </c>
      <c r="I194" s="1091"/>
      <c r="J194" s="1105"/>
      <c r="K194" s="1091">
        <v>20257.5</v>
      </c>
      <c r="L194" s="1091"/>
      <c r="M194" s="1091">
        <v>52860</v>
      </c>
      <c r="N194" s="1088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</row>
    <row r="195" spans="1:95" ht="25" x14ac:dyDescent="0.35">
      <c r="A195" s="74"/>
      <c r="B195" s="1089" t="s">
        <v>882</v>
      </c>
      <c r="C195" s="1090" t="s">
        <v>1079</v>
      </c>
      <c r="D195" s="1090" t="s">
        <v>1080</v>
      </c>
      <c r="E195" s="1104">
        <v>2023</v>
      </c>
      <c r="F195" s="1104">
        <v>2024</v>
      </c>
      <c r="G195" s="1104" t="s">
        <v>351</v>
      </c>
      <c r="H195" s="1091">
        <v>63.375013698630141</v>
      </c>
      <c r="I195" s="1091"/>
      <c r="J195" s="1105"/>
      <c r="K195" s="1091">
        <v>23131.88</v>
      </c>
      <c r="L195" s="1091"/>
      <c r="M195" s="1091">
        <v>63111.013698630144</v>
      </c>
      <c r="N195" s="1088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</row>
    <row r="196" spans="1:95" ht="25" x14ac:dyDescent="0.35">
      <c r="A196" s="74"/>
      <c r="B196" s="1089" t="s">
        <v>840</v>
      </c>
      <c r="C196" s="1090" t="s">
        <v>1081</v>
      </c>
      <c r="D196" s="1090" t="s">
        <v>1082</v>
      </c>
      <c r="E196" s="1104">
        <v>2023</v>
      </c>
      <c r="F196" s="1104">
        <v>2024</v>
      </c>
      <c r="G196" s="1104" t="s">
        <v>351</v>
      </c>
      <c r="H196" s="1091">
        <v>18</v>
      </c>
      <c r="I196" s="1091"/>
      <c r="J196" s="1105"/>
      <c r="K196" s="1091">
        <v>6570</v>
      </c>
      <c r="L196" s="1091"/>
      <c r="M196" s="1091">
        <v>12456</v>
      </c>
      <c r="N196" s="1088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</row>
    <row r="197" spans="1:95" ht="25" x14ac:dyDescent="0.35">
      <c r="A197" s="74"/>
      <c r="B197" s="1089" t="s">
        <v>840</v>
      </c>
      <c r="C197" s="1090" t="s">
        <v>1083</v>
      </c>
      <c r="D197" s="1090" t="s">
        <v>1084</v>
      </c>
      <c r="E197" s="1104">
        <v>2023</v>
      </c>
      <c r="F197" s="1104">
        <v>2024</v>
      </c>
      <c r="G197" s="1104" t="s">
        <v>351</v>
      </c>
      <c r="H197" s="1091">
        <v>25.5</v>
      </c>
      <c r="I197" s="1091"/>
      <c r="J197" s="1105"/>
      <c r="K197" s="1091">
        <v>9307.5</v>
      </c>
      <c r="L197" s="1091"/>
      <c r="M197" s="1091">
        <v>24180</v>
      </c>
      <c r="N197" s="1088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</row>
    <row r="198" spans="1:95" x14ac:dyDescent="0.35">
      <c r="A198" s="74"/>
      <c r="B198" s="1089" t="s">
        <v>1054</v>
      </c>
      <c r="C198" s="1090" t="s">
        <v>1085</v>
      </c>
      <c r="D198" s="1090" t="s">
        <v>1086</v>
      </c>
      <c r="E198" s="1104">
        <v>2023</v>
      </c>
      <c r="F198" s="1104">
        <v>2024</v>
      </c>
      <c r="G198" s="1104" t="s">
        <v>351</v>
      </c>
      <c r="H198" s="1091">
        <v>52.125013698630141</v>
      </c>
      <c r="I198" s="1091"/>
      <c r="J198" s="1105"/>
      <c r="K198" s="1091">
        <v>19025.63</v>
      </c>
      <c r="L198" s="1091"/>
      <c r="M198" s="1091">
        <v>50277.013698630144</v>
      </c>
      <c r="N198" s="1088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</row>
    <row r="199" spans="1:95" ht="25" x14ac:dyDescent="0.35">
      <c r="A199" s="74"/>
      <c r="B199" s="1089" t="s">
        <v>942</v>
      </c>
      <c r="C199" s="1090" t="s">
        <v>1087</v>
      </c>
      <c r="D199" s="1090" t="s">
        <v>1088</v>
      </c>
      <c r="E199" s="1104">
        <v>2023</v>
      </c>
      <c r="F199" s="1104">
        <v>2024</v>
      </c>
      <c r="G199" s="1104" t="s">
        <v>351</v>
      </c>
      <c r="H199" s="1091">
        <v>95.624986301369873</v>
      </c>
      <c r="I199" s="1091"/>
      <c r="J199" s="1105"/>
      <c r="K199" s="1091">
        <v>34903.120000000003</v>
      </c>
      <c r="L199" s="1091"/>
      <c r="M199" s="1091">
        <v>95624.986301369878</v>
      </c>
      <c r="N199" s="1088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</row>
    <row r="200" spans="1:95" ht="18.75" customHeight="1" x14ac:dyDescent="0.35">
      <c r="B200" s="1089" t="s">
        <v>792</v>
      </c>
      <c r="C200" s="1090" t="s">
        <v>1089</v>
      </c>
      <c r="D200" s="1090" t="s">
        <v>1090</v>
      </c>
      <c r="E200" s="1104">
        <v>2023</v>
      </c>
      <c r="F200" s="1104">
        <v>2024</v>
      </c>
      <c r="G200" s="1104" t="s">
        <v>351</v>
      </c>
      <c r="H200" s="1091">
        <v>24</v>
      </c>
      <c r="I200" s="1091"/>
      <c r="J200" s="1105"/>
      <c r="K200" s="1091">
        <v>8760</v>
      </c>
      <c r="L200" s="1091"/>
      <c r="M200" s="1091">
        <v>14496</v>
      </c>
      <c r="N200" s="1088"/>
      <c r="O200" s="1086"/>
      <c r="P200" s="1087"/>
      <c r="Q200" s="1087"/>
      <c r="R200" s="1087"/>
      <c r="S200" s="1087"/>
      <c r="T200" s="1087"/>
      <c r="U200" s="1087"/>
      <c r="V200" s="1087"/>
      <c r="W200" s="1087"/>
      <c r="X200" s="1087"/>
      <c r="Y200" s="1087"/>
      <c r="Z200" s="1087"/>
      <c r="AA200" s="1087"/>
      <c r="AB200" s="1087"/>
      <c r="AC200" s="1087"/>
      <c r="AD200" s="1087"/>
      <c r="AE200" s="1087"/>
      <c r="AF200" s="1087"/>
      <c r="AG200" s="1087"/>
      <c r="AH200" s="1087"/>
      <c r="AI200" s="1087"/>
      <c r="AJ200" s="1087"/>
      <c r="AK200" s="1087"/>
      <c r="AL200" s="1087"/>
      <c r="AM200" s="1087"/>
      <c r="AN200" s="1087"/>
      <c r="AO200" s="1087"/>
      <c r="AP200" s="1087"/>
      <c r="AQ200" s="1087"/>
      <c r="AR200" s="1087"/>
      <c r="AS200" s="1087"/>
      <c r="AT200" s="1087"/>
      <c r="AU200" s="1087"/>
      <c r="AV200" s="1087"/>
      <c r="AW200" s="1087"/>
      <c r="AX200" s="1087"/>
      <c r="AY200" s="1087"/>
      <c r="AZ200" s="1087"/>
      <c r="BA200" s="1087"/>
      <c r="BB200" s="1087"/>
      <c r="BC200" s="1087"/>
      <c r="BD200" s="1087"/>
      <c r="BE200" s="1087"/>
      <c r="BF200" s="1087"/>
      <c r="BG200" s="1087"/>
      <c r="BH200" s="1087"/>
      <c r="BI200" s="1087"/>
      <c r="BJ200" s="1087"/>
      <c r="BK200" s="1087"/>
      <c r="BL200" s="1087"/>
      <c r="BM200" s="1087"/>
      <c r="BN200" s="1087"/>
      <c r="BO200" s="1087"/>
      <c r="BP200" s="1087"/>
      <c r="BQ200" s="1087"/>
      <c r="BR200" s="1087"/>
      <c r="BS200" s="1087"/>
      <c r="BT200" s="1087"/>
      <c r="BU200" s="1087"/>
      <c r="BV200" s="1087"/>
      <c r="BW200" s="1087"/>
      <c r="BX200" s="1087"/>
      <c r="BY200" s="1087"/>
      <c r="BZ200" s="1087"/>
      <c r="CA200" s="1087"/>
      <c r="CB200" s="1087"/>
      <c r="CC200" s="1087"/>
      <c r="CD200" s="1087"/>
      <c r="CE200" s="1087"/>
      <c r="CF200" s="1087"/>
      <c r="CG200" s="1087"/>
      <c r="CH200" s="1087"/>
      <c r="CI200" s="1087"/>
      <c r="CJ200" s="1087"/>
      <c r="CK200" s="1087"/>
      <c r="CL200" s="1087"/>
      <c r="CM200" s="1087"/>
      <c r="CN200" s="1087"/>
      <c r="CO200" s="1087"/>
      <c r="CP200" s="1087"/>
      <c r="CQ200" s="1087"/>
    </row>
    <row r="201" spans="1:95" ht="18.75" customHeight="1" x14ac:dyDescent="0.35">
      <c r="B201" s="1089" t="s">
        <v>807</v>
      </c>
      <c r="C201" s="1090" t="s">
        <v>1091</v>
      </c>
      <c r="D201" s="1090" t="s">
        <v>1092</v>
      </c>
      <c r="E201" s="1104">
        <v>2023</v>
      </c>
      <c r="F201" s="1104">
        <v>2024</v>
      </c>
      <c r="G201" s="1104" t="s">
        <v>351</v>
      </c>
      <c r="H201" s="1091">
        <v>15.75</v>
      </c>
      <c r="I201" s="1091"/>
      <c r="J201" s="1105"/>
      <c r="K201" s="1091">
        <v>5748.75</v>
      </c>
      <c r="L201" s="1091"/>
      <c r="M201" s="1091">
        <v>7830</v>
      </c>
      <c r="N201" s="1088"/>
      <c r="O201" s="1086"/>
      <c r="P201" s="1087"/>
      <c r="Q201" s="1087"/>
      <c r="R201" s="1087"/>
      <c r="S201" s="1087"/>
      <c r="T201" s="1087"/>
      <c r="U201" s="1087"/>
      <c r="V201" s="1087"/>
      <c r="W201" s="1087"/>
      <c r="X201" s="1087"/>
      <c r="Y201" s="1087"/>
      <c r="Z201" s="1087"/>
      <c r="AA201" s="1087"/>
      <c r="AB201" s="1087"/>
      <c r="AC201" s="1087"/>
      <c r="AD201" s="1087"/>
      <c r="AE201" s="1087"/>
      <c r="AF201" s="1087"/>
      <c r="AG201" s="1087"/>
      <c r="AH201" s="1087"/>
      <c r="AI201" s="1087"/>
      <c r="AJ201" s="1087"/>
      <c r="AK201" s="1087"/>
      <c r="AL201" s="1087"/>
      <c r="AM201" s="1087"/>
      <c r="AN201" s="1087"/>
      <c r="AO201" s="1087"/>
      <c r="AP201" s="1087"/>
      <c r="AQ201" s="1087"/>
      <c r="AR201" s="1087"/>
      <c r="AS201" s="1087"/>
      <c r="AT201" s="1087"/>
      <c r="AU201" s="1087"/>
      <c r="AV201" s="1087"/>
      <c r="AW201" s="1087"/>
      <c r="AX201" s="1087"/>
      <c r="AY201" s="1087"/>
      <c r="AZ201" s="1087"/>
      <c r="BA201" s="1087"/>
      <c r="BB201" s="1087"/>
      <c r="BC201" s="1087"/>
      <c r="BD201" s="1087"/>
      <c r="BE201" s="1087"/>
      <c r="BF201" s="1087"/>
      <c r="BG201" s="1087"/>
      <c r="BH201" s="1087"/>
      <c r="BI201" s="1087"/>
      <c r="BJ201" s="1087"/>
      <c r="BK201" s="1087"/>
      <c r="BL201" s="1087"/>
      <c r="BM201" s="1087"/>
      <c r="BN201" s="1087"/>
      <c r="BO201" s="1087"/>
      <c r="BP201" s="1087"/>
      <c r="BQ201" s="1087"/>
      <c r="BR201" s="1087"/>
      <c r="BS201" s="1087"/>
      <c r="BT201" s="1087"/>
      <c r="BU201" s="1087"/>
      <c r="BV201" s="1087"/>
      <c r="BW201" s="1087"/>
      <c r="BX201" s="1087"/>
      <c r="BY201" s="1087"/>
      <c r="BZ201" s="1087"/>
      <c r="CA201" s="1087"/>
      <c r="CB201" s="1087"/>
      <c r="CC201" s="1087"/>
      <c r="CD201" s="1087"/>
      <c r="CE201" s="1087"/>
      <c r="CF201" s="1087"/>
      <c r="CG201" s="1087"/>
      <c r="CH201" s="1087"/>
      <c r="CI201" s="1087"/>
      <c r="CJ201" s="1087"/>
      <c r="CK201" s="1087"/>
      <c r="CL201" s="1087"/>
      <c r="CM201" s="1087"/>
      <c r="CN201" s="1087"/>
      <c r="CO201" s="1087"/>
      <c r="CP201" s="1087"/>
      <c r="CQ201" s="1087"/>
    </row>
    <row r="202" spans="1:95" ht="18.75" customHeight="1" x14ac:dyDescent="0.35">
      <c r="B202" s="1089" t="s">
        <v>792</v>
      </c>
      <c r="C202" s="1090" t="s">
        <v>1093</v>
      </c>
      <c r="D202" s="1090" t="s">
        <v>1094</v>
      </c>
      <c r="E202" s="1104">
        <v>2023</v>
      </c>
      <c r="F202" s="1104">
        <v>2024</v>
      </c>
      <c r="G202" s="1104" t="s">
        <v>351</v>
      </c>
      <c r="H202" s="1091">
        <v>24</v>
      </c>
      <c r="I202" s="1091"/>
      <c r="J202" s="1105"/>
      <c r="K202" s="1091">
        <v>8760</v>
      </c>
      <c r="L202" s="1091"/>
      <c r="M202" s="1091">
        <v>19776</v>
      </c>
      <c r="N202" s="1088"/>
      <c r="O202" s="1086"/>
      <c r="P202" s="1087"/>
      <c r="Q202" s="1087"/>
      <c r="R202" s="1087"/>
      <c r="S202" s="1087"/>
      <c r="T202" s="1087"/>
      <c r="U202" s="1087"/>
      <c r="V202" s="1087"/>
      <c r="W202" s="1087"/>
      <c r="X202" s="1087"/>
      <c r="Y202" s="1087"/>
      <c r="Z202" s="1087"/>
      <c r="AA202" s="1087"/>
      <c r="AB202" s="1087"/>
      <c r="AC202" s="1087"/>
      <c r="AD202" s="1087"/>
      <c r="AE202" s="1087"/>
      <c r="AF202" s="1087"/>
      <c r="AG202" s="1087"/>
      <c r="AH202" s="1087"/>
      <c r="AI202" s="1087"/>
      <c r="AJ202" s="1087"/>
      <c r="AK202" s="1087"/>
      <c r="AL202" s="1087"/>
      <c r="AM202" s="1087"/>
      <c r="AN202" s="1087"/>
      <c r="AO202" s="1087"/>
      <c r="AP202" s="1087"/>
      <c r="AQ202" s="1087"/>
      <c r="AR202" s="1087"/>
      <c r="AS202" s="1087"/>
      <c r="AT202" s="1087"/>
      <c r="AU202" s="1087"/>
      <c r="AV202" s="1087"/>
      <c r="AW202" s="1087"/>
      <c r="AX202" s="1087"/>
      <c r="AY202" s="1087"/>
      <c r="AZ202" s="1087"/>
      <c r="BA202" s="1087"/>
      <c r="BB202" s="1087"/>
      <c r="BC202" s="1087"/>
      <c r="BD202" s="1087"/>
      <c r="BE202" s="1087"/>
      <c r="BF202" s="1087"/>
      <c r="BG202" s="1087"/>
      <c r="BH202" s="1087"/>
      <c r="BI202" s="1087"/>
      <c r="BJ202" s="1087"/>
      <c r="BK202" s="1087"/>
      <c r="BL202" s="1087"/>
      <c r="BM202" s="1087"/>
      <c r="BN202" s="1087"/>
      <c r="BO202" s="1087"/>
      <c r="BP202" s="1087"/>
      <c r="BQ202" s="1087"/>
      <c r="BR202" s="1087"/>
      <c r="BS202" s="1087"/>
      <c r="BT202" s="1087"/>
      <c r="BU202" s="1087"/>
      <c r="BV202" s="1087"/>
      <c r="BW202" s="1087"/>
      <c r="BX202" s="1087"/>
      <c r="BY202" s="1087"/>
      <c r="BZ202" s="1087"/>
      <c r="CA202" s="1087"/>
      <c r="CB202" s="1087"/>
      <c r="CC202" s="1087"/>
      <c r="CD202" s="1087"/>
      <c r="CE202" s="1087"/>
      <c r="CF202" s="1087"/>
      <c r="CG202" s="1087"/>
      <c r="CH202" s="1087"/>
      <c r="CI202" s="1087"/>
      <c r="CJ202" s="1087"/>
      <c r="CK202" s="1087"/>
      <c r="CL202" s="1087"/>
      <c r="CM202" s="1087"/>
      <c r="CN202" s="1087"/>
      <c r="CO202" s="1087"/>
      <c r="CP202" s="1087"/>
      <c r="CQ202" s="1087"/>
    </row>
    <row r="203" spans="1:95" ht="18.75" customHeight="1" x14ac:dyDescent="0.35">
      <c r="B203" s="1089" t="s">
        <v>792</v>
      </c>
      <c r="C203" s="1090" t="s">
        <v>1095</v>
      </c>
      <c r="D203" s="1090" t="s">
        <v>1096</v>
      </c>
      <c r="E203" s="1104">
        <v>2023</v>
      </c>
      <c r="F203" s="1104">
        <v>2024</v>
      </c>
      <c r="G203" s="1104" t="s">
        <v>351</v>
      </c>
      <c r="H203" s="1091">
        <v>16.5</v>
      </c>
      <c r="I203" s="1091"/>
      <c r="J203" s="1105"/>
      <c r="K203" s="1091">
        <v>6022.5</v>
      </c>
      <c r="L203" s="1091"/>
      <c r="M203" s="1091">
        <v>6996</v>
      </c>
      <c r="N203" s="1088"/>
      <c r="O203" s="273"/>
      <c r="P203" s="273"/>
      <c r="Q203" s="273"/>
      <c r="R203" s="273"/>
      <c r="S203" s="273"/>
      <c r="T203" s="273"/>
      <c r="U203" s="273"/>
      <c r="V203" s="273"/>
      <c r="W203" s="273"/>
      <c r="X203" s="273"/>
      <c r="Y203" s="273"/>
      <c r="Z203" s="273"/>
      <c r="AA203" s="273"/>
      <c r="AB203" s="273"/>
      <c r="AC203" s="273"/>
      <c r="AD203" s="273"/>
      <c r="AE203" s="273"/>
      <c r="AF203" s="273"/>
      <c r="AG203" s="273"/>
      <c r="AH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3"/>
      <c r="AU203" s="273"/>
      <c r="AV203" s="273"/>
      <c r="AW203" s="273"/>
      <c r="AX203" s="273"/>
      <c r="AY203" s="273"/>
      <c r="AZ203" s="273"/>
      <c r="BA203" s="273"/>
      <c r="BB203" s="273"/>
      <c r="BC203" s="273"/>
      <c r="BD203" s="273"/>
      <c r="BE203" s="273"/>
      <c r="BF203" s="273"/>
      <c r="BG203" s="273"/>
      <c r="BH203" s="273"/>
      <c r="BI203" s="273"/>
      <c r="BJ203" s="273"/>
      <c r="BK203" s="273"/>
      <c r="BL203" s="273"/>
      <c r="BM203" s="273"/>
      <c r="BN203" s="273"/>
      <c r="BO203" s="273"/>
      <c r="BP203" s="273"/>
      <c r="BQ203" s="273"/>
      <c r="BR203" s="273"/>
      <c r="BS203" s="273"/>
      <c r="BT203" s="273"/>
      <c r="BU203" s="273"/>
      <c r="BV203" s="273"/>
      <c r="BW203" s="273"/>
      <c r="BX203" s="273"/>
      <c r="BY203" s="273"/>
      <c r="BZ203" s="273"/>
      <c r="CA203" s="273"/>
      <c r="CB203" s="273"/>
      <c r="CC203" s="273"/>
      <c r="CD203" s="273"/>
      <c r="CE203" s="273"/>
      <c r="CF203" s="273"/>
      <c r="CG203" s="273"/>
      <c r="CH203" s="273"/>
      <c r="CI203" s="273"/>
      <c r="CJ203" s="273"/>
      <c r="CK203" s="273"/>
      <c r="CL203" s="273"/>
      <c r="CM203" s="273"/>
      <c r="CN203" s="273"/>
      <c r="CO203" s="273"/>
      <c r="CP203" s="273"/>
      <c r="CQ203" s="273"/>
    </row>
    <row r="204" spans="1:95" ht="18.75" customHeight="1" x14ac:dyDescent="0.35">
      <c r="B204" s="1089" t="s">
        <v>807</v>
      </c>
      <c r="C204" s="1090" t="s">
        <v>1097</v>
      </c>
      <c r="D204" s="1090" t="s">
        <v>1098</v>
      </c>
      <c r="E204" s="1104">
        <v>2023</v>
      </c>
      <c r="F204" s="1104">
        <v>2024</v>
      </c>
      <c r="G204" s="1104" t="s">
        <v>351</v>
      </c>
      <c r="H204" s="1091">
        <v>41.669999999999995</v>
      </c>
      <c r="I204" s="1091"/>
      <c r="J204" s="1105"/>
      <c r="K204" s="1091">
        <v>15209.55</v>
      </c>
      <c r="L204" s="1091"/>
      <c r="M204" s="1091">
        <v>41405.999999999993</v>
      </c>
      <c r="N204" s="1088"/>
      <c r="O204" s="1086"/>
      <c r="P204" s="1087"/>
      <c r="Q204" s="1087"/>
      <c r="R204" s="1087"/>
      <c r="S204" s="1087"/>
      <c r="T204" s="1087"/>
      <c r="U204" s="1087"/>
      <c r="V204" s="1087"/>
      <c r="W204" s="1087"/>
      <c r="X204" s="1087"/>
      <c r="Y204" s="1087"/>
      <c r="Z204" s="1087"/>
      <c r="AA204" s="1087"/>
      <c r="AB204" s="1087"/>
      <c r="AC204" s="1087"/>
      <c r="AD204" s="1087"/>
      <c r="AE204" s="1087"/>
      <c r="AF204" s="1087"/>
      <c r="AG204" s="1087"/>
      <c r="AH204" s="1087"/>
      <c r="AI204" s="1087"/>
      <c r="AJ204" s="1087"/>
      <c r="AK204" s="1087"/>
      <c r="AL204" s="1087"/>
      <c r="AM204" s="1087"/>
      <c r="AN204" s="1087"/>
      <c r="AO204" s="1087"/>
      <c r="AP204" s="1087"/>
      <c r="AQ204" s="1087"/>
      <c r="AR204" s="1087"/>
      <c r="AS204" s="1087"/>
      <c r="AT204" s="1087"/>
      <c r="AU204" s="1087"/>
      <c r="AV204" s="1087"/>
      <c r="AW204" s="1087"/>
      <c r="AX204" s="1087"/>
      <c r="AY204" s="1087"/>
      <c r="AZ204" s="1087"/>
      <c r="BA204" s="1087"/>
      <c r="BB204" s="1087"/>
      <c r="BC204" s="1087"/>
      <c r="BD204" s="1087"/>
      <c r="BE204" s="1087"/>
      <c r="BF204" s="1087"/>
      <c r="BG204" s="1087"/>
      <c r="BH204" s="1087"/>
      <c r="BI204" s="1087"/>
      <c r="BJ204" s="1087"/>
      <c r="BK204" s="1087"/>
      <c r="BL204" s="1087"/>
      <c r="BM204" s="1087"/>
      <c r="BN204" s="1087"/>
      <c r="BO204" s="1087"/>
      <c r="BP204" s="1087"/>
      <c r="BQ204" s="1087"/>
      <c r="BR204" s="1087"/>
      <c r="BS204" s="1087"/>
      <c r="BT204" s="1087"/>
      <c r="BU204" s="1087"/>
      <c r="BV204" s="1087"/>
      <c r="BW204" s="1087"/>
      <c r="BX204" s="1087"/>
      <c r="BY204" s="1087"/>
      <c r="BZ204" s="1087"/>
      <c r="CA204" s="1087"/>
      <c r="CB204" s="1087"/>
      <c r="CC204" s="1087"/>
      <c r="CD204" s="1087"/>
      <c r="CE204" s="1087"/>
      <c r="CF204" s="1087"/>
      <c r="CG204" s="1087"/>
      <c r="CH204" s="1087"/>
      <c r="CI204" s="1087"/>
      <c r="CJ204" s="1087"/>
      <c r="CK204" s="1087"/>
      <c r="CL204" s="1087"/>
      <c r="CM204" s="1087"/>
      <c r="CN204" s="1087"/>
      <c r="CO204" s="1087"/>
      <c r="CP204" s="1087"/>
      <c r="CQ204" s="1087"/>
    </row>
    <row r="205" spans="1:95" ht="18.75" customHeight="1" x14ac:dyDescent="0.35">
      <c r="B205" s="1089" t="s">
        <v>778</v>
      </c>
      <c r="C205" s="1090" t="s">
        <v>1099</v>
      </c>
      <c r="D205" s="1090" t="s">
        <v>1100</v>
      </c>
      <c r="E205" s="1104">
        <v>2023</v>
      </c>
      <c r="F205" s="1104">
        <v>2024</v>
      </c>
      <c r="G205" s="1104" t="s">
        <v>351</v>
      </c>
      <c r="H205" s="1091">
        <v>578.88126027397266</v>
      </c>
      <c r="I205" s="1091"/>
      <c r="J205" s="1105"/>
      <c r="K205" s="1091">
        <v>211291.66</v>
      </c>
      <c r="L205" s="1091"/>
      <c r="M205" s="1091">
        <v>546409.26027397264</v>
      </c>
      <c r="N205" s="1088"/>
      <c r="O205" s="1086"/>
      <c r="P205" s="1087"/>
      <c r="Q205" s="1087"/>
      <c r="R205" s="1087"/>
      <c r="S205" s="1087"/>
      <c r="T205" s="1087"/>
      <c r="U205" s="1087"/>
      <c r="V205" s="1087"/>
      <c r="W205" s="1087"/>
      <c r="X205" s="1087"/>
      <c r="Y205" s="1087"/>
      <c r="Z205" s="1087"/>
      <c r="AA205" s="1087"/>
      <c r="AB205" s="1087"/>
      <c r="AC205" s="1087"/>
      <c r="AD205" s="1087"/>
      <c r="AE205" s="1087"/>
      <c r="AF205" s="1087"/>
      <c r="AG205" s="1087"/>
      <c r="AH205" s="1087"/>
      <c r="AI205" s="1087"/>
      <c r="AJ205" s="1087"/>
      <c r="AK205" s="1087"/>
      <c r="AL205" s="1087"/>
      <c r="AM205" s="1087"/>
      <c r="AN205" s="1087"/>
      <c r="AO205" s="1087"/>
      <c r="AP205" s="1087"/>
      <c r="AQ205" s="1087"/>
      <c r="AR205" s="1087"/>
      <c r="AS205" s="1087"/>
      <c r="AT205" s="1087"/>
      <c r="AU205" s="1087"/>
      <c r="AV205" s="1087"/>
      <c r="AW205" s="1087"/>
      <c r="AX205" s="1087"/>
      <c r="AY205" s="1087"/>
      <c r="AZ205" s="1087"/>
      <c r="BA205" s="1087"/>
      <c r="BB205" s="1087"/>
      <c r="BC205" s="1087"/>
      <c r="BD205" s="1087"/>
      <c r="BE205" s="1087"/>
      <c r="BF205" s="1087"/>
      <c r="BG205" s="1087"/>
      <c r="BH205" s="1087"/>
      <c r="BI205" s="1087"/>
      <c r="BJ205" s="1087"/>
      <c r="BK205" s="1087"/>
      <c r="BL205" s="1087"/>
      <c r="BM205" s="1087"/>
      <c r="BN205" s="1087"/>
      <c r="BO205" s="1087"/>
      <c r="BP205" s="1087"/>
      <c r="BQ205" s="1087"/>
      <c r="BR205" s="1087"/>
      <c r="BS205" s="1087"/>
      <c r="BT205" s="1087"/>
      <c r="BU205" s="1087"/>
      <c r="BV205" s="1087"/>
      <c r="BW205" s="1087"/>
      <c r="BX205" s="1087"/>
      <c r="BY205" s="1087"/>
      <c r="BZ205" s="1087"/>
      <c r="CA205" s="1087"/>
      <c r="CB205" s="1087"/>
      <c r="CC205" s="1087"/>
      <c r="CD205" s="1087"/>
      <c r="CE205" s="1087"/>
      <c r="CF205" s="1087"/>
      <c r="CG205" s="1087"/>
      <c r="CH205" s="1087"/>
      <c r="CI205" s="1087"/>
      <c r="CJ205" s="1087"/>
      <c r="CK205" s="1087"/>
      <c r="CL205" s="1087"/>
      <c r="CM205" s="1087"/>
      <c r="CN205" s="1087"/>
      <c r="CO205" s="1087"/>
      <c r="CP205" s="1087"/>
      <c r="CQ205" s="1087"/>
    </row>
    <row r="206" spans="1:95" ht="18.75" customHeight="1" x14ac:dyDescent="0.35">
      <c r="B206" s="1089" t="s">
        <v>778</v>
      </c>
      <c r="C206" s="1090" t="s">
        <v>1101</v>
      </c>
      <c r="D206" s="1090" t="s">
        <v>1102</v>
      </c>
      <c r="E206" s="1104">
        <v>2023</v>
      </c>
      <c r="F206" s="1104">
        <v>2024</v>
      </c>
      <c r="G206" s="1104" t="s">
        <v>351</v>
      </c>
      <c r="H206" s="1091">
        <v>33</v>
      </c>
      <c r="I206" s="1091"/>
      <c r="J206" s="1105"/>
      <c r="K206" s="1091">
        <v>12045</v>
      </c>
      <c r="L206" s="1091"/>
      <c r="M206" s="1091">
        <v>27984</v>
      </c>
      <c r="N206" s="1088"/>
      <c r="O206" s="1086"/>
      <c r="P206" s="1087"/>
      <c r="Q206" s="1087"/>
      <c r="R206" s="1087"/>
      <c r="S206" s="1087"/>
      <c r="T206" s="1087"/>
      <c r="U206" s="1087"/>
      <c r="V206" s="1087"/>
      <c r="W206" s="1087"/>
      <c r="X206" s="1087"/>
      <c r="Y206" s="1087"/>
      <c r="Z206" s="1087"/>
      <c r="AA206" s="1087"/>
      <c r="AB206" s="1087"/>
      <c r="AC206" s="1087"/>
      <c r="AD206" s="1087"/>
      <c r="AE206" s="1087"/>
      <c r="AF206" s="1087"/>
      <c r="AG206" s="1087"/>
      <c r="AH206" s="1087"/>
      <c r="AI206" s="1087"/>
      <c r="AJ206" s="1087"/>
      <c r="AK206" s="1087"/>
      <c r="AL206" s="1087"/>
      <c r="AM206" s="1087"/>
      <c r="AN206" s="1087"/>
      <c r="AO206" s="1087"/>
      <c r="AP206" s="1087"/>
      <c r="AQ206" s="1087"/>
      <c r="AR206" s="1087"/>
      <c r="AS206" s="1087"/>
      <c r="AT206" s="1087"/>
      <c r="AU206" s="1087"/>
      <c r="AV206" s="1087"/>
      <c r="AW206" s="1087"/>
      <c r="AX206" s="1087"/>
      <c r="AY206" s="1087"/>
      <c r="AZ206" s="1087"/>
      <c r="BA206" s="1087"/>
      <c r="BB206" s="1087"/>
      <c r="BC206" s="1087"/>
      <c r="BD206" s="1087"/>
      <c r="BE206" s="1087"/>
      <c r="BF206" s="1087"/>
      <c r="BG206" s="1087"/>
      <c r="BH206" s="1087"/>
      <c r="BI206" s="1087"/>
      <c r="BJ206" s="1087"/>
      <c r="BK206" s="1087"/>
      <c r="BL206" s="1087"/>
      <c r="BM206" s="1087"/>
      <c r="BN206" s="1087"/>
      <c r="BO206" s="1087"/>
      <c r="BP206" s="1087"/>
      <c r="BQ206" s="1087"/>
      <c r="BR206" s="1087"/>
      <c r="BS206" s="1087"/>
      <c r="BT206" s="1087"/>
      <c r="BU206" s="1087"/>
      <c r="BV206" s="1087"/>
      <c r="BW206" s="1087"/>
      <c r="BX206" s="1087"/>
      <c r="BY206" s="1087"/>
      <c r="BZ206" s="1087"/>
      <c r="CA206" s="1087"/>
      <c r="CB206" s="1087"/>
      <c r="CC206" s="1087"/>
      <c r="CD206" s="1087"/>
      <c r="CE206" s="1087"/>
      <c r="CF206" s="1087"/>
      <c r="CG206" s="1087"/>
      <c r="CH206" s="1087"/>
      <c r="CI206" s="1087"/>
      <c r="CJ206" s="1087"/>
      <c r="CK206" s="1087"/>
      <c r="CL206" s="1087"/>
      <c r="CM206" s="1087"/>
      <c r="CN206" s="1087"/>
      <c r="CO206" s="1087"/>
      <c r="CP206" s="1087"/>
      <c r="CQ206" s="1087"/>
    </row>
    <row r="207" spans="1:95" ht="18.75" customHeight="1" x14ac:dyDescent="0.35">
      <c r="B207" s="1089" t="s">
        <v>792</v>
      </c>
      <c r="C207" s="1090" t="s">
        <v>1103</v>
      </c>
      <c r="D207" s="1090" t="s">
        <v>1104</v>
      </c>
      <c r="E207" s="1104">
        <v>2023</v>
      </c>
      <c r="F207" s="1104">
        <v>2024</v>
      </c>
      <c r="G207" s="1104" t="s">
        <v>351</v>
      </c>
      <c r="H207" s="1091">
        <v>75.81</v>
      </c>
      <c r="I207" s="1091"/>
      <c r="J207" s="1105"/>
      <c r="K207" s="1091">
        <v>27670.65</v>
      </c>
      <c r="L207" s="1091"/>
      <c r="M207" s="1091">
        <v>75810</v>
      </c>
      <c r="N207" s="1088"/>
      <c r="O207" s="1086"/>
      <c r="P207" s="1087"/>
      <c r="Q207" s="1087"/>
      <c r="R207" s="1087"/>
      <c r="S207" s="1087"/>
      <c r="T207" s="1087"/>
      <c r="U207" s="1087"/>
      <c r="V207" s="1087"/>
      <c r="W207" s="1087"/>
      <c r="X207" s="1087"/>
      <c r="Y207" s="1087"/>
      <c r="Z207" s="1087"/>
      <c r="AA207" s="1087"/>
      <c r="AB207" s="1087"/>
      <c r="AC207" s="1087"/>
      <c r="AD207" s="1087"/>
      <c r="AE207" s="1087"/>
      <c r="AF207" s="1087"/>
      <c r="AG207" s="1087"/>
      <c r="AH207" s="1087"/>
      <c r="AI207" s="1087"/>
      <c r="AJ207" s="1087"/>
      <c r="AK207" s="1087"/>
      <c r="AL207" s="1087"/>
      <c r="AM207" s="1087"/>
      <c r="AN207" s="1087"/>
      <c r="AO207" s="1087"/>
      <c r="AP207" s="1087"/>
      <c r="AQ207" s="1087"/>
      <c r="AR207" s="1087"/>
      <c r="AS207" s="1087"/>
      <c r="AT207" s="1087"/>
      <c r="AU207" s="1087"/>
      <c r="AV207" s="1087"/>
      <c r="AW207" s="1087"/>
      <c r="AX207" s="1087"/>
      <c r="AY207" s="1087"/>
      <c r="AZ207" s="1087"/>
      <c r="BA207" s="1087"/>
      <c r="BB207" s="1087"/>
      <c r="BC207" s="1087"/>
      <c r="BD207" s="1087"/>
      <c r="BE207" s="1087"/>
      <c r="BF207" s="1087"/>
      <c r="BG207" s="1087"/>
      <c r="BH207" s="1087"/>
      <c r="BI207" s="1087"/>
      <c r="BJ207" s="1087"/>
      <c r="BK207" s="1087"/>
      <c r="BL207" s="1087"/>
      <c r="BM207" s="1087"/>
      <c r="BN207" s="1087"/>
      <c r="BO207" s="1087"/>
      <c r="BP207" s="1087"/>
      <c r="BQ207" s="1087"/>
      <c r="BR207" s="1087"/>
      <c r="BS207" s="1087"/>
      <c r="BT207" s="1087"/>
      <c r="BU207" s="1087"/>
      <c r="BV207" s="1087"/>
      <c r="BW207" s="1087"/>
      <c r="BX207" s="1087"/>
      <c r="BY207" s="1087"/>
      <c r="BZ207" s="1087"/>
      <c r="CA207" s="1087"/>
      <c r="CB207" s="1087"/>
      <c r="CC207" s="1087"/>
      <c r="CD207" s="1087"/>
      <c r="CE207" s="1087"/>
      <c r="CF207" s="1087"/>
      <c r="CG207" s="1087"/>
      <c r="CH207" s="1087"/>
      <c r="CI207" s="1087"/>
      <c r="CJ207" s="1087"/>
      <c r="CK207" s="1087"/>
      <c r="CL207" s="1087"/>
      <c r="CM207" s="1087"/>
      <c r="CN207" s="1087"/>
      <c r="CO207" s="1087"/>
      <c r="CP207" s="1087"/>
      <c r="CQ207" s="1087"/>
    </row>
    <row r="208" spans="1:95" ht="18.75" customHeight="1" x14ac:dyDescent="0.35">
      <c r="B208" s="1089" t="s">
        <v>792</v>
      </c>
      <c r="C208" s="1090" t="s">
        <v>1105</v>
      </c>
      <c r="D208" s="1090" t="s">
        <v>1106</v>
      </c>
      <c r="E208" s="1104">
        <v>2023</v>
      </c>
      <c r="F208" s="1104">
        <v>2024</v>
      </c>
      <c r="G208" s="1104" t="s">
        <v>351</v>
      </c>
      <c r="H208" s="1091">
        <v>28.125013698630134</v>
      </c>
      <c r="I208" s="1091"/>
      <c r="J208" s="1105"/>
      <c r="K208" s="1091">
        <v>10265.629999999999</v>
      </c>
      <c r="L208" s="1091"/>
      <c r="M208" s="1091">
        <v>20205.013698630133</v>
      </c>
      <c r="N208" s="1088"/>
      <c r="O208" s="1086"/>
      <c r="P208" s="1087"/>
      <c r="Q208" s="1087"/>
      <c r="R208" s="1087"/>
      <c r="S208" s="1087"/>
      <c r="T208" s="1087"/>
      <c r="U208" s="1087"/>
      <c r="V208" s="1087"/>
      <c r="W208" s="1087"/>
      <c r="X208" s="1087"/>
      <c r="Y208" s="1087"/>
      <c r="Z208" s="1087"/>
      <c r="AA208" s="1087"/>
      <c r="AB208" s="1087"/>
      <c r="AC208" s="1087"/>
      <c r="AD208" s="1087"/>
      <c r="AE208" s="1087"/>
      <c r="AF208" s="1087"/>
      <c r="AG208" s="1087"/>
      <c r="AH208" s="1087"/>
      <c r="AI208" s="1087"/>
      <c r="AJ208" s="1087"/>
      <c r="AK208" s="1087"/>
      <c r="AL208" s="1087"/>
      <c r="AM208" s="1087"/>
      <c r="AN208" s="1087"/>
      <c r="AO208" s="1087"/>
      <c r="AP208" s="1087"/>
      <c r="AQ208" s="1087"/>
      <c r="AR208" s="1087"/>
      <c r="AS208" s="1087"/>
      <c r="AT208" s="1087"/>
      <c r="AU208" s="1087"/>
      <c r="AV208" s="1087"/>
      <c r="AW208" s="1087"/>
      <c r="AX208" s="1087"/>
      <c r="AY208" s="1087"/>
      <c r="AZ208" s="1087"/>
      <c r="BA208" s="1087"/>
      <c r="BB208" s="1087"/>
      <c r="BC208" s="1087"/>
      <c r="BD208" s="1087"/>
      <c r="BE208" s="1087"/>
      <c r="BF208" s="1087"/>
      <c r="BG208" s="1087"/>
      <c r="BH208" s="1087"/>
      <c r="BI208" s="1087"/>
      <c r="BJ208" s="1087"/>
      <c r="BK208" s="1087"/>
      <c r="BL208" s="1087"/>
      <c r="BM208" s="1087"/>
      <c r="BN208" s="1087"/>
      <c r="BO208" s="1087"/>
      <c r="BP208" s="1087"/>
      <c r="BQ208" s="1087"/>
      <c r="BR208" s="1087"/>
      <c r="BS208" s="1087"/>
      <c r="BT208" s="1087"/>
      <c r="BU208" s="1087"/>
      <c r="BV208" s="1087"/>
      <c r="BW208" s="1087"/>
      <c r="BX208" s="1087"/>
      <c r="BY208" s="1087"/>
      <c r="BZ208" s="1087"/>
      <c r="CA208" s="1087"/>
      <c r="CB208" s="1087"/>
      <c r="CC208" s="1087"/>
      <c r="CD208" s="1087"/>
      <c r="CE208" s="1087"/>
      <c r="CF208" s="1087"/>
      <c r="CG208" s="1087"/>
      <c r="CH208" s="1087"/>
      <c r="CI208" s="1087"/>
      <c r="CJ208" s="1087"/>
      <c r="CK208" s="1087"/>
      <c r="CL208" s="1087"/>
      <c r="CM208" s="1087"/>
      <c r="CN208" s="1087"/>
      <c r="CO208" s="1087"/>
      <c r="CP208" s="1087"/>
      <c r="CQ208" s="1087"/>
    </row>
    <row r="209" spans="1:95" ht="18.75" customHeight="1" x14ac:dyDescent="0.35">
      <c r="B209" s="1089" t="s">
        <v>807</v>
      </c>
      <c r="C209" s="1090" t="s">
        <v>1107</v>
      </c>
      <c r="D209" s="1090" t="s">
        <v>1108</v>
      </c>
      <c r="E209" s="1104">
        <v>2023</v>
      </c>
      <c r="F209" s="1104">
        <v>2024</v>
      </c>
      <c r="G209" s="1104" t="s">
        <v>351</v>
      </c>
      <c r="H209" s="1091">
        <v>41.7</v>
      </c>
      <c r="I209" s="1091"/>
      <c r="J209" s="1105"/>
      <c r="K209" s="1091">
        <v>15220.5</v>
      </c>
      <c r="L209" s="1091"/>
      <c r="M209" s="1091">
        <v>41172</v>
      </c>
      <c r="N209" s="1088"/>
      <c r="O209" s="1086"/>
      <c r="P209" s="1087"/>
      <c r="Q209" s="1087"/>
      <c r="R209" s="1087"/>
      <c r="S209" s="1087"/>
      <c r="T209" s="1087"/>
      <c r="U209" s="1087"/>
      <c r="V209" s="1087"/>
      <c r="W209" s="1087"/>
      <c r="X209" s="1087"/>
      <c r="Y209" s="1087"/>
      <c r="Z209" s="1087"/>
      <c r="AA209" s="1087"/>
      <c r="AB209" s="1087"/>
      <c r="AC209" s="1087"/>
      <c r="AD209" s="1087"/>
      <c r="AE209" s="1087"/>
      <c r="AF209" s="1087"/>
      <c r="AG209" s="1087"/>
      <c r="AH209" s="1087"/>
      <c r="AI209" s="1087"/>
      <c r="AJ209" s="1087"/>
      <c r="AK209" s="1087"/>
      <c r="AL209" s="1087"/>
      <c r="AM209" s="1087"/>
      <c r="AN209" s="1087"/>
      <c r="AO209" s="1087"/>
      <c r="AP209" s="1087"/>
      <c r="AQ209" s="1087"/>
      <c r="AR209" s="1087"/>
      <c r="AS209" s="1087"/>
      <c r="AT209" s="1087"/>
      <c r="AU209" s="1087"/>
      <c r="AV209" s="1087"/>
      <c r="AW209" s="1087"/>
      <c r="AX209" s="1087"/>
      <c r="AY209" s="1087"/>
      <c r="AZ209" s="1087"/>
      <c r="BA209" s="1087"/>
      <c r="BB209" s="1087"/>
      <c r="BC209" s="1087"/>
      <c r="BD209" s="1087"/>
      <c r="BE209" s="1087"/>
      <c r="BF209" s="1087"/>
      <c r="BG209" s="1087"/>
      <c r="BH209" s="1087"/>
      <c r="BI209" s="1087"/>
      <c r="BJ209" s="1087"/>
      <c r="BK209" s="1087"/>
      <c r="BL209" s="1087"/>
      <c r="BM209" s="1087"/>
      <c r="BN209" s="1087"/>
      <c r="BO209" s="1087"/>
      <c r="BP209" s="1087"/>
      <c r="BQ209" s="1087"/>
      <c r="BR209" s="1087"/>
      <c r="BS209" s="1087"/>
      <c r="BT209" s="1087"/>
      <c r="BU209" s="1087"/>
      <c r="BV209" s="1087"/>
      <c r="BW209" s="1087"/>
      <c r="BX209" s="1087"/>
      <c r="BY209" s="1087"/>
      <c r="BZ209" s="1087"/>
      <c r="CA209" s="1087"/>
      <c r="CB209" s="1087"/>
      <c r="CC209" s="1087"/>
      <c r="CD209" s="1087"/>
      <c r="CE209" s="1087"/>
      <c r="CF209" s="1087"/>
      <c r="CG209" s="1087"/>
      <c r="CH209" s="1087"/>
      <c r="CI209" s="1087"/>
      <c r="CJ209" s="1087"/>
      <c r="CK209" s="1087"/>
      <c r="CL209" s="1087"/>
      <c r="CM209" s="1087"/>
      <c r="CN209" s="1087"/>
      <c r="CO209" s="1087"/>
      <c r="CP209" s="1087"/>
      <c r="CQ209" s="1087"/>
    </row>
    <row r="210" spans="1:95" ht="18.75" customHeight="1" x14ac:dyDescent="0.35">
      <c r="B210" s="1089" t="s">
        <v>882</v>
      </c>
      <c r="C210" s="1090" t="s">
        <v>1109</v>
      </c>
      <c r="D210" s="1090" t="s">
        <v>1110</v>
      </c>
      <c r="E210" s="1104">
        <v>2023</v>
      </c>
      <c r="F210" s="1104">
        <v>2024</v>
      </c>
      <c r="G210" s="1104" t="s">
        <v>351</v>
      </c>
      <c r="H210" s="1091">
        <v>112.12501369863013</v>
      </c>
      <c r="I210" s="1091"/>
      <c r="J210" s="1105"/>
      <c r="K210" s="1091">
        <v>40925.629999999997</v>
      </c>
      <c r="L210" s="1091"/>
      <c r="M210" s="1091">
        <v>108165.01369863012</v>
      </c>
      <c r="N210" s="1088"/>
      <c r="O210" s="273"/>
      <c r="P210" s="273"/>
      <c r="Q210" s="273"/>
      <c r="R210" s="273"/>
      <c r="S210" s="273"/>
      <c r="T210" s="273"/>
      <c r="U210" s="273"/>
      <c r="V210" s="273"/>
      <c r="W210" s="273"/>
      <c r="X210" s="273"/>
      <c r="Y210" s="273"/>
      <c r="Z210" s="273"/>
      <c r="AA210" s="273"/>
      <c r="AB210" s="273"/>
      <c r="AC210" s="273"/>
      <c r="AD210" s="273"/>
      <c r="AE210" s="273"/>
      <c r="AF210" s="273"/>
      <c r="AG210" s="273"/>
      <c r="AH210" s="273"/>
      <c r="AI210" s="273"/>
      <c r="AJ210" s="273"/>
      <c r="AK210" s="273"/>
      <c r="AL210" s="273"/>
      <c r="AM210" s="273"/>
      <c r="AN210" s="273"/>
      <c r="AO210" s="273"/>
      <c r="AP210" s="273"/>
      <c r="AQ210" s="273"/>
      <c r="AR210" s="273"/>
      <c r="AS210" s="273"/>
      <c r="AT210" s="273"/>
      <c r="AU210" s="273"/>
      <c r="AV210" s="273"/>
      <c r="AW210" s="273"/>
      <c r="AX210" s="273"/>
      <c r="AY210" s="273"/>
      <c r="AZ210" s="273"/>
      <c r="BA210" s="273"/>
      <c r="BB210" s="273"/>
      <c r="BC210" s="273"/>
      <c r="BD210" s="273"/>
      <c r="BE210" s="273"/>
      <c r="BF210" s="273"/>
      <c r="BG210" s="273"/>
      <c r="BH210" s="273"/>
      <c r="BI210" s="273"/>
      <c r="BJ210" s="273"/>
      <c r="BK210" s="273"/>
      <c r="BL210" s="273"/>
      <c r="BM210" s="273"/>
      <c r="BN210" s="273"/>
      <c r="BO210" s="273"/>
      <c r="BP210" s="273"/>
      <c r="BQ210" s="273"/>
      <c r="BR210" s="273"/>
      <c r="BS210" s="273"/>
      <c r="BT210" s="273"/>
      <c r="BU210" s="273"/>
      <c r="BV210" s="273"/>
      <c r="BW210" s="273"/>
      <c r="BX210" s="273"/>
      <c r="BY210" s="273"/>
      <c r="BZ210" s="273"/>
      <c r="CA210" s="273"/>
      <c r="CB210" s="273"/>
      <c r="CC210" s="273"/>
      <c r="CD210" s="273"/>
      <c r="CE210" s="273"/>
      <c r="CF210" s="273"/>
      <c r="CG210" s="273"/>
      <c r="CH210" s="273"/>
      <c r="CI210" s="273"/>
      <c r="CJ210" s="273"/>
      <c r="CK210" s="273"/>
      <c r="CL210" s="273"/>
      <c r="CM210" s="273"/>
      <c r="CN210" s="273"/>
      <c r="CO210" s="273"/>
      <c r="CP210" s="273"/>
      <c r="CQ210" s="273"/>
    </row>
    <row r="211" spans="1:95" ht="18.75" customHeight="1" x14ac:dyDescent="0.35">
      <c r="B211" s="1089" t="s">
        <v>840</v>
      </c>
      <c r="C211" s="1090" t="s">
        <v>1111</v>
      </c>
      <c r="D211" s="1090" t="s">
        <v>1112</v>
      </c>
      <c r="E211" s="1104">
        <v>2023</v>
      </c>
      <c r="F211" s="1104">
        <v>2024</v>
      </c>
      <c r="G211" s="1104" t="s">
        <v>351</v>
      </c>
      <c r="H211" s="1091">
        <v>14.625013698630138</v>
      </c>
      <c r="I211" s="1091"/>
      <c r="J211" s="1105"/>
      <c r="K211" s="1091">
        <v>5338.13</v>
      </c>
      <c r="L211" s="1091"/>
      <c r="M211" s="1091">
        <v>9873.0136986301386</v>
      </c>
      <c r="N211" s="1088"/>
      <c r="O211" s="1086"/>
      <c r="P211" s="1087"/>
      <c r="Q211" s="1087"/>
      <c r="R211" s="1087"/>
      <c r="S211" s="1087"/>
      <c r="T211" s="1087"/>
      <c r="U211" s="1087"/>
      <c r="V211" s="1087"/>
      <c r="W211" s="1087"/>
      <c r="X211" s="1087"/>
      <c r="Y211" s="1087"/>
      <c r="Z211" s="1087"/>
      <c r="AA211" s="1087"/>
      <c r="AB211" s="1087"/>
      <c r="AC211" s="1087"/>
      <c r="AD211" s="1087"/>
      <c r="AE211" s="1087"/>
      <c r="AF211" s="1087"/>
      <c r="AG211" s="1087"/>
      <c r="AH211" s="1087"/>
      <c r="AI211" s="1087"/>
      <c r="AJ211" s="1087"/>
      <c r="AK211" s="1087"/>
      <c r="AL211" s="1087"/>
      <c r="AM211" s="1087"/>
      <c r="AN211" s="1087"/>
      <c r="AO211" s="1087"/>
      <c r="AP211" s="1087"/>
      <c r="AQ211" s="1087"/>
      <c r="AR211" s="1087"/>
      <c r="AS211" s="1087"/>
      <c r="AT211" s="1087"/>
      <c r="AU211" s="1087"/>
      <c r="AV211" s="1087"/>
      <c r="AW211" s="1087"/>
      <c r="AX211" s="1087"/>
      <c r="AY211" s="1087"/>
      <c r="AZ211" s="1087"/>
      <c r="BA211" s="1087"/>
      <c r="BB211" s="1087"/>
      <c r="BC211" s="1087"/>
      <c r="BD211" s="1087"/>
      <c r="BE211" s="1087"/>
      <c r="BF211" s="1087"/>
      <c r="BG211" s="1087"/>
      <c r="BH211" s="1087"/>
      <c r="BI211" s="1087"/>
      <c r="BJ211" s="1087"/>
      <c r="BK211" s="1087"/>
      <c r="BL211" s="1087"/>
      <c r="BM211" s="1087"/>
      <c r="BN211" s="1087"/>
      <c r="BO211" s="1087"/>
      <c r="BP211" s="1087"/>
      <c r="BQ211" s="1087"/>
      <c r="BR211" s="1087"/>
      <c r="BS211" s="1087"/>
      <c r="BT211" s="1087"/>
      <c r="BU211" s="1087"/>
      <c r="BV211" s="1087"/>
      <c r="BW211" s="1087"/>
      <c r="BX211" s="1087"/>
      <c r="BY211" s="1087"/>
      <c r="BZ211" s="1087"/>
      <c r="CA211" s="1087"/>
      <c r="CB211" s="1087"/>
      <c r="CC211" s="1087"/>
      <c r="CD211" s="1087"/>
      <c r="CE211" s="1087"/>
      <c r="CF211" s="1087"/>
      <c r="CG211" s="1087"/>
      <c r="CH211" s="1087"/>
      <c r="CI211" s="1087"/>
      <c r="CJ211" s="1087"/>
      <c r="CK211" s="1087"/>
      <c r="CL211" s="1087"/>
      <c r="CM211" s="1087"/>
      <c r="CN211" s="1087"/>
      <c r="CO211" s="1087"/>
      <c r="CP211" s="1087"/>
      <c r="CQ211" s="1087"/>
    </row>
    <row r="212" spans="1:95" ht="25" x14ac:dyDescent="0.35">
      <c r="A212" s="74"/>
      <c r="B212" s="1089" t="s">
        <v>792</v>
      </c>
      <c r="C212" s="1090" t="s">
        <v>1113</v>
      </c>
      <c r="D212" s="1090" t="s">
        <v>1114</v>
      </c>
      <c r="E212" s="1104">
        <v>2023</v>
      </c>
      <c r="F212" s="1104">
        <v>2024</v>
      </c>
      <c r="G212" s="1104" t="s">
        <v>351</v>
      </c>
      <c r="H212" s="1091">
        <v>100.87498630136987</v>
      </c>
      <c r="I212" s="1091"/>
      <c r="J212" s="1105"/>
      <c r="K212" s="1091">
        <v>36819.370000000003</v>
      </c>
      <c r="L212" s="1091"/>
      <c r="M212" s="1091">
        <v>98762.986301369878</v>
      </c>
      <c r="N212" s="1088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</row>
    <row r="213" spans="1:95" ht="15.5" x14ac:dyDescent="0.35">
      <c r="A213" s="74"/>
      <c r="B213" s="1089" t="s">
        <v>1115</v>
      </c>
      <c r="C213" s="1090" t="s">
        <v>1116</v>
      </c>
      <c r="D213" s="1090" t="s">
        <v>1117</v>
      </c>
      <c r="E213" s="1104">
        <v>2023</v>
      </c>
      <c r="F213" s="1104">
        <v>2024</v>
      </c>
      <c r="G213" s="1104" t="s">
        <v>351</v>
      </c>
      <c r="H213" s="1091">
        <v>97.5</v>
      </c>
      <c r="I213" s="1091"/>
      <c r="J213" s="1105"/>
      <c r="K213" s="1091">
        <v>35587.5</v>
      </c>
      <c r="L213" s="1091"/>
      <c r="M213" s="1091">
        <v>95916</v>
      </c>
      <c r="N213" s="1088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</row>
    <row r="214" spans="1:95" ht="25" x14ac:dyDescent="0.35">
      <c r="A214" s="74"/>
      <c r="B214" s="1089" t="s">
        <v>848</v>
      </c>
      <c r="C214" s="1090" t="s">
        <v>1118</v>
      </c>
      <c r="D214" s="1090" t="s">
        <v>1119</v>
      </c>
      <c r="E214" s="1104">
        <v>2023</v>
      </c>
      <c r="F214" s="1104">
        <v>2024</v>
      </c>
      <c r="G214" s="1104" t="s">
        <v>351</v>
      </c>
      <c r="H214" s="1091">
        <v>24.375013698630134</v>
      </c>
      <c r="I214" s="1091"/>
      <c r="J214" s="1105"/>
      <c r="K214" s="1091">
        <v>8896.8799999999992</v>
      </c>
      <c r="L214" s="1091"/>
      <c r="M214" s="1091">
        <v>24375.013698630133</v>
      </c>
      <c r="N214" s="1088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</row>
    <row r="215" spans="1:95" ht="25" x14ac:dyDescent="0.35">
      <c r="A215" s="74"/>
      <c r="B215" s="1089" t="s">
        <v>1120</v>
      </c>
      <c r="C215" s="1090" t="s">
        <v>1121</v>
      </c>
      <c r="D215" s="1090" t="s">
        <v>1122</v>
      </c>
      <c r="E215" s="1104">
        <v>2023</v>
      </c>
      <c r="F215" s="1104">
        <v>2024</v>
      </c>
      <c r="G215" s="1104" t="s">
        <v>351</v>
      </c>
      <c r="H215" s="1091">
        <v>257.46969863013697</v>
      </c>
      <c r="I215" s="1091"/>
      <c r="J215" s="1105"/>
      <c r="K215" s="1091">
        <v>93976.44</v>
      </c>
      <c r="L215" s="1091"/>
      <c r="M215" s="1091">
        <v>248757.69863013696</v>
      </c>
      <c r="N215" s="1088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</row>
    <row r="216" spans="1:95" ht="25" x14ac:dyDescent="0.35">
      <c r="A216" s="74"/>
      <c r="B216" s="1089" t="s">
        <v>784</v>
      </c>
      <c r="C216" s="1090" t="s">
        <v>1123</v>
      </c>
      <c r="D216" s="1090" t="s">
        <v>1124</v>
      </c>
      <c r="E216" s="1104">
        <v>2023</v>
      </c>
      <c r="F216" s="1104">
        <v>2024</v>
      </c>
      <c r="G216" s="1104" t="s">
        <v>351</v>
      </c>
      <c r="H216" s="1091">
        <v>64.124986301369859</v>
      </c>
      <c r="I216" s="1091"/>
      <c r="J216" s="1105"/>
      <c r="K216" s="1091">
        <v>23405.62</v>
      </c>
      <c r="L216" s="1091"/>
      <c r="M216" s="1091">
        <v>62012.986301369856</v>
      </c>
      <c r="N216" s="1088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</row>
    <row r="217" spans="1:95" ht="25" x14ac:dyDescent="0.35">
      <c r="A217" s="74"/>
      <c r="B217" s="1089" t="s">
        <v>827</v>
      </c>
      <c r="C217" s="1090" t="s">
        <v>1125</v>
      </c>
      <c r="D217" s="1090" t="s">
        <v>1126</v>
      </c>
      <c r="E217" s="1104">
        <v>2023</v>
      </c>
      <c r="F217" s="1104">
        <v>2024</v>
      </c>
      <c r="G217" s="1104" t="s">
        <v>351</v>
      </c>
      <c r="H217" s="1091">
        <v>48.75</v>
      </c>
      <c r="I217" s="1091"/>
      <c r="J217" s="1105"/>
      <c r="K217" s="1091">
        <v>17793.75</v>
      </c>
      <c r="L217" s="1091"/>
      <c r="M217" s="1091">
        <v>48750</v>
      </c>
      <c r="N217" s="1088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</row>
    <row r="218" spans="1:95" x14ac:dyDescent="0.35">
      <c r="B218" s="1089" t="s">
        <v>1127</v>
      </c>
      <c r="C218" s="1090" t="s">
        <v>1128</v>
      </c>
      <c r="D218" s="1090" t="s">
        <v>1129</v>
      </c>
      <c r="E218" s="1104">
        <v>2023</v>
      </c>
      <c r="F218" s="1104">
        <v>2024</v>
      </c>
      <c r="G218" s="1104" t="s">
        <v>351</v>
      </c>
      <c r="H218" s="1091">
        <v>48.75</v>
      </c>
      <c r="I218" s="1091"/>
      <c r="J218" s="1105"/>
      <c r="K218" s="1091">
        <v>17793.75</v>
      </c>
      <c r="L218" s="1091"/>
      <c r="M218" s="1091">
        <v>42678</v>
      </c>
      <c r="N218" s="1088"/>
      <c r="O218" s="1086"/>
      <c r="P218" s="1087"/>
      <c r="Q218" s="1087"/>
      <c r="R218" s="1087"/>
      <c r="S218" s="1087"/>
      <c r="T218" s="1087"/>
      <c r="U218" s="1087"/>
      <c r="V218" s="1087"/>
      <c r="W218" s="1087"/>
      <c r="X218" s="1087"/>
      <c r="Y218" s="1087"/>
      <c r="Z218" s="1087"/>
      <c r="AA218" s="1087"/>
      <c r="AB218" s="1087"/>
      <c r="AC218" s="1087"/>
      <c r="AD218" s="1087"/>
      <c r="AE218" s="1087"/>
      <c r="AF218" s="1087"/>
      <c r="AG218" s="1087"/>
      <c r="AH218" s="1087"/>
      <c r="AI218" s="1087"/>
      <c r="AJ218" s="1087"/>
      <c r="AK218" s="1087"/>
      <c r="AL218" s="1087"/>
      <c r="AM218" s="1087"/>
      <c r="AN218" s="1087"/>
      <c r="AO218" s="1087"/>
      <c r="AP218" s="1087"/>
      <c r="AQ218" s="1087"/>
      <c r="AR218" s="1087"/>
      <c r="AS218" s="1087"/>
      <c r="AT218" s="1087"/>
      <c r="AU218" s="1087"/>
      <c r="AV218" s="1087"/>
      <c r="AW218" s="1087"/>
      <c r="AX218" s="1087"/>
      <c r="AY218" s="1087"/>
      <c r="AZ218" s="1087"/>
      <c r="BA218" s="1087"/>
      <c r="BB218" s="1087"/>
      <c r="BC218" s="1087"/>
      <c r="BD218" s="1087"/>
      <c r="BE218" s="1087"/>
      <c r="BF218" s="1087"/>
      <c r="BG218" s="1087"/>
      <c r="BH218" s="1087"/>
      <c r="BI218" s="1087"/>
      <c r="BJ218" s="1087"/>
      <c r="BK218" s="1087"/>
      <c r="BL218" s="1087"/>
      <c r="BM218" s="1087"/>
      <c r="BN218" s="1087"/>
      <c r="BO218" s="1087"/>
      <c r="BP218" s="1087"/>
      <c r="BQ218" s="1087"/>
      <c r="BR218" s="1087"/>
      <c r="BS218" s="1087"/>
      <c r="BT218" s="1087"/>
      <c r="BU218" s="1087"/>
      <c r="BV218" s="1087"/>
      <c r="BW218" s="1087"/>
      <c r="BX218" s="1087"/>
      <c r="BY218" s="1087"/>
      <c r="BZ218" s="1087"/>
      <c r="CA218" s="1087"/>
      <c r="CB218" s="1087"/>
      <c r="CC218" s="1087"/>
      <c r="CD218" s="1087"/>
      <c r="CE218" s="1087"/>
      <c r="CF218" s="1087"/>
      <c r="CG218" s="1087"/>
      <c r="CH218" s="1087"/>
      <c r="CI218" s="1087"/>
      <c r="CJ218" s="1087"/>
      <c r="CK218" s="1087"/>
      <c r="CL218" s="1087"/>
      <c r="CM218" s="1087"/>
      <c r="CN218" s="1087"/>
      <c r="CO218" s="1087"/>
      <c r="CP218" s="1087"/>
      <c r="CQ218" s="1087"/>
    </row>
    <row r="219" spans="1:95" ht="29.25" customHeight="1" x14ac:dyDescent="0.35">
      <c r="B219" s="1089" t="s">
        <v>1130</v>
      </c>
      <c r="C219" s="1090" t="s">
        <v>1131</v>
      </c>
      <c r="D219" s="1090" t="s">
        <v>1132</v>
      </c>
      <c r="E219" s="1104">
        <v>2023</v>
      </c>
      <c r="F219" s="1104">
        <v>2024</v>
      </c>
      <c r="G219" s="1104" t="s">
        <v>351</v>
      </c>
      <c r="H219" s="1091">
        <v>85.5</v>
      </c>
      <c r="I219" s="1091"/>
      <c r="J219" s="1105"/>
      <c r="K219" s="1091">
        <v>31207.5</v>
      </c>
      <c r="L219" s="1091"/>
      <c r="M219" s="1091">
        <v>85500</v>
      </c>
      <c r="N219" s="1088"/>
      <c r="O219" s="1086"/>
      <c r="P219" s="1087"/>
      <c r="Q219" s="1087"/>
      <c r="R219" s="1087"/>
      <c r="S219" s="1087"/>
      <c r="T219" s="1087"/>
      <c r="U219" s="1087"/>
      <c r="V219" s="1087"/>
      <c r="W219" s="1087"/>
      <c r="X219" s="1087"/>
      <c r="Y219" s="1087"/>
      <c r="Z219" s="1087"/>
      <c r="AA219" s="1087"/>
      <c r="AB219" s="1087"/>
      <c r="AC219" s="1087"/>
      <c r="AD219" s="1087"/>
      <c r="AE219" s="1087"/>
      <c r="AF219" s="1087"/>
      <c r="AG219" s="1087"/>
      <c r="AH219" s="1087"/>
      <c r="AI219" s="1087"/>
      <c r="AJ219" s="1087"/>
      <c r="AK219" s="1087"/>
      <c r="AL219" s="1087"/>
      <c r="AM219" s="1087"/>
      <c r="AN219" s="1087"/>
      <c r="AO219" s="1087"/>
      <c r="AP219" s="1087"/>
      <c r="AQ219" s="1087"/>
      <c r="AR219" s="1087"/>
      <c r="AS219" s="1087"/>
      <c r="AT219" s="1087"/>
      <c r="AU219" s="1087"/>
      <c r="AV219" s="1087"/>
      <c r="AW219" s="1087"/>
      <c r="AX219" s="1087"/>
      <c r="AY219" s="1087"/>
      <c r="AZ219" s="1087"/>
      <c r="BA219" s="1087"/>
      <c r="BB219" s="1087"/>
      <c r="BC219" s="1087"/>
      <c r="BD219" s="1087"/>
      <c r="BE219" s="1087"/>
      <c r="BF219" s="1087"/>
      <c r="BG219" s="1087"/>
      <c r="BH219" s="1087"/>
      <c r="BI219" s="1087"/>
      <c r="BJ219" s="1087"/>
      <c r="BK219" s="1087"/>
      <c r="BL219" s="1087"/>
      <c r="BM219" s="1087"/>
      <c r="BN219" s="1087"/>
      <c r="BO219" s="1087"/>
      <c r="BP219" s="1087"/>
      <c r="BQ219" s="1087"/>
      <c r="BR219" s="1087"/>
      <c r="BS219" s="1087"/>
      <c r="BT219" s="1087"/>
      <c r="BU219" s="1087"/>
      <c r="BV219" s="1087"/>
      <c r="BW219" s="1087"/>
      <c r="BX219" s="1087"/>
      <c r="BY219" s="1087"/>
      <c r="BZ219" s="1087"/>
      <c r="CA219" s="1087"/>
      <c r="CB219" s="1087"/>
      <c r="CC219" s="1087"/>
      <c r="CD219" s="1087"/>
      <c r="CE219" s="1087"/>
      <c r="CF219" s="1087"/>
      <c r="CG219" s="1087"/>
      <c r="CH219" s="1087"/>
      <c r="CI219" s="1087"/>
      <c r="CJ219" s="1087"/>
      <c r="CK219" s="1087"/>
      <c r="CL219" s="1087"/>
      <c r="CM219" s="1087"/>
      <c r="CN219" s="1087"/>
      <c r="CO219" s="1087"/>
      <c r="CP219" s="1087"/>
      <c r="CQ219" s="1087"/>
    </row>
    <row r="220" spans="1:95" x14ac:dyDescent="0.35">
      <c r="B220" s="1089" t="s">
        <v>1133</v>
      </c>
      <c r="C220" s="1090" t="s">
        <v>1134</v>
      </c>
      <c r="D220" s="1090" t="s">
        <v>1135</v>
      </c>
      <c r="E220" s="1104">
        <v>2023</v>
      </c>
      <c r="F220" s="1104">
        <v>2024</v>
      </c>
      <c r="G220" s="1104" t="s">
        <v>351</v>
      </c>
      <c r="H220" s="1091">
        <v>64.875013698630141</v>
      </c>
      <c r="I220" s="1091"/>
      <c r="J220" s="1105"/>
      <c r="K220" s="1091">
        <v>23679.38</v>
      </c>
      <c r="L220" s="1091"/>
      <c r="M220" s="1091">
        <v>53523.013698630144</v>
      </c>
      <c r="N220" s="1088"/>
      <c r="O220" s="1086"/>
      <c r="P220" s="1087"/>
      <c r="Q220" s="1087"/>
      <c r="R220" s="1087"/>
      <c r="S220" s="1087"/>
      <c r="T220" s="1087"/>
      <c r="U220" s="1087"/>
      <c r="V220" s="1087"/>
      <c r="W220" s="1087"/>
      <c r="X220" s="1087"/>
      <c r="Y220" s="1087"/>
      <c r="Z220" s="1087"/>
      <c r="AA220" s="1087"/>
      <c r="AB220" s="1087"/>
      <c r="AC220" s="1087"/>
      <c r="AD220" s="1087"/>
      <c r="AE220" s="1087"/>
      <c r="AF220" s="1087"/>
      <c r="AG220" s="1087"/>
      <c r="AH220" s="1087"/>
      <c r="AI220" s="1087"/>
      <c r="AJ220" s="1087"/>
      <c r="AK220" s="1087"/>
      <c r="AL220" s="1087"/>
      <c r="AM220" s="1087"/>
      <c r="AN220" s="1087"/>
      <c r="AO220" s="1087"/>
      <c r="AP220" s="1087"/>
      <c r="AQ220" s="1087"/>
      <c r="AR220" s="1087"/>
      <c r="AS220" s="1087"/>
      <c r="AT220" s="1087"/>
      <c r="AU220" s="1087"/>
      <c r="AV220" s="1087"/>
      <c r="AW220" s="1087"/>
      <c r="AX220" s="1087"/>
      <c r="AY220" s="1087"/>
      <c r="AZ220" s="1087"/>
      <c r="BA220" s="1087"/>
      <c r="BB220" s="1087"/>
      <c r="BC220" s="1087"/>
      <c r="BD220" s="1087"/>
      <c r="BE220" s="1087"/>
      <c r="BF220" s="1087"/>
      <c r="BG220" s="1087"/>
      <c r="BH220" s="1087"/>
      <c r="BI220" s="1087"/>
      <c r="BJ220" s="1087"/>
      <c r="BK220" s="1087"/>
      <c r="BL220" s="1087"/>
      <c r="BM220" s="1087"/>
      <c r="BN220" s="1087"/>
      <c r="BO220" s="1087"/>
      <c r="BP220" s="1087"/>
      <c r="BQ220" s="1087"/>
      <c r="BR220" s="1087"/>
      <c r="BS220" s="1087"/>
      <c r="BT220" s="1087"/>
      <c r="BU220" s="1087"/>
      <c r="BV220" s="1087"/>
      <c r="BW220" s="1087"/>
      <c r="BX220" s="1087"/>
      <c r="BY220" s="1087"/>
      <c r="BZ220" s="1087"/>
      <c r="CA220" s="1087"/>
      <c r="CB220" s="1087"/>
      <c r="CC220" s="1087"/>
      <c r="CD220" s="1087"/>
      <c r="CE220" s="1087"/>
      <c r="CF220" s="1087"/>
      <c r="CG220" s="1087"/>
      <c r="CH220" s="1087"/>
      <c r="CI220" s="1087"/>
      <c r="CJ220" s="1087"/>
      <c r="CK220" s="1087"/>
      <c r="CL220" s="1087"/>
      <c r="CM220" s="1087"/>
      <c r="CN220" s="1087"/>
      <c r="CO220" s="1087"/>
      <c r="CP220" s="1087"/>
      <c r="CQ220" s="1087"/>
    </row>
    <row r="221" spans="1:95" ht="25" x14ac:dyDescent="0.35">
      <c r="B221" s="1089" t="s">
        <v>1009</v>
      </c>
      <c r="C221" s="1090" t="s">
        <v>1136</v>
      </c>
      <c r="D221" s="1090" t="s">
        <v>1137</v>
      </c>
      <c r="E221" s="1104">
        <v>2023</v>
      </c>
      <c r="F221" s="1104">
        <v>2024</v>
      </c>
      <c r="G221" s="1104" t="s">
        <v>351</v>
      </c>
      <c r="H221" s="1091">
        <v>151.25013698630138</v>
      </c>
      <c r="I221" s="1091"/>
      <c r="J221" s="1105"/>
      <c r="K221" s="1091">
        <v>55206.3</v>
      </c>
      <c r="L221" s="1091"/>
      <c r="M221" s="1091">
        <v>151250.1369863014</v>
      </c>
      <c r="N221" s="1088"/>
      <c r="O221" s="1086"/>
      <c r="P221" s="1087"/>
      <c r="Q221" s="1087"/>
      <c r="R221" s="1087"/>
      <c r="S221" s="1087"/>
      <c r="T221" s="1087"/>
      <c r="U221" s="1087"/>
      <c r="V221" s="1087"/>
      <c r="W221" s="1087"/>
      <c r="X221" s="1087"/>
      <c r="Y221" s="1087"/>
      <c r="Z221" s="1087"/>
      <c r="AA221" s="1087"/>
      <c r="AB221" s="1087"/>
      <c r="AC221" s="1087"/>
      <c r="AD221" s="1087"/>
      <c r="AE221" s="1087"/>
      <c r="AF221" s="1087"/>
      <c r="AG221" s="1087"/>
      <c r="AH221" s="1087"/>
      <c r="AI221" s="1087"/>
      <c r="AJ221" s="1087"/>
      <c r="AK221" s="1087"/>
      <c r="AL221" s="1087"/>
      <c r="AM221" s="1087"/>
      <c r="AN221" s="1087"/>
      <c r="AO221" s="1087"/>
      <c r="AP221" s="1087"/>
      <c r="AQ221" s="1087"/>
      <c r="AR221" s="1087"/>
      <c r="AS221" s="1087"/>
      <c r="AT221" s="1087"/>
      <c r="AU221" s="1087"/>
      <c r="AV221" s="1087"/>
      <c r="AW221" s="1087"/>
      <c r="AX221" s="1087"/>
      <c r="AY221" s="1087"/>
      <c r="AZ221" s="1087"/>
      <c r="BA221" s="1087"/>
      <c r="BB221" s="1087"/>
      <c r="BC221" s="1087"/>
      <c r="BD221" s="1087"/>
      <c r="BE221" s="1087"/>
      <c r="BF221" s="1087"/>
      <c r="BG221" s="1087"/>
      <c r="BH221" s="1087"/>
      <c r="BI221" s="1087"/>
      <c r="BJ221" s="1087"/>
      <c r="BK221" s="1087"/>
      <c r="BL221" s="1087"/>
      <c r="BM221" s="1087"/>
      <c r="BN221" s="1087"/>
      <c r="BO221" s="1087"/>
      <c r="BP221" s="1087"/>
      <c r="BQ221" s="1087"/>
      <c r="BR221" s="1087"/>
      <c r="BS221" s="1087"/>
      <c r="BT221" s="1087"/>
      <c r="BU221" s="1087"/>
      <c r="BV221" s="1087"/>
      <c r="BW221" s="1087"/>
      <c r="BX221" s="1087"/>
      <c r="BY221" s="1087"/>
      <c r="BZ221" s="1087"/>
      <c r="CA221" s="1087"/>
      <c r="CB221" s="1087"/>
      <c r="CC221" s="1087"/>
      <c r="CD221" s="1087"/>
      <c r="CE221" s="1087"/>
      <c r="CF221" s="1087"/>
      <c r="CG221" s="1087"/>
      <c r="CH221" s="1087"/>
      <c r="CI221" s="1087"/>
      <c r="CJ221" s="1087"/>
      <c r="CK221" s="1087"/>
      <c r="CL221" s="1087"/>
      <c r="CM221" s="1087"/>
      <c r="CN221" s="1087"/>
      <c r="CO221" s="1087"/>
      <c r="CP221" s="1087"/>
      <c r="CQ221" s="1087"/>
    </row>
    <row r="222" spans="1:95" x14ac:dyDescent="0.35">
      <c r="B222" s="1089" t="s">
        <v>848</v>
      </c>
      <c r="C222" s="1090" t="s">
        <v>1138</v>
      </c>
      <c r="D222" s="1090" t="s">
        <v>1139</v>
      </c>
      <c r="E222" s="1104">
        <v>2023</v>
      </c>
      <c r="F222" s="1104">
        <v>2024</v>
      </c>
      <c r="G222" s="1104" t="s">
        <v>351</v>
      </c>
      <c r="H222" s="1091">
        <v>19.5</v>
      </c>
      <c r="I222" s="1091"/>
      <c r="J222" s="1105"/>
      <c r="K222" s="1091">
        <v>7117.5</v>
      </c>
      <c r="L222" s="1091"/>
      <c r="M222" s="1091">
        <v>19500</v>
      </c>
      <c r="N222" s="1088"/>
      <c r="O222" s="1086"/>
      <c r="P222" s="1087"/>
      <c r="Q222" s="1087"/>
      <c r="R222" s="1087"/>
      <c r="S222" s="1087"/>
      <c r="T222" s="1087"/>
      <c r="U222" s="1087"/>
      <c r="V222" s="1087"/>
      <c r="W222" s="1087"/>
      <c r="X222" s="1087"/>
      <c r="Y222" s="1087"/>
      <c r="Z222" s="1087"/>
      <c r="AA222" s="1087"/>
      <c r="AB222" s="1087"/>
      <c r="AC222" s="1087"/>
      <c r="AD222" s="1087"/>
      <c r="AE222" s="1087"/>
      <c r="AF222" s="1087"/>
      <c r="AG222" s="1087"/>
      <c r="AH222" s="1087"/>
      <c r="AI222" s="1087"/>
      <c r="AJ222" s="1087"/>
      <c r="AK222" s="1087"/>
      <c r="AL222" s="1087"/>
      <c r="AM222" s="1087"/>
      <c r="AN222" s="1087"/>
      <c r="AO222" s="1087"/>
      <c r="AP222" s="1087"/>
      <c r="AQ222" s="1087"/>
      <c r="AR222" s="1087"/>
      <c r="AS222" s="1087"/>
      <c r="AT222" s="1087"/>
      <c r="AU222" s="1087"/>
      <c r="AV222" s="1087"/>
      <c r="AW222" s="1087"/>
      <c r="AX222" s="1087"/>
      <c r="AY222" s="1087"/>
      <c r="AZ222" s="1087"/>
      <c r="BA222" s="1087"/>
      <c r="BB222" s="1087"/>
      <c r="BC222" s="1087"/>
      <c r="BD222" s="1087"/>
      <c r="BE222" s="1087"/>
      <c r="BF222" s="1087"/>
      <c r="BG222" s="1087"/>
      <c r="BH222" s="1087"/>
      <c r="BI222" s="1087"/>
      <c r="BJ222" s="1087"/>
      <c r="BK222" s="1087"/>
      <c r="BL222" s="1087"/>
      <c r="BM222" s="1087"/>
      <c r="BN222" s="1087"/>
      <c r="BO222" s="1087"/>
      <c r="BP222" s="1087"/>
      <c r="BQ222" s="1087"/>
      <c r="BR222" s="1087"/>
      <c r="BS222" s="1087"/>
      <c r="BT222" s="1087"/>
      <c r="BU222" s="1087"/>
      <c r="BV222" s="1087"/>
      <c r="BW222" s="1087"/>
      <c r="BX222" s="1087"/>
      <c r="BY222" s="1087"/>
      <c r="BZ222" s="1087"/>
      <c r="CA222" s="1087"/>
      <c r="CB222" s="1087"/>
      <c r="CC222" s="1087"/>
      <c r="CD222" s="1087"/>
      <c r="CE222" s="1087"/>
      <c r="CF222" s="1087"/>
      <c r="CG222" s="1087"/>
      <c r="CH222" s="1087"/>
      <c r="CI222" s="1087"/>
      <c r="CJ222" s="1087"/>
      <c r="CK222" s="1087"/>
      <c r="CL222" s="1087"/>
      <c r="CM222" s="1087"/>
      <c r="CN222" s="1087"/>
      <c r="CO222" s="1087"/>
      <c r="CP222" s="1087"/>
      <c r="CQ222" s="1087"/>
    </row>
    <row r="223" spans="1:95" ht="25" x14ac:dyDescent="0.35">
      <c r="B223" s="1089" t="s">
        <v>882</v>
      </c>
      <c r="C223" s="1090" t="s">
        <v>1140</v>
      </c>
      <c r="D223" s="1090" t="s">
        <v>1141</v>
      </c>
      <c r="E223" s="1104">
        <v>2023</v>
      </c>
      <c r="F223" s="1104">
        <v>2024</v>
      </c>
      <c r="G223" s="1104" t="s">
        <v>351</v>
      </c>
      <c r="H223" s="1091">
        <v>32.25</v>
      </c>
      <c r="I223" s="1091"/>
      <c r="J223" s="1105"/>
      <c r="K223" s="1091">
        <v>11771.25</v>
      </c>
      <c r="L223" s="1091"/>
      <c r="M223" s="1091">
        <v>32250</v>
      </c>
      <c r="N223" s="1088"/>
      <c r="O223" s="1086"/>
      <c r="P223" s="1087"/>
      <c r="Q223" s="1087"/>
      <c r="R223" s="1087"/>
      <c r="S223" s="1087"/>
      <c r="T223" s="1087"/>
      <c r="U223" s="1087"/>
      <c r="V223" s="1087"/>
      <c r="W223" s="1087"/>
      <c r="X223" s="1087"/>
      <c r="Y223" s="1087"/>
      <c r="Z223" s="1087"/>
      <c r="AA223" s="1087"/>
      <c r="AB223" s="1087"/>
      <c r="AC223" s="1087"/>
      <c r="AD223" s="1087"/>
      <c r="AE223" s="1087"/>
      <c r="AF223" s="1087"/>
      <c r="AG223" s="1087"/>
      <c r="AH223" s="1087"/>
      <c r="AI223" s="1087"/>
      <c r="AJ223" s="1087"/>
      <c r="AK223" s="1087"/>
      <c r="AL223" s="1087"/>
      <c r="AM223" s="1087"/>
      <c r="AN223" s="1087"/>
      <c r="AO223" s="1087"/>
      <c r="AP223" s="1087"/>
      <c r="AQ223" s="1087"/>
      <c r="AR223" s="1087"/>
      <c r="AS223" s="1087"/>
      <c r="AT223" s="1087"/>
      <c r="AU223" s="1087"/>
      <c r="AV223" s="1087"/>
      <c r="AW223" s="1087"/>
      <c r="AX223" s="1087"/>
      <c r="AY223" s="1087"/>
      <c r="AZ223" s="1087"/>
      <c r="BA223" s="1087"/>
      <c r="BB223" s="1087"/>
      <c r="BC223" s="1087"/>
      <c r="BD223" s="1087"/>
      <c r="BE223" s="1087"/>
      <c r="BF223" s="1087"/>
      <c r="BG223" s="1087"/>
      <c r="BH223" s="1087"/>
      <c r="BI223" s="1087"/>
      <c r="BJ223" s="1087"/>
      <c r="BK223" s="1087"/>
      <c r="BL223" s="1087"/>
      <c r="BM223" s="1087"/>
      <c r="BN223" s="1087"/>
      <c r="BO223" s="1087"/>
      <c r="BP223" s="1087"/>
      <c r="BQ223" s="1087"/>
      <c r="BR223" s="1087"/>
      <c r="BS223" s="1087"/>
      <c r="BT223" s="1087"/>
      <c r="BU223" s="1087"/>
      <c r="BV223" s="1087"/>
      <c r="BW223" s="1087"/>
      <c r="BX223" s="1087"/>
      <c r="BY223" s="1087"/>
      <c r="BZ223" s="1087"/>
      <c r="CA223" s="1087"/>
      <c r="CB223" s="1087"/>
      <c r="CC223" s="1087"/>
      <c r="CD223" s="1087"/>
      <c r="CE223" s="1087"/>
      <c r="CF223" s="1087"/>
      <c r="CG223" s="1087"/>
      <c r="CH223" s="1087"/>
      <c r="CI223" s="1087"/>
      <c r="CJ223" s="1087"/>
      <c r="CK223" s="1087"/>
      <c r="CL223" s="1087"/>
      <c r="CM223" s="1087"/>
      <c r="CN223" s="1087"/>
      <c r="CO223" s="1087"/>
      <c r="CP223" s="1087"/>
      <c r="CQ223" s="1087"/>
    </row>
    <row r="224" spans="1:95" ht="25" x14ac:dyDescent="0.35">
      <c r="B224" s="1089" t="s">
        <v>1009</v>
      </c>
      <c r="C224" s="1090" t="s">
        <v>1142</v>
      </c>
      <c r="D224" s="1090" t="s">
        <v>1143</v>
      </c>
      <c r="E224" s="1104">
        <v>2023</v>
      </c>
      <c r="F224" s="1104">
        <v>2024</v>
      </c>
      <c r="G224" s="1104" t="s">
        <v>351</v>
      </c>
      <c r="H224" s="1091">
        <v>19.875013698630138</v>
      </c>
      <c r="I224" s="1091"/>
      <c r="J224" s="1105"/>
      <c r="K224" s="1091">
        <v>7254.38</v>
      </c>
      <c r="L224" s="1091"/>
      <c r="M224" s="1091">
        <v>18291.013698630137</v>
      </c>
      <c r="N224" s="1088"/>
      <c r="O224" s="1086"/>
      <c r="P224" s="1087"/>
      <c r="Q224" s="1087"/>
      <c r="R224" s="1087"/>
      <c r="S224" s="1087"/>
      <c r="T224" s="1087"/>
      <c r="U224" s="1087"/>
      <c r="V224" s="1087"/>
      <c r="W224" s="1087"/>
      <c r="X224" s="1087"/>
      <c r="Y224" s="1087"/>
      <c r="Z224" s="1087"/>
      <c r="AA224" s="1087"/>
      <c r="AB224" s="1087"/>
      <c r="AC224" s="1087"/>
      <c r="AD224" s="1087"/>
      <c r="AE224" s="1087"/>
      <c r="AF224" s="1087"/>
      <c r="AG224" s="1087"/>
      <c r="AH224" s="1087"/>
      <c r="AI224" s="1087"/>
      <c r="AJ224" s="1087"/>
      <c r="AK224" s="1087"/>
      <c r="AL224" s="1087"/>
      <c r="AM224" s="1087"/>
      <c r="AN224" s="1087"/>
      <c r="AO224" s="1087"/>
      <c r="AP224" s="1087"/>
      <c r="AQ224" s="1087"/>
      <c r="AR224" s="1087"/>
      <c r="AS224" s="1087"/>
      <c r="AT224" s="1087"/>
      <c r="AU224" s="1087"/>
      <c r="AV224" s="1087"/>
      <c r="AW224" s="1087"/>
      <c r="AX224" s="1087"/>
      <c r="AY224" s="1087"/>
      <c r="AZ224" s="1087"/>
      <c r="BA224" s="1087"/>
      <c r="BB224" s="1087"/>
      <c r="BC224" s="1087"/>
      <c r="BD224" s="1087"/>
      <c r="BE224" s="1087"/>
      <c r="BF224" s="1087"/>
      <c r="BG224" s="1087"/>
      <c r="BH224" s="1087"/>
      <c r="BI224" s="1087"/>
      <c r="BJ224" s="1087"/>
      <c r="BK224" s="1087"/>
      <c r="BL224" s="1087"/>
      <c r="BM224" s="1087"/>
      <c r="BN224" s="1087"/>
      <c r="BO224" s="1087"/>
      <c r="BP224" s="1087"/>
      <c r="BQ224" s="1087"/>
      <c r="BR224" s="1087"/>
      <c r="BS224" s="1087"/>
      <c r="BT224" s="1087"/>
      <c r="BU224" s="1087"/>
      <c r="BV224" s="1087"/>
      <c r="BW224" s="1087"/>
      <c r="BX224" s="1087"/>
      <c r="BY224" s="1087"/>
      <c r="BZ224" s="1087"/>
      <c r="CA224" s="1087"/>
      <c r="CB224" s="1087"/>
      <c r="CC224" s="1087"/>
      <c r="CD224" s="1087"/>
      <c r="CE224" s="1087"/>
      <c r="CF224" s="1087"/>
      <c r="CG224" s="1087"/>
      <c r="CH224" s="1087"/>
      <c r="CI224" s="1087"/>
      <c r="CJ224" s="1087"/>
      <c r="CK224" s="1087"/>
      <c r="CL224" s="1087"/>
      <c r="CM224" s="1087"/>
      <c r="CN224" s="1087"/>
      <c r="CO224" s="1087"/>
      <c r="CP224" s="1087"/>
      <c r="CQ224" s="1087"/>
    </row>
    <row r="225" spans="2:95" ht="25" x14ac:dyDescent="0.35">
      <c r="B225" s="1089" t="s">
        <v>795</v>
      </c>
      <c r="C225" s="1090" t="s">
        <v>1144</v>
      </c>
      <c r="D225" s="1090" t="s">
        <v>1145</v>
      </c>
      <c r="E225" s="1104">
        <v>2023</v>
      </c>
      <c r="F225" s="1104">
        <v>2024</v>
      </c>
      <c r="G225" s="1104" t="s">
        <v>351</v>
      </c>
      <c r="H225" s="1091">
        <v>18.75</v>
      </c>
      <c r="I225" s="1091"/>
      <c r="J225" s="1105"/>
      <c r="K225" s="1091">
        <v>6843.75</v>
      </c>
      <c r="L225" s="1091"/>
      <c r="M225" s="1091">
        <v>18750</v>
      </c>
      <c r="N225" s="1088"/>
      <c r="O225" s="1086"/>
      <c r="P225" s="1087"/>
      <c r="Q225" s="1087"/>
      <c r="R225" s="1087"/>
      <c r="S225" s="1087"/>
      <c r="T225" s="1087"/>
      <c r="U225" s="1087"/>
      <c r="V225" s="1087"/>
      <c r="W225" s="1087"/>
      <c r="X225" s="1087"/>
      <c r="Y225" s="1087"/>
      <c r="Z225" s="1087"/>
      <c r="AA225" s="1087"/>
      <c r="AB225" s="1087"/>
      <c r="AC225" s="1087"/>
      <c r="AD225" s="1087"/>
      <c r="AE225" s="1087"/>
      <c r="AF225" s="1087"/>
      <c r="AG225" s="1087"/>
      <c r="AH225" s="1087"/>
      <c r="AI225" s="1087"/>
      <c r="AJ225" s="1087"/>
      <c r="AK225" s="1087"/>
      <c r="AL225" s="1087"/>
      <c r="AM225" s="1087"/>
      <c r="AN225" s="1087"/>
      <c r="AO225" s="1087"/>
      <c r="AP225" s="1087"/>
      <c r="AQ225" s="1087"/>
      <c r="AR225" s="1087"/>
      <c r="AS225" s="1087"/>
      <c r="AT225" s="1087"/>
      <c r="AU225" s="1087"/>
      <c r="AV225" s="1087"/>
      <c r="AW225" s="1087"/>
      <c r="AX225" s="1087"/>
      <c r="AY225" s="1087"/>
      <c r="AZ225" s="1087"/>
      <c r="BA225" s="1087"/>
      <c r="BB225" s="1087"/>
      <c r="BC225" s="1087"/>
      <c r="BD225" s="1087"/>
      <c r="BE225" s="1087"/>
      <c r="BF225" s="1087"/>
      <c r="BG225" s="1087"/>
      <c r="BH225" s="1087"/>
      <c r="BI225" s="1087"/>
      <c r="BJ225" s="1087"/>
      <c r="BK225" s="1087"/>
      <c r="BL225" s="1087"/>
      <c r="BM225" s="1087"/>
      <c r="BN225" s="1087"/>
      <c r="BO225" s="1087"/>
      <c r="BP225" s="1087"/>
      <c r="BQ225" s="1087"/>
      <c r="BR225" s="1087"/>
      <c r="BS225" s="1087"/>
      <c r="BT225" s="1087"/>
      <c r="BU225" s="1087"/>
      <c r="BV225" s="1087"/>
      <c r="BW225" s="1087"/>
      <c r="BX225" s="1087"/>
      <c r="BY225" s="1087"/>
      <c r="BZ225" s="1087"/>
      <c r="CA225" s="1087"/>
      <c r="CB225" s="1087"/>
      <c r="CC225" s="1087"/>
      <c r="CD225" s="1087"/>
      <c r="CE225" s="1087"/>
      <c r="CF225" s="1087"/>
      <c r="CG225" s="1087"/>
      <c r="CH225" s="1087"/>
      <c r="CI225" s="1087"/>
      <c r="CJ225" s="1087"/>
      <c r="CK225" s="1087"/>
      <c r="CL225" s="1087"/>
      <c r="CM225" s="1087"/>
      <c r="CN225" s="1087"/>
      <c r="CO225" s="1087"/>
      <c r="CP225" s="1087"/>
      <c r="CQ225" s="1087"/>
    </row>
    <row r="226" spans="2:95" ht="25" x14ac:dyDescent="0.35">
      <c r="B226" s="1089" t="s">
        <v>845</v>
      </c>
      <c r="C226" s="1090" t="s">
        <v>1146</v>
      </c>
      <c r="D226" s="1090" t="s">
        <v>1147</v>
      </c>
      <c r="E226" s="1104">
        <v>2023</v>
      </c>
      <c r="F226" s="1104">
        <v>2024</v>
      </c>
      <c r="G226" s="1104" t="s">
        <v>351</v>
      </c>
      <c r="H226" s="1091">
        <v>22.5</v>
      </c>
      <c r="I226" s="1091"/>
      <c r="J226" s="1105"/>
      <c r="K226" s="1091">
        <v>8212.5</v>
      </c>
      <c r="L226" s="1091"/>
      <c r="M226" s="1091">
        <v>16692</v>
      </c>
      <c r="N226" s="1088"/>
      <c r="O226" s="1086"/>
      <c r="P226" s="1087"/>
      <c r="Q226" s="1087"/>
      <c r="R226" s="1087"/>
      <c r="S226" s="1087"/>
      <c r="T226" s="1087"/>
      <c r="U226" s="1087"/>
      <c r="V226" s="1087"/>
      <c r="W226" s="1087"/>
      <c r="X226" s="1087"/>
      <c r="Y226" s="1087"/>
      <c r="Z226" s="1087"/>
      <c r="AA226" s="1087"/>
      <c r="AB226" s="1087"/>
      <c r="AC226" s="1087"/>
      <c r="AD226" s="1087"/>
      <c r="AE226" s="1087"/>
      <c r="AF226" s="1087"/>
      <c r="AG226" s="1087"/>
      <c r="AH226" s="1087"/>
      <c r="AI226" s="1087"/>
      <c r="AJ226" s="1087"/>
      <c r="AK226" s="1087"/>
      <c r="AL226" s="1087"/>
      <c r="AM226" s="1087"/>
      <c r="AN226" s="1087"/>
      <c r="AO226" s="1087"/>
      <c r="AP226" s="1087"/>
      <c r="AQ226" s="1087"/>
      <c r="AR226" s="1087"/>
      <c r="AS226" s="1087"/>
      <c r="AT226" s="1087"/>
      <c r="AU226" s="1087"/>
      <c r="AV226" s="1087"/>
      <c r="AW226" s="1087"/>
      <c r="AX226" s="1087"/>
      <c r="AY226" s="1087"/>
      <c r="AZ226" s="1087"/>
      <c r="BA226" s="1087"/>
      <c r="BB226" s="1087"/>
      <c r="BC226" s="1087"/>
      <c r="BD226" s="1087"/>
      <c r="BE226" s="1087"/>
      <c r="BF226" s="1087"/>
      <c r="BG226" s="1087"/>
      <c r="BH226" s="1087"/>
      <c r="BI226" s="1087"/>
      <c r="BJ226" s="1087"/>
      <c r="BK226" s="1087"/>
      <c r="BL226" s="1087"/>
      <c r="BM226" s="1087"/>
      <c r="BN226" s="1087"/>
      <c r="BO226" s="1087"/>
      <c r="BP226" s="1087"/>
      <c r="BQ226" s="1087"/>
      <c r="BR226" s="1087"/>
      <c r="BS226" s="1087"/>
      <c r="BT226" s="1087"/>
      <c r="BU226" s="1087"/>
      <c r="BV226" s="1087"/>
      <c r="BW226" s="1087"/>
      <c r="BX226" s="1087"/>
      <c r="BY226" s="1087"/>
      <c r="BZ226" s="1087"/>
      <c r="CA226" s="1087"/>
      <c r="CB226" s="1087"/>
      <c r="CC226" s="1087"/>
      <c r="CD226" s="1087"/>
      <c r="CE226" s="1087"/>
      <c r="CF226" s="1087"/>
      <c r="CG226" s="1087"/>
      <c r="CH226" s="1087"/>
      <c r="CI226" s="1087"/>
      <c r="CJ226" s="1087"/>
      <c r="CK226" s="1087"/>
      <c r="CL226" s="1087"/>
      <c r="CM226" s="1087"/>
      <c r="CN226" s="1087"/>
      <c r="CO226" s="1087"/>
      <c r="CP226" s="1087"/>
      <c r="CQ226" s="1087"/>
    </row>
    <row r="227" spans="2:95" ht="25" x14ac:dyDescent="0.35">
      <c r="B227" s="1089" t="s">
        <v>1148</v>
      </c>
      <c r="C227" s="1090" t="s">
        <v>1149</v>
      </c>
      <c r="D227" s="1090" t="s">
        <v>1150</v>
      </c>
      <c r="E227" s="1104">
        <v>2023</v>
      </c>
      <c r="F227" s="1104">
        <v>2024</v>
      </c>
      <c r="G227" s="1104" t="s">
        <v>351</v>
      </c>
      <c r="H227" s="1091">
        <v>53</v>
      </c>
      <c r="I227" s="1091"/>
      <c r="J227" s="1105"/>
      <c r="K227" s="1091">
        <v>19345</v>
      </c>
      <c r="L227" s="1091"/>
      <c r="M227" s="1091">
        <v>51152</v>
      </c>
      <c r="N227" s="1088"/>
      <c r="O227" s="1086"/>
      <c r="P227" s="1087"/>
      <c r="Q227" s="1087"/>
      <c r="R227" s="1087"/>
      <c r="S227" s="1087"/>
      <c r="T227" s="1087"/>
      <c r="U227" s="1087"/>
      <c r="V227" s="1087"/>
      <c r="W227" s="1087"/>
      <c r="X227" s="1087"/>
      <c r="Y227" s="1087"/>
      <c r="Z227" s="1087"/>
      <c r="AA227" s="1087"/>
      <c r="AB227" s="1087"/>
      <c r="AC227" s="1087"/>
      <c r="AD227" s="1087"/>
      <c r="AE227" s="1087"/>
      <c r="AF227" s="1087"/>
      <c r="AG227" s="1087"/>
      <c r="AH227" s="1087"/>
      <c r="AI227" s="1087"/>
      <c r="AJ227" s="1087"/>
      <c r="AK227" s="1087"/>
      <c r="AL227" s="1087"/>
      <c r="AM227" s="1087"/>
      <c r="AN227" s="1087"/>
      <c r="AO227" s="1087"/>
      <c r="AP227" s="1087"/>
      <c r="AQ227" s="1087"/>
      <c r="AR227" s="1087"/>
      <c r="AS227" s="1087"/>
      <c r="AT227" s="1087"/>
      <c r="AU227" s="1087"/>
      <c r="AV227" s="1087"/>
      <c r="AW227" s="1087"/>
      <c r="AX227" s="1087"/>
      <c r="AY227" s="1087"/>
      <c r="AZ227" s="1087"/>
      <c r="BA227" s="1087"/>
      <c r="BB227" s="1087"/>
      <c r="BC227" s="1087"/>
      <c r="BD227" s="1087"/>
      <c r="BE227" s="1087"/>
      <c r="BF227" s="1087"/>
      <c r="BG227" s="1087"/>
      <c r="BH227" s="1087"/>
      <c r="BI227" s="1087"/>
      <c r="BJ227" s="1087"/>
      <c r="BK227" s="1087"/>
      <c r="BL227" s="1087"/>
      <c r="BM227" s="1087"/>
      <c r="BN227" s="1087"/>
      <c r="BO227" s="1087"/>
      <c r="BP227" s="1087"/>
      <c r="BQ227" s="1087"/>
      <c r="BR227" s="1087"/>
      <c r="BS227" s="1087"/>
      <c r="BT227" s="1087"/>
      <c r="BU227" s="1087"/>
      <c r="BV227" s="1087"/>
      <c r="BW227" s="1087"/>
      <c r="BX227" s="1087"/>
      <c r="BY227" s="1087"/>
      <c r="BZ227" s="1087"/>
      <c r="CA227" s="1087"/>
      <c r="CB227" s="1087"/>
      <c r="CC227" s="1087"/>
      <c r="CD227" s="1087"/>
      <c r="CE227" s="1087"/>
      <c r="CF227" s="1087"/>
      <c r="CG227" s="1087"/>
      <c r="CH227" s="1087"/>
      <c r="CI227" s="1087"/>
      <c r="CJ227" s="1087"/>
      <c r="CK227" s="1087"/>
      <c r="CL227" s="1087"/>
      <c r="CM227" s="1087"/>
      <c r="CN227" s="1087"/>
      <c r="CO227" s="1087"/>
      <c r="CP227" s="1087"/>
      <c r="CQ227" s="1087"/>
    </row>
    <row r="228" spans="2:95" ht="25" x14ac:dyDescent="0.35">
      <c r="B228" s="1089" t="s">
        <v>882</v>
      </c>
      <c r="C228" s="1090" t="s">
        <v>1151</v>
      </c>
      <c r="D228" s="1090" t="s">
        <v>1152</v>
      </c>
      <c r="E228" s="1104">
        <v>2023</v>
      </c>
      <c r="F228" s="1104">
        <v>2024</v>
      </c>
      <c r="G228" s="1104" t="s">
        <v>351</v>
      </c>
      <c r="H228" s="1091">
        <v>15.375013698630138</v>
      </c>
      <c r="I228" s="1091"/>
      <c r="J228" s="1105"/>
      <c r="K228" s="1091">
        <v>5611.88</v>
      </c>
      <c r="L228" s="1091"/>
      <c r="M228" s="1091">
        <v>11151.013698630139</v>
      </c>
      <c r="N228" s="1088"/>
      <c r="O228" s="1086"/>
      <c r="P228" s="1087"/>
      <c r="Q228" s="1087"/>
      <c r="R228" s="1087"/>
      <c r="S228" s="1087"/>
      <c r="T228" s="1087"/>
      <c r="U228" s="1087"/>
      <c r="V228" s="1087"/>
      <c r="W228" s="1087"/>
      <c r="X228" s="1087"/>
      <c r="Y228" s="1087"/>
      <c r="Z228" s="1087"/>
      <c r="AA228" s="1087"/>
      <c r="AB228" s="1087"/>
      <c r="AC228" s="1087"/>
      <c r="AD228" s="1087"/>
      <c r="AE228" s="1087"/>
      <c r="AF228" s="1087"/>
      <c r="AG228" s="1087"/>
      <c r="AH228" s="1087"/>
      <c r="AI228" s="1087"/>
      <c r="AJ228" s="1087"/>
      <c r="AK228" s="1087"/>
      <c r="AL228" s="1087"/>
      <c r="AM228" s="1087"/>
      <c r="AN228" s="1087"/>
      <c r="AO228" s="1087"/>
      <c r="AP228" s="1087"/>
      <c r="AQ228" s="1087"/>
      <c r="AR228" s="1087"/>
      <c r="AS228" s="1087"/>
      <c r="AT228" s="1087"/>
      <c r="AU228" s="1087"/>
      <c r="AV228" s="1087"/>
      <c r="AW228" s="1087"/>
      <c r="AX228" s="1087"/>
      <c r="AY228" s="1087"/>
      <c r="AZ228" s="1087"/>
      <c r="BA228" s="1087"/>
      <c r="BB228" s="1087"/>
      <c r="BC228" s="1087"/>
      <c r="BD228" s="1087"/>
      <c r="BE228" s="1087"/>
      <c r="BF228" s="1087"/>
      <c r="BG228" s="1087"/>
      <c r="BH228" s="1087"/>
      <c r="BI228" s="1087"/>
      <c r="BJ228" s="1087"/>
      <c r="BK228" s="1087"/>
      <c r="BL228" s="1087"/>
      <c r="BM228" s="1087"/>
      <c r="BN228" s="1087"/>
      <c r="BO228" s="1087"/>
      <c r="BP228" s="1087"/>
      <c r="BQ228" s="1087"/>
      <c r="BR228" s="1087"/>
      <c r="BS228" s="1087"/>
      <c r="BT228" s="1087"/>
      <c r="BU228" s="1087"/>
      <c r="BV228" s="1087"/>
      <c r="BW228" s="1087"/>
      <c r="BX228" s="1087"/>
      <c r="BY228" s="1087"/>
      <c r="BZ228" s="1087"/>
      <c r="CA228" s="1087"/>
      <c r="CB228" s="1087"/>
      <c r="CC228" s="1087"/>
      <c r="CD228" s="1087"/>
      <c r="CE228" s="1087"/>
      <c r="CF228" s="1087"/>
      <c r="CG228" s="1087"/>
      <c r="CH228" s="1087"/>
      <c r="CI228" s="1087"/>
      <c r="CJ228" s="1087"/>
      <c r="CK228" s="1087"/>
      <c r="CL228" s="1087"/>
      <c r="CM228" s="1087"/>
      <c r="CN228" s="1087"/>
      <c r="CO228" s="1087"/>
      <c r="CP228" s="1087"/>
      <c r="CQ228" s="1087"/>
    </row>
    <row r="229" spans="2:95" ht="25" x14ac:dyDescent="0.35">
      <c r="B229" s="1089" t="s">
        <v>1009</v>
      </c>
      <c r="C229" s="1090" t="s">
        <v>1153</v>
      </c>
      <c r="D229" s="1090" t="s">
        <v>1154</v>
      </c>
      <c r="E229" s="1104">
        <v>2023</v>
      </c>
      <c r="F229" s="1104">
        <v>2024</v>
      </c>
      <c r="G229" s="1104" t="s">
        <v>351</v>
      </c>
      <c r="H229" s="1091">
        <v>78.75</v>
      </c>
      <c r="I229" s="1091"/>
      <c r="J229" s="1105"/>
      <c r="K229" s="1091">
        <v>28743.75</v>
      </c>
      <c r="L229" s="1091"/>
      <c r="M229" s="1091">
        <v>78750</v>
      </c>
      <c r="N229" s="1088"/>
      <c r="O229" s="1086"/>
      <c r="P229" s="1087"/>
      <c r="Q229" s="1087"/>
      <c r="R229" s="1087"/>
      <c r="S229" s="1087"/>
      <c r="T229" s="1087"/>
      <c r="U229" s="1087"/>
      <c r="V229" s="1087"/>
      <c r="W229" s="1087"/>
      <c r="X229" s="1087"/>
      <c r="Y229" s="1087"/>
      <c r="Z229" s="1087"/>
      <c r="AA229" s="1087"/>
      <c r="AB229" s="1087"/>
      <c r="AC229" s="1087"/>
      <c r="AD229" s="1087"/>
      <c r="AE229" s="1087"/>
      <c r="AF229" s="1087"/>
      <c r="AG229" s="1087"/>
      <c r="AH229" s="1087"/>
      <c r="AI229" s="1087"/>
      <c r="AJ229" s="1087"/>
      <c r="AK229" s="1087"/>
      <c r="AL229" s="1087"/>
      <c r="AM229" s="1087"/>
      <c r="AN229" s="1087"/>
      <c r="AO229" s="1087"/>
      <c r="AP229" s="1087"/>
      <c r="AQ229" s="1087"/>
      <c r="AR229" s="1087"/>
      <c r="AS229" s="1087"/>
      <c r="AT229" s="1087"/>
      <c r="AU229" s="1087"/>
      <c r="AV229" s="1087"/>
      <c r="AW229" s="1087"/>
      <c r="AX229" s="1087"/>
      <c r="AY229" s="1087"/>
      <c r="AZ229" s="1087"/>
      <c r="BA229" s="1087"/>
      <c r="BB229" s="1087"/>
      <c r="BC229" s="1087"/>
      <c r="BD229" s="1087"/>
      <c r="BE229" s="1087"/>
      <c r="BF229" s="1087"/>
      <c r="BG229" s="1087"/>
      <c r="BH229" s="1087"/>
      <c r="BI229" s="1087"/>
      <c r="BJ229" s="1087"/>
      <c r="BK229" s="1087"/>
      <c r="BL229" s="1087"/>
      <c r="BM229" s="1087"/>
      <c r="BN229" s="1087"/>
      <c r="BO229" s="1087"/>
      <c r="BP229" s="1087"/>
      <c r="BQ229" s="1087"/>
      <c r="BR229" s="1087"/>
      <c r="BS229" s="1087"/>
      <c r="BT229" s="1087"/>
      <c r="BU229" s="1087"/>
      <c r="BV229" s="1087"/>
      <c r="BW229" s="1087"/>
      <c r="BX229" s="1087"/>
      <c r="BY229" s="1087"/>
      <c r="BZ229" s="1087"/>
      <c r="CA229" s="1087"/>
      <c r="CB229" s="1087"/>
      <c r="CC229" s="1087"/>
      <c r="CD229" s="1087"/>
      <c r="CE229" s="1087"/>
      <c r="CF229" s="1087"/>
      <c r="CG229" s="1087"/>
      <c r="CH229" s="1087"/>
      <c r="CI229" s="1087"/>
      <c r="CJ229" s="1087"/>
      <c r="CK229" s="1087"/>
      <c r="CL229" s="1087"/>
      <c r="CM229" s="1087"/>
      <c r="CN229" s="1087"/>
      <c r="CO229" s="1087"/>
      <c r="CP229" s="1087"/>
      <c r="CQ229" s="1087"/>
    </row>
    <row r="230" spans="2:95" ht="25" x14ac:dyDescent="0.35">
      <c r="B230" s="1089" t="s">
        <v>778</v>
      </c>
      <c r="C230" s="1090" t="s">
        <v>1155</v>
      </c>
      <c r="D230" s="1090" t="s">
        <v>1156</v>
      </c>
      <c r="E230" s="1104">
        <v>2023</v>
      </c>
      <c r="F230" s="1104">
        <v>2024</v>
      </c>
      <c r="G230" s="1104" t="s">
        <v>351</v>
      </c>
      <c r="H230" s="1091">
        <v>139.13501369863013</v>
      </c>
      <c r="I230" s="1091"/>
      <c r="J230" s="1105"/>
      <c r="K230" s="1091">
        <v>50784.28</v>
      </c>
      <c r="L230" s="1091"/>
      <c r="M230" s="1091">
        <v>139135.01369863012</v>
      </c>
      <c r="N230" s="1088"/>
      <c r="O230" s="1086"/>
      <c r="P230" s="1087"/>
      <c r="Q230" s="1087"/>
      <c r="R230" s="1087"/>
      <c r="S230" s="1087"/>
      <c r="T230" s="1087"/>
      <c r="U230" s="1087"/>
      <c r="V230" s="1087"/>
      <c r="W230" s="1087"/>
      <c r="X230" s="1087"/>
      <c r="Y230" s="1087"/>
      <c r="Z230" s="1087"/>
      <c r="AA230" s="1087"/>
      <c r="AB230" s="1087"/>
      <c r="AC230" s="1087"/>
      <c r="AD230" s="1087"/>
      <c r="AE230" s="1087"/>
      <c r="AF230" s="1087"/>
      <c r="AG230" s="1087"/>
      <c r="AH230" s="1087"/>
      <c r="AI230" s="1087"/>
      <c r="AJ230" s="1087"/>
      <c r="AK230" s="1087"/>
      <c r="AL230" s="1087"/>
      <c r="AM230" s="1087"/>
      <c r="AN230" s="1087"/>
      <c r="AO230" s="1087"/>
      <c r="AP230" s="1087"/>
      <c r="AQ230" s="1087"/>
      <c r="AR230" s="1087"/>
      <c r="AS230" s="1087"/>
      <c r="AT230" s="1087"/>
      <c r="AU230" s="1087"/>
      <c r="AV230" s="1087"/>
      <c r="AW230" s="1087"/>
      <c r="AX230" s="1087"/>
      <c r="AY230" s="1087"/>
      <c r="AZ230" s="1087"/>
      <c r="BA230" s="1087"/>
      <c r="BB230" s="1087"/>
      <c r="BC230" s="1087"/>
      <c r="BD230" s="1087"/>
      <c r="BE230" s="1087"/>
      <c r="BF230" s="1087"/>
      <c r="BG230" s="1087"/>
      <c r="BH230" s="1087"/>
      <c r="BI230" s="1087"/>
      <c r="BJ230" s="1087"/>
      <c r="BK230" s="1087"/>
      <c r="BL230" s="1087"/>
      <c r="BM230" s="1087"/>
      <c r="BN230" s="1087"/>
      <c r="BO230" s="1087"/>
      <c r="BP230" s="1087"/>
      <c r="BQ230" s="1087"/>
      <c r="BR230" s="1087"/>
      <c r="BS230" s="1087"/>
      <c r="BT230" s="1087"/>
      <c r="BU230" s="1087"/>
      <c r="BV230" s="1087"/>
      <c r="BW230" s="1087"/>
      <c r="BX230" s="1087"/>
      <c r="BY230" s="1087"/>
      <c r="BZ230" s="1087"/>
      <c r="CA230" s="1087"/>
      <c r="CB230" s="1087"/>
      <c r="CC230" s="1087"/>
      <c r="CD230" s="1087"/>
      <c r="CE230" s="1087"/>
      <c r="CF230" s="1087"/>
      <c r="CG230" s="1087"/>
      <c r="CH230" s="1087"/>
      <c r="CI230" s="1087"/>
      <c r="CJ230" s="1087"/>
      <c r="CK230" s="1087"/>
      <c r="CL230" s="1087"/>
      <c r="CM230" s="1087"/>
      <c r="CN230" s="1087"/>
      <c r="CO230" s="1087"/>
      <c r="CP230" s="1087"/>
      <c r="CQ230" s="1087"/>
    </row>
    <row r="231" spans="2:95" x14ac:dyDescent="0.35">
      <c r="B231" s="1089" t="s">
        <v>1133</v>
      </c>
      <c r="C231" s="1090" t="s">
        <v>1157</v>
      </c>
      <c r="D231" s="1090" t="s">
        <v>1158</v>
      </c>
      <c r="E231" s="1104">
        <v>2023</v>
      </c>
      <c r="F231" s="1104">
        <v>2024</v>
      </c>
      <c r="G231" s="1104" t="s">
        <v>351</v>
      </c>
      <c r="H231" s="1091">
        <v>18.75</v>
      </c>
      <c r="I231" s="1091"/>
      <c r="J231" s="1105"/>
      <c r="K231" s="1091">
        <v>6843.75</v>
      </c>
      <c r="L231" s="1091"/>
      <c r="M231" s="1091">
        <v>18750</v>
      </c>
      <c r="N231" s="1088"/>
      <c r="O231" s="1086"/>
      <c r="P231" s="1087"/>
      <c r="Q231" s="1087"/>
      <c r="R231" s="1087"/>
      <c r="S231" s="1087"/>
      <c r="T231" s="1087"/>
      <c r="U231" s="1087"/>
      <c r="V231" s="1087"/>
      <c r="W231" s="1087"/>
      <c r="X231" s="1087"/>
      <c r="Y231" s="1087"/>
      <c r="Z231" s="1087"/>
      <c r="AA231" s="1087"/>
      <c r="AB231" s="1087"/>
      <c r="AC231" s="1087"/>
      <c r="AD231" s="1087"/>
      <c r="AE231" s="1087"/>
      <c r="AF231" s="1087"/>
      <c r="AG231" s="1087"/>
      <c r="AH231" s="1087"/>
      <c r="AI231" s="1087"/>
      <c r="AJ231" s="1087"/>
      <c r="AK231" s="1087"/>
      <c r="AL231" s="1087"/>
      <c r="AM231" s="1087"/>
      <c r="AN231" s="1087"/>
      <c r="AO231" s="1087"/>
      <c r="AP231" s="1087"/>
      <c r="AQ231" s="1087"/>
      <c r="AR231" s="1087"/>
      <c r="AS231" s="1087"/>
      <c r="AT231" s="1087"/>
      <c r="AU231" s="1087"/>
      <c r="AV231" s="1087"/>
      <c r="AW231" s="1087"/>
      <c r="AX231" s="1087"/>
      <c r="AY231" s="1087"/>
      <c r="AZ231" s="1087"/>
      <c r="BA231" s="1087"/>
      <c r="BB231" s="1087"/>
      <c r="BC231" s="1087"/>
      <c r="BD231" s="1087"/>
      <c r="BE231" s="1087"/>
      <c r="BF231" s="1087"/>
      <c r="BG231" s="1087"/>
      <c r="BH231" s="1087"/>
      <c r="BI231" s="1087"/>
      <c r="BJ231" s="1087"/>
      <c r="BK231" s="1087"/>
      <c r="BL231" s="1087"/>
      <c r="BM231" s="1087"/>
      <c r="BN231" s="1087"/>
      <c r="BO231" s="1087"/>
      <c r="BP231" s="1087"/>
      <c r="BQ231" s="1087"/>
      <c r="BR231" s="1087"/>
      <c r="BS231" s="1087"/>
      <c r="BT231" s="1087"/>
      <c r="BU231" s="1087"/>
      <c r="BV231" s="1087"/>
      <c r="BW231" s="1087"/>
      <c r="BX231" s="1087"/>
      <c r="BY231" s="1087"/>
      <c r="BZ231" s="1087"/>
      <c r="CA231" s="1087"/>
      <c r="CB231" s="1087"/>
      <c r="CC231" s="1087"/>
      <c r="CD231" s="1087"/>
      <c r="CE231" s="1087"/>
      <c r="CF231" s="1087"/>
      <c r="CG231" s="1087"/>
      <c r="CH231" s="1087"/>
      <c r="CI231" s="1087"/>
      <c r="CJ231" s="1087"/>
      <c r="CK231" s="1087"/>
      <c r="CL231" s="1087"/>
      <c r="CM231" s="1087"/>
      <c r="CN231" s="1087"/>
      <c r="CO231" s="1087"/>
      <c r="CP231" s="1087"/>
      <c r="CQ231" s="1087"/>
    </row>
    <row r="232" spans="2:95" ht="25" x14ac:dyDescent="0.35">
      <c r="B232" s="1089" t="s">
        <v>1159</v>
      </c>
      <c r="C232" s="1090" t="s">
        <v>1160</v>
      </c>
      <c r="D232" s="1090" t="s">
        <v>1161</v>
      </c>
      <c r="E232" s="1104">
        <v>2020</v>
      </c>
      <c r="F232" s="1104">
        <v>2024</v>
      </c>
      <c r="G232" s="1104" t="s">
        <v>351</v>
      </c>
      <c r="H232" s="1091">
        <v>82.5</v>
      </c>
      <c r="I232" s="1091"/>
      <c r="J232" s="1105"/>
      <c r="K232" s="1091">
        <v>30112.5</v>
      </c>
      <c r="L232" s="1091"/>
      <c r="M232" s="1091">
        <v>21300</v>
      </c>
      <c r="N232" s="1088"/>
      <c r="O232" s="1086"/>
      <c r="P232" s="1087"/>
      <c r="Q232" s="1087"/>
      <c r="R232" s="1087"/>
      <c r="S232" s="1087"/>
      <c r="T232" s="1087"/>
      <c r="U232" s="1087"/>
      <c r="V232" s="1087"/>
      <c r="W232" s="1087"/>
      <c r="X232" s="1087"/>
      <c r="Y232" s="1087"/>
      <c r="Z232" s="1087"/>
      <c r="AA232" s="1087"/>
      <c r="AB232" s="1087"/>
      <c r="AC232" s="1087"/>
      <c r="AD232" s="1087"/>
      <c r="AE232" s="1087"/>
      <c r="AF232" s="1087"/>
      <c r="AG232" s="1087"/>
      <c r="AH232" s="1087"/>
      <c r="AI232" s="1087"/>
      <c r="AJ232" s="1087"/>
      <c r="AK232" s="1087"/>
      <c r="AL232" s="1087"/>
      <c r="AM232" s="1087"/>
      <c r="AN232" s="1087"/>
      <c r="AO232" s="1087"/>
      <c r="AP232" s="1087"/>
      <c r="AQ232" s="1087"/>
      <c r="AR232" s="1087"/>
      <c r="AS232" s="1087"/>
      <c r="AT232" s="1087"/>
      <c r="AU232" s="1087"/>
      <c r="AV232" s="1087"/>
      <c r="AW232" s="1087"/>
      <c r="AX232" s="1087"/>
      <c r="AY232" s="1087"/>
      <c r="AZ232" s="1087"/>
      <c r="BA232" s="1087"/>
      <c r="BB232" s="1087"/>
      <c r="BC232" s="1087"/>
      <c r="BD232" s="1087"/>
      <c r="BE232" s="1087"/>
      <c r="BF232" s="1087"/>
      <c r="BG232" s="1087"/>
      <c r="BH232" s="1087"/>
      <c r="BI232" s="1087"/>
      <c r="BJ232" s="1087"/>
      <c r="BK232" s="1087"/>
      <c r="BL232" s="1087"/>
      <c r="BM232" s="1087"/>
      <c r="BN232" s="1087"/>
      <c r="BO232" s="1087"/>
      <c r="BP232" s="1087"/>
      <c r="BQ232" s="1087"/>
      <c r="BR232" s="1087"/>
      <c r="BS232" s="1087"/>
      <c r="BT232" s="1087"/>
      <c r="BU232" s="1087"/>
      <c r="BV232" s="1087"/>
      <c r="BW232" s="1087"/>
      <c r="BX232" s="1087"/>
      <c r="BY232" s="1087"/>
      <c r="BZ232" s="1087"/>
      <c r="CA232" s="1087"/>
      <c r="CB232" s="1087"/>
      <c r="CC232" s="1087"/>
      <c r="CD232" s="1087"/>
      <c r="CE232" s="1087"/>
      <c r="CF232" s="1087"/>
      <c r="CG232" s="1087"/>
      <c r="CH232" s="1087"/>
      <c r="CI232" s="1087"/>
      <c r="CJ232" s="1087"/>
      <c r="CK232" s="1087"/>
      <c r="CL232" s="1087"/>
      <c r="CM232" s="1087"/>
      <c r="CN232" s="1087"/>
      <c r="CO232" s="1087"/>
      <c r="CP232" s="1087"/>
      <c r="CQ232" s="1087"/>
    </row>
    <row r="233" spans="2:95" ht="25" x14ac:dyDescent="0.35">
      <c r="B233" s="1089" t="s">
        <v>1159</v>
      </c>
      <c r="C233" s="1090" t="s">
        <v>1162</v>
      </c>
      <c r="D233" s="1090" t="s">
        <v>1163</v>
      </c>
      <c r="E233" s="1104">
        <v>2021</v>
      </c>
      <c r="F233" s="1104">
        <v>2024</v>
      </c>
      <c r="G233" s="1104" t="s">
        <v>351</v>
      </c>
      <c r="H233" s="1091">
        <v>25.125013698630134</v>
      </c>
      <c r="I233" s="1091"/>
      <c r="J233" s="1105"/>
      <c r="K233" s="1091">
        <v>9170.6299999999992</v>
      </c>
      <c r="L233" s="1091"/>
      <c r="M233" s="1091">
        <v>5025.0136986301331</v>
      </c>
      <c r="N233" s="1088"/>
      <c r="O233" s="1086"/>
      <c r="P233" s="1087"/>
      <c r="Q233" s="1087"/>
      <c r="R233" s="1087"/>
      <c r="S233" s="1087"/>
      <c r="T233" s="1087"/>
      <c r="U233" s="1087"/>
      <c r="V233" s="1087"/>
      <c r="W233" s="1087"/>
      <c r="X233" s="1087"/>
      <c r="Y233" s="1087"/>
      <c r="Z233" s="1087"/>
      <c r="AA233" s="1087"/>
      <c r="AB233" s="1087"/>
      <c r="AC233" s="1087"/>
      <c r="AD233" s="1087"/>
      <c r="AE233" s="1087"/>
      <c r="AF233" s="1087"/>
      <c r="AG233" s="1087"/>
      <c r="AH233" s="1087"/>
      <c r="AI233" s="1087"/>
      <c r="AJ233" s="1087"/>
      <c r="AK233" s="1087"/>
      <c r="AL233" s="1087"/>
      <c r="AM233" s="1087"/>
      <c r="AN233" s="1087"/>
      <c r="AO233" s="1087"/>
      <c r="AP233" s="1087"/>
      <c r="AQ233" s="1087"/>
      <c r="AR233" s="1087"/>
      <c r="AS233" s="1087"/>
      <c r="AT233" s="1087"/>
      <c r="AU233" s="1087"/>
      <c r="AV233" s="1087"/>
      <c r="AW233" s="1087"/>
      <c r="AX233" s="1087"/>
      <c r="AY233" s="1087"/>
      <c r="AZ233" s="1087"/>
      <c r="BA233" s="1087"/>
      <c r="BB233" s="1087"/>
      <c r="BC233" s="1087"/>
      <c r="BD233" s="1087"/>
      <c r="BE233" s="1087"/>
      <c r="BF233" s="1087"/>
      <c r="BG233" s="1087"/>
      <c r="BH233" s="1087"/>
      <c r="BI233" s="1087"/>
      <c r="BJ233" s="1087"/>
      <c r="BK233" s="1087"/>
      <c r="BL233" s="1087"/>
      <c r="BM233" s="1087"/>
      <c r="BN233" s="1087"/>
      <c r="BO233" s="1087"/>
      <c r="BP233" s="1087"/>
      <c r="BQ233" s="1087"/>
      <c r="BR233" s="1087"/>
      <c r="BS233" s="1087"/>
      <c r="BT233" s="1087"/>
      <c r="BU233" s="1087"/>
      <c r="BV233" s="1087"/>
      <c r="BW233" s="1087"/>
      <c r="BX233" s="1087"/>
      <c r="BY233" s="1087"/>
      <c r="BZ233" s="1087"/>
      <c r="CA233" s="1087"/>
      <c r="CB233" s="1087"/>
      <c r="CC233" s="1087"/>
      <c r="CD233" s="1087"/>
      <c r="CE233" s="1087"/>
      <c r="CF233" s="1087"/>
      <c r="CG233" s="1087"/>
      <c r="CH233" s="1087"/>
      <c r="CI233" s="1087"/>
      <c r="CJ233" s="1087"/>
      <c r="CK233" s="1087"/>
      <c r="CL233" s="1087"/>
      <c r="CM233" s="1087"/>
      <c r="CN233" s="1087"/>
      <c r="CO233" s="1087"/>
      <c r="CP233" s="1087"/>
      <c r="CQ233" s="1087"/>
    </row>
    <row r="234" spans="2:95" ht="25" x14ac:dyDescent="0.35">
      <c r="B234" s="1089" t="s">
        <v>1159</v>
      </c>
      <c r="C234" s="1090" t="s">
        <v>1164</v>
      </c>
      <c r="D234" s="1090" t="s">
        <v>1165</v>
      </c>
      <c r="E234" s="1104">
        <v>2021</v>
      </c>
      <c r="F234" s="1104">
        <v>2024</v>
      </c>
      <c r="G234" s="1104" t="s">
        <v>351</v>
      </c>
      <c r="H234" s="1091">
        <v>60.75</v>
      </c>
      <c r="I234" s="1091"/>
      <c r="J234" s="1105"/>
      <c r="K234" s="1091">
        <v>22173.75</v>
      </c>
      <c r="L234" s="1091"/>
      <c r="M234" s="1091">
        <v>53850</v>
      </c>
      <c r="N234" s="1088"/>
      <c r="O234" s="1086"/>
      <c r="P234" s="1087"/>
      <c r="Q234" s="1087"/>
      <c r="R234" s="1087"/>
      <c r="S234" s="1087"/>
      <c r="T234" s="1087"/>
      <c r="U234" s="1087"/>
      <c r="V234" s="1087"/>
      <c r="W234" s="1087"/>
      <c r="X234" s="1087"/>
      <c r="Y234" s="1087"/>
      <c r="Z234" s="1087"/>
      <c r="AA234" s="1087"/>
      <c r="AB234" s="1087"/>
      <c r="AC234" s="1087"/>
      <c r="AD234" s="1087"/>
      <c r="AE234" s="1087"/>
      <c r="AF234" s="1087"/>
      <c r="AG234" s="1087"/>
      <c r="AH234" s="1087"/>
      <c r="AI234" s="1087"/>
      <c r="AJ234" s="1087"/>
      <c r="AK234" s="1087"/>
      <c r="AL234" s="1087"/>
      <c r="AM234" s="1087"/>
      <c r="AN234" s="1087"/>
      <c r="AO234" s="1087"/>
      <c r="AP234" s="1087"/>
      <c r="AQ234" s="1087"/>
      <c r="AR234" s="1087"/>
      <c r="AS234" s="1087"/>
      <c r="AT234" s="1087"/>
      <c r="AU234" s="1087"/>
      <c r="AV234" s="1087"/>
      <c r="AW234" s="1087"/>
      <c r="AX234" s="1087"/>
      <c r="AY234" s="1087"/>
      <c r="AZ234" s="1087"/>
      <c r="BA234" s="1087"/>
      <c r="BB234" s="1087"/>
      <c r="BC234" s="1087"/>
      <c r="BD234" s="1087"/>
      <c r="BE234" s="1087"/>
      <c r="BF234" s="1087"/>
      <c r="BG234" s="1087"/>
      <c r="BH234" s="1087"/>
      <c r="BI234" s="1087"/>
      <c r="BJ234" s="1087"/>
      <c r="BK234" s="1087"/>
      <c r="BL234" s="1087"/>
      <c r="BM234" s="1087"/>
      <c r="BN234" s="1087"/>
      <c r="BO234" s="1087"/>
      <c r="BP234" s="1087"/>
      <c r="BQ234" s="1087"/>
      <c r="BR234" s="1087"/>
      <c r="BS234" s="1087"/>
      <c r="BT234" s="1087"/>
      <c r="BU234" s="1087"/>
      <c r="BV234" s="1087"/>
      <c r="BW234" s="1087"/>
      <c r="BX234" s="1087"/>
      <c r="BY234" s="1087"/>
      <c r="BZ234" s="1087"/>
      <c r="CA234" s="1087"/>
      <c r="CB234" s="1087"/>
      <c r="CC234" s="1087"/>
      <c r="CD234" s="1087"/>
      <c r="CE234" s="1087"/>
      <c r="CF234" s="1087"/>
      <c r="CG234" s="1087"/>
      <c r="CH234" s="1087"/>
      <c r="CI234" s="1087"/>
      <c r="CJ234" s="1087"/>
      <c r="CK234" s="1087"/>
      <c r="CL234" s="1087"/>
      <c r="CM234" s="1087"/>
      <c r="CN234" s="1087"/>
      <c r="CO234" s="1087"/>
      <c r="CP234" s="1087"/>
      <c r="CQ234" s="1087"/>
    </row>
    <row r="235" spans="2:95" ht="25" x14ac:dyDescent="0.35">
      <c r="B235" s="1089" t="s">
        <v>1159</v>
      </c>
      <c r="C235" s="1090" t="s">
        <v>1166</v>
      </c>
      <c r="D235" s="1090" t="s">
        <v>1167</v>
      </c>
      <c r="E235" s="1104">
        <v>2021</v>
      </c>
      <c r="F235" s="1104">
        <v>2024</v>
      </c>
      <c r="G235" s="1104" t="s">
        <v>351</v>
      </c>
      <c r="H235" s="1091">
        <v>213.75</v>
      </c>
      <c r="I235" s="1091"/>
      <c r="J235" s="1105"/>
      <c r="K235" s="1091">
        <v>78018.75</v>
      </c>
      <c r="L235" s="1091"/>
      <c r="M235" s="1091">
        <v>120450</v>
      </c>
      <c r="N235" s="1088"/>
      <c r="O235" s="1086"/>
      <c r="P235" s="1087"/>
      <c r="Q235" s="1087"/>
      <c r="R235" s="1087"/>
      <c r="S235" s="1087"/>
      <c r="T235" s="1087"/>
      <c r="U235" s="1087"/>
      <c r="V235" s="1087"/>
      <c r="W235" s="1087"/>
      <c r="X235" s="1087"/>
      <c r="Y235" s="1087"/>
      <c r="Z235" s="1087"/>
      <c r="AA235" s="1087"/>
      <c r="AB235" s="1087"/>
      <c r="AC235" s="1087"/>
      <c r="AD235" s="1087"/>
      <c r="AE235" s="1087"/>
      <c r="AF235" s="1087"/>
      <c r="AG235" s="1087"/>
      <c r="AH235" s="1087"/>
      <c r="AI235" s="1087"/>
      <c r="AJ235" s="1087"/>
      <c r="AK235" s="1087"/>
      <c r="AL235" s="1087"/>
      <c r="AM235" s="1087"/>
      <c r="AN235" s="1087"/>
      <c r="AO235" s="1087"/>
      <c r="AP235" s="1087"/>
      <c r="AQ235" s="1087"/>
      <c r="AR235" s="1087"/>
      <c r="AS235" s="1087"/>
      <c r="AT235" s="1087"/>
      <c r="AU235" s="1087"/>
      <c r="AV235" s="1087"/>
      <c r="AW235" s="1087"/>
      <c r="AX235" s="1087"/>
      <c r="AY235" s="1087"/>
      <c r="AZ235" s="1087"/>
      <c r="BA235" s="1087"/>
      <c r="BB235" s="1087"/>
      <c r="BC235" s="1087"/>
      <c r="BD235" s="1087"/>
      <c r="BE235" s="1087"/>
      <c r="BF235" s="1087"/>
      <c r="BG235" s="1087"/>
      <c r="BH235" s="1087"/>
      <c r="BI235" s="1087"/>
      <c r="BJ235" s="1087"/>
      <c r="BK235" s="1087"/>
      <c r="BL235" s="1087"/>
      <c r="BM235" s="1087"/>
      <c r="BN235" s="1087"/>
      <c r="BO235" s="1087"/>
      <c r="BP235" s="1087"/>
      <c r="BQ235" s="1087"/>
      <c r="BR235" s="1087"/>
      <c r="BS235" s="1087"/>
      <c r="BT235" s="1087"/>
      <c r="BU235" s="1087"/>
      <c r="BV235" s="1087"/>
      <c r="BW235" s="1087"/>
      <c r="BX235" s="1087"/>
      <c r="BY235" s="1087"/>
      <c r="BZ235" s="1087"/>
      <c r="CA235" s="1087"/>
      <c r="CB235" s="1087"/>
      <c r="CC235" s="1087"/>
      <c r="CD235" s="1087"/>
      <c r="CE235" s="1087"/>
      <c r="CF235" s="1087"/>
      <c r="CG235" s="1087"/>
      <c r="CH235" s="1087"/>
      <c r="CI235" s="1087"/>
      <c r="CJ235" s="1087"/>
      <c r="CK235" s="1087"/>
      <c r="CL235" s="1087"/>
      <c r="CM235" s="1087"/>
      <c r="CN235" s="1087"/>
      <c r="CO235" s="1087"/>
      <c r="CP235" s="1087"/>
      <c r="CQ235" s="1087"/>
    </row>
    <row r="236" spans="2:95" ht="25" x14ac:dyDescent="0.35">
      <c r="B236" s="1089" t="s">
        <v>1159</v>
      </c>
      <c r="C236" s="1090" t="s">
        <v>1168</v>
      </c>
      <c r="D236" s="1090" t="s">
        <v>1169</v>
      </c>
      <c r="E236" s="1104">
        <v>2022</v>
      </c>
      <c r="F236" s="1104">
        <v>2024</v>
      </c>
      <c r="G236" s="1104" t="s">
        <v>351</v>
      </c>
      <c r="H236" s="1091">
        <v>91.125013698630127</v>
      </c>
      <c r="I236" s="1091"/>
      <c r="J236" s="1105"/>
      <c r="K236" s="1091">
        <v>33260.629999999997</v>
      </c>
      <c r="L236" s="1091"/>
      <c r="M236" s="1091">
        <v>67365.013698630122</v>
      </c>
      <c r="N236" s="1088"/>
      <c r="O236" s="1086"/>
      <c r="P236" s="1087"/>
      <c r="Q236" s="1087"/>
      <c r="R236" s="1087"/>
      <c r="S236" s="1087"/>
      <c r="T236" s="1087"/>
      <c r="U236" s="1087"/>
      <c r="V236" s="1087"/>
      <c r="W236" s="1087"/>
      <c r="X236" s="1087"/>
      <c r="Y236" s="1087"/>
      <c r="Z236" s="1087"/>
      <c r="AA236" s="1087"/>
      <c r="AB236" s="1087"/>
      <c r="AC236" s="1087"/>
      <c r="AD236" s="1087"/>
      <c r="AE236" s="1087"/>
      <c r="AF236" s="1087"/>
      <c r="AG236" s="1087"/>
      <c r="AH236" s="1087"/>
      <c r="AI236" s="1087"/>
      <c r="AJ236" s="1087"/>
      <c r="AK236" s="1087"/>
      <c r="AL236" s="1087"/>
      <c r="AM236" s="1087"/>
      <c r="AN236" s="1087"/>
      <c r="AO236" s="1087"/>
      <c r="AP236" s="1087"/>
      <c r="AQ236" s="1087"/>
      <c r="AR236" s="1087"/>
      <c r="AS236" s="1087"/>
      <c r="AT236" s="1087"/>
      <c r="AU236" s="1087"/>
      <c r="AV236" s="1087"/>
      <c r="AW236" s="1087"/>
      <c r="AX236" s="1087"/>
      <c r="AY236" s="1087"/>
      <c r="AZ236" s="1087"/>
      <c r="BA236" s="1087"/>
      <c r="BB236" s="1087"/>
      <c r="BC236" s="1087"/>
      <c r="BD236" s="1087"/>
      <c r="BE236" s="1087"/>
      <c r="BF236" s="1087"/>
      <c r="BG236" s="1087"/>
      <c r="BH236" s="1087"/>
      <c r="BI236" s="1087"/>
      <c r="BJ236" s="1087"/>
      <c r="BK236" s="1087"/>
      <c r="BL236" s="1087"/>
      <c r="BM236" s="1087"/>
      <c r="BN236" s="1087"/>
      <c r="BO236" s="1087"/>
      <c r="BP236" s="1087"/>
      <c r="BQ236" s="1087"/>
      <c r="BR236" s="1087"/>
      <c r="BS236" s="1087"/>
      <c r="BT236" s="1087"/>
      <c r="BU236" s="1087"/>
      <c r="BV236" s="1087"/>
      <c r="BW236" s="1087"/>
      <c r="BX236" s="1087"/>
      <c r="BY236" s="1087"/>
      <c r="BZ236" s="1087"/>
      <c r="CA236" s="1087"/>
      <c r="CB236" s="1087"/>
      <c r="CC236" s="1087"/>
      <c r="CD236" s="1087"/>
      <c r="CE236" s="1087"/>
      <c r="CF236" s="1087"/>
      <c r="CG236" s="1087"/>
      <c r="CH236" s="1087"/>
      <c r="CI236" s="1087"/>
      <c r="CJ236" s="1087"/>
      <c r="CK236" s="1087"/>
      <c r="CL236" s="1087"/>
      <c r="CM236" s="1087"/>
      <c r="CN236" s="1087"/>
      <c r="CO236" s="1087"/>
      <c r="CP236" s="1087"/>
      <c r="CQ236" s="1087"/>
    </row>
    <row r="237" spans="2:95" ht="25" x14ac:dyDescent="0.35">
      <c r="B237" s="1089" t="s">
        <v>1159</v>
      </c>
      <c r="C237" s="1090" t="s">
        <v>1170</v>
      </c>
      <c r="D237" s="1090" t="s">
        <v>1171</v>
      </c>
      <c r="E237" s="1104">
        <v>2022</v>
      </c>
      <c r="F237" s="1104">
        <v>2024</v>
      </c>
      <c r="G237" s="1104" t="s">
        <v>351</v>
      </c>
      <c r="H237" s="1091">
        <v>87.75</v>
      </c>
      <c r="I237" s="1091"/>
      <c r="J237" s="1105"/>
      <c r="K237" s="1091">
        <v>32028.75</v>
      </c>
      <c r="L237" s="1091"/>
      <c r="M237" s="1091">
        <v>54150</v>
      </c>
      <c r="N237" s="1088"/>
      <c r="O237" s="1086"/>
      <c r="P237" s="1087"/>
      <c r="Q237" s="1087"/>
      <c r="R237" s="1087"/>
      <c r="S237" s="1087"/>
      <c r="T237" s="1087"/>
      <c r="U237" s="1087"/>
      <c r="V237" s="1087"/>
      <c r="W237" s="1087"/>
      <c r="X237" s="1087"/>
      <c r="Y237" s="1087"/>
      <c r="Z237" s="1087"/>
      <c r="AA237" s="1087"/>
      <c r="AB237" s="1087"/>
      <c r="AC237" s="1087"/>
      <c r="AD237" s="1087"/>
      <c r="AE237" s="1087"/>
      <c r="AF237" s="1087"/>
      <c r="AG237" s="1087"/>
      <c r="AH237" s="1087"/>
      <c r="AI237" s="1087"/>
      <c r="AJ237" s="1087"/>
      <c r="AK237" s="1087"/>
      <c r="AL237" s="1087"/>
      <c r="AM237" s="1087"/>
      <c r="AN237" s="1087"/>
      <c r="AO237" s="1087"/>
      <c r="AP237" s="1087"/>
      <c r="AQ237" s="1087"/>
      <c r="AR237" s="1087"/>
      <c r="AS237" s="1087"/>
      <c r="AT237" s="1087"/>
      <c r="AU237" s="1087"/>
      <c r="AV237" s="1087"/>
      <c r="AW237" s="1087"/>
      <c r="AX237" s="1087"/>
      <c r="AY237" s="1087"/>
      <c r="AZ237" s="1087"/>
      <c r="BA237" s="1087"/>
      <c r="BB237" s="1087"/>
      <c r="BC237" s="1087"/>
      <c r="BD237" s="1087"/>
      <c r="BE237" s="1087"/>
      <c r="BF237" s="1087"/>
      <c r="BG237" s="1087"/>
      <c r="BH237" s="1087"/>
      <c r="BI237" s="1087"/>
      <c r="BJ237" s="1087"/>
      <c r="BK237" s="1087"/>
      <c r="BL237" s="1087"/>
      <c r="BM237" s="1087"/>
      <c r="BN237" s="1087"/>
      <c r="BO237" s="1087"/>
      <c r="BP237" s="1087"/>
      <c r="BQ237" s="1087"/>
      <c r="BR237" s="1087"/>
      <c r="BS237" s="1087"/>
      <c r="BT237" s="1087"/>
      <c r="BU237" s="1087"/>
      <c r="BV237" s="1087"/>
      <c r="BW237" s="1087"/>
      <c r="BX237" s="1087"/>
      <c r="BY237" s="1087"/>
      <c r="BZ237" s="1087"/>
      <c r="CA237" s="1087"/>
      <c r="CB237" s="1087"/>
      <c r="CC237" s="1087"/>
      <c r="CD237" s="1087"/>
      <c r="CE237" s="1087"/>
      <c r="CF237" s="1087"/>
      <c r="CG237" s="1087"/>
      <c r="CH237" s="1087"/>
      <c r="CI237" s="1087"/>
      <c r="CJ237" s="1087"/>
      <c r="CK237" s="1087"/>
      <c r="CL237" s="1087"/>
      <c r="CM237" s="1087"/>
      <c r="CN237" s="1087"/>
      <c r="CO237" s="1087"/>
      <c r="CP237" s="1087"/>
      <c r="CQ237" s="1087"/>
    </row>
    <row r="238" spans="2:95" ht="25" x14ac:dyDescent="0.35">
      <c r="B238" s="1089" t="s">
        <v>1159</v>
      </c>
      <c r="C238" s="1090" t="s">
        <v>1172</v>
      </c>
      <c r="D238" s="1090" t="s">
        <v>1173</v>
      </c>
      <c r="E238" s="1104">
        <v>2023</v>
      </c>
      <c r="F238" s="1104">
        <v>2024</v>
      </c>
      <c r="G238" s="1104" t="s">
        <v>351</v>
      </c>
      <c r="H238" s="1091">
        <v>20.25</v>
      </c>
      <c r="I238" s="1091"/>
      <c r="J238" s="1105"/>
      <c r="K238" s="1091">
        <v>7391.25</v>
      </c>
      <c r="L238" s="1091"/>
      <c r="M238" s="1091">
        <v>20250</v>
      </c>
      <c r="N238" s="1088"/>
      <c r="O238" s="1086"/>
      <c r="P238" s="1087"/>
      <c r="Q238" s="1087"/>
      <c r="R238" s="1087"/>
      <c r="S238" s="1087"/>
      <c r="T238" s="1087"/>
      <c r="U238" s="1087"/>
      <c r="V238" s="1087"/>
      <c r="W238" s="1087"/>
      <c r="X238" s="1087"/>
      <c r="Y238" s="1087"/>
      <c r="Z238" s="1087"/>
      <c r="AA238" s="1087"/>
      <c r="AB238" s="1087"/>
      <c r="AC238" s="1087"/>
      <c r="AD238" s="1087"/>
      <c r="AE238" s="1087"/>
      <c r="AF238" s="1087"/>
      <c r="AG238" s="1087"/>
      <c r="AH238" s="1087"/>
      <c r="AI238" s="1087"/>
      <c r="AJ238" s="1087"/>
      <c r="AK238" s="1087"/>
      <c r="AL238" s="1087"/>
      <c r="AM238" s="1087"/>
      <c r="AN238" s="1087"/>
      <c r="AO238" s="1087"/>
      <c r="AP238" s="1087"/>
      <c r="AQ238" s="1087"/>
      <c r="AR238" s="1087"/>
      <c r="AS238" s="1087"/>
      <c r="AT238" s="1087"/>
      <c r="AU238" s="1087"/>
      <c r="AV238" s="1087"/>
      <c r="AW238" s="1087"/>
      <c r="AX238" s="1087"/>
      <c r="AY238" s="1087"/>
      <c r="AZ238" s="1087"/>
      <c r="BA238" s="1087"/>
      <c r="BB238" s="1087"/>
      <c r="BC238" s="1087"/>
      <c r="BD238" s="1087"/>
      <c r="BE238" s="1087"/>
      <c r="BF238" s="1087"/>
      <c r="BG238" s="1087"/>
      <c r="BH238" s="1087"/>
      <c r="BI238" s="1087"/>
      <c r="BJ238" s="1087"/>
      <c r="BK238" s="1087"/>
      <c r="BL238" s="1087"/>
      <c r="BM238" s="1087"/>
      <c r="BN238" s="1087"/>
      <c r="BO238" s="1087"/>
      <c r="BP238" s="1087"/>
      <c r="BQ238" s="1087"/>
      <c r="BR238" s="1087"/>
      <c r="BS238" s="1087"/>
      <c r="BT238" s="1087"/>
      <c r="BU238" s="1087"/>
      <c r="BV238" s="1087"/>
      <c r="BW238" s="1087"/>
      <c r="BX238" s="1087"/>
      <c r="BY238" s="1087"/>
      <c r="BZ238" s="1087"/>
      <c r="CA238" s="1087"/>
      <c r="CB238" s="1087"/>
      <c r="CC238" s="1087"/>
      <c r="CD238" s="1087"/>
      <c r="CE238" s="1087"/>
      <c r="CF238" s="1087"/>
      <c r="CG238" s="1087"/>
      <c r="CH238" s="1087"/>
      <c r="CI238" s="1087"/>
      <c r="CJ238" s="1087"/>
      <c r="CK238" s="1087"/>
      <c r="CL238" s="1087"/>
      <c r="CM238" s="1087"/>
      <c r="CN238" s="1087"/>
      <c r="CO238" s="1087"/>
      <c r="CP238" s="1087"/>
      <c r="CQ238" s="1087"/>
    </row>
    <row r="239" spans="2:95" x14ac:dyDescent="0.35">
      <c r="B239" s="269" t="s">
        <v>358</v>
      </c>
      <c r="C239" s="254">
        <v>181</v>
      </c>
      <c r="D239" s="255"/>
      <c r="E239" s="255"/>
      <c r="F239" s="255"/>
      <c r="G239" s="256"/>
      <c r="H239" s="257"/>
      <c r="I239" s="258"/>
      <c r="J239" s="258"/>
      <c r="K239" s="258"/>
      <c r="L239" s="258"/>
      <c r="M239" s="257"/>
      <c r="N239" s="259"/>
      <c r="O239" s="273"/>
      <c r="P239" s="273"/>
      <c r="Q239" s="273"/>
      <c r="R239" s="273"/>
      <c r="S239" s="273"/>
      <c r="T239" s="273"/>
      <c r="U239" s="273"/>
      <c r="V239" s="273"/>
      <c r="W239" s="273"/>
      <c r="X239" s="273"/>
      <c r="Y239" s="273"/>
      <c r="Z239" s="273"/>
      <c r="AA239" s="273"/>
      <c r="AB239" s="273"/>
      <c r="AC239" s="273"/>
      <c r="AD239" s="273"/>
      <c r="AE239" s="273"/>
      <c r="AF239" s="273"/>
      <c r="AG239" s="273"/>
      <c r="AH239" s="273"/>
      <c r="AI239" s="273"/>
      <c r="AJ239" s="273"/>
      <c r="AK239" s="273"/>
      <c r="AL239" s="273"/>
      <c r="AM239" s="273"/>
      <c r="AN239" s="273"/>
      <c r="AO239" s="273"/>
      <c r="AP239" s="273"/>
      <c r="AQ239" s="273"/>
      <c r="AR239" s="273"/>
      <c r="AS239" s="273"/>
      <c r="AT239" s="273"/>
      <c r="AU239" s="273"/>
      <c r="AV239" s="273"/>
      <c r="AW239" s="273"/>
      <c r="AX239" s="273"/>
      <c r="AY239" s="273"/>
      <c r="AZ239" s="273"/>
      <c r="BA239" s="273"/>
      <c r="BB239" s="273"/>
      <c r="BC239" s="273"/>
      <c r="BD239" s="273"/>
      <c r="BE239" s="273"/>
      <c r="BF239" s="273"/>
      <c r="BG239" s="273"/>
      <c r="BH239" s="273"/>
      <c r="BI239" s="273"/>
      <c r="BJ239" s="273"/>
      <c r="BK239" s="273"/>
      <c r="BL239" s="273"/>
      <c r="BM239" s="273"/>
      <c r="BN239" s="273"/>
      <c r="BO239" s="273"/>
      <c r="BP239" s="273"/>
      <c r="BQ239" s="273"/>
      <c r="BR239" s="273"/>
      <c r="BS239" s="273"/>
      <c r="BT239" s="273"/>
      <c r="BU239" s="273"/>
      <c r="BV239" s="273"/>
      <c r="BW239" s="273"/>
      <c r="BX239" s="273"/>
      <c r="BY239" s="273"/>
      <c r="BZ239" s="273"/>
      <c r="CA239" s="273"/>
      <c r="CB239" s="273"/>
      <c r="CC239" s="273"/>
      <c r="CD239" s="273"/>
      <c r="CE239" s="273"/>
      <c r="CF239" s="273"/>
      <c r="CG239" s="273"/>
      <c r="CH239" s="273"/>
      <c r="CI239" s="273"/>
      <c r="CJ239" s="273"/>
      <c r="CK239" s="273"/>
      <c r="CL239" s="273"/>
      <c r="CM239" s="273"/>
      <c r="CN239" s="273"/>
      <c r="CO239" s="273"/>
      <c r="CP239" s="273"/>
      <c r="CQ239" s="273"/>
    </row>
    <row r="240" spans="2:95" x14ac:dyDescent="0.35">
      <c r="B240" s="270" t="s">
        <v>673</v>
      </c>
      <c r="C240" s="422" t="s">
        <v>366</v>
      </c>
      <c r="D240" s="255"/>
      <c r="E240" s="256"/>
      <c r="F240" s="256"/>
      <c r="G240" s="256"/>
      <c r="H240" s="267">
        <v>0</v>
      </c>
      <c r="I240" s="267"/>
      <c r="J240" s="267"/>
      <c r="K240" s="267">
        <v>0</v>
      </c>
      <c r="L240" s="260"/>
      <c r="M240" s="267">
        <v>0</v>
      </c>
      <c r="N240" s="1103"/>
      <c r="O240" s="273"/>
      <c r="P240" s="273"/>
      <c r="Q240" s="273"/>
      <c r="R240" s="273"/>
      <c r="S240" s="273"/>
      <c r="T240" s="273"/>
      <c r="U240" s="273"/>
      <c r="V240" s="273"/>
      <c r="W240" s="273"/>
      <c r="X240" s="273"/>
      <c r="Y240" s="273"/>
      <c r="Z240" s="273"/>
      <c r="AA240" s="273"/>
      <c r="AB240" s="273"/>
      <c r="AC240" s="273"/>
      <c r="AD240" s="273"/>
      <c r="AE240" s="273"/>
      <c r="AF240" s="273"/>
      <c r="AG240" s="273"/>
      <c r="AH240" s="273"/>
      <c r="AI240" s="273"/>
      <c r="AJ240" s="273"/>
      <c r="AK240" s="273"/>
      <c r="AL240" s="273"/>
      <c r="AM240" s="273"/>
      <c r="AN240" s="273"/>
      <c r="AO240" s="273"/>
      <c r="AP240" s="273"/>
      <c r="AQ240" s="273"/>
      <c r="AR240" s="273"/>
      <c r="AS240" s="273"/>
      <c r="AT240" s="273"/>
      <c r="AU240" s="273"/>
      <c r="AV240" s="273"/>
      <c r="AW240" s="273"/>
      <c r="AX240" s="273"/>
      <c r="AY240" s="273"/>
      <c r="AZ240" s="273"/>
      <c r="BA240" s="273"/>
      <c r="BB240" s="273"/>
      <c r="BC240" s="273"/>
      <c r="BD240" s="273"/>
      <c r="BE240" s="273"/>
      <c r="BF240" s="273"/>
      <c r="BG240" s="273"/>
      <c r="BH240" s="273"/>
      <c r="BI240" s="273"/>
      <c r="BJ240" s="273"/>
      <c r="BK240" s="273"/>
      <c r="BL240" s="273"/>
      <c r="BM240" s="273"/>
      <c r="BN240" s="273"/>
      <c r="BO240" s="273"/>
      <c r="BP240" s="273"/>
      <c r="BQ240" s="273"/>
      <c r="BR240" s="273"/>
      <c r="BS240" s="273"/>
      <c r="BT240" s="273"/>
      <c r="BU240" s="273"/>
      <c r="BV240" s="273"/>
      <c r="BW240" s="273"/>
      <c r="BX240" s="273"/>
      <c r="BY240" s="273"/>
      <c r="BZ240" s="273"/>
      <c r="CA240" s="273"/>
      <c r="CB240" s="273"/>
      <c r="CC240" s="273"/>
      <c r="CD240" s="273"/>
      <c r="CE240" s="273"/>
      <c r="CF240" s="273"/>
      <c r="CG240" s="273"/>
      <c r="CH240" s="273"/>
      <c r="CI240" s="273"/>
      <c r="CJ240" s="273"/>
      <c r="CK240" s="273"/>
      <c r="CL240" s="273"/>
      <c r="CM240" s="273"/>
      <c r="CN240" s="273"/>
      <c r="CO240" s="273"/>
      <c r="CP240" s="273"/>
      <c r="CQ240" s="273"/>
    </row>
    <row r="241" spans="1:95" x14ac:dyDescent="0.35">
      <c r="B241" s="271"/>
      <c r="C241" s="277"/>
      <c r="D241" s="277"/>
      <c r="E241" s="1106"/>
      <c r="F241" s="274"/>
      <c r="G241" s="274"/>
      <c r="H241" s="273"/>
      <c r="I241" s="273"/>
      <c r="J241" s="273"/>
      <c r="K241" s="273"/>
      <c r="L241" s="273"/>
      <c r="M241" s="273"/>
      <c r="N241" s="1088" t="s">
        <v>674</v>
      </c>
      <c r="O241" s="273"/>
      <c r="P241" s="273"/>
      <c r="Q241" s="273"/>
      <c r="R241" s="273"/>
      <c r="S241" s="273"/>
      <c r="T241" s="273"/>
      <c r="U241" s="273"/>
      <c r="V241" s="273"/>
      <c r="W241" s="273"/>
      <c r="X241" s="273"/>
      <c r="Y241" s="273"/>
      <c r="Z241" s="273"/>
      <c r="AA241" s="273"/>
      <c r="AB241" s="273"/>
      <c r="AC241" s="273"/>
      <c r="AD241" s="273"/>
      <c r="AE241" s="273"/>
      <c r="AF241" s="273"/>
      <c r="AG241" s="273"/>
      <c r="AH241" s="273"/>
      <c r="AI241" s="273"/>
      <c r="AJ241" s="273"/>
      <c r="AK241" s="273"/>
      <c r="AL241" s="273"/>
      <c r="AM241" s="273"/>
      <c r="AN241" s="273"/>
      <c r="AO241" s="273"/>
      <c r="AP241" s="273"/>
      <c r="AQ241" s="273"/>
      <c r="AR241" s="273"/>
      <c r="AS241" s="273"/>
      <c r="AT241" s="273"/>
      <c r="AU241" s="273"/>
      <c r="AV241" s="273"/>
      <c r="AW241" s="273"/>
      <c r="AX241" s="273"/>
      <c r="AY241" s="273"/>
      <c r="AZ241" s="273"/>
      <c r="BA241" s="273"/>
      <c r="BB241" s="273"/>
      <c r="BC241" s="273"/>
      <c r="BD241" s="273"/>
      <c r="BE241" s="273"/>
      <c r="BF241" s="273"/>
      <c r="BG241" s="273"/>
      <c r="BH241" s="273"/>
      <c r="BI241" s="273"/>
      <c r="BJ241" s="273"/>
      <c r="BK241" s="273"/>
      <c r="BL241" s="273"/>
      <c r="BM241" s="273"/>
      <c r="BN241" s="273"/>
      <c r="BO241" s="273"/>
      <c r="BP241" s="273"/>
      <c r="BQ241" s="273"/>
      <c r="BR241" s="273"/>
      <c r="BS241" s="273"/>
      <c r="BT241" s="273"/>
      <c r="BU241" s="273"/>
      <c r="BV241" s="273"/>
      <c r="BW241" s="273"/>
      <c r="BX241" s="273"/>
      <c r="BY241" s="273"/>
      <c r="BZ241" s="273"/>
      <c r="CA241" s="273"/>
      <c r="CB241" s="273"/>
      <c r="CC241" s="273"/>
      <c r="CD241" s="273"/>
      <c r="CE241" s="273"/>
      <c r="CF241" s="273"/>
      <c r="CG241" s="273"/>
      <c r="CH241" s="273"/>
      <c r="CI241" s="273"/>
      <c r="CJ241" s="273"/>
      <c r="CK241" s="273"/>
      <c r="CL241" s="273"/>
      <c r="CM241" s="273"/>
      <c r="CN241" s="273"/>
      <c r="CO241" s="273"/>
      <c r="CP241" s="273"/>
      <c r="CQ241" s="273"/>
    </row>
    <row r="242" spans="1:95" ht="15.5" x14ac:dyDescent="0.35">
      <c r="A242" s="74"/>
      <c r="B242" s="269" t="s">
        <v>358</v>
      </c>
      <c r="C242" s="254">
        <v>0</v>
      </c>
      <c r="D242" s="255"/>
      <c r="E242" s="255"/>
      <c r="F242" s="255"/>
      <c r="G242" s="256"/>
      <c r="H242" s="257"/>
      <c r="I242" s="258"/>
      <c r="J242" s="258"/>
      <c r="K242" s="258"/>
      <c r="L242" s="258"/>
      <c r="M242" s="257"/>
      <c r="N242" s="259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</row>
    <row r="243" spans="1:95" ht="15.5" x14ac:dyDescent="0.35">
      <c r="A243" s="74"/>
      <c r="B243" s="270" t="s">
        <v>361</v>
      </c>
      <c r="C243" s="422" t="s">
        <v>366</v>
      </c>
      <c r="D243" s="255"/>
      <c r="E243" s="256"/>
      <c r="F243" s="256"/>
      <c r="G243" s="256"/>
      <c r="H243" s="267">
        <v>600</v>
      </c>
      <c r="I243" s="267"/>
      <c r="J243" s="267"/>
      <c r="K243" s="267">
        <v>219000</v>
      </c>
      <c r="L243" s="260"/>
      <c r="M243" s="267">
        <v>452100</v>
      </c>
      <c r="N243" s="1103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</row>
    <row r="244" spans="1:95" x14ac:dyDescent="0.35">
      <c r="B244" s="1089" t="s">
        <v>1174</v>
      </c>
      <c r="C244" s="1090" t="s">
        <v>1175</v>
      </c>
      <c r="D244" s="1090" t="s">
        <v>1176</v>
      </c>
      <c r="E244" s="1104">
        <v>2018</v>
      </c>
      <c r="F244" s="1104">
        <v>2019</v>
      </c>
      <c r="G244" s="1104" t="s">
        <v>354</v>
      </c>
      <c r="H244" s="1091">
        <v>600</v>
      </c>
      <c r="I244" s="1091"/>
      <c r="J244" s="1105"/>
      <c r="K244" s="1091">
        <v>219000</v>
      </c>
      <c r="L244" s="1091"/>
      <c r="M244" s="1091">
        <v>452100</v>
      </c>
      <c r="N244" s="1088"/>
      <c r="O244" s="1086"/>
      <c r="P244" s="1087"/>
      <c r="Q244" s="1087"/>
      <c r="R244" s="1087"/>
      <c r="S244" s="1087"/>
      <c r="T244" s="1087"/>
      <c r="U244" s="1087"/>
      <c r="V244" s="1087"/>
      <c r="W244" s="1087"/>
      <c r="X244" s="1087"/>
      <c r="Y244" s="1087"/>
      <c r="Z244" s="1087"/>
      <c r="AA244" s="1087"/>
      <c r="AB244" s="1087"/>
      <c r="AC244" s="1087"/>
      <c r="AD244" s="1087"/>
      <c r="AE244" s="1087"/>
      <c r="AF244" s="1087"/>
      <c r="AG244" s="1087"/>
      <c r="AH244" s="1087"/>
      <c r="AI244" s="1087"/>
      <c r="AJ244" s="1087"/>
      <c r="AK244" s="1087"/>
      <c r="AL244" s="1087"/>
      <c r="AM244" s="1087"/>
      <c r="AN244" s="1087"/>
      <c r="AO244" s="1087"/>
      <c r="AP244" s="1087"/>
      <c r="AQ244" s="1087"/>
      <c r="AR244" s="1087"/>
      <c r="AS244" s="1087"/>
      <c r="AT244" s="1087"/>
      <c r="AU244" s="1087"/>
      <c r="AV244" s="1087"/>
      <c r="AW244" s="1087"/>
      <c r="AX244" s="1087"/>
      <c r="AY244" s="1087"/>
      <c r="AZ244" s="1087"/>
      <c r="BA244" s="1087"/>
      <c r="BB244" s="1087"/>
      <c r="BC244" s="1087"/>
      <c r="BD244" s="1087"/>
      <c r="BE244" s="1087"/>
      <c r="BF244" s="1087"/>
      <c r="BG244" s="1087"/>
      <c r="BH244" s="1087"/>
      <c r="BI244" s="1087"/>
      <c r="BJ244" s="1087"/>
      <c r="BK244" s="1087"/>
      <c r="BL244" s="1087"/>
      <c r="BM244" s="1087"/>
      <c r="BN244" s="1087"/>
      <c r="BO244" s="1087"/>
      <c r="BP244" s="1087"/>
      <c r="BQ244" s="1087"/>
      <c r="BR244" s="1087"/>
      <c r="BS244" s="1087"/>
      <c r="BT244" s="1087"/>
      <c r="BU244" s="1087"/>
      <c r="BV244" s="1087"/>
      <c r="BW244" s="1087"/>
      <c r="BX244" s="1087"/>
      <c r="BY244" s="1087"/>
      <c r="BZ244" s="1087"/>
      <c r="CA244" s="1087"/>
      <c r="CB244" s="1087"/>
      <c r="CC244" s="1087"/>
      <c r="CD244" s="1087"/>
      <c r="CE244" s="1087"/>
      <c r="CF244" s="1087"/>
      <c r="CG244" s="1087"/>
      <c r="CH244" s="1087"/>
      <c r="CI244" s="1087"/>
      <c r="CJ244" s="1087"/>
      <c r="CK244" s="1087"/>
      <c r="CL244" s="1087"/>
      <c r="CM244" s="1087"/>
      <c r="CN244" s="1087"/>
      <c r="CO244" s="1087"/>
      <c r="CP244" s="1087"/>
      <c r="CQ244" s="1087"/>
    </row>
    <row r="245" spans="1:95" x14ac:dyDescent="0.35">
      <c r="B245" s="1089" t="s">
        <v>1174</v>
      </c>
      <c r="C245" s="1090" t="s">
        <v>1177</v>
      </c>
      <c r="D245" s="1090" t="s">
        <v>1178</v>
      </c>
      <c r="E245" s="1104">
        <v>2021</v>
      </c>
      <c r="F245" s="1104">
        <v>2024</v>
      </c>
      <c r="G245" s="1104" t="s">
        <v>351</v>
      </c>
      <c r="H245" s="1091">
        <v>69.375013698630141</v>
      </c>
      <c r="I245" s="1091"/>
      <c r="J245" s="1105"/>
      <c r="K245" s="1091">
        <v>25321.88</v>
      </c>
      <c r="L245" s="1091"/>
      <c r="M245" s="1091">
        <v>53775.013698630137</v>
      </c>
      <c r="N245" s="1088"/>
      <c r="O245" s="1086"/>
      <c r="P245" s="1087"/>
      <c r="Q245" s="1087"/>
      <c r="R245" s="1087"/>
      <c r="S245" s="1087"/>
      <c r="T245" s="1087"/>
      <c r="U245" s="1087"/>
      <c r="V245" s="1087"/>
      <c r="W245" s="1087"/>
      <c r="X245" s="1087"/>
      <c r="Y245" s="1087"/>
      <c r="Z245" s="1087"/>
      <c r="AA245" s="1087"/>
      <c r="AB245" s="1087"/>
      <c r="AC245" s="1087"/>
      <c r="AD245" s="1087"/>
      <c r="AE245" s="1087"/>
      <c r="AF245" s="1087"/>
      <c r="AG245" s="1087"/>
      <c r="AH245" s="1087"/>
      <c r="AI245" s="1087"/>
      <c r="AJ245" s="1087"/>
      <c r="AK245" s="1087"/>
      <c r="AL245" s="1087"/>
      <c r="AM245" s="1087"/>
      <c r="AN245" s="1087"/>
      <c r="AO245" s="1087"/>
      <c r="AP245" s="1087"/>
      <c r="AQ245" s="1087"/>
      <c r="AR245" s="1087"/>
      <c r="AS245" s="1087"/>
      <c r="AT245" s="1087"/>
      <c r="AU245" s="1087"/>
      <c r="AV245" s="1087"/>
      <c r="AW245" s="1087"/>
      <c r="AX245" s="1087"/>
      <c r="AY245" s="1087"/>
      <c r="AZ245" s="1087"/>
      <c r="BA245" s="1087"/>
      <c r="BB245" s="1087"/>
      <c r="BC245" s="1087"/>
      <c r="BD245" s="1087"/>
      <c r="BE245" s="1087"/>
      <c r="BF245" s="1087"/>
      <c r="BG245" s="1087"/>
      <c r="BH245" s="1087"/>
      <c r="BI245" s="1087"/>
      <c r="BJ245" s="1087"/>
      <c r="BK245" s="1087"/>
      <c r="BL245" s="1087"/>
      <c r="BM245" s="1087"/>
      <c r="BN245" s="1087"/>
      <c r="BO245" s="1087"/>
      <c r="BP245" s="1087"/>
      <c r="BQ245" s="1087"/>
      <c r="BR245" s="1087"/>
      <c r="BS245" s="1087"/>
      <c r="BT245" s="1087"/>
      <c r="BU245" s="1087"/>
      <c r="BV245" s="1087"/>
      <c r="BW245" s="1087"/>
      <c r="BX245" s="1087"/>
      <c r="BY245" s="1087"/>
      <c r="BZ245" s="1087"/>
      <c r="CA245" s="1087"/>
      <c r="CB245" s="1087"/>
      <c r="CC245" s="1087"/>
      <c r="CD245" s="1087"/>
      <c r="CE245" s="1087"/>
      <c r="CF245" s="1087"/>
      <c r="CG245" s="1087"/>
      <c r="CH245" s="1087"/>
      <c r="CI245" s="1087"/>
      <c r="CJ245" s="1087"/>
      <c r="CK245" s="1087"/>
      <c r="CL245" s="1087"/>
      <c r="CM245" s="1087"/>
      <c r="CN245" s="1087"/>
      <c r="CO245" s="1087"/>
      <c r="CP245" s="1087"/>
      <c r="CQ245" s="1087"/>
    </row>
    <row r="246" spans="1:95" x14ac:dyDescent="0.35">
      <c r="B246" s="1089" t="s">
        <v>1174</v>
      </c>
      <c r="C246" s="1090" t="s">
        <v>1179</v>
      </c>
      <c r="D246" s="1090" t="s">
        <v>1180</v>
      </c>
      <c r="E246" s="1104">
        <v>2021</v>
      </c>
      <c r="F246" s="1104">
        <v>2024</v>
      </c>
      <c r="G246" s="1104" t="s">
        <v>351</v>
      </c>
      <c r="H246" s="1091">
        <v>375</v>
      </c>
      <c r="I246" s="1091"/>
      <c r="J246" s="1105"/>
      <c r="K246" s="1091">
        <v>136875</v>
      </c>
      <c r="L246" s="1091"/>
      <c r="M246" s="1091">
        <v>302100</v>
      </c>
      <c r="N246" s="1088"/>
      <c r="O246" s="1086"/>
      <c r="P246" s="1087"/>
      <c r="Q246" s="1087"/>
      <c r="R246" s="1087"/>
      <c r="S246" s="1087"/>
      <c r="T246" s="1087"/>
      <c r="U246" s="1087"/>
      <c r="V246" s="1087"/>
      <c r="W246" s="1087"/>
      <c r="X246" s="1087"/>
      <c r="Y246" s="1087"/>
      <c r="Z246" s="1087"/>
      <c r="AA246" s="1087"/>
      <c r="AB246" s="1087"/>
      <c r="AC246" s="1087"/>
      <c r="AD246" s="1087"/>
      <c r="AE246" s="1087"/>
      <c r="AF246" s="1087"/>
      <c r="AG246" s="1087"/>
      <c r="AH246" s="1087"/>
      <c r="AI246" s="1087"/>
      <c r="AJ246" s="1087"/>
      <c r="AK246" s="1087"/>
      <c r="AL246" s="1087"/>
      <c r="AM246" s="1087"/>
      <c r="AN246" s="1087"/>
      <c r="AO246" s="1087"/>
      <c r="AP246" s="1087"/>
      <c r="AQ246" s="1087"/>
      <c r="AR246" s="1087"/>
      <c r="AS246" s="1087"/>
      <c r="AT246" s="1087"/>
      <c r="AU246" s="1087"/>
      <c r="AV246" s="1087"/>
      <c r="AW246" s="1087"/>
      <c r="AX246" s="1087"/>
      <c r="AY246" s="1087"/>
      <c r="AZ246" s="1087"/>
      <c r="BA246" s="1087"/>
      <c r="BB246" s="1087"/>
      <c r="BC246" s="1087"/>
      <c r="BD246" s="1087"/>
      <c r="BE246" s="1087"/>
      <c r="BF246" s="1087"/>
      <c r="BG246" s="1087"/>
      <c r="BH246" s="1087"/>
      <c r="BI246" s="1087"/>
      <c r="BJ246" s="1087"/>
      <c r="BK246" s="1087"/>
      <c r="BL246" s="1087"/>
      <c r="BM246" s="1087"/>
      <c r="BN246" s="1087"/>
      <c r="BO246" s="1087"/>
      <c r="BP246" s="1087"/>
      <c r="BQ246" s="1087"/>
      <c r="BR246" s="1087"/>
      <c r="BS246" s="1087"/>
      <c r="BT246" s="1087"/>
      <c r="BU246" s="1087"/>
      <c r="BV246" s="1087"/>
      <c r="BW246" s="1087"/>
      <c r="BX246" s="1087"/>
      <c r="BY246" s="1087"/>
      <c r="BZ246" s="1087"/>
      <c r="CA246" s="1087"/>
      <c r="CB246" s="1087"/>
      <c r="CC246" s="1087"/>
      <c r="CD246" s="1087"/>
      <c r="CE246" s="1087"/>
      <c r="CF246" s="1087"/>
      <c r="CG246" s="1087"/>
      <c r="CH246" s="1087"/>
      <c r="CI246" s="1087"/>
      <c r="CJ246" s="1087"/>
      <c r="CK246" s="1087"/>
      <c r="CL246" s="1087"/>
      <c r="CM246" s="1087"/>
      <c r="CN246" s="1087"/>
      <c r="CO246" s="1087"/>
      <c r="CP246" s="1087"/>
      <c r="CQ246" s="1087"/>
    </row>
    <row r="247" spans="1:95" x14ac:dyDescent="0.35">
      <c r="B247" s="1089" t="s">
        <v>1174</v>
      </c>
      <c r="C247" s="1090" t="s">
        <v>1181</v>
      </c>
      <c r="D247" s="1090" t="s">
        <v>1182</v>
      </c>
      <c r="E247" s="1104">
        <v>2021</v>
      </c>
      <c r="F247" s="1104">
        <v>2024</v>
      </c>
      <c r="G247" s="1104" t="s">
        <v>351</v>
      </c>
      <c r="H247" s="1091">
        <v>64.125013698630141</v>
      </c>
      <c r="I247" s="1091"/>
      <c r="J247" s="1105"/>
      <c r="K247" s="1091">
        <v>23405.63</v>
      </c>
      <c r="L247" s="1091"/>
      <c r="M247" s="1091">
        <v>26025.013698630144</v>
      </c>
      <c r="N247" s="1088"/>
      <c r="O247" s="1086"/>
      <c r="P247" s="1087"/>
      <c r="Q247" s="1087"/>
      <c r="R247" s="1087"/>
      <c r="S247" s="1087"/>
      <c r="T247" s="1087"/>
      <c r="U247" s="1087"/>
      <c r="V247" s="1087"/>
      <c r="W247" s="1087"/>
      <c r="X247" s="1087"/>
      <c r="Y247" s="1087"/>
      <c r="Z247" s="1087"/>
      <c r="AA247" s="1087"/>
      <c r="AB247" s="1087"/>
      <c r="AC247" s="1087"/>
      <c r="AD247" s="1087"/>
      <c r="AE247" s="1087"/>
      <c r="AF247" s="1087"/>
      <c r="AG247" s="1087"/>
      <c r="AH247" s="1087"/>
      <c r="AI247" s="1087"/>
      <c r="AJ247" s="1087"/>
      <c r="AK247" s="1087"/>
      <c r="AL247" s="1087"/>
      <c r="AM247" s="1087"/>
      <c r="AN247" s="1087"/>
      <c r="AO247" s="1087"/>
      <c r="AP247" s="1087"/>
      <c r="AQ247" s="1087"/>
      <c r="AR247" s="1087"/>
      <c r="AS247" s="1087"/>
      <c r="AT247" s="1087"/>
      <c r="AU247" s="1087"/>
      <c r="AV247" s="1087"/>
      <c r="AW247" s="1087"/>
      <c r="AX247" s="1087"/>
      <c r="AY247" s="1087"/>
      <c r="AZ247" s="1087"/>
      <c r="BA247" s="1087"/>
      <c r="BB247" s="1087"/>
      <c r="BC247" s="1087"/>
      <c r="BD247" s="1087"/>
      <c r="BE247" s="1087"/>
      <c r="BF247" s="1087"/>
      <c r="BG247" s="1087"/>
      <c r="BH247" s="1087"/>
      <c r="BI247" s="1087"/>
      <c r="BJ247" s="1087"/>
      <c r="BK247" s="1087"/>
      <c r="BL247" s="1087"/>
      <c r="BM247" s="1087"/>
      <c r="BN247" s="1087"/>
      <c r="BO247" s="1087"/>
      <c r="BP247" s="1087"/>
      <c r="BQ247" s="1087"/>
      <c r="BR247" s="1087"/>
      <c r="BS247" s="1087"/>
      <c r="BT247" s="1087"/>
      <c r="BU247" s="1087"/>
      <c r="BV247" s="1087"/>
      <c r="BW247" s="1087"/>
      <c r="BX247" s="1087"/>
      <c r="BY247" s="1087"/>
      <c r="BZ247" s="1087"/>
      <c r="CA247" s="1087"/>
      <c r="CB247" s="1087"/>
      <c r="CC247" s="1087"/>
      <c r="CD247" s="1087"/>
      <c r="CE247" s="1087"/>
      <c r="CF247" s="1087"/>
      <c r="CG247" s="1087"/>
      <c r="CH247" s="1087"/>
      <c r="CI247" s="1087"/>
      <c r="CJ247" s="1087"/>
      <c r="CK247" s="1087"/>
      <c r="CL247" s="1087"/>
      <c r="CM247" s="1087"/>
      <c r="CN247" s="1087"/>
      <c r="CO247" s="1087"/>
      <c r="CP247" s="1087"/>
      <c r="CQ247" s="1087"/>
    </row>
    <row r="248" spans="1:95" ht="25" x14ac:dyDescent="0.35">
      <c r="B248" s="1089" t="s">
        <v>1174</v>
      </c>
      <c r="C248" s="1090" t="s">
        <v>1183</v>
      </c>
      <c r="D248" s="1090" t="s">
        <v>1184</v>
      </c>
      <c r="E248" s="1104">
        <v>2021</v>
      </c>
      <c r="F248" s="1104">
        <v>2024</v>
      </c>
      <c r="G248" s="1104" t="s">
        <v>351</v>
      </c>
      <c r="H248" s="1091">
        <v>168.75</v>
      </c>
      <c r="I248" s="1091"/>
      <c r="J248" s="1105"/>
      <c r="K248" s="1091">
        <v>61593.75</v>
      </c>
      <c r="L248" s="1091"/>
      <c r="M248" s="1091">
        <v>124950</v>
      </c>
      <c r="N248" s="1088"/>
      <c r="O248" s="1086"/>
      <c r="P248" s="1087"/>
      <c r="Q248" s="1087"/>
      <c r="R248" s="1087"/>
      <c r="S248" s="1087"/>
      <c r="T248" s="1087"/>
      <c r="U248" s="1087"/>
      <c r="V248" s="1087"/>
      <c r="W248" s="1087"/>
      <c r="X248" s="1087"/>
      <c r="Y248" s="1087"/>
      <c r="Z248" s="1087"/>
      <c r="AA248" s="1087"/>
      <c r="AB248" s="1087"/>
      <c r="AC248" s="1087"/>
      <c r="AD248" s="1087"/>
      <c r="AE248" s="1087"/>
      <c r="AF248" s="1087"/>
      <c r="AG248" s="1087"/>
      <c r="AH248" s="1087"/>
      <c r="AI248" s="1087"/>
      <c r="AJ248" s="1087"/>
      <c r="AK248" s="1087"/>
      <c r="AL248" s="1087"/>
      <c r="AM248" s="1087"/>
      <c r="AN248" s="1087"/>
      <c r="AO248" s="1087"/>
      <c r="AP248" s="1087"/>
      <c r="AQ248" s="1087"/>
      <c r="AR248" s="1087"/>
      <c r="AS248" s="1087"/>
      <c r="AT248" s="1087"/>
      <c r="AU248" s="1087"/>
      <c r="AV248" s="1087"/>
      <c r="AW248" s="1087"/>
      <c r="AX248" s="1087"/>
      <c r="AY248" s="1087"/>
      <c r="AZ248" s="1087"/>
      <c r="BA248" s="1087"/>
      <c r="BB248" s="1087"/>
      <c r="BC248" s="1087"/>
      <c r="BD248" s="1087"/>
      <c r="BE248" s="1087"/>
      <c r="BF248" s="1087"/>
      <c r="BG248" s="1087"/>
      <c r="BH248" s="1087"/>
      <c r="BI248" s="1087"/>
      <c r="BJ248" s="1087"/>
      <c r="BK248" s="1087"/>
      <c r="BL248" s="1087"/>
      <c r="BM248" s="1087"/>
      <c r="BN248" s="1087"/>
      <c r="BO248" s="1087"/>
      <c r="BP248" s="1087"/>
      <c r="BQ248" s="1087"/>
      <c r="BR248" s="1087"/>
      <c r="BS248" s="1087"/>
      <c r="BT248" s="1087"/>
      <c r="BU248" s="1087"/>
      <c r="BV248" s="1087"/>
      <c r="BW248" s="1087"/>
      <c r="BX248" s="1087"/>
      <c r="BY248" s="1087"/>
      <c r="BZ248" s="1087"/>
      <c r="CA248" s="1087"/>
      <c r="CB248" s="1087"/>
      <c r="CC248" s="1087"/>
      <c r="CD248" s="1087"/>
      <c r="CE248" s="1087"/>
      <c r="CF248" s="1087"/>
      <c r="CG248" s="1087"/>
      <c r="CH248" s="1087"/>
      <c r="CI248" s="1087"/>
      <c r="CJ248" s="1087"/>
      <c r="CK248" s="1087"/>
      <c r="CL248" s="1087"/>
      <c r="CM248" s="1087"/>
      <c r="CN248" s="1087"/>
      <c r="CO248" s="1087"/>
      <c r="CP248" s="1087"/>
      <c r="CQ248" s="1087"/>
    </row>
    <row r="249" spans="1:95" x14ac:dyDescent="0.35">
      <c r="B249" s="1089" t="s">
        <v>1174</v>
      </c>
      <c r="C249" s="1090" t="s">
        <v>1185</v>
      </c>
      <c r="D249" s="1090" t="s">
        <v>1186</v>
      </c>
      <c r="E249" s="1104">
        <v>2021</v>
      </c>
      <c r="F249" s="1104">
        <v>2024</v>
      </c>
      <c r="G249" s="1104" t="s">
        <v>351</v>
      </c>
      <c r="H249" s="1091">
        <v>412.5</v>
      </c>
      <c r="I249" s="1091"/>
      <c r="J249" s="1105"/>
      <c r="K249" s="1091">
        <v>150562.5</v>
      </c>
      <c r="L249" s="1091"/>
      <c r="M249" s="1091">
        <v>373200</v>
      </c>
      <c r="N249" s="1088"/>
      <c r="O249" s="1086"/>
      <c r="P249" s="1087"/>
      <c r="Q249" s="1087"/>
      <c r="R249" s="1087"/>
      <c r="S249" s="1087"/>
      <c r="T249" s="1087"/>
      <c r="U249" s="1087"/>
      <c r="V249" s="1087"/>
      <c r="W249" s="1087"/>
      <c r="X249" s="1087"/>
      <c r="Y249" s="1087"/>
      <c r="Z249" s="1087"/>
      <c r="AA249" s="1087"/>
      <c r="AB249" s="1087"/>
      <c r="AC249" s="1087"/>
      <c r="AD249" s="1087"/>
      <c r="AE249" s="1087"/>
      <c r="AF249" s="1087"/>
      <c r="AG249" s="1087"/>
      <c r="AH249" s="1087"/>
      <c r="AI249" s="1087"/>
      <c r="AJ249" s="1087"/>
      <c r="AK249" s="1087"/>
      <c r="AL249" s="1087"/>
      <c r="AM249" s="1087"/>
      <c r="AN249" s="1087"/>
      <c r="AO249" s="1087"/>
      <c r="AP249" s="1087"/>
      <c r="AQ249" s="1087"/>
      <c r="AR249" s="1087"/>
      <c r="AS249" s="1087"/>
      <c r="AT249" s="1087"/>
      <c r="AU249" s="1087"/>
      <c r="AV249" s="1087"/>
      <c r="AW249" s="1087"/>
      <c r="AX249" s="1087"/>
      <c r="AY249" s="1087"/>
      <c r="AZ249" s="1087"/>
      <c r="BA249" s="1087"/>
      <c r="BB249" s="1087"/>
      <c r="BC249" s="1087"/>
      <c r="BD249" s="1087"/>
      <c r="BE249" s="1087"/>
      <c r="BF249" s="1087"/>
      <c r="BG249" s="1087"/>
      <c r="BH249" s="1087"/>
      <c r="BI249" s="1087"/>
      <c r="BJ249" s="1087"/>
      <c r="BK249" s="1087"/>
      <c r="BL249" s="1087"/>
      <c r="BM249" s="1087"/>
      <c r="BN249" s="1087"/>
      <c r="BO249" s="1087"/>
      <c r="BP249" s="1087"/>
      <c r="BQ249" s="1087"/>
      <c r="BR249" s="1087"/>
      <c r="BS249" s="1087"/>
      <c r="BT249" s="1087"/>
      <c r="BU249" s="1087"/>
      <c r="BV249" s="1087"/>
      <c r="BW249" s="1087"/>
      <c r="BX249" s="1087"/>
      <c r="BY249" s="1087"/>
      <c r="BZ249" s="1087"/>
      <c r="CA249" s="1087"/>
      <c r="CB249" s="1087"/>
      <c r="CC249" s="1087"/>
      <c r="CD249" s="1087"/>
      <c r="CE249" s="1087"/>
      <c r="CF249" s="1087"/>
      <c r="CG249" s="1087"/>
      <c r="CH249" s="1087"/>
      <c r="CI249" s="1087"/>
      <c r="CJ249" s="1087"/>
      <c r="CK249" s="1087"/>
      <c r="CL249" s="1087"/>
      <c r="CM249" s="1087"/>
      <c r="CN249" s="1087"/>
      <c r="CO249" s="1087"/>
      <c r="CP249" s="1087"/>
      <c r="CQ249" s="1087"/>
    </row>
    <row r="250" spans="1:95" x14ac:dyDescent="0.35">
      <c r="B250" s="1089" t="s">
        <v>1174</v>
      </c>
      <c r="C250" s="1090" t="s">
        <v>1187</v>
      </c>
      <c r="D250" s="1090" t="s">
        <v>1188</v>
      </c>
      <c r="E250" s="1104">
        <v>2022</v>
      </c>
      <c r="F250" s="1104">
        <v>2024</v>
      </c>
      <c r="G250" s="1104" t="s">
        <v>351</v>
      </c>
      <c r="H250" s="1091">
        <v>22.5</v>
      </c>
      <c r="I250" s="1091"/>
      <c r="J250" s="1105"/>
      <c r="K250" s="1091">
        <v>8212.5</v>
      </c>
      <c r="L250" s="1091"/>
      <c r="M250" s="1091">
        <v>6300</v>
      </c>
      <c r="N250" s="1088"/>
      <c r="O250" s="1086"/>
      <c r="P250" s="1087"/>
      <c r="Q250" s="1087"/>
      <c r="R250" s="1087"/>
      <c r="S250" s="1087"/>
      <c r="T250" s="1087"/>
      <c r="U250" s="1087"/>
      <c r="V250" s="1087"/>
      <c r="W250" s="1087"/>
      <c r="X250" s="1087"/>
      <c r="Y250" s="1087"/>
      <c r="Z250" s="1087"/>
      <c r="AA250" s="1087"/>
      <c r="AB250" s="1087"/>
      <c r="AC250" s="1087"/>
      <c r="AD250" s="1087"/>
      <c r="AE250" s="1087"/>
      <c r="AF250" s="1087"/>
      <c r="AG250" s="1087"/>
      <c r="AH250" s="1087"/>
      <c r="AI250" s="1087"/>
      <c r="AJ250" s="1087"/>
      <c r="AK250" s="1087"/>
      <c r="AL250" s="1087"/>
      <c r="AM250" s="1087"/>
      <c r="AN250" s="1087"/>
      <c r="AO250" s="1087"/>
      <c r="AP250" s="1087"/>
      <c r="AQ250" s="1087"/>
      <c r="AR250" s="1087"/>
      <c r="AS250" s="1087"/>
      <c r="AT250" s="1087"/>
      <c r="AU250" s="1087"/>
      <c r="AV250" s="1087"/>
      <c r="AW250" s="1087"/>
      <c r="AX250" s="1087"/>
      <c r="AY250" s="1087"/>
      <c r="AZ250" s="1087"/>
      <c r="BA250" s="1087"/>
      <c r="BB250" s="1087"/>
      <c r="BC250" s="1087"/>
      <c r="BD250" s="1087"/>
      <c r="BE250" s="1087"/>
      <c r="BF250" s="1087"/>
      <c r="BG250" s="1087"/>
      <c r="BH250" s="1087"/>
      <c r="BI250" s="1087"/>
      <c r="BJ250" s="1087"/>
      <c r="BK250" s="1087"/>
      <c r="BL250" s="1087"/>
      <c r="BM250" s="1087"/>
      <c r="BN250" s="1087"/>
      <c r="BO250" s="1087"/>
      <c r="BP250" s="1087"/>
      <c r="BQ250" s="1087"/>
      <c r="BR250" s="1087"/>
      <c r="BS250" s="1087"/>
      <c r="BT250" s="1087"/>
      <c r="BU250" s="1087"/>
      <c r="BV250" s="1087"/>
      <c r="BW250" s="1087"/>
      <c r="BX250" s="1087"/>
      <c r="BY250" s="1087"/>
      <c r="BZ250" s="1087"/>
      <c r="CA250" s="1087"/>
      <c r="CB250" s="1087"/>
      <c r="CC250" s="1087"/>
      <c r="CD250" s="1087"/>
      <c r="CE250" s="1087"/>
      <c r="CF250" s="1087"/>
      <c r="CG250" s="1087"/>
      <c r="CH250" s="1087"/>
      <c r="CI250" s="1087"/>
      <c r="CJ250" s="1087"/>
      <c r="CK250" s="1087"/>
      <c r="CL250" s="1087"/>
      <c r="CM250" s="1087"/>
      <c r="CN250" s="1087"/>
      <c r="CO250" s="1087"/>
      <c r="CP250" s="1087"/>
      <c r="CQ250" s="1087"/>
    </row>
    <row r="251" spans="1:95" x14ac:dyDescent="0.35">
      <c r="B251" s="1089" t="s">
        <v>1174</v>
      </c>
      <c r="C251" s="1090" t="s">
        <v>1189</v>
      </c>
      <c r="D251" s="1090" t="s">
        <v>1190</v>
      </c>
      <c r="E251" s="1104">
        <v>2022</v>
      </c>
      <c r="F251" s="1104">
        <v>2024</v>
      </c>
      <c r="G251" s="1104" t="s">
        <v>351</v>
      </c>
      <c r="H251" s="1091">
        <v>36</v>
      </c>
      <c r="I251" s="1091"/>
      <c r="J251" s="1105"/>
      <c r="K251" s="1091">
        <v>13140</v>
      </c>
      <c r="L251" s="1091"/>
      <c r="M251" s="1091">
        <v>23856</v>
      </c>
      <c r="N251" s="1088"/>
      <c r="O251" s="1086"/>
      <c r="P251" s="1087"/>
      <c r="Q251" s="1087"/>
      <c r="R251" s="1087"/>
      <c r="S251" s="1087"/>
      <c r="T251" s="1087"/>
      <c r="U251" s="1087"/>
      <c r="V251" s="1087"/>
      <c r="W251" s="1087"/>
      <c r="X251" s="1087"/>
      <c r="Y251" s="1087"/>
      <c r="Z251" s="1087"/>
      <c r="AA251" s="1087"/>
      <c r="AB251" s="1087"/>
      <c r="AC251" s="1087"/>
      <c r="AD251" s="1087"/>
      <c r="AE251" s="1087"/>
      <c r="AF251" s="1087"/>
      <c r="AG251" s="1087"/>
      <c r="AH251" s="1087"/>
      <c r="AI251" s="1087"/>
      <c r="AJ251" s="1087"/>
      <c r="AK251" s="1087"/>
      <c r="AL251" s="1087"/>
      <c r="AM251" s="1087"/>
      <c r="AN251" s="1087"/>
      <c r="AO251" s="1087"/>
      <c r="AP251" s="1087"/>
      <c r="AQ251" s="1087"/>
      <c r="AR251" s="1087"/>
      <c r="AS251" s="1087"/>
      <c r="AT251" s="1087"/>
      <c r="AU251" s="1087"/>
      <c r="AV251" s="1087"/>
      <c r="AW251" s="1087"/>
      <c r="AX251" s="1087"/>
      <c r="AY251" s="1087"/>
      <c r="AZ251" s="1087"/>
      <c r="BA251" s="1087"/>
      <c r="BB251" s="1087"/>
      <c r="BC251" s="1087"/>
      <c r="BD251" s="1087"/>
      <c r="BE251" s="1087"/>
      <c r="BF251" s="1087"/>
      <c r="BG251" s="1087"/>
      <c r="BH251" s="1087"/>
      <c r="BI251" s="1087"/>
      <c r="BJ251" s="1087"/>
      <c r="BK251" s="1087"/>
      <c r="BL251" s="1087"/>
      <c r="BM251" s="1087"/>
      <c r="BN251" s="1087"/>
      <c r="BO251" s="1087"/>
      <c r="BP251" s="1087"/>
      <c r="BQ251" s="1087"/>
      <c r="BR251" s="1087"/>
      <c r="BS251" s="1087"/>
      <c r="BT251" s="1087"/>
      <c r="BU251" s="1087"/>
      <c r="BV251" s="1087"/>
      <c r="BW251" s="1087"/>
      <c r="BX251" s="1087"/>
      <c r="BY251" s="1087"/>
      <c r="BZ251" s="1087"/>
      <c r="CA251" s="1087"/>
      <c r="CB251" s="1087"/>
      <c r="CC251" s="1087"/>
      <c r="CD251" s="1087"/>
      <c r="CE251" s="1087"/>
      <c r="CF251" s="1087"/>
      <c r="CG251" s="1087"/>
      <c r="CH251" s="1087"/>
      <c r="CI251" s="1087"/>
      <c r="CJ251" s="1087"/>
      <c r="CK251" s="1087"/>
      <c r="CL251" s="1087"/>
      <c r="CM251" s="1087"/>
      <c r="CN251" s="1087"/>
      <c r="CO251" s="1087"/>
      <c r="CP251" s="1087"/>
      <c r="CQ251" s="1087"/>
    </row>
    <row r="252" spans="1:95" x14ac:dyDescent="0.35">
      <c r="B252" s="1089" t="s">
        <v>1174</v>
      </c>
      <c r="C252" s="1090" t="s">
        <v>1191</v>
      </c>
      <c r="D252" s="1090" t="s">
        <v>1192</v>
      </c>
      <c r="E252" s="1104">
        <v>2022</v>
      </c>
      <c r="F252" s="1104">
        <v>2024</v>
      </c>
      <c r="G252" s="1104" t="s">
        <v>351</v>
      </c>
      <c r="H252" s="1091">
        <v>94.92</v>
      </c>
      <c r="I252" s="1091"/>
      <c r="J252" s="1105"/>
      <c r="K252" s="1091">
        <v>34645.800000000003</v>
      </c>
      <c r="L252" s="1091"/>
      <c r="M252" s="1091">
        <v>69720</v>
      </c>
      <c r="N252" s="1088"/>
      <c r="O252" s="1086"/>
      <c r="P252" s="1087"/>
      <c r="Q252" s="1087"/>
      <c r="R252" s="1087"/>
      <c r="S252" s="1087"/>
      <c r="T252" s="1087"/>
      <c r="U252" s="1087"/>
      <c r="V252" s="1087"/>
      <c r="W252" s="1087"/>
      <c r="X252" s="1087"/>
      <c r="Y252" s="1087"/>
      <c r="Z252" s="1087"/>
      <c r="AA252" s="1087"/>
      <c r="AB252" s="1087"/>
      <c r="AC252" s="1087"/>
      <c r="AD252" s="1087"/>
      <c r="AE252" s="1087"/>
      <c r="AF252" s="1087"/>
      <c r="AG252" s="1087"/>
      <c r="AH252" s="1087"/>
      <c r="AI252" s="1087"/>
      <c r="AJ252" s="1087"/>
      <c r="AK252" s="1087"/>
      <c r="AL252" s="1087"/>
      <c r="AM252" s="1087"/>
      <c r="AN252" s="1087"/>
      <c r="AO252" s="1087"/>
      <c r="AP252" s="1087"/>
      <c r="AQ252" s="1087"/>
      <c r="AR252" s="1087"/>
      <c r="AS252" s="1087"/>
      <c r="AT252" s="1087"/>
      <c r="AU252" s="1087"/>
      <c r="AV252" s="1087"/>
      <c r="AW252" s="1087"/>
      <c r="AX252" s="1087"/>
      <c r="AY252" s="1087"/>
      <c r="AZ252" s="1087"/>
      <c r="BA252" s="1087"/>
      <c r="BB252" s="1087"/>
      <c r="BC252" s="1087"/>
      <c r="BD252" s="1087"/>
      <c r="BE252" s="1087"/>
      <c r="BF252" s="1087"/>
      <c r="BG252" s="1087"/>
      <c r="BH252" s="1087"/>
      <c r="BI252" s="1087"/>
      <c r="BJ252" s="1087"/>
      <c r="BK252" s="1087"/>
      <c r="BL252" s="1087"/>
      <c r="BM252" s="1087"/>
      <c r="BN252" s="1087"/>
      <c r="BO252" s="1087"/>
      <c r="BP252" s="1087"/>
      <c r="BQ252" s="1087"/>
      <c r="BR252" s="1087"/>
      <c r="BS252" s="1087"/>
      <c r="BT252" s="1087"/>
      <c r="BU252" s="1087"/>
      <c r="BV252" s="1087"/>
      <c r="BW252" s="1087"/>
      <c r="BX252" s="1087"/>
      <c r="BY252" s="1087"/>
      <c r="BZ252" s="1087"/>
      <c r="CA252" s="1087"/>
      <c r="CB252" s="1087"/>
      <c r="CC252" s="1087"/>
      <c r="CD252" s="1087"/>
      <c r="CE252" s="1087"/>
      <c r="CF252" s="1087"/>
      <c r="CG252" s="1087"/>
      <c r="CH252" s="1087"/>
      <c r="CI252" s="1087"/>
      <c r="CJ252" s="1087"/>
      <c r="CK252" s="1087"/>
      <c r="CL252" s="1087"/>
      <c r="CM252" s="1087"/>
      <c r="CN252" s="1087"/>
      <c r="CO252" s="1087"/>
      <c r="CP252" s="1087"/>
      <c r="CQ252" s="1087"/>
    </row>
    <row r="253" spans="1:95" ht="25" x14ac:dyDescent="0.35">
      <c r="B253" s="1089" t="s">
        <v>1193</v>
      </c>
      <c r="C253" s="1090" t="s">
        <v>1194</v>
      </c>
      <c r="D253" s="1090" t="s">
        <v>1195</v>
      </c>
      <c r="E253" s="1104">
        <v>2022</v>
      </c>
      <c r="F253" s="1104">
        <v>2024</v>
      </c>
      <c r="G253" s="1104" t="s">
        <v>351</v>
      </c>
      <c r="H253" s="1091">
        <v>25.874986301369866</v>
      </c>
      <c r="I253" s="1091"/>
      <c r="J253" s="1105"/>
      <c r="K253" s="1091">
        <v>9444.3700000000008</v>
      </c>
      <c r="L253" s="1091"/>
      <c r="M253" s="1091">
        <v>7658.9863013698669</v>
      </c>
      <c r="N253" s="1088"/>
      <c r="O253" s="1086"/>
      <c r="P253" s="1087"/>
      <c r="Q253" s="1087"/>
      <c r="R253" s="1087"/>
      <c r="S253" s="1087"/>
      <c r="T253" s="1087"/>
      <c r="U253" s="1087"/>
      <c r="V253" s="1087"/>
      <c r="W253" s="1087"/>
      <c r="X253" s="1087"/>
      <c r="Y253" s="1087"/>
      <c r="Z253" s="1087"/>
      <c r="AA253" s="1087"/>
      <c r="AB253" s="1087"/>
      <c r="AC253" s="1087"/>
      <c r="AD253" s="1087"/>
      <c r="AE253" s="1087"/>
      <c r="AF253" s="1087"/>
      <c r="AG253" s="1087"/>
      <c r="AH253" s="1087"/>
      <c r="AI253" s="1087"/>
      <c r="AJ253" s="1087"/>
      <c r="AK253" s="1087"/>
      <c r="AL253" s="1087"/>
      <c r="AM253" s="1087"/>
      <c r="AN253" s="1087"/>
      <c r="AO253" s="1087"/>
      <c r="AP253" s="1087"/>
      <c r="AQ253" s="1087"/>
      <c r="AR253" s="1087"/>
      <c r="AS253" s="1087"/>
      <c r="AT253" s="1087"/>
      <c r="AU253" s="1087"/>
      <c r="AV253" s="1087"/>
      <c r="AW253" s="1087"/>
      <c r="AX253" s="1087"/>
      <c r="AY253" s="1087"/>
      <c r="AZ253" s="1087"/>
      <c r="BA253" s="1087"/>
      <c r="BB253" s="1087"/>
      <c r="BC253" s="1087"/>
      <c r="BD253" s="1087"/>
      <c r="BE253" s="1087"/>
      <c r="BF253" s="1087"/>
      <c r="BG253" s="1087"/>
      <c r="BH253" s="1087"/>
      <c r="BI253" s="1087"/>
      <c r="BJ253" s="1087"/>
      <c r="BK253" s="1087"/>
      <c r="BL253" s="1087"/>
      <c r="BM253" s="1087"/>
      <c r="BN253" s="1087"/>
      <c r="BO253" s="1087"/>
      <c r="BP253" s="1087"/>
      <c r="BQ253" s="1087"/>
      <c r="BR253" s="1087"/>
      <c r="BS253" s="1087"/>
      <c r="BT253" s="1087"/>
      <c r="BU253" s="1087"/>
      <c r="BV253" s="1087"/>
      <c r="BW253" s="1087"/>
      <c r="BX253" s="1087"/>
      <c r="BY253" s="1087"/>
      <c r="BZ253" s="1087"/>
      <c r="CA253" s="1087"/>
      <c r="CB253" s="1087"/>
      <c r="CC253" s="1087"/>
      <c r="CD253" s="1087"/>
      <c r="CE253" s="1087"/>
      <c r="CF253" s="1087"/>
      <c r="CG253" s="1087"/>
      <c r="CH253" s="1087"/>
      <c r="CI253" s="1087"/>
      <c r="CJ253" s="1087"/>
      <c r="CK253" s="1087"/>
      <c r="CL253" s="1087"/>
      <c r="CM253" s="1087"/>
      <c r="CN253" s="1087"/>
      <c r="CO253" s="1087"/>
      <c r="CP253" s="1087"/>
      <c r="CQ253" s="1087"/>
    </row>
    <row r="254" spans="1:95" x14ac:dyDescent="0.35">
      <c r="B254" s="1089" t="s">
        <v>1193</v>
      </c>
      <c r="C254" s="1090" t="s">
        <v>1196</v>
      </c>
      <c r="D254" s="1090" t="s">
        <v>1197</v>
      </c>
      <c r="E254" s="1104">
        <v>2023</v>
      </c>
      <c r="F254" s="1104">
        <v>2024</v>
      </c>
      <c r="G254" s="1104" t="s">
        <v>351</v>
      </c>
      <c r="H254" s="1091">
        <v>26.25</v>
      </c>
      <c r="I254" s="1091"/>
      <c r="J254" s="1105"/>
      <c r="K254" s="1091">
        <v>9581.25</v>
      </c>
      <c r="L254" s="1091"/>
      <c r="M254" s="1091">
        <v>26250</v>
      </c>
      <c r="N254" s="1088"/>
      <c r="O254" s="1086"/>
      <c r="P254" s="1087"/>
      <c r="Q254" s="1087"/>
      <c r="R254" s="1087"/>
      <c r="S254" s="1087"/>
      <c r="T254" s="1087"/>
      <c r="U254" s="1087"/>
      <c r="V254" s="1087"/>
      <c r="W254" s="1087"/>
      <c r="X254" s="1087"/>
      <c r="Y254" s="1087"/>
      <c r="Z254" s="1087"/>
      <c r="AA254" s="1087"/>
      <c r="AB254" s="1087"/>
      <c r="AC254" s="1087"/>
      <c r="AD254" s="1087"/>
      <c r="AE254" s="1087"/>
      <c r="AF254" s="1087"/>
      <c r="AG254" s="1087"/>
      <c r="AH254" s="1087"/>
      <c r="AI254" s="1087"/>
      <c r="AJ254" s="1087"/>
      <c r="AK254" s="1087"/>
      <c r="AL254" s="1087"/>
      <c r="AM254" s="1087"/>
      <c r="AN254" s="1087"/>
      <c r="AO254" s="1087"/>
      <c r="AP254" s="1087"/>
      <c r="AQ254" s="1087"/>
      <c r="AR254" s="1087"/>
      <c r="AS254" s="1087"/>
      <c r="AT254" s="1087"/>
      <c r="AU254" s="1087"/>
      <c r="AV254" s="1087"/>
      <c r="AW254" s="1087"/>
      <c r="AX254" s="1087"/>
      <c r="AY254" s="1087"/>
      <c r="AZ254" s="1087"/>
      <c r="BA254" s="1087"/>
      <c r="BB254" s="1087"/>
      <c r="BC254" s="1087"/>
      <c r="BD254" s="1087"/>
      <c r="BE254" s="1087"/>
      <c r="BF254" s="1087"/>
      <c r="BG254" s="1087"/>
      <c r="BH254" s="1087"/>
      <c r="BI254" s="1087"/>
      <c r="BJ254" s="1087"/>
      <c r="BK254" s="1087"/>
      <c r="BL254" s="1087"/>
      <c r="BM254" s="1087"/>
      <c r="BN254" s="1087"/>
      <c r="BO254" s="1087"/>
      <c r="BP254" s="1087"/>
      <c r="BQ254" s="1087"/>
      <c r="BR254" s="1087"/>
      <c r="BS254" s="1087"/>
      <c r="BT254" s="1087"/>
      <c r="BU254" s="1087"/>
      <c r="BV254" s="1087"/>
      <c r="BW254" s="1087"/>
      <c r="BX254" s="1087"/>
      <c r="BY254" s="1087"/>
      <c r="BZ254" s="1087"/>
      <c r="CA254" s="1087"/>
      <c r="CB254" s="1087"/>
      <c r="CC254" s="1087"/>
      <c r="CD254" s="1087"/>
      <c r="CE254" s="1087"/>
      <c r="CF254" s="1087"/>
      <c r="CG254" s="1087"/>
      <c r="CH254" s="1087"/>
      <c r="CI254" s="1087"/>
      <c r="CJ254" s="1087"/>
      <c r="CK254" s="1087"/>
      <c r="CL254" s="1087"/>
      <c r="CM254" s="1087"/>
      <c r="CN254" s="1087"/>
      <c r="CO254" s="1087"/>
      <c r="CP254" s="1087"/>
      <c r="CQ254" s="1087"/>
    </row>
    <row r="255" spans="1:95" x14ac:dyDescent="0.35">
      <c r="B255" s="1089" t="s">
        <v>1193</v>
      </c>
      <c r="C255" s="1090" t="s">
        <v>1198</v>
      </c>
      <c r="D255" s="1090" t="s">
        <v>1199</v>
      </c>
      <c r="E255" s="1104">
        <v>2023</v>
      </c>
      <c r="F255" s="1104">
        <v>2024</v>
      </c>
      <c r="G255" s="1104" t="s">
        <v>351</v>
      </c>
      <c r="H255" s="1091">
        <v>84.089999999999989</v>
      </c>
      <c r="I255" s="1091"/>
      <c r="J255" s="1105"/>
      <c r="K255" s="1091">
        <v>30692.85</v>
      </c>
      <c r="L255" s="1091"/>
      <c r="M255" s="1091">
        <v>84089.999999999985</v>
      </c>
      <c r="N255" s="1088"/>
      <c r="O255" s="1086"/>
      <c r="P255" s="1087"/>
      <c r="Q255" s="1087"/>
      <c r="R255" s="1087"/>
      <c r="S255" s="1087"/>
      <c r="T255" s="1087"/>
      <c r="U255" s="1087"/>
      <c r="V255" s="1087"/>
      <c r="W255" s="1087"/>
      <c r="X255" s="1087"/>
      <c r="Y255" s="1087"/>
      <c r="Z255" s="1087"/>
      <c r="AA255" s="1087"/>
      <c r="AB255" s="1087"/>
      <c r="AC255" s="1087"/>
      <c r="AD255" s="1087"/>
      <c r="AE255" s="1087"/>
      <c r="AF255" s="1087"/>
      <c r="AG255" s="1087"/>
      <c r="AH255" s="1087"/>
      <c r="AI255" s="1087"/>
      <c r="AJ255" s="1087"/>
      <c r="AK255" s="1087"/>
      <c r="AL255" s="1087"/>
      <c r="AM255" s="1087"/>
      <c r="AN255" s="1087"/>
      <c r="AO255" s="1087"/>
      <c r="AP255" s="1087"/>
      <c r="AQ255" s="1087"/>
      <c r="AR255" s="1087"/>
      <c r="AS255" s="1087"/>
      <c r="AT255" s="1087"/>
      <c r="AU255" s="1087"/>
      <c r="AV255" s="1087"/>
      <c r="AW255" s="1087"/>
      <c r="AX255" s="1087"/>
      <c r="AY255" s="1087"/>
      <c r="AZ255" s="1087"/>
      <c r="BA255" s="1087"/>
      <c r="BB255" s="1087"/>
      <c r="BC255" s="1087"/>
      <c r="BD255" s="1087"/>
      <c r="BE255" s="1087"/>
      <c r="BF255" s="1087"/>
      <c r="BG255" s="1087"/>
      <c r="BH255" s="1087"/>
      <c r="BI255" s="1087"/>
      <c r="BJ255" s="1087"/>
      <c r="BK255" s="1087"/>
      <c r="BL255" s="1087"/>
      <c r="BM255" s="1087"/>
      <c r="BN255" s="1087"/>
      <c r="BO255" s="1087"/>
      <c r="BP255" s="1087"/>
      <c r="BQ255" s="1087"/>
      <c r="BR255" s="1087"/>
      <c r="BS255" s="1087"/>
      <c r="BT255" s="1087"/>
      <c r="BU255" s="1087"/>
      <c r="BV255" s="1087"/>
      <c r="BW255" s="1087"/>
      <c r="BX255" s="1087"/>
      <c r="BY255" s="1087"/>
      <c r="BZ255" s="1087"/>
      <c r="CA255" s="1087"/>
      <c r="CB255" s="1087"/>
      <c r="CC255" s="1087"/>
      <c r="CD255" s="1087"/>
      <c r="CE255" s="1087"/>
      <c r="CF255" s="1087"/>
      <c r="CG255" s="1087"/>
      <c r="CH255" s="1087"/>
      <c r="CI255" s="1087"/>
      <c r="CJ255" s="1087"/>
      <c r="CK255" s="1087"/>
      <c r="CL255" s="1087"/>
      <c r="CM255" s="1087"/>
      <c r="CN255" s="1087"/>
      <c r="CO255" s="1087"/>
      <c r="CP255" s="1087"/>
      <c r="CQ255" s="1087"/>
    </row>
    <row r="256" spans="1:95" x14ac:dyDescent="0.35">
      <c r="B256" s="1089" t="s">
        <v>1193</v>
      </c>
      <c r="C256" s="1090" t="s">
        <v>1200</v>
      </c>
      <c r="D256" s="1090" t="s">
        <v>1201</v>
      </c>
      <c r="E256" s="1104">
        <v>2023</v>
      </c>
      <c r="F256" s="1104">
        <v>2024</v>
      </c>
      <c r="G256" s="1104" t="s">
        <v>351</v>
      </c>
      <c r="H256" s="1091">
        <v>25.363945205479453</v>
      </c>
      <c r="I256" s="1091"/>
      <c r="J256" s="1105"/>
      <c r="K256" s="1091">
        <v>9257.84</v>
      </c>
      <c r="L256" s="1091"/>
      <c r="M256" s="1091">
        <v>25363.945205479453</v>
      </c>
      <c r="N256" s="1088"/>
      <c r="O256" s="1086"/>
      <c r="P256" s="1087"/>
      <c r="Q256" s="1087"/>
      <c r="R256" s="1087"/>
      <c r="S256" s="1087"/>
      <c r="T256" s="1087"/>
      <c r="U256" s="1087"/>
      <c r="V256" s="1087"/>
      <c r="W256" s="1087"/>
      <c r="X256" s="1087"/>
      <c r="Y256" s="1087"/>
      <c r="Z256" s="1087"/>
      <c r="AA256" s="1087"/>
      <c r="AB256" s="1087"/>
      <c r="AC256" s="1087"/>
      <c r="AD256" s="1087"/>
      <c r="AE256" s="1087"/>
      <c r="AF256" s="1087"/>
      <c r="AG256" s="1087"/>
      <c r="AH256" s="1087"/>
      <c r="AI256" s="1087"/>
      <c r="AJ256" s="1087"/>
      <c r="AK256" s="1087"/>
      <c r="AL256" s="1087"/>
      <c r="AM256" s="1087"/>
      <c r="AN256" s="1087"/>
      <c r="AO256" s="1087"/>
      <c r="AP256" s="1087"/>
      <c r="AQ256" s="1087"/>
      <c r="AR256" s="1087"/>
      <c r="AS256" s="1087"/>
      <c r="AT256" s="1087"/>
      <c r="AU256" s="1087"/>
      <c r="AV256" s="1087"/>
      <c r="AW256" s="1087"/>
      <c r="AX256" s="1087"/>
      <c r="AY256" s="1087"/>
      <c r="AZ256" s="1087"/>
      <c r="BA256" s="1087"/>
      <c r="BB256" s="1087"/>
      <c r="BC256" s="1087"/>
      <c r="BD256" s="1087"/>
      <c r="BE256" s="1087"/>
      <c r="BF256" s="1087"/>
      <c r="BG256" s="1087"/>
      <c r="BH256" s="1087"/>
      <c r="BI256" s="1087"/>
      <c r="BJ256" s="1087"/>
      <c r="BK256" s="1087"/>
      <c r="BL256" s="1087"/>
      <c r="BM256" s="1087"/>
      <c r="BN256" s="1087"/>
      <c r="BO256" s="1087"/>
      <c r="BP256" s="1087"/>
      <c r="BQ256" s="1087"/>
      <c r="BR256" s="1087"/>
      <c r="BS256" s="1087"/>
      <c r="BT256" s="1087"/>
      <c r="BU256" s="1087"/>
      <c r="BV256" s="1087"/>
      <c r="BW256" s="1087"/>
      <c r="BX256" s="1087"/>
      <c r="BY256" s="1087"/>
      <c r="BZ256" s="1087"/>
      <c r="CA256" s="1087"/>
      <c r="CB256" s="1087"/>
      <c r="CC256" s="1087"/>
      <c r="CD256" s="1087"/>
      <c r="CE256" s="1087"/>
      <c r="CF256" s="1087"/>
      <c r="CG256" s="1087"/>
      <c r="CH256" s="1087"/>
      <c r="CI256" s="1087"/>
      <c r="CJ256" s="1087"/>
      <c r="CK256" s="1087"/>
      <c r="CL256" s="1087"/>
      <c r="CM256" s="1087"/>
      <c r="CN256" s="1087"/>
      <c r="CO256" s="1087"/>
      <c r="CP256" s="1087"/>
      <c r="CQ256" s="1087"/>
    </row>
    <row r="257" spans="1:95" x14ac:dyDescent="0.35">
      <c r="B257" s="1089" t="s">
        <v>1193</v>
      </c>
      <c r="C257" s="1090" t="s">
        <v>1202</v>
      </c>
      <c r="D257" s="1090" t="s">
        <v>1203</v>
      </c>
      <c r="E257" s="1104">
        <v>2023</v>
      </c>
      <c r="F257" s="1104">
        <v>2024</v>
      </c>
      <c r="G257" s="1104" t="s">
        <v>351</v>
      </c>
      <c r="H257" s="1091">
        <v>34.124986301369866</v>
      </c>
      <c r="I257" s="1091"/>
      <c r="J257" s="1105"/>
      <c r="K257" s="1091">
        <v>12455.62</v>
      </c>
      <c r="L257" s="1091"/>
      <c r="M257" s="1091">
        <v>15524.986301369863</v>
      </c>
      <c r="N257" s="1088"/>
      <c r="O257" s="1086"/>
      <c r="P257" s="1087"/>
      <c r="Q257" s="1087"/>
      <c r="R257" s="1087"/>
      <c r="S257" s="1087"/>
      <c r="T257" s="1087"/>
      <c r="U257" s="1087"/>
      <c r="V257" s="1087"/>
      <c r="W257" s="1087"/>
      <c r="X257" s="1087"/>
      <c r="Y257" s="1087"/>
      <c r="Z257" s="1087"/>
      <c r="AA257" s="1087"/>
      <c r="AB257" s="1087"/>
      <c r="AC257" s="1087"/>
      <c r="AD257" s="1087"/>
      <c r="AE257" s="1087"/>
      <c r="AF257" s="1087"/>
      <c r="AG257" s="1087"/>
      <c r="AH257" s="1087"/>
      <c r="AI257" s="1087"/>
      <c r="AJ257" s="1087"/>
      <c r="AK257" s="1087"/>
      <c r="AL257" s="1087"/>
      <c r="AM257" s="1087"/>
      <c r="AN257" s="1087"/>
      <c r="AO257" s="1087"/>
      <c r="AP257" s="1087"/>
      <c r="AQ257" s="1087"/>
      <c r="AR257" s="1087"/>
      <c r="AS257" s="1087"/>
      <c r="AT257" s="1087"/>
      <c r="AU257" s="1087"/>
      <c r="AV257" s="1087"/>
      <c r="AW257" s="1087"/>
      <c r="AX257" s="1087"/>
      <c r="AY257" s="1087"/>
      <c r="AZ257" s="1087"/>
      <c r="BA257" s="1087"/>
      <c r="BB257" s="1087"/>
      <c r="BC257" s="1087"/>
      <c r="BD257" s="1087"/>
      <c r="BE257" s="1087"/>
      <c r="BF257" s="1087"/>
      <c r="BG257" s="1087"/>
      <c r="BH257" s="1087"/>
      <c r="BI257" s="1087"/>
      <c r="BJ257" s="1087"/>
      <c r="BK257" s="1087"/>
      <c r="BL257" s="1087"/>
      <c r="BM257" s="1087"/>
      <c r="BN257" s="1087"/>
      <c r="BO257" s="1087"/>
      <c r="BP257" s="1087"/>
      <c r="BQ257" s="1087"/>
      <c r="BR257" s="1087"/>
      <c r="BS257" s="1087"/>
      <c r="BT257" s="1087"/>
      <c r="BU257" s="1087"/>
      <c r="BV257" s="1087"/>
      <c r="BW257" s="1087"/>
      <c r="BX257" s="1087"/>
      <c r="BY257" s="1087"/>
      <c r="BZ257" s="1087"/>
      <c r="CA257" s="1087"/>
      <c r="CB257" s="1087"/>
      <c r="CC257" s="1087"/>
      <c r="CD257" s="1087"/>
      <c r="CE257" s="1087"/>
      <c r="CF257" s="1087"/>
      <c r="CG257" s="1087"/>
      <c r="CH257" s="1087"/>
      <c r="CI257" s="1087"/>
      <c r="CJ257" s="1087"/>
      <c r="CK257" s="1087"/>
      <c r="CL257" s="1087"/>
      <c r="CM257" s="1087"/>
      <c r="CN257" s="1087"/>
      <c r="CO257" s="1087"/>
      <c r="CP257" s="1087"/>
      <c r="CQ257" s="1087"/>
    </row>
    <row r="258" spans="1:95" x14ac:dyDescent="0.35">
      <c r="B258" s="1089" t="s">
        <v>1193</v>
      </c>
      <c r="C258" s="1090" t="s">
        <v>1204</v>
      </c>
      <c r="D258" s="1090" t="s">
        <v>1205</v>
      </c>
      <c r="E258" s="1104">
        <v>2023</v>
      </c>
      <c r="F258" s="1104">
        <v>2024</v>
      </c>
      <c r="G258" s="1104" t="s">
        <v>351</v>
      </c>
      <c r="H258" s="1091">
        <v>26.25</v>
      </c>
      <c r="I258" s="1091"/>
      <c r="J258" s="1105"/>
      <c r="K258" s="1091">
        <v>9581.25</v>
      </c>
      <c r="L258" s="1091"/>
      <c r="M258" s="1091">
        <v>23346</v>
      </c>
      <c r="N258" s="1088"/>
      <c r="O258" s="273"/>
      <c r="P258" s="273"/>
      <c r="Q258" s="273"/>
      <c r="R258" s="273"/>
      <c r="S258" s="273"/>
      <c r="T258" s="273"/>
      <c r="U258" s="273"/>
      <c r="V258" s="273"/>
      <c r="W258" s="273"/>
      <c r="X258" s="273"/>
      <c r="Y258" s="273"/>
      <c r="Z258" s="273"/>
      <c r="AA258" s="273"/>
      <c r="AB258" s="273"/>
      <c r="AC258" s="273"/>
      <c r="AD258" s="273"/>
      <c r="AE258" s="273"/>
      <c r="AF258" s="273"/>
      <c r="AG258" s="273"/>
      <c r="AH258" s="273"/>
      <c r="AI258" s="273"/>
      <c r="AJ258" s="273"/>
      <c r="AK258" s="273"/>
      <c r="AL258" s="273"/>
      <c r="AM258" s="273"/>
      <c r="AN258" s="273"/>
      <c r="AO258" s="273"/>
      <c r="AP258" s="273"/>
      <c r="AQ258" s="273"/>
      <c r="AR258" s="273"/>
      <c r="AS258" s="273"/>
      <c r="AT258" s="273"/>
      <c r="AU258" s="273"/>
      <c r="AV258" s="273"/>
      <c r="AW258" s="273"/>
      <c r="AX258" s="273"/>
      <c r="AY258" s="273"/>
      <c r="AZ258" s="273"/>
      <c r="BA258" s="273"/>
      <c r="BB258" s="273"/>
      <c r="BC258" s="273"/>
      <c r="BD258" s="273"/>
      <c r="BE258" s="273"/>
      <c r="BF258" s="273"/>
      <c r="BG258" s="273"/>
      <c r="BH258" s="273"/>
      <c r="BI258" s="273"/>
      <c r="BJ258" s="273"/>
      <c r="BK258" s="273"/>
      <c r="BL258" s="273"/>
      <c r="BM258" s="273"/>
      <c r="BN258" s="273"/>
      <c r="BO258" s="273"/>
      <c r="BP258" s="273"/>
      <c r="BQ258" s="273"/>
      <c r="BR258" s="273"/>
      <c r="BS258" s="273"/>
      <c r="BT258" s="273"/>
      <c r="BU258" s="273"/>
      <c r="BV258" s="273"/>
      <c r="BW258" s="273"/>
      <c r="BX258" s="273"/>
      <c r="BY258" s="273"/>
      <c r="BZ258" s="273"/>
      <c r="CA258" s="273"/>
      <c r="CB258" s="273"/>
      <c r="CC258" s="273"/>
      <c r="CD258" s="273"/>
      <c r="CE258" s="273"/>
      <c r="CF258" s="273"/>
      <c r="CG258" s="273"/>
      <c r="CH258" s="273"/>
      <c r="CI258" s="273"/>
      <c r="CJ258" s="273"/>
      <c r="CK258" s="273"/>
      <c r="CL258" s="273"/>
      <c r="CM258" s="273"/>
      <c r="CN258" s="273"/>
      <c r="CO258" s="273"/>
      <c r="CP258" s="273"/>
      <c r="CQ258" s="273"/>
    </row>
    <row r="259" spans="1:95" ht="25" x14ac:dyDescent="0.35">
      <c r="B259" s="1089" t="s">
        <v>1193</v>
      </c>
      <c r="C259" s="1090" t="s">
        <v>1206</v>
      </c>
      <c r="D259" s="1090" t="s">
        <v>1207</v>
      </c>
      <c r="E259" s="1104">
        <v>2023</v>
      </c>
      <c r="F259" s="1104">
        <v>2024</v>
      </c>
      <c r="G259" s="1104" t="s">
        <v>351</v>
      </c>
      <c r="H259" s="1091">
        <v>35.062520547945205</v>
      </c>
      <c r="I259" s="1091"/>
      <c r="J259" s="1105"/>
      <c r="K259" s="1091">
        <v>12797.82</v>
      </c>
      <c r="L259" s="1091"/>
      <c r="M259" s="1091">
        <v>35062.520547945205</v>
      </c>
      <c r="N259" s="1088"/>
      <c r="O259" s="273"/>
      <c r="P259" s="273"/>
      <c r="Q259" s="273"/>
      <c r="R259" s="273"/>
      <c r="S259" s="273"/>
      <c r="T259" s="273"/>
      <c r="U259" s="273"/>
      <c r="V259" s="273"/>
      <c r="W259" s="273"/>
      <c r="X259" s="273"/>
      <c r="Y259" s="273"/>
      <c r="Z259" s="273"/>
      <c r="AA259" s="273"/>
      <c r="AB259" s="273"/>
      <c r="AC259" s="273"/>
      <c r="AD259" s="273"/>
      <c r="AE259" s="273"/>
      <c r="AF259" s="273"/>
      <c r="AG259" s="273"/>
      <c r="AH259" s="273"/>
      <c r="AI259" s="273"/>
      <c r="AJ259" s="273"/>
      <c r="AK259" s="273"/>
      <c r="AL259" s="273"/>
      <c r="AM259" s="273"/>
      <c r="AN259" s="273"/>
      <c r="AO259" s="273"/>
      <c r="AP259" s="273"/>
      <c r="AQ259" s="273"/>
      <c r="AR259" s="273"/>
      <c r="AS259" s="273"/>
      <c r="AT259" s="273"/>
      <c r="AU259" s="273"/>
      <c r="AV259" s="273"/>
      <c r="AW259" s="273"/>
      <c r="AX259" s="273"/>
      <c r="AY259" s="273"/>
      <c r="AZ259" s="273"/>
      <c r="BA259" s="273"/>
      <c r="BB259" s="273"/>
      <c r="BC259" s="273"/>
      <c r="BD259" s="273"/>
      <c r="BE259" s="273"/>
      <c r="BF259" s="273"/>
      <c r="BG259" s="273"/>
      <c r="BH259" s="273"/>
      <c r="BI259" s="273"/>
      <c r="BJ259" s="273"/>
      <c r="BK259" s="273"/>
      <c r="BL259" s="273"/>
      <c r="BM259" s="273"/>
      <c r="BN259" s="273"/>
      <c r="BO259" s="273"/>
      <c r="BP259" s="273"/>
      <c r="BQ259" s="273"/>
      <c r="BR259" s="273"/>
      <c r="BS259" s="273"/>
      <c r="BT259" s="273"/>
      <c r="BU259" s="273"/>
      <c r="BV259" s="273"/>
      <c r="BW259" s="273"/>
      <c r="BX259" s="273"/>
      <c r="BY259" s="273"/>
      <c r="BZ259" s="273"/>
      <c r="CA259" s="273"/>
      <c r="CB259" s="273"/>
      <c r="CC259" s="273"/>
      <c r="CD259" s="273"/>
      <c r="CE259" s="273"/>
      <c r="CF259" s="273"/>
      <c r="CG259" s="273"/>
      <c r="CH259" s="273"/>
      <c r="CI259" s="273"/>
      <c r="CJ259" s="273"/>
      <c r="CK259" s="273"/>
      <c r="CL259" s="273"/>
      <c r="CM259" s="273"/>
      <c r="CN259" s="273"/>
      <c r="CO259" s="273"/>
      <c r="CP259" s="273"/>
      <c r="CQ259" s="273"/>
    </row>
    <row r="260" spans="1:95" ht="15.5" x14ac:dyDescent="0.35">
      <c r="A260" s="74"/>
      <c r="B260" s="1089" t="s">
        <v>1193</v>
      </c>
      <c r="C260" s="1090" t="s">
        <v>1208</v>
      </c>
      <c r="D260" s="1090" t="s">
        <v>1209</v>
      </c>
      <c r="E260" s="1104">
        <v>2023</v>
      </c>
      <c r="F260" s="1104">
        <v>2024</v>
      </c>
      <c r="G260" s="1104" t="s">
        <v>351</v>
      </c>
      <c r="H260" s="1091">
        <v>15</v>
      </c>
      <c r="I260" s="1091"/>
      <c r="J260" s="1105"/>
      <c r="K260" s="1091">
        <v>5475</v>
      </c>
      <c r="L260" s="1091"/>
      <c r="M260" s="1091">
        <v>15000</v>
      </c>
      <c r="N260" s="1088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</row>
    <row r="261" spans="1:95" ht="15.5" x14ac:dyDescent="0.35">
      <c r="A261" s="77"/>
      <c r="B261" s="269" t="s">
        <v>358</v>
      </c>
      <c r="C261" s="254">
        <v>17</v>
      </c>
      <c r="D261" s="255"/>
      <c r="E261" s="255"/>
      <c r="F261" s="255"/>
      <c r="G261" s="256"/>
      <c r="H261" s="257"/>
      <c r="I261" s="258"/>
      <c r="J261" s="258"/>
      <c r="K261" s="258"/>
      <c r="L261" s="258"/>
      <c r="M261" s="257"/>
      <c r="N261" s="259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</row>
    <row r="262" spans="1:95" x14ac:dyDescent="0.35">
      <c r="B262" s="270" t="s">
        <v>362</v>
      </c>
      <c r="C262" s="422" t="s">
        <v>366</v>
      </c>
      <c r="D262" s="255"/>
      <c r="E262" s="256"/>
      <c r="F262" s="256"/>
      <c r="G262" s="256"/>
      <c r="H262" s="267">
        <v>492</v>
      </c>
      <c r="I262" s="267"/>
      <c r="J262" s="267"/>
      <c r="K262" s="267">
        <v>179580</v>
      </c>
      <c r="L262" s="260"/>
      <c r="M262" s="267">
        <v>82656</v>
      </c>
      <c r="N262" s="1103"/>
      <c r="O262" s="1086"/>
      <c r="P262" s="1087"/>
      <c r="Q262" s="1087"/>
      <c r="R262" s="1087"/>
      <c r="S262" s="1087"/>
      <c r="T262" s="1087"/>
      <c r="U262" s="1087"/>
      <c r="V262" s="1087"/>
      <c r="W262" s="1087"/>
      <c r="X262" s="1087"/>
      <c r="Y262" s="1087"/>
      <c r="Z262" s="1087"/>
      <c r="AA262" s="1087"/>
      <c r="AB262" s="1087"/>
      <c r="AC262" s="1087"/>
      <c r="AD262" s="1087"/>
      <c r="AE262" s="1087"/>
      <c r="AF262" s="1087"/>
      <c r="AG262" s="1087"/>
      <c r="AH262" s="1087"/>
      <c r="AI262" s="1087"/>
      <c r="AJ262" s="1087"/>
      <c r="AK262" s="1087"/>
      <c r="AL262" s="1087"/>
      <c r="AM262" s="1087"/>
      <c r="AN262" s="1087"/>
      <c r="AO262" s="1087"/>
      <c r="AP262" s="1087"/>
      <c r="AQ262" s="1087"/>
      <c r="AR262" s="1087"/>
      <c r="AS262" s="1087"/>
      <c r="AT262" s="1087"/>
      <c r="AU262" s="1087"/>
      <c r="AV262" s="1087"/>
      <c r="AW262" s="1087"/>
      <c r="AX262" s="1087"/>
      <c r="AY262" s="1087"/>
      <c r="AZ262" s="1087"/>
      <c r="BA262" s="1087"/>
      <c r="BB262" s="1087"/>
      <c r="BC262" s="1087"/>
      <c r="BD262" s="1087"/>
      <c r="BE262" s="1087"/>
      <c r="BF262" s="1087"/>
      <c r="BG262" s="1087"/>
      <c r="BH262" s="1087"/>
      <c r="BI262" s="1087"/>
      <c r="BJ262" s="1087"/>
      <c r="BK262" s="1087"/>
      <c r="BL262" s="1087"/>
      <c r="BM262" s="1087"/>
      <c r="BN262" s="1087"/>
      <c r="BO262" s="1087"/>
      <c r="BP262" s="1087"/>
      <c r="BQ262" s="1087"/>
      <c r="BR262" s="1087"/>
      <c r="BS262" s="1087"/>
      <c r="BT262" s="1087"/>
      <c r="BU262" s="1087"/>
      <c r="BV262" s="1087"/>
      <c r="BW262" s="1087"/>
      <c r="BX262" s="1087"/>
      <c r="BY262" s="1087"/>
      <c r="BZ262" s="1087"/>
      <c r="CA262" s="1087"/>
      <c r="CB262" s="1087"/>
      <c r="CC262" s="1087"/>
      <c r="CD262" s="1087"/>
      <c r="CE262" s="1087"/>
      <c r="CF262" s="1087"/>
      <c r="CG262" s="1087"/>
      <c r="CH262" s="1087"/>
      <c r="CI262" s="1087"/>
      <c r="CJ262" s="1087"/>
      <c r="CK262" s="1087"/>
      <c r="CL262" s="1087"/>
      <c r="CM262" s="1087"/>
      <c r="CN262" s="1087"/>
      <c r="CO262" s="1087"/>
      <c r="CP262" s="1087"/>
      <c r="CQ262" s="1087"/>
    </row>
    <row r="263" spans="1:95" ht="25" x14ac:dyDescent="0.35">
      <c r="A263" s="77"/>
      <c r="B263" s="1089" t="s">
        <v>1210</v>
      </c>
      <c r="C263" s="1090" t="s">
        <v>1211</v>
      </c>
      <c r="D263" s="1090" t="s">
        <v>1212</v>
      </c>
      <c r="E263" s="1104">
        <v>2019</v>
      </c>
      <c r="F263" s="1104">
        <v>2024</v>
      </c>
      <c r="G263" s="1104" t="s">
        <v>351</v>
      </c>
      <c r="H263" s="1091">
        <v>492</v>
      </c>
      <c r="I263" s="1091"/>
      <c r="J263" s="1105"/>
      <c r="K263" s="1091">
        <v>179580</v>
      </c>
      <c r="L263" s="1091"/>
      <c r="M263" s="1091">
        <v>82656</v>
      </c>
      <c r="N263" s="1088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</row>
    <row r="264" spans="1:95" ht="25" x14ac:dyDescent="0.35">
      <c r="A264" s="75"/>
      <c r="B264" s="1089" t="s">
        <v>1210</v>
      </c>
      <c r="C264" s="1090" t="s">
        <v>1213</v>
      </c>
      <c r="D264" s="1090" t="s">
        <v>1214</v>
      </c>
      <c r="E264" s="1104">
        <v>2022</v>
      </c>
      <c r="F264" s="1104">
        <v>2024</v>
      </c>
      <c r="G264" s="1104" t="s">
        <v>351</v>
      </c>
      <c r="H264" s="1091">
        <v>105</v>
      </c>
      <c r="I264" s="1091"/>
      <c r="J264" s="1105"/>
      <c r="K264" s="1091">
        <v>38325</v>
      </c>
      <c r="L264" s="1091"/>
      <c r="M264" s="1091">
        <v>31080</v>
      </c>
      <c r="N264" s="1088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</row>
    <row r="265" spans="1:95" ht="25" x14ac:dyDescent="0.35">
      <c r="B265" s="1089" t="s">
        <v>1210</v>
      </c>
      <c r="C265" s="1090" t="s">
        <v>1215</v>
      </c>
      <c r="D265" s="1090" t="s">
        <v>1216</v>
      </c>
      <c r="E265" s="1104">
        <v>2022</v>
      </c>
      <c r="F265" s="1104">
        <v>2024</v>
      </c>
      <c r="G265" s="1104" t="s">
        <v>351</v>
      </c>
      <c r="H265" s="1091">
        <v>450</v>
      </c>
      <c r="I265" s="1091"/>
      <c r="J265" s="1105"/>
      <c r="K265" s="1091">
        <v>164250</v>
      </c>
      <c r="L265" s="1091"/>
      <c r="M265" s="1091">
        <v>133200</v>
      </c>
      <c r="N265" s="1088"/>
      <c r="O265" s="1086"/>
      <c r="P265" s="1087"/>
      <c r="Q265" s="1087"/>
      <c r="R265" s="1087"/>
      <c r="S265" s="1087"/>
      <c r="T265" s="1087"/>
      <c r="U265" s="1087"/>
      <c r="V265" s="1087"/>
      <c r="W265" s="1087"/>
      <c r="X265" s="1087"/>
      <c r="Y265" s="1087"/>
      <c r="Z265" s="1087"/>
      <c r="AA265" s="1087"/>
      <c r="AB265" s="1087"/>
      <c r="AC265" s="1087"/>
      <c r="AD265" s="1087"/>
      <c r="AE265" s="1087"/>
      <c r="AF265" s="1087"/>
      <c r="AG265" s="1087"/>
      <c r="AH265" s="1087"/>
      <c r="AI265" s="1087"/>
      <c r="AJ265" s="1087"/>
      <c r="AK265" s="1087"/>
      <c r="AL265" s="1087"/>
      <c r="AM265" s="1087"/>
      <c r="AN265" s="1087"/>
      <c r="AO265" s="1087"/>
      <c r="AP265" s="1087"/>
      <c r="AQ265" s="1087"/>
      <c r="AR265" s="1087"/>
      <c r="AS265" s="1087"/>
      <c r="AT265" s="1087"/>
      <c r="AU265" s="1087"/>
      <c r="AV265" s="1087"/>
      <c r="AW265" s="1087"/>
      <c r="AX265" s="1087"/>
      <c r="AY265" s="1087"/>
      <c r="AZ265" s="1087"/>
      <c r="BA265" s="1087"/>
      <c r="BB265" s="1087"/>
      <c r="BC265" s="1087"/>
      <c r="BD265" s="1087"/>
      <c r="BE265" s="1087"/>
      <c r="BF265" s="1087"/>
      <c r="BG265" s="1087"/>
      <c r="BH265" s="1087"/>
      <c r="BI265" s="1087"/>
      <c r="BJ265" s="1087"/>
      <c r="BK265" s="1087"/>
      <c r="BL265" s="1087"/>
      <c r="BM265" s="1087"/>
      <c r="BN265" s="1087"/>
      <c r="BO265" s="1087"/>
      <c r="BP265" s="1087"/>
      <c r="BQ265" s="1087"/>
      <c r="BR265" s="1087"/>
      <c r="BS265" s="1087"/>
      <c r="BT265" s="1087"/>
      <c r="BU265" s="1087"/>
      <c r="BV265" s="1087"/>
      <c r="BW265" s="1087"/>
      <c r="BX265" s="1087"/>
      <c r="BY265" s="1087"/>
      <c r="BZ265" s="1087"/>
      <c r="CA265" s="1087"/>
      <c r="CB265" s="1087"/>
      <c r="CC265" s="1087"/>
      <c r="CD265" s="1087"/>
      <c r="CE265" s="1087"/>
      <c r="CF265" s="1087"/>
      <c r="CG265" s="1087"/>
      <c r="CH265" s="1087"/>
      <c r="CI265" s="1087"/>
      <c r="CJ265" s="1087"/>
      <c r="CK265" s="1087"/>
      <c r="CL265" s="1087"/>
      <c r="CM265" s="1087"/>
      <c r="CN265" s="1087"/>
      <c r="CO265" s="1087"/>
      <c r="CP265" s="1087"/>
      <c r="CQ265" s="1087"/>
    </row>
    <row r="266" spans="1:95" x14ac:dyDescent="0.35">
      <c r="B266" s="269" t="s">
        <v>358</v>
      </c>
      <c r="C266" s="254">
        <v>5</v>
      </c>
      <c r="D266" s="255"/>
      <c r="E266" s="255"/>
      <c r="F266" s="255"/>
      <c r="G266" s="256"/>
      <c r="H266" s="257"/>
      <c r="I266" s="258"/>
      <c r="J266" s="258"/>
      <c r="K266" s="258"/>
      <c r="L266" s="258"/>
      <c r="M266" s="257"/>
      <c r="N266" s="259"/>
      <c r="O266" s="1086"/>
      <c r="P266" s="1087"/>
      <c r="Q266" s="1087"/>
      <c r="R266" s="1087"/>
      <c r="S266" s="1087"/>
      <c r="T266" s="1087"/>
      <c r="U266" s="1087"/>
      <c r="V266" s="1087"/>
      <c r="W266" s="1087"/>
      <c r="X266" s="1087"/>
      <c r="Y266" s="1087"/>
      <c r="Z266" s="1087"/>
      <c r="AA266" s="1087"/>
      <c r="AB266" s="1087"/>
      <c r="AC266" s="1087"/>
      <c r="AD266" s="1087"/>
      <c r="AE266" s="1087"/>
      <c r="AF266" s="1087"/>
      <c r="AG266" s="1087"/>
      <c r="AH266" s="1087"/>
      <c r="AI266" s="1087"/>
      <c r="AJ266" s="1087"/>
      <c r="AK266" s="1087"/>
      <c r="AL266" s="1087"/>
      <c r="AM266" s="1087"/>
      <c r="AN266" s="1087"/>
      <c r="AO266" s="1087"/>
      <c r="AP266" s="1087"/>
      <c r="AQ266" s="1087"/>
      <c r="AR266" s="1087"/>
      <c r="AS266" s="1087"/>
      <c r="AT266" s="1087"/>
      <c r="AU266" s="1087"/>
      <c r="AV266" s="1087"/>
      <c r="AW266" s="1087"/>
      <c r="AX266" s="1087"/>
      <c r="AY266" s="1087"/>
      <c r="AZ266" s="1087"/>
      <c r="BA266" s="1087"/>
      <c r="BB266" s="1087"/>
      <c r="BC266" s="1087"/>
      <c r="BD266" s="1087"/>
      <c r="BE266" s="1087"/>
      <c r="BF266" s="1087"/>
      <c r="BG266" s="1087"/>
      <c r="BH266" s="1087"/>
      <c r="BI266" s="1087"/>
      <c r="BJ266" s="1087"/>
      <c r="BK266" s="1087"/>
      <c r="BL266" s="1087"/>
      <c r="BM266" s="1087"/>
      <c r="BN266" s="1087"/>
      <c r="BO266" s="1087"/>
      <c r="BP266" s="1087"/>
      <c r="BQ266" s="1087"/>
      <c r="BR266" s="1087"/>
      <c r="BS266" s="1087"/>
      <c r="BT266" s="1087"/>
      <c r="BU266" s="1087"/>
      <c r="BV266" s="1087"/>
      <c r="BW266" s="1087"/>
      <c r="BX266" s="1087"/>
      <c r="BY266" s="1087"/>
      <c r="BZ266" s="1087"/>
      <c r="CA266" s="1087"/>
      <c r="CB266" s="1087"/>
      <c r="CC266" s="1087"/>
      <c r="CD266" s="1087"/>
      <c r="CE266" s="1087"/>
      <c r="CF266" s="1087"/>
      <c r="CG266" s="1087"/>
      <c r="CH266" s="1087"/>
      <c r="CI266" s="1087"/>
      <c r="CJ266" s="1087"/>
      <c r="CK266" s="1087"/>
      <c r="CL266" s="1087"/>
      <c r="CM266" s="1087"/>
      <c r="CN266" s="1087"/>
      <c r="CO266" s="1087"/>
      <c r="CP266" s="1087"/>
      <c r="CQ266" s="1087"/>
    </row>
    <row r="267" spans="1:95" x14ac:dyDescent="0.35">
      <c r="B267" s="270" t="s">
        <v>363</v>
      </c>
      <c r="C267" s="422" t="s">
        <v>367</v>
      </c>
      <c r="D267" s="255"/>
      <c r="E267" s="256"/>
      <c r="F267" s="256"/>
      <c r="G267" s="256"/>
      <c r="H267" s="264">
        <v>0</v>
      </c>
      <c r="I267" s="264">
        <v>0</v>
      </c>
      <c r="J267" s="264">
        <v>0</v>
      </c>
      <c r="K267" s="264">
        <v>0</v>
      </c>
      <c r="L267" s="265"/>
      <c r="M267" s="266">
        <v>0</v>
      </c>
      <c r="N267" s="263"/>
      <c r="O267" s="1086"/>
      <c r="P267" s="1087"/>
      <c r="Q267" s="1087"/>
      <c r="R267" s="1087"/>
      <c r="S267" s="1087"/>
      <c r="T267" s="1087"/>
      <c r="U267" s="1087"/>
      <c r="V267" s="1087"/>
      <c r="W267" s="1087"/>
      <c r="X267" s="1087"/>
      <c r="Y267" s="1087"/>
      <c r="Z267" s="1087"/>
      <c r="AA267" s="1087"/>
      <c r="AB267" s="1087"/>
      <c r="AC267" s="1087"/>
      <c r="AD267" s="1087"/>
      <c r="AE267" s="1087"/>
      <c r="AF267" s="1087"/>
      <c r="AG267" s="1087"/>
      <c r="AH267" s="1087"/>
      <c r="AI267" s="1087"/>
      <c r="AJ267" s="1087"/>
      <c r="AK267" s="1087"/>
      <c r="AL267" s="1087"/>
      <c r="AM267" s="1087"/>
      <c r="AN267" s="1087"/>
      <c r="AO267" s="1087"/>
      <c r="AP267" s="1087"/>
      <c r="AQ267" s="1087"/>
      <c r="AR267" s="1087"/>
      <c r="AS267" s="1087"/>
      <c r="AT267" s="1087"/>
      <c r="AU267" s="1087"/>
      <c r="AV267" s="1087"/>
      <c r="AW267" s="1087"/>
      <c r="AX267" s="1087"/>
      <c r="AY267" s="1087"/>
      <c r="AZ267" s="1087"/>
      <c r="BA267" s="1087"/>
      <c r="BB267" s="1087"/>
      <c r="BC267" s="1087"/>
      <c r="BD267" s="1087"/>
      <c r="BE267" s="1087"/>
      <c r="BF267" s="1087"/>
      <c r="BG267" s="1087"/>
      <c r="BH267" s="1087"/>
      <c r="BI267" s="1087"/>
      <c r="BJ267" s="1087"/>
      <c r="BK267" s="1087"/>
      <c r="BL267" s="1087"/>
      <c r="BM267" s="1087"/>
      <c r="BN267" s="1087"/>
      <c r="BO267" s="1087"/>
      <c r="BP267" s="1087"/>
      <c r="BQ267" s="1087"/>
      <c r="BR267" s="1087"/>
      <c r="BS267" s="1087"/>
      <c r="BT267" s="1087"/>
      <c r="BU267" s="1087"/>
      <c r="BV267" s="1087"/>
      <c r="BW267" s="1087"/>
      <c r="BX267" s="1087"/>
      <c r="BY267" s="1087"/>
      <c r="BZ267" s="1087"/>
      <c r="CA267" s="1087"/>
      <c r="CB267" s="1087"/>
      <c r="CC267" s="1087"/>
      <c r="CD267" s="1087"/>
      <c r="CE267" s="1087"/>
      <c r="CF267" s="1087"/>
      <c r="CG267" s="1087"/>
      <c r="CH267" s="1087"/>
      <c r="CI267" s="1087"/>
      <c r="CJ267" s="1087"/>
      <c r="CK267" s="1087"/>
      <c r="CL267" s="1087"/>
      <c r="CM267" s="1087"/>
      <c r="CN267" s="1087"/>
      <c r="CO267" s="1087"/>
      <c r="CP267" s="1087"/>
      <c r="CQ267" s="1087"/>
    </row>
    <row r="268" spans="1:95" x14ac:dyDescent="0.35">
      <c r="B268" s="279"/>
      <c r="C268" s="277"/>
      <c r="D268" s="277"/>
      <c r="E268" s="274"/>
      <c r="F268" s="274"/>
      <c r="G268" s="274"/>
      <c r="H268" s="273"/>
      <c r="I268" s="273"/>
      <c r="J268" s="275"/>
      <c r="K268" s="273"/>
      <c r="L268" s="273"/>
      <c r="M268" s="273"/>
      <c r="N268" s="278"/>
      <c r="O268" s="1086"/>
      <c r="P268" s="1087"/>
      <c r="Q268" s="1087"/>
      <c r="R268" s="1087"/>
      <c r="S268" s="1087"/>
      <c r="T268" s="1087"/>
      <c r="U268" s="1087"/>
      <c r="V268" s="1087"/>
      <c r="W268" s="1087"/>
      <c r="X268" s="1087"/>
      <c r="Y268" s="1087"/>
      <c r="Z268" s="1087"/>
      <c r="AA268" s="1087"/>
      <c r="AB268" s="1087"/>
      <c r="AC268" s="1087"/>
      <c r="AD268" s="1087"/>
      <c r="AE268" s="1087"/>
      <c r="AF268" s="1087"/>
      <c r="AG268" s="1087"/>
      <c r="AH268" s="1087"/>
      <c r="AI268" s="1087"/>
      <c r="AJ268" s="1087"/>
      <c r="AK268" s="1087"/>
      <c r="AL268" s="1087"/>
      <c r="AM268" s="1087"/>
      <c r="AN268" s="1087"/>
      <c r="AO268" s="1087"/>
      <c r="AP268" s="1087"/>
      <c r="AQ268" s="1087"/>
      <c r="AR268" s="1087"/>
      <c r="AS268" s="1087"/>
      <c r="AT268" s="1087"/>
      <c r="AU268" s="1087"/>
      <c r="AV268" s="1087"/>
      <c r="AW268" s="1087"/>
      <c r="AX268" s="1087"/>
      <c r="AY268" s="1087"/>
      <c r="AZ268" s="1087"/>
      <c r="BA268" s="1087"/>
      <c r="BB268" s="1087"/>
      <c r="BC268" s="1087"/>
      <c r="BD268" s="1087"/>
      <c r="BE268" s="1087"/>
      <c r="BF268" s="1087"/>
      <c r="BG268" s="1087"/>
      <c r="BH268" s="1087"/>
      <c r="BI268" s="1087"/>
      <c r="BJ268" s="1087"/>
      <c r="BK268" s="1087"/>
      <c r="BL268" s="1087"/>
      <c r="BM268" s="1087"/>
      <c r="BN268" s="1087"/>
      <c r="BO268" s="1087"/>
      <c r="BP268" s="1087"/>
      <c r="BQ268" s="1087"/>
      <c r="BR268" s="1087"/>
      <c r="BS268" s="1087"/>
      <c r="BT268" s="1087"/>
      <c r="BU268" s="1087"/>
      <c r="BV268" s="1087"/>
      <c r="BW268" s="1087"/>
      <c r="BX268" s="1087"/>
      <c r="BY268" s="1087"/>
      <c r="BZ268" s="1087"/>
      <c r="CA268" s="1087"/>
      <c r="CB268" s="1087"/>
      <c r="CC268" s="1087"/>
      <c r="CD268" s="1087"/>
      <c r="CE268" s="1087"/>
      <c r="CF268" s="1087"/>
      <c r="CG268" s="1087"/>
      <c r="CH268" s="1087"/>
      <c r="CI268" s="1087"/>
      <c r="CJ268" s="1087"/>
      <c r="CK268" s="1087"/>
      <c r="CL268" s="1087"/>
      <c r="CM268" s="1087"/>
      <c r="CN268" s="1087"/>
      <c r="CO268" s="1087"/>
      <c r="CP268" s="1087"/>
      <c r="CQ268" s="1087"/>
    </row>
    <row r="269" spans="1:95" x14ac:dyDescent="0.35">
      <c r="B269" s="269" t="s">
        <v>358</v>
      </c>
      <c r="C269" s="254">
        <v>0</v>
      </c>
      <c r="D269" s="255"/>
      <c r="E269" s="256"/>
      <c r="F269" s="256"/>
      <c r="G269" s="256"/>
      <c r="H269" s="260"/>
      <c r="I269" s="260"/>
      <c r="J269" s="261"/>
      <c r="K269" s="260"/>
      <c r="L269" s="260"/>
      <c r="M269" s="260"/>
      <c r="N269" s="262"/>
      <c r="O269" s="1086"/>
      <c r="P269" s="1087"/>
      <c r="Q269" s="1087"/>
      <c r="R269" s="1087"/>
      <c r="S269" s="1087"/>
      <c r="T269" s="1087"/>
      <c r="U269" s="1087"/>
      <c r="V269" s="1087"/>
      <c r="W269" s="1087"/>
      <c r="X269" s="1087"/>
      <c r="Y269" s="1087"/>
      <c r="Z269" s="1087"/>
      <c r="AA269" s="1087"/>
      <c r="AB269" s="1087"/>
      <c r="AC269" s="1087"/>
      <c r="AD269" s="1087"/>
      <c r="AE269" s="1087"/>
      <c r="AF269" s="1087"/>
      <c r="AG269" s="1087"/>
      <c r="AH269" s="1087"/>
      <c r="AI269" s="1087"/>
      <c r="AJ269" s="1087"/>
      <c r="AK269" s="1087"/>
      <c r="AL269" s="1087"/>
      <c r="AM269" s="1087"/>
      <c r="AN269" s="1087"/>
      <c r="AO269" s="1087"/>
      <c r="AP269" s="1087"/>
      <c r="AQ269" s="1087"/>
      <c r="AR269" s="1087"/>
      <c r="AS269" s="1087"/>
      <c r="AT269" s="1087"/>
      <c r="AU269" s="1087"/>
      <c r="AV269" s="1087"/>
      <c r="AW269" s="1087"/>
      <c r="AX269" s="1087"/>
      <c r="AY269" s="1087"/>
      <c r="AZ269" s="1087"/>
      <c r="BA269" s="1087"/>
      <c r="BB269" s="1087"/>
      <c r="BC269" s="1087"/>
      <c r="BD269" s="1087"/>
      <c r="BE269" s="1087"/>
      <c r="BF269" s="1087"/>
      <c r="BG269" s="1087"/>
      <c r="BH269" s="1087"/>
      <c r="BI269" s="1087"/>
      <c r="BJ269" s="1087"/>
      <c r="BK269" s="1087"/>
      <c r="BL269" s="1087"/>
      <c r="BM269" s="1087"/>
      <c r="BN269" s="1087"/>
      <c r="BO269" s="1087"/>
      <c r="BP269" s="1087"/>
      <c r="BQ269" s="1087"/>
      <c r="BR269" s="1087"/>
      <c r="BS269" s="1087"/>
      <c r="BT269" s="1087"/>
      <c r="BU269" s="1087"/>
      <c r="BV269" s="1087"/>
      <c r="BW269" s="1087"/>
      <c r="BX269" s="1087"/>
      <c r="BY269" s="1087"/>
      <c r="BZ269" s="1087"/>
      <c r="CA269" s="1087"/>
      <c r="CB269" s="1087"/>
      <c r="CC269" s="1087"/>
      <c r="CD269" s="1087"/>
      <c r="CE269" s="1087"/>
      <c r="CF269" s="1087"/>
      <c r="CG269" s="1087"/>
      <c r="CH269" s="1087"/>
      <c r="CI269" s="1087"/>
      <c r="CJ269" s="1087"/>
      <c r="CK269" s="1087"/>
      <c r="CL269" s="1087"/>
      <c r="CM269" s="1087"/>
      <c r="CN269" s="1087"/>
      <c r="CO269" s="1087"/>
      <c r="CP269" s="1087"/>
      <c r="CQ269" s="1087"/>
    </row>
    <row r="270" spans="1:95" x14ac:dyDescent="0.35">
      <c r="B270" s="270" t="s">
        <v>675</v>
      </c>
      <c r="C270" s="422" t="s">
        <v>366</v>
      </c>
      <c r="D270" s="255"/>
      <c r="E270" s="256"/>
      <c r="F270" s="256"/>
      <c r="G270" s="256"/>
      <c r="H270" s="267">
        <v>375</v>
      </c>
      <c r="I270" s="267"/>
      <c r="J270" s="267"/>
      <c r="K270" s="267">
        <v>136875</v>
      </c>
      <c r="L270" s="260"/>
      <c r="M270" s="267">
        <v>172512</v>
      </c>
      <c r="N270" s="1103"/>
      <c r="O270" s="1086"/>
      <c r="P270" s="1087"/>
      <c r="Q270" s="1087"/>
      <c r="R270" s="1087"/>
      <c r="S270" s="1087"/>
      <c r="T270" s="1087"/>
      <c r="U270" s="1087"/>
      <c r="V270" s="1087"/>
      <c r="W270" s="1087"/>
      <c r="X270" s="1087"/>
      <c r="Y270" s="1087"/>
      <c r="Z270" s="1087"/>
      <c r="AA270" s="1087"/>
      <c r="AB270" s="1087"/>
      <c r="AC270" s="1087"/>
      <c r="AD270" s="1087"/>
      <c r="AE270" s="1087"/>
      <c r="AF270" s="1087"/>
      <c r="AG270" s="1087"/>
      <c r="AH270" s="1087"/>
      <c r="AI270" s="1087"/>
      <c r="AJ270" s="1087"/>
      <c r="AK270" s="1087"/>
      <c r="AL270" s="1087"/>
      <c r="AM270" s="1087"/>
      <c r="AN270" s="1087"/>
      <c r="AO270" s="1087"/>
      <c r="AP270" s="1087"/>
      <c r="AQ270" s="1087"/>
      <c r="AR270" s="1087"/>
      <c r="AS270" s="1087"/>
      <c r="AT270" s="1087"/>
      <c r="AU270" s="1087"/>
      <c r="AV270" s="1087"/>
      <c r="AW270" s="1087"/>
      <c r="AX270" s="1087"/>
      <c r="AY270" s="1087"/>
      <c r="AZ270" s="1087"/>
      <c r="BA270" s="1087"/>
      <c r="BB270" s="1087"/>
      <c r="BC270" s="1087"/>
      <c r="BD270" s="1087"/>
      <c r="BE270" s="1087"/>
      <c r="BF270" s="1087"/>
      <c r="BG270" s="1087"/>
      <c r="BH270" s="1087"/>
      <c r="BI270" s="1087"/>
      <c r="BJ270" s="1087"/>
      <c r="BK270" s="1087"/>
      <c r="BL270" s="1087"/>
      <c r="BM270" s="1087"/>
      <c r="BN270" s="1087"/>
      <c r="BO270" s="1087"/>
      <c r="BP270" s="1087"/>
      <c r="BQ270" s="1087"/>
      <c r="BR270" s="1087"/>
      <c r="BS270" s="1087"/>
      <c r="BT270" s="1087"/>
      <c r="BU270" s="1087"/>
      <c r="BV270" s="1087"/>
      <c r="BW270" s="1087"/>
      <c r="BX270" s="1087"/>
      <c r="BY270" s="1087"/>
      <c r="BZ270" s="1087"/>
      <c r="CA270" s="1087"/>
      <c r="CB270" s="1087"/>
      <c r="CC270" s="1087"/>
      <c r="CD270" s="1087"/>
      <c r="CE270" s="1087"/>
      <c r="CF270" s="1087"/>
      <c r="CG270" s="1087"/>
      <c r="CH270" s="1087"/>
      <c r="CI270" s="1087"/>
      <c r="CJ270" s="1087"/>
      <c r="CK270" s="1087"/>
      <c r="CL270" s="1087"/>
      <c r="CM270" s="1087"/>
      <c r="CN270" s="1087"/>
      <c r="CO270" s="1087"/>
      <c r="CP270" s="1087"/>
      <c r="CQ270" s="1087"/>
    </row>
    <row r="271" spans="1:95" ht="25" x14ac:dyDescent="0.35">
      <c r="B271" s="1089" t="s">
        <v>1217</v>
      </c>
      <c r="C271" s="1090" t="s">
        <v>1218</v>
      </c>
      <c r="D271" s="1090" t="s">
        <v>1219</v>
      </c>
      <c r="E271" s="1104">
        <v>2019</v>
      </c>
      <c r="F271" s="1104">
        <v>2024</v>
      </c>
      <c r="G271" s="1104" t="s">
        <v>351</v>
      </c>
      <c r="H271" s="1091">
        <v>375</v>
      </c>
      <c r="I271" s="1091"/>
      <c r="J271" s="1105"/>
      <c r="K271" s="1091">
        <v>136875</v>
      </c>
      <c r="L271" s="1091"/>
      <c r="M271" s="1091">
        <v>172512</v>
      </c>
      <c r="N271" s="1088"/>
      <c r="O271" s="1086"/>
      <c r="P271" s="1087"/>
      <c r="Q271" s="1087"/>
      <c r="R271" s="1087"/>
      <c r="S271" s="1087"/>
      <c r="T271" s="1087"/>
      <c r="U271" s="1087"/>
      <c r="V271" s="1087"/>
      <c r="W271" s="1087"/>
      <c r="X271" s="1087"/>
      <c r="Y271" s="1087"/>
      <c r="Z271" s="1087"/>
      <c r="AA271" s="1087"/>
      <c r="AB271" s="1087"/>
      <c r="AC271" s="1087"/>
      <c r="AD271" s="1087"/>
      <c r="AE271" s="1087"/>
      <c r="AF271" s="1087"/>
      <c r="AG271" s="1087"/>
      <c r="AH271" s="1087"/>
      <c r="AI271" s="1087"/>
      <c r="AJ271" s="1087"/>
      <c r="AK271" s="1087"/>
      <c r="AL271" s="1087"/>
      <c r="AM271" s="1087"/>
      <c r="AN271" s="1087"/>
      <c r="AO271" s="1087"/>
      <c r="AP271" s="1087"/>
      <c r="AQ271" s="1087"/>
      <c r="AR271" s="1087"/>
      <c r="AS271" s="1087"/>
      <c r="AT271" s="1087"/>
      <c r="AU271" s="1087"/>
      <c r="AV271" s="1087"/>
      <c r="AW271" s="1087"/>
      <c r="AX271" s="1087"/>
      <c r="AY271" s="1087"/>
      <c r="AZ271" s="1087"/>
      <c r="BA271" s="1087"/>
      <c r="BB271" s="1087"/>
      <c r="BC271" s="1087"/>
      <c r="BD271" s="1087"/>
      <c r="BE271" s="1087"/>
      <c r="BF271" s="1087"/>
      <c r="BG271" s="1087"/>
      <c r="BH271" s="1087"/>
      <c r="BI271" s="1087"/>
      <c r="BJ271" s="1087"/>
      <c r="BK271" s="1087"/>
      <c r="BL271" s="1087"/>
      <c r="BM271" s="1087"/>
      <c r="BN271" s="1087"/>
      <c r="BO271" s="1087"/>
      <c r="BP271" s="1087"/>
      <c r="BQ271" s="1087"/>
      <c r="BR271" s="1087"/>
      <c r="BS271" s="1087"/>
      <c r="BT271" s="1087"/>
      <c r="BU271" s="1087"/>
      <c r="BV271" s="1087"/>
      <c r="BW271" s="1087"/>
      <c r="BX271" s="1087"/>
      <c r="BY271" s="1087"/>
      <c r="BZ271" s="1087"/>
      <c r="CA271" s="1087"/>
      <c r="CB271" s="1087"/>
      <c r="CC271" s="1087"/>
      <c r="CD271" s="1087"/>
      <c r="CE271" s="1087"/>
      <c r="CF271" s="1087"/>
      <c r="CG271" s="1087"/>
      <c r="CH271" s="1087"/>
      <c r="CI271" s="1087"/>
      <c r="CJ271" s="1087"/>
      <c r="CK271" s="1087"/>
      <c r="CL271" s="1087"/>
      <c r="CM271" s="1087"/>
      <c r="CN271" s="1087"/>
      <c r="CO271" s="1087"/>
      <c r="CP271" s="1087"/>
      <c r="CQ271" s="1087"/>
    </row>
    <row r="272" spans="1:95" ht="25" x14ac:dyDescent="0.35">
      <c r="B272" s="1089" t="s">
        <v>1217</v>
      </c>
      <c r="C272" s="1090" t="s">
        <v>1220</v>
      </c>
      <c r="D272" s="1090" t="s">
        <v>1221</v>
      </c>
      <c r="E272" s="1104">
        <v>2019</v>
      </c>
      <c r="F272" s="1104">
        <v>2024</v>
      </c>
      <c r="G272" s="1104" t="s">
        <v>351</v>
      </c>
      <c r="H272" s="1091">
        <v>187.5</v>
      </c>
      <c r="I272" s="1091"/>
      <c r="J272" s="1105"/>
      <c r="K272" s="1091">
        <v>68437.5</v>
      </c>
      <c r="L272" s="1091"/>
      <c r="M272" s="1091">
        <v>29820</v>
      </c>
      <c r="N272" s="1088"/>
      <c r="O272" s="1086"/>
      <c r="P272" s="1087"/>
      <c r="Q272" s="1087"/>
      <c r="R272" s="1087"/>
      <c r="S272" s="1087"/>
      <c r="T272" s="1087"/>
      <c r="U272" s="1087"/>
      <c r="V272" s="1087"/>
      <c r="W272" s="1087"/>
      <c r="X272" s="1087"/>
      <c r="Y272" s="1087"/>
      <c r="Z272" s="1087"/>
      <c r="AA272" s="1087"/>
      <c r="AB272" s="1087"/>
      <c r="AC272" s="1087"/>
      <c r="AD272" s="1087"/>
      <c r="AE272" s="1087"/>
      <c r="AF272" s="1087"/>
      <c r="AG272" s="1087"/>
      <c r="AH272" s="1087"/>
      <c r="AI272" s="1087"/>
      <c r="AJ272" s="1087"/>
      <c r="AK272" s="1087"/>
      <c r="AL272" s="1087"/>
      <c r="AM272" s="1087"/>
      <c r="AN272" s="1087"/>
      <c r="AO272" s="1087"/>
      <c r="AP272" s="1087"/>
      <c r="AQ272" s="1087"/>
      <c r="AR272" s="1087"/>
      <c r="AS272" s="1087"/>
      <c r="AT272" s="1087"/>
      <c r="AU272" s="1087"/>
      <c r="AV272" s="1087"/>
      <c r="AW272" s="1087"/>
      <c r="AX272" s="1087"/>
      <c r="AY272" s="1087"/>
      <c r="AZ272" s="1087"/>
      <c r="BA272" s="1087"/>
      <c r="BB272" s="1087"/>
      <c r="BC272" s="1087"/>
      <c r="BD272" s="1087"/>
      <c r="BE272" s="1087"/>
      <c r="BF272" s="1087"/>
      <c r="BG272" s="1087"/>
      <c r="BH272" s="1087"/>
      <c r="BI272" s="1087"/>
      <c r="BJ272" s="1087"/>
      <c r="BK272" s="1087"/>
      <c r="BL272" s="1087"/>
      <c r="BM272" s="1087"/>
      <c r="BN272" s="1087"/>
      <c r="BO272" s="1087"/>
      <c r="BP272" s="1087"/>
      <c r="BQ272" s="1087"/>
      <c r="BR272" s="1087"/>
      <c r="BS272" s="1087"/>
      <c r="BT272" s="1087"/>
      <c r="BU272" s="1087"/>
      <c r="BV272" s="1087"/>
      <c r="BW272" s="1087"/>
      <c r="BX272" s="1087"/>
      <c r="BY272" s="1087"/>
      <c r="BZ272" s="1087"/>
      <c r="CA272" s="1087"/>
      <c r="CB272" s="1087"/>
      <c r="CC272" s="1087"/>
      <c r="CD272" s="1087"/>
      <c r="CE272" s="1087"/>
      <c r="CF272" s="1087"/>
      <c r="CG272" s="1087"/>
      <c r="CH272" s="1087"/>
      <c r="CI272" s="1087"/>
      <c r="CJ272" s="1087"/>
      <c r="CK272" s="1087"/>
      <c r="CL272" s="1087"/>
      <c r="CM272" s="1087"/>
      <c r="CN272" s="1087"/>
      <c r="CO272" s="1087"/>
      <c r="CP272" s="1087"/>
      <c r="CQ272" s="1087"/>
    </row>
    <row r="273" spans="2:95" ht="25" x14ac:dyDescent="0.35">
      <c r="B273" s="1089" t="s">
        <v>1217</v>
      </c>
      <c r="C273" s="1090" t="s">
        <v>1222</v>
      </c>
      <c r="D273" s="1090" t="s">
        <v>1223</v>
      </c>
      <c r="E273" s="1104">
        <v>2020</v>
      </c>
      <c r="F273" s="1104">
        <v>2024</v>
      </c>
      <c r="G273" s="1104" t="s">
        <v>351</v>
      </c>
      <c r="H273" s="1091">
        <v>41.25</v>
      </c>
      <c r="I273" s="1091"/>
      <c r="J273" s="1105"/>
      <c r="K273" s="1091">
        <v>15056.25</v>
      </c>
      <c r="L273" s="1091"/>
      <c r="M273" s="1091">
        <v>14250</v>
      </c>
      <c r="N273" s="1088"/>
      <c r="O273" s="1086"/>
      <c r="P273" s="1087"/>
      <c r="Q273" s="1087"/>
      <c r="R273" s="1087"/>
      <c r="S273" s="1087"/>
      <c r="T273" s="1087"/>
      <c r="U273" s="1087"/>
      <c r="V273" s="1087"/>
      <c r="W273" s="1087"/>
      <c r="X273" s="1087"/>
      <c r="Y273" s="1087"/>
      <c r="Z273" s="1087"/>
      <c r="AA273" s="1087"/>
      <c r="AB273" s="1087"/>
      <c r="AC273" s="1087"/>
      <c r="AD273" s="1087"/>
      <c r="AE273" s="1087"/>
      <c r="AF273" s="1087"/>
      <c r="AG273" s="1087"/>
      <c r="AH273" s="1087"/>
      <c r="AI273" s="1087"/>
      <c r="AJ273" s="1087"/>
      <c r="AK273" s="1087"/>
      <c r="AL273" s="1087"/>
      <c r="AM273" s="1087"/>
      <c r="AN273" s="1087"/>
      <c r="AO273" s="1087"/>
      <c r="AP273" s="1087"/>
      <c r="AQ273" s="1087"/>
      <c r="AR273" s="1087"/>
      <c r="AS273" s="1087"/>
      <c r="AT273" s="1087"/>
      <c r="AU273" s="1087"/>
      <c r="AV273" s="1087"/>
      <c r="AW273" s="1087"/>
      <c r="AX273" s="1087"/>
      <c r="AY273" s="1087"/>
      <c r="AZ273" s="1087"/>
      <c r="BA273" s="1087"/>
      <c r="BB273" s="1087"/>
      <c r="BC273" s="1087"/>
      <c r="BD273" s="1087"/>
      <c r="BE273" s="1087"/>
      <c r="BF273" s="1087"/>
      <c r="BG273" s="1087"/>
      <c r="BH273" s="1087"/>
      <c r="BI273" s="1087"/>
      <c r="BJ273" s="1087"/>
      <c r="BK273" s="1087"/>
      <c r="BL273" s="1087"/>
      <c r="BM273" s="1087"/>
      <c r="BN273" s="1087"/>
      <c r="BO273" s="1087"/>
      <c r="BP273" s="1087"/>
      <c r="BQ273" s="1087"/>
      <c r="BR273" s="1087"/>
      <c r="BS273" s="1087"/>
      <c r="BT273" s="1087"/>
      <c r="BU273" s="1087"/>
      <c r="BV273" s="1087"/>
      <c r="BW273" s="1087"/>
      <c r="BX273" s="1087"/>
      <c r="BY273" s="1087"/>
      <c r="BZ273" s="1087"/>
      <c r="CA273" s="1087"/>
      <c r="CB273" s="1087"/>
      <c r="CC273" s="1087"/>
      <c r="CD273" s="1087"/>
      <c r="CE273" s="1087"/>
      <c r="CF273" s="1087"/>
      <c r="CG273" s="1087"/>
      <c r="CH273" s="1087"/>
      <c r="CI273" s="1087"/>
      <c r="CJ273" s="1087"/>
      <c r="CK273" s="1087"/>
      <c r="CL273" s="1087"/>
      <c r="CM273" s="1087"/>
      <c r="CN273" s="1087"/>
      <c r="CO273" s="1087"/>
      <c r="CP273" s="1087"/>
      <c r="CQ273" s="1087"/>
    </row>
    <row r="274" spans="2:95" ht="25" x14ac:dyDescent="0.35">
      <c r="B274" s="1089" t="s">
        <v>1217</v>
      </c>
      <c r="C274" s="1090" t="s">
        <v>1224</v>
      </c>
      <c r="D274" s="1090" t="s">
        <v>1225</v>
      </c>
      <c r="E274" s="1104">
        <v>2022</v>
      </c>
      <c r="F274" s="1104">
        <v>2024</v>
      </c>
      <c r="G274" s="1104" t="s">
        <v>351</v>
      </c>
      <c r="H274" s="1091">
        <v>249.37501369863014</v>
      </c>
      <c r="I274" s="1091"/>
      <c r="J274" s="1105"/>
      <c r="K274" s="1091">
        <v>91021.88</v>
      </c>
      <c r="L274" s="1091"/>
      <c r="M274" s="1091">
        <v>219075.01369863015</v>
      </c>
      <c r="N274" s="1088"/>
      <c r="O274" s="1086"/>
      <c r="P274" s="1087"/>
      <c r="Q274" s="1087"/>
      <c r="R274" s="1087"/>
      <c r="S274" s="1087"/>
      <c r="T274" s="1087"/>
      <c r="U274" s="1087"/>
      <c r="V274" s="1087"/>
      <c r="W274" s="1087"/>
      <c r="X274" s="1087"/>
      <c r="Y274" s="1087"/>
      <c r="Z274" s="1087"/>
      <c r="AA274" s="1087"/>
      <c r="AB274" s="1087"/>
      <c r="AC274" s="1087"/>
      <c r="AD274" s="1087"/>
      <c r="AE274" s="1087"/>
      <c r="AF274" s="1087"/>
      <c r="AG274" s="1087"/>
      <c r="AH274" s="1087"/>
      <c r="AI274" s="1087"/>
      <c r="AJ274" s="1087"/>
      <c r="AK274" s="1087"/>
      <c r="AL274" s="1087"/>
      <c r="AM274" s="1087"/>
      <c r="AN274" s="1087"/>
      <c r="AO274" s="1087"/>
      <c r="AP274" s="1087"/>
      <c r="AQ274" s="1087"/>
      <c r="AR274" s="1087"/>
      <c r="AS274" s="1087"/>
      <c r="AT274" s="1087"/>
      <c r="AU274" s="1087"/>
      <c r="AV274" s="1087"/>
      <c r="AW274" s="1087"/>
      <c r="AX274" s="1087"/>
      <c r="AY274" s="1087"/>
      <c r="AZ274" s="1087"/>
      <c r="BA274" s="1087"/>
      <c r="BB274" s="1087"/>
      <c r="BC274" s="1087"/>
      <c r="BD274" s="1087"/>
      <c r="BE274" s="1087"/>
      <c r="BF274" s="1087"/>
      <c r="BG274" s="1087"/>
      <c r="BH274" s="1087"/>
      <c r="BI274" s="1087"/>
      <c r="BJ274" s="1087"/>
      <c r="BK274" s="1087"/>
      <c r="BL274" s="1087"/>
      <c r="BM274" s="1087"/>
      <c r="BN274" s="1087"/>
      <c r="BO274" s="1087"/>
      <c r="BP274" s="1087"/>
      <c r="BQ274" s="1087"/>
      <c r="BR274" s="1087"/>
      <c r="BS274" s="1087"/>
      <c r="BT274" s="1087"/>
      <c r="BU274" s="1087"/>
      <c r="BV274" s="1087"/>
      <c r="BW274" s="1087"/>
      <c r="BX274" s="1087"/>
      <c r="BY274" s="1087"/>
      <c r="BZ274" s="1087"/>
      <c r="CA274" s="1087"/>
      <c r="CB274" s="1087"/>
      <c r="CC274" s="1087"/>
      <c r="CD274" s="1087"/>
      <c r="CE274" s="1087"/>
      <c r="CF274" s="1087"/>
      <c r="CG274" s="1087"/>
      <c r="CH274" s="1087"/>
      <c r="CI274" s="1087"/>
      <c r="CJ274" s="1087"/>
      <c r="CK274" s="1087"/>
      <c r="CL274" s="1087"/>
      <c r="CM274" s="1087"/>
      <c r="CN274" s="1087"/>
      <c r="CO274" s="1087"/>
      <c r="CP274" s="1087"/>
      <c r="CQ274" s="1087"/>
    </row>
    <row r="275" spans="2:95" ht="25" x14ac:dyDescent="0.35">
      <c r="B275" s="1089" t="s">
        <v>1217</v>
      </c>
      <c r="C275" s="1090" t="s">
        <v>1226</v>
      </c>
      <c r="D275" s="1090" t="s">
        <v>1227</v>
      </c>
      <c r="E275" s="1104">
        <v>2021</v>
      </c>
      <c r="F275" s="1104">
        <v>2024</v>
      </c>
      <c r="G275" s="1104" t="s">
        <v>351</v>
      </c>
      <c r="H275" s="1091">
        <v>57.375013698630141</v>
      </c>
      <c r="I275" s="1091"/>
      <c r="J275" s="1105"/>
      <c r="K275" s="1091">
        <v>20941.88</v>
      </c>
      <c r="L275" s="1091"/>
      <c r="M275" s="1091">
        <v>22527.013698630144</v>
      </c>
      <c r="N275" s="1088"/>
      <c r="O275" s="1086"/>
      <c r="P275" s="1087"/>
      <c r="Q275" s="1087"/>
      <c r="R275" s="1087"/>
      <c r="S275" s="1087"/>
      <c r="T275" s="1087"/>
      <c r="U275" s="1087"/>
      <c r="V275" s="1087"/>
      <c r="W275" s="1087"/>
      <c r="X275" s="1087"/>
      <c r="Y275" s="1087"/>
      <c r="Z275" s="1087"/>
      <c r="AA275" s="1087"/>
      <c r="AB275" s="1087"/>
      <c r="AC275" s="1087"/>
      <c r="AD275" s="1087"/>
      <c r="AE275" s="1087"/>
      <c r="AF275" s="1087"/>
      <c r="AG275" s="1087"/>
      <c r="AH275" s="1087"/>
      <c r="AI275" s="1087"/>
      <c r="AJ275" s="1087"/>
      <c r="AK275" s="1087"/>
      <c r="AL275" s="1087"/>
      <c r="AM275" s="1087"/>
      <c r="AN275" s="1087"/>
      <c r="AO275" s="1087"/>
      <c r="AP275" s="1087"/>
      <c r="AQ275" s="1087"/>
      <c r="AR275" s="1087"/>
      <c r="AS275" s="1087"/>
      <c r="AT275" s="1087"/>
      <c r="AU275" s="1087"/>
      <c r="AV275" s="1087"/>
      <c r="AW275" s="1087"/>
      <c r="AX275" s="1087"/>
      <c r="AY275" s="1087"/>
      <c r="AZ275" s="1087"/>
      <c r="BA275" s="1087"/>
      <c r="BB275" s="1087"/>
      <c r="BC275" s="1087"/>
      <c r="BD275" s="1087"/>
      <c r="BE275" s="1087"/>
      <c r="BF275" s="1087"/>
      <c r="BG275" s="1087"/>
      <c r="BH275" s="1087"/>
      <c r="BI275" s="1087"/>
      <c r="BJ275" s="1087"/>
      <c r="BK275" s="1087"/>
      <c r="BL275" s="1087"/>
      <c r="BM275" s="1087"/>
      <c r="BN275" s="1087"/>
      <c r="BO275" s="1087"/>
      <c r="BP275" s="1087"/>
      <c r="BQ275" s="1087"/>
      <c r="BR275" s="1087"/>
      <c r="BS275" s="1087"/>
      <c r="BT275" s="1087"/>
      <c r="BU275" s="1087"/>
      <c r="BV275" s="1087"/>
      <c r="BW275" s="1087"/>
      <c r="BX275" s="1087"/>
      <c r="BY275" s="1087"/>
      <c r="BZ275" s="1087"/>
      <c r="CA275" s="1087"/>
      <c r="CB275" s="1087"/>
      <c r="CC275" s="1087"/>
      <c r="CD275" s="1087"/>
      <c r="CE275" s="1087"/>
      <c r="CF275" s="1087"/>
      <c r="CG275" s="1087"/>
      <c r="CH275" s="1087"/>
      <c r="CI275" s="1087"/>
      <c r="CJ275" s="1087"/>
      <c r="CK275" s="1087"/>
      <c r="CL275" s="1087"/>
      <c r="CM275" s="1087"/>
      <c r="CN275" s="1087"/>
      <c r="CO275" s="1087"/>
      <c r="CP275" s="1087"/>
      <c r="CQ275" s="1087"/>
    </row>
    <row r="276" spans="2:95" ht="25" x14ac:dyDescent="0.35">
      <c r="B276" s="1089" t="s">
        <v>1217</v>
      </c>
      <c r="C276" s="1090" t="s">
        <v>1228</v>
      </c>
      <c r="D276" s="1090" t="s">
        <v>1229</v>
      </c>
      <c r="E276" s="1104">
        <v>2022</v>
      </c>
      <c r="F276" s="1104">
        <v>2024</v>
      </c>
      <c r="G276" s="1104" t="s">
        <v>351</v>
      </c>
      <c r="H276" s="1091">
        <v>144.75</v>
      </c>
      <c r="I276" s="1091"/>
      <c r="J276" s="1105"/>
      <c r="K276" s="1091">
        <v>52833.75</v>
      </c>
      <c r="L276" s="1091"/>
      <c r="M276" s="1091">
        <v>28950</v>
      </c>
      <c r="N276" s="1088"/>
      <c r="O276" s="1086"/>
      <c r="P276" s="1087"/>
      <c r="Q276" s="1087"/>
      <c r="R276" s="1087"/>
      <c r="S276" s="1087"/>
      <c r="T276" s="1087"/>
      <c r="U276" s="1087"/>
      <c r="V276" s="1087"/>
      <c r="W276" s="1087"/>
      <c r="X276" s="1087"/>
      <c r="Y276" s="1087"/>
      <c r="Z276" s="1087"/>
      <c r="AA276" s="1087"/>
      <c r="AB276" s="1087"/>
      <c r="AC276" s="1087"/>
      <c r="AD276" s="1087"/>
      <c r="AE276" s="1087"/>
      <c r="AF276" s="1087"/>
      <c r="AG276" s="1087"/>
      <c r="AH276" s="1087"/>
      <c r="AI276" s="1087"/>
      <c r="AJ276" s="1087"/>
      <c r="AK276" s="1087"/>
      <c r="AL276" s="1087"/>
      <c r="AM276" s="1087"/>
      <c r="AN276" s="1087"/>
      <c r="AO276" s="1087"/>
      <c r="AP276" s="1087"/>
      <c r="AQ276" s="1087"/>
      <c r="AR276" s="1087"/>
      <c r="AS276" s="1087"/>
      <c r="AT276" s="1087"/>
      <c r="AU276" s="1087"/>
      <c r="AV276" s="1087"/>
      <c r="AW276" s="1087"/>
      <c r="AX276" s="1087"/>
      <c r="AY276" s="1087"/>
      <c r="AZ276" s="1087"/>
      <c r="BA276" s="1087"/>
      <c r="BB276" s="1087"/>
      <c r="BC276" s="1087"/>
      <c r="BD276" s="1087"/>
      <c r="BE276" s="1087"/>
      <c r="BF276" s="1087"/>
      <c r="BG276" s="1087"/>
      <c r="BH276" s="1087"/>
      <c r="BI276" s="1087"/>
      <c r="BJ276" s="1087"/>
      <c r="BK276" s="1087"/>
      <c r="BL276" s="1087"/>
      <c r="BM276" s="1087"/>
      <c r="BN276" s="1087"/>
      <c r="BO276" s="1087"/>
      <c r="BP276" s="1087"/>
      <c r="BQ276" s="1087"/>
      <c r="BR276" s="1087"/>
      <c r="BS276" s="1087"/>
      <c r="BT276" s="1087"/>
      <c r="BU276" s="1087"/>
      <c r="BV276" s="1087"/>
      <c r="BW276" s="1087"/>
      <c r="BX276" s="1087"/>
      <c r="BY276" s="1087"/>
      <c r="BZ276" s="1087"/>
      <c r="CA276" s="1087"/>
      <c r="CB276" s="1087"/>
      <c r="CC276" s="1087"/>
      <c r="CD276" s="1087"/>
      <c r="CE276" s="1087"/>
      <c r="CF276" s="1087"/>
      <c r="CG276" s="1087"/>
      <c r="CH276" s="1087"/>
      <c r="CI276" s="1087"/>
      <c r="CJ276" s="1087"/>
      <c r="CK276" s="1087"/>
      <c r="CL276" s="1087"/>
      <c r="CM276" s="1087"/>
      <c r="CN276" s="1087"/>
      <c r="CO276" s="1087"/>
      <c r="CP276" s="1087"/>
      <c r="CQ276" s="1087"/>
    </row>
    <row r="277" spans="2:95" ht="25" x14ac:dyDescent="0.35">
      <c r="B277" s="1089" t="s">
        <v>1217</v>
      </c>
      <c r="C277" s="1090" t="s">
        <v>1230</v>
      </c>
      <c r="D277" s="1090" t="s">
        <v>1231</v>
      </c>
      <c r="E277" s="1104">
        <v>2022</v>
      </c>
      <c r="F277" s="1104">
        <v>2024</v>
      </c>
      <c r="G277" s="1104" t="s">
        <v>351</v>
      </c>
      <c r="H277" s="1091">
        <v>29.25</v>
      </c>
      <c r="I277" s="1091"/>
      <c r="J277" s="1105"/>
      <c r="K277" s="1091">
        <v>10676.25</v>
      </c>
      <c r="L277" s="1091"/>
      <c r="M277" s="1091">
        <v>8658</v>
      </c>
      <c r="N277" s="1088"/>
      <c r="O277" s="1086"/>
      <c r="P277" s="1087"/>
      <c r="Q277" s="1087"/>
      <c r="R277" s="1087"/>
      <c r="S277" s="1087"/>
      <c r="T277" s="1087"/>
      <c r="U277" s="1087"/>
      <c r="V277" s="1087"/>
      <c r="W277" s="1087"/>
      <c r="X277" s="1087"/>
      <c r="Y277" s="1087"/>
      <c r="Z277" s="1087"/>
      <c r="AA277" s="1087"/>
      <c r="AB277" s="1087"/>
      <c r="AC277" s="1087"/>
      <c r="AD277" s="1087"/>
      <c r="AE277" s="1087"/>
      <c r="AF277" s="1087"/>
      <c r="AG277" s="1087"/>
      <c r="AH277" s="1087"/>
      <c r="AI277" s="1087"/>
      <c r="AJ277" s="1087"/>
      <c r="AK277" s="1087"/>
      <c r="AL277" s="1087"/>
      <c r="AM277" s="1087"/>
      <c r="AN277" s="1087"/>
      <c r="AO277" s="1087"/>
      <c r="AP277" s="1087"/>
      <c r="AQ277" s="1087"/>
      <c r="AR277" s="1087"/>
      <c r="AS277" s="1087"/>
      <c r="AT277" s="1087"/>
      <c r="AU277" s="1087"/>
      <c r="AV277" s="1087"/>
      <c r="AW277" s="1087"/>
      <c r="AX277" s="1087"/>
      <c r="AY277" s="1087"/>
      <c r="AZ277" s="1087"/>
      <c r="BA277" s="1087"/>
      <c r="BB277" s="1087"/>
      <c r="BC277" s="1087"/>
      <c r="BD277" s="1087"/>
      <c r="BE277" s="1087"/>
      <c r="BF277" s="1087"/>
      <c r="BG277" s="1087"/>
      <c r="BH277" s="1087"/>
      <c r="BI277" s="1087"/>
      <c r="BJ277" s="1087"/>
      <c r="BK277" s="1087"/>
      <c r="BL277" s="1087"/>
      <c r="BM277" s="1087"/>
      <c r="BN277" s="1087"/>
      <c r="BO277" s="1087"/>
      <c r="BP277" s="1087"/>
      <c r="BQ277" s="1087"/>
      <c r="BR277" s="1087"/>
      <c r="BS277" s="1087"/>
      <c r="BT277" s="1087"/>
      <c r="BU277" s="1087"/>
      <c r="BV277" s="1087"/>
      <c r="BW277" s="1087"/>
      <c r="BX277" s="1087"/>
      <c r="BY277" s="1087"/>
      <c r="BZ277" s="1087"/>
      <c r="CA277" s="1087"/>
      <c r="CB277" s="1087"/>
      <c r="CC277" s="1087"/>
      <c r="CD277" s="1087"/>
      <c r="CE277" s="1087"/>
      <c r="CF277" s="1087"/>
      <c r="CG277" s="1087"/>
      <c r="CH277" s="1087"/>
      <c r="CI277" s="1087"/>
      <c r="CJ277" s="1087"/>
      <c r="CK277" s="1087"/>
      <c r="CL277" s="1087"/>
      <c r="CM277" s="1087"/>
      <c r="CN277" s="1087"/>
      <c r="CO277" s="1087"/>
      <c r="CP277" s="1087"/>
      <c r="CQ277" s="1087"/>
    </row>
    <row r="278" spans="2:95" ht="25" x14ac:dyDescent="0.35">
      <c r="B278" s="1089" t="s">
        <v>1217</v>
      </c>
      <c r="C278" s="1090" t="s">
        <v>1232</v>
      </c>
      <c r="D278" s="1090" t="s">
        <v>1233</v>
      </c>
      <c r="E278" s="1104">
        <v>2022</v>
      </c>
      <c r="F278" s="1104">
        <v>2024</v>
      </c>
      <c r="G278" s="1104" t="s">
        <v>351</v>
      </c>
      <c r="H278" s="1091">
        <v>63</v>
      </c>
      <c r="I278" s="1091"/>
      <c r="J278" s="1105"/>
      <c r="K278" s="1091">
        <v>22995</v>
      </c>
      <c r="L278" s="1091"/>
      <c r="M278" s="1091">
        <v>39240</v>
      </c>
      <c r="N278" s="1088"/>
      <c r="O278" s="1086"/>
      <c r="P278" s="1087"/>
      <c r="Q278" s="1087"/>
      <c r="R278" s="1087"/>
      <c r="S278" s="1087"/>
      <c r="T278" s="1087"/>
      <c r="U278" s="1087"/>
      <c r="V278" s="1087"/>
      <c r="W278" s="1087"/>
      <c r="X278" s="1087"/>
      <c r="Y278" s="1087"/>
      <c r="Z278" s="1087"/>
      <c r="AA278" s="1087"/>
      <c r="AB278" s="1087"/>
      <c r="AC278" s="1087"/>
      <c r="AD278" s="1087"/>
      <c r="AE278" s="1087"/>
      <c r="AF278" s="1087"/>
      <c r="AG278" s="1087"/>
      <c r="AH278" s="1087"/>
      <c r="AI278" s="1087"/>
      <c r="AJ278" s="1087"/>
      <c r="AK278" s="1087"/>
      <c r="AL278" s="1087"/>
      <c r="AM278" s="1087"/>
      <c r="AN278" s="1087"/>
      <c r="AO278" s="1087"/>
      <c r="AP278" s="1087"/>
      <c r="AQ278" s="1087"/>
      <c r="AR278" s="1087"/>
      <c r="AS278" s="1087"/>
      <c r="AT278" s="1087"/>
      <c r="AU278" s="1087"/>
      <c r="AV278" s="1087"/>
      <c r="AW278" s="1087"/>
      <c r="AX278" s="1087"/>
      <c r="AY278" s="1087"/>
      <c r="AZ278" s="1087"/>
      <c r="BA278" s="1087"/>
      <c r="BB278" s="1087"/>
      <c r="BC278" s="1087"/>
      <c r="BD278" s="1087"/>
      <c r="BE278" s="1087"/>
      <c r="BF278" s="1087"/>
      <c r="BG278" s="1087"/>
      <c r="BH278" s="1087"/>
      <c r="BI278" s="1087"/>
      <c r="BJ278" s="1087"/>
      <c r="BK278" s="1087"/>
      <c r="BL278" s="1087"/>
      <c r="BM278" s="1087"/>
      <c r="BN278" s="1087"/>
      <c r="BO278" s="1087"/>
      <c r="BP278" s="1087"/>
      <c r="BQ278" s="1087"/>
      <c r="BR278" s="1087"/>
      <c r="BS278" s="1087"/>
      <c r="BT278" s="1087"/>
      <c r="BU278" s="1087"/>
      <c r="BV278" s="1087"/>
      <c r="BW278" s="1087"/>
      <c r="BX278" s="1087"/>
      <c r="BY278" s="1087"/>
      <c r="BZ278" s="1087"/>
      <c r="CA278" s="1087"/>
      <c r="CB278" s="1087"/>
      <c r="CC278" s="1087"/>
      <c r="CD278" s="1087"/>
      <c r="CE278" s="1087"/>
      <c r="CF278" s="1087"/>
      <c r="CG278" s="1087"/>
      <c r="CH278" s="1087"/>
      <c r="CI278" s="1087"/>
      <c r="CJ278" s="1087"/>
      <c r="CK278" s="1087"/>
      <c r="CL278" s="1087"/>
      <c r="CM278" s="1087"/>
      <c r="CN278" s="1087"/>
      <c r="CO278" s="1087"/>
      <c r="CP278" s="1087"/>
      <c r="CQ278" s="1087"/>
    </row>
    <row r="279" spans="2:95" ht="25" x14ac:dyDescent="0.35">
      <c r="B279" s="1089" t="s">
        <v>1234</v>
      </c>
      <c r="C279" s="1090" t="s">
        <v>1235</v>
      </c>
      <c r="D279" s="1090" t="s">
        <v>1236</v>
      </c>
      <c r="E279" s="1104">
        <v>2022</v>
      </c>
      <c r="F279" s="1104">
        <v>2024</v>
      </c>
      <c r="G279" s="1104" t="s">
        <v>351</v>
      </c>
      <c r="H279" s="1091">
        <v>24.375068493150685</v>
      </c>
      <c r="I279" s="1091"/>
      <c r="J279" s="1105"/>
      <c r="K279" s="1091">
        <v>8896.9</v>
      </c>
      <c r="L279" s="1091"/>
      <c r="M279" s="1091">
        <v>24375.068493150684</v>
      </c>
      <c r="N279" s="1088"/>
      <c r="O279" s="1086"/>
      <c r="P279" s="1087"/>
      <c r="Q279" s="1087"/>
      <c r="R279" s="1087"/>
      <c r="S279" s="1087"/>
      <c r="T279" s="1087"/>
      <c r="U279" s="1087"/>
      <c r="V279" s="1087"/>
      <c r="W279" s="1087"/>
      <c r="X279" s="1087"/>
      <c r="Y279" s="1087"/>
      <c r="Z279" s="1087"/>
      <c r="AA279" s="1087"/>
      <c r="AB279" s="1087"/>
      <c r="AC279" s="1087"/>
      <c r="AD279" s="1087"/>
      <c r="AE279" s="1087"/>
      <c r="AF279" s="1087"/>
      <c r="AG279" s="1087"/>
      <c r="AH279" s="1087"/>
      <c r="AI279" s="1087"/>
      <c r="AJ279" s="1087"/>
      <c r="AK279" s="1087"/>
      <c r="AL279" s="1087"/>
      <c r="AM279" s="1087"/>
      <c r="AN279" s="1087"/>
      <c r="AO279" s="1087"/>
      <c r="AP279" s="1087"/>
      <c r="AQ279" s="1087"/>
      <c r="AR279" s="1087"/>
      <c r="AS279" s="1087"/>
      <c r="AT279" s="1087"/>
      <c r="AU279" s="1087"/>
      <c r="AV279" s="1087"/>
      <c r="AW279" s="1087"/>
      <c r="AX279" s="1087"/>
      <c r="AY279" s="1087"/>
      <c r="AZ279" s="1087"/>
      <c r="BA279" s="1087"/>
      <c r="BB279" s="1087"/>
      <c r="BC279" s="1087"/>
      <c r="BD279" s="1087"/>
      <c r="BE279" s="1087"/>
      <c r="BF279" s="1087"/>
      <c r="BG279" s="1087"/>
      <c r="BH279" s="1087"/>
      <c r="BI279" s="1087"/>
      <c r="BJ279" s="1087"/>
      <c r="BK279" s="1087"/>
      <c r="BL279" s="1087"/>
      <c r="BM279" s="1087"/>
      <c r="BN279" s="1087"/>
      <c r="BO279" s="1087"/>
      <c r="BP279" s="1087"/>
      <c r="BQ279" s="1087"/>
      <c r="BR279" s="1087"/>
      <c r="BS279" s="1087"/>
      <c r="BT279" s="1087"/>
      <c r="BU279" s="1087"/>
      <c r="BV279" s="1087"/>
      <c r="BW279" s="1087"/>
      <c r="BX279" s="1087"/>
      <c r="BY279" s="1087"/>
      <c r="BZ279" s="1087"/>
      <c r="CA279" s="1087"/>
      <c r="CB279" s="1087"/>
      <c r="CC279" s="1087"/>
      <c r="CD279" s="1087"/>
      <c r="CE279" s="1087"/>
      <c r="CF279" s="1087"/>
      <c r="CG279" s="1087"/>
      <c r="CH279" s="1087"/>
      <c r="CI279" s="1087"/>
      <c r="CJ279" s="1087"/>
      <c r="CK279" s="1087"/>
      <c r="CL279" s="1087"/>
      <c r="CM279" s="1087"/>
      <c r="CN279" s="1087"/>
      <c r="CO279" s="1087"/>
      <c r="CP279" s="1087"/>
      <c r="CQ279" s="1087"/>
    </row>
    <row r="280" spans="2:95" ht="25" x14ac:dyDescent="0.35">
      <c r="B280" s="1089" t="s">
        <v>1237</v>
      </c>
      <c r="C280" s="1090" t="s">
        <v>1238</v>
      </c>
      <c r="D280" s="1090" t="s">
        <v>1239</v>
      </c>
      <c r="E280" s="1104">
        <v>2022</v>
      </c>
      <c r="F280" s="1104">
        <v>2024</v>
      </c>
      <c r="G280" s="1104" t="s">
        <v>351</v>
      </c>
      <c r="H280" s="1091">
        <v>30.374986301369866</v>
      </c>
      <c r="I280" s="1091"/>
      <c r="J280" s="1105"/>
      <c r="K280" s="1091">
        <v>11086.87</v>
      </c>
      <c r="L280" s="1091"/>
      <c r="M280" s="1091">
        <v>12158.986301369867</v>
      </c>
      <c r="N280" s="1088"/>
      <c r="O280" s="1086"/>
      <c r="P280" s="1087"/>
      <c r="Q280" s="1087"/>
      <c r="R280" s="1087"/>
      <c r="S280" s="1087"/>
      <c r="T280" s="1087"/>
      <c r="U280" s="1087"/>
      <c r="V280" s="1087"/>
      <c r="W280" s="1087"/>
      <c r="X280" s="1087"/>
      <c r="Y280" s="1087"/>
      <c r="Z280" s="1087"/>
      <c r="AA280" s="1087"/>
      <c r="AB280" s="1087"/>
      <c r="AC280" s="1087"/>
      <c r="AD280" s="1087"/>
      <c r="AE280" s="1087"/>
      <c r="AF280" s="1087"/>
      <c r="AG280" s="1087"/>
      <c r="AH280" s="1087"/>
      <c r="AI280" s="1087"/>
      <c r="AJ280" s="1087"/>
      <c r="AK280" s="1087"/>
      <c r="AL280" s="1087"/>
      <c r="AM280" s="1087"/>
      <c r="AN280" s="1087"/>
      <c r="AO280" s="1087"/>
      <c r="AP280" s="1087"/>
      <c r="AQ280" s="1087"/>
      <c r="AR280" s="1087"/>
      <c r="AS280" s="1087"/>
      <c r="AT280" s="1087"/>
      <c r="AU280" s="1087"/>
      <c r="AV280" s="1087"/>
      <c r="AW280" s="1087"/>
      <c r="AX280" s="1087"/>
      <c r="AY280" s="1087"/>
      <c r="AZ280" s="1087"/>
      <c r="BA280" s="1087"/>
      <c r="BB280" s="1087"/>
      <c r="BC280" s="1087"/>
      <c r="BD280" s="1087"/>
      <c r="BE280" s="1087"/>
      <c r="BF280" s="1087"/>
      <c r="BG280" s="1087"/>
      <c r="BH280" s="1087"/>
      <c r="BI280" s="1087"/>
      <c r="BJ280" s="1087"/>
      <c r="BK280" s="1087"/>
      <c r="BL280" s="1087"/>
      <c r="BM280" s="1087"/>
      <c r="BN280" s="1087"/>
      <c r="BO280" s="1087"/>
      <c r="BP280" s="1087"/>
      <c r="BQ280" s="1087"/>
      <c r="BR280" s="1087"/>
      <c r="BS280" s="1087"/>
      <c r="BT280" s="1087"/>
      <c r="BU280" s="1087"/>
      <c r="BV280" s="1087"/>
      <c r="BW280" s="1087"/>
      <c r="BX280" s="1087"/>
      <c r="BY280" s="1087"/>
      <c r="BZ280" s="1087"/>
      <c r="CA280" s="1087"/>
      <c r="CB280" s="1087"/>
      <c r="CC280" s="1087"/>
      <c r="CD280" s="1087"/>
      <c r="CE280" s="1087"/>
      <c r="CF280" s="1087"/>
      <c r="CG280" s="1087"/>
      <c r="CH280" s="1087"/>
      <c r="CI280" s="1087"/>
      <c r="CJ280" s="1087"/>
      <c r="CK280" s="1087"/>
      <c r="CL280" s="1087"/>
      <c r="CM280" s="1087"/>
      <c r="CN280" s="1087"/>
      <c r="CO280" s="1087"/>
      <c r="CP280" s="1087"/>
      <c r="CQ280" s="1087"/>
    </row>
    <row r="281" spans="2:95" ht="25" x14ac:dyDescent="0.35">
      <c r="B281" s="1089" t="s">
        <v>1217</v>
      </c>
      <c r="C281" s="1090" t="s">
        <v>1240</v>
      </c>
      <c r="D281" s="1090" t="s">
        <v>1241</v>
      </c>
      <c r="E281" s="1104">
        <v>2022</v>
      </c>
      <c r="F281" s="1104">
        <v>2024</v>
      </c>
      <c r="G281" s="1104" t="s">
        <v>351</v>
      </c>
      <c r="H281" s="1091">
        <v>82.875068493150692</v>
      </c>
      <c r="I281" s="1091"/>
      <c r="J281" s="1105"/>
      <c r="K281" s="1091">
        <v>30249.4</v>
      </c>
      <c r="L281" s="1091"/>
      <c r="M281" s="1091">
        <v>73635.068493150698</v>
      </c>
      <c r="N281" s="1088"/>
      <c r="O281" s="1086"/>
      <c r="P281" s="1087"/>
      <c r="Q281" s="1087"/>
      <c r="R281" s="1087"/>
      <c r="S281" s="1087"/>
      <c r="T281" s="1087"/>
      <c r="U281" s="1087"/>
      <c r="V281" s="1087"/>
      <c r="W281" s="1087"/>
      <c r="X281" s="1087"/>
      <c r="Y281" s="1087"/>
      <c r="Z281" s="1087"/>
      <c r="AA281" s="1087"/>
      <c r="AB281" s="1087"/>
      <c r="AC281" s="1087"/>
      <c r="AD281" s="1087"/>
      <c r="AE281" s="1087"/>
      <c r="AF281" s="1087"/>
      <c r="AG281" s="1087"/>
      <c r="AH281" s="1087"/>
      <c r="AI281" s="1087"/>
      <c r="AJ281" s="1087"/>
      <c r="AK281" s="1087"/>
      <c r="AL281" s="1087"/>
      <c r="AM281" s="1087"/>
      <c r="AN281" s="1087"/>
      <c r="AO281" s="1087"/>
      <c r="AP281" s="1087"/>
      <c r="AQ281" s="1087"/>
      <c r="AR281" s="1087"/>
      <c r="AS281" s="1087"/>
      <c r="AT281" s="1087"/>
      <c r="AU281" s="1087"/>
      <c r="AV281" s="1087"/>
      <c r="AW281" s="1087"/>
      <c r="AX281" s="1087"/>
      <c r="AY281" s="1087"/>
      <c r="AZ281" s="1087"/>
      <c r="BA281" s="1087"/>
      <c r="BB281" s="1087"/>
      <c r="BC281" s="1087"/>
      <c r="BD281" s="1087"/>
      <c r="BE281" s="1087"/>
      <c r="BF281" s="1087"/>
      <c r="BG281" s="1087"/>
      <c r="BH281" s="1087"/>
      <c r="BI281" s="1087"/>
      <c r="BJ281" s="1087"/>
      <c r="BK281" s="1087"/>
      <c r="BL281" s="1087"/>
      <c r="BM281" s="1087"/>
      <c r="BN281" s="1087"/>
      <c r="BO281" s="1087"/>
      <c r="BP281" s="1087"/>
      <c r="BQ281" s="1087"/>
      <c r="BR281" s="1087"/>
      <c r="BS281" s="1087"/>
      <c r="BT281" s="1087"/>
      <c r="BU281" s="1087"/>
      <c r="BV281" s="1087"/>
      <c r="BW281" s="1087"/>
      <c r="BX281" s="1087"/>
      <c r="BY281" s="1087"/>
      <c r="BZ281" s="1087"/>
      <c r="CA281" s="1087"/>
      <c r="CB281" s="1087"/>
      <c r="CC281" s="1087"/>
      <c r="CD281" s="1087"/>
      <c r="CE281" s="1087"/>
      <c r="CF281" s="1087"/>
      <c r="CG281" s="1087"/>
      <c r="CH281" s="1087"/>
      <c r="CI281" s="1087"/>
      <c r="CJ281" s="1087"/>
      <c r="CK281" s="1087"/>
      <c r="CL281" s="1087"/>
      <c r="CM281" s="1087"/>
      <c r="CN281" s="1087"/>
      <c r="CO281" s="1087"/>
      <c r="CP281" s="1087"/>
      <c r="CQ281" s="1087"/>
    </row>
    <row r="282" spans="2:95" ht="25" x14ac:dyDescent="0.35">
      <c r="B282" s="1089" t="s">
        <v>1217</v>
      </c>
      <c r="C282" s="1090" t="s">
        <v>1242</v>
      </c>
      <c r="D282" s="1090" t="s">
        <v>1243</v>
      </c>
      <c r="E282" s="1104">
        <v>2022</v>
      </c>
      <c r="F282" s="1104">
        <v>2024</v>
      </c>
      <c r="G282" s="1104" t="s">
        <v>351</v>
      </c>
      <c r="H282" s="1091">
        <v>34.124931506849315</v>
      </c>
      <c r="I282" s="1091"/>
      <c r="J282" s="1105"/>
      <c r="K282" s="1091">
        <v>12455.6</v>
      </c>
      <c r="L282" s="1091"/>
      <c r="M282" s="1091">
        <v>26732.931506849316</v>
      </c>
      <c r="N282" s="1088"/>
      <c r="O282" s="1086"/>
      <c r="P282" s="1087"/>
      <c r="Q282" s="1087"/>
      <c r="R282" s="1087"/>
      <c r="S282" s="1087"/>
      <c r="T282" s="1087"/>
      <c r="U282" s="1087"/>
      <c r="V282" s="1087"/>
      <c r="W282" s="1087"/>
      <c r="X282" s="1087"/>
      <c r="Y282" s="1087"/>
      <c r="Z282" s="1087"/>
      <c r="AA282" s="1087"/>
      <c r="AB282" s="1087"/>
      <c r="AC282" s="1087"/>
      <c r="AD282" s="1087"/>
      <c r="AE282" s="1087"/>
      <c r="AF282" s="1087"/>
      <c r="AG282" s="1087"/>
      <c r="AH282" s="1087"/>
      <c r="AI282" s="1087"/>
      <c r="AJ282" s="1087"/>
      <c r="AK282" s="1087"/>
      <c r="AL282" s="1087"/>
      <c r="AM282" s="1087"/>
      <c r="AN282" s="1087"/>
      <c r="AO282" s="1087"/>
      <c r="AP282" s="1087"/>
      <c r="AQ282" s="1087"/>
      <c r="AR282" s="1087"/>
      <c r="AS282" s="1087"/>
      <c r="AT282" s="1087"/>
      <c r="AU282" s="1087"/>
      <c r="AV282" s="1087"/>
      <c r="AW282" s="1087"/>
      <c r="AX282" s="1087"/>
      <c r="AY282" s="1087"/>
      <c r="AZ282" s="1087"/>
      <c r="BA282" s="1087"/>
      <c r="BB282" s="1087"/>
      <c r="BC282" s="1087"/>
      <c r="BD282" s="1087"/>
      <c r="BE282" s="1087"/>
      <c r="BF282" s="1087"/>
      <c r="BG282" s="1087"/>
      <c r="BH282" s="1087"/>
      <c r="BI282" s="1087"/>
      <c r="BJ282" s="1087"/>
      <c r="BK282" s="1087"/>
      <c r="BL282" s="1087"/>
      <c r="BM282" s="1087"/>
      <c r="BN282" s="1087"/>
      <c r="BO282" s="1087"/>
      <c r="BP282" s="1087"/>
      <c r="BQ282" s="1087"/>
      <c r="BR282" s="1087"/>
      <c r="BS282" s="1087"/>
      <c r="BT282" s="1087"/>
      <c r="BU282" s="1087"/>
      <c r="BV282" s="1087"/>
      <c r="BW282" s="1087"/>
      <c r="BX282" s="1087"/>
      <c r="BY282" s="1087"/>
      <c r="BZ282" s="1087"/>
      <c r="CA282" s="1087"/>
      <c r="CB282" s="1087"/>
      <c r="CC282" s="1087"/>
      <c r="CD282" s="1087"/>
      <c r="CE282" s="1087"/>
      <c r="CF282" s="1087"/>
      <c r="CG282" s="1087"/>
      <c r="CH282" s="1087"/>
      <c r="CI282" s="1087"/>
      <c r="CJ282" s="1087"/>
      <c r="CK282" s="1087"/>
      <c r="CL282" s="1087"/>
      <c r="CM282" s="1087"/>
      <c r="CN282" s="1087"/>
      <c r="CO282" s="1087"/>
      <c r="CP282" s="1087"/>
      <c r="CQ282" s="1087"/>
    </row>
    <row r="283" spans="2:95" ht="25" x14ac:dyDescent="0.35">
      <c r="B283" s="1089" t="s">
        <v>1217</v>
      </c>
      <c r="C283" s="1090" t="s">
        <v>1244</v>
      </c>
      <c r="D283" s="1090" t="s">
        <v>1245</v>
      </c>
      <c r="E283" s="1104">
        <v>2023</v>
      </c>
      <c r="F283" s="1104">
        <v>2024</v>
      </c>
      <c r="G283" s="1104" t="s">
        <v>351</v>
      </c>
      <c r="H283" s="1091">
        <v>19.5</v>
      </c>
      <c r="I283" s="1091"/>
      <c r="J283" s="1105"/>
      <c r="K283" s="1091">
        <v>7117.5</v>
      </c>
      <c r="L283" s="1091"/>
      <c r="M283" s="1091">
        <v>5772</v>
      </c>
      <c r="N283" s="1088"/>
      <c r="O283" s="1086"/>
      <c r="P283" s="1087"/>
      <c r="Q283" s="1087"/>
      <c r="R283" s="1087"/>
      <c r="S283" s="1087"/>
      <c r="T283" s="1087"/>
      <c r="U283" s="1087"/>
      <c r="V283" s="1087"/>
      <c r="W283" s="1087"/>
      <c r="X283" s="1087"/>
      <c r="Y283" s="1087"/>
      <c r="Z283" s="1087"/>
      <c r="AA283" s="1087"/>
      <c r="AB283" s="1087"/>
      <c r="AC283" s="1087"/>
      <c r="AD283" s="1087"/>
      <c r="AE283" s="1087"/>
      <c r="AF283" s="1087"/>
      <c r="AG283" s="1087"/>
      <c r="AH283" s="1087"/>
      <c r="AI283" s="1087"/>
      <c r="AJ283" s="1087"/>
      <c r="AK283" s="1087"/>
      <c r="AL283" s="1087"/>
      <c r="AM283" s="1087"/>
      <c r="AN283" s="1087"/>
      <c r="AO283" s="1087"/>
      <c r="AP283" s="1087"/>
      <c r="AQ283" s="1087"/>
      <c r="AR283" s="1087"/>
      <c r="AS283" s="1087"/>
      <c r="AT283" s="1087"/>
      <c r="AU283" s="1087"/>
      <c r="AV283" s="1087"/>
      <c r="AW283" s="1087"/>
      <c r="AX283" s="1087"/>
      <c r="AY283" s="1087"/>
      <c r="AZ283" s="1087"/>
      <c r="BA283" s="1087"/>
      <c r="BB283" s="1087"/>
      <c r="BC283" s="1087"/>
      <c r="BD283" s="1087"/>
      <c r="BE283" s="1087"/>
      <c r="BF283" s="1087"/>
      <c r="BG283" s="1087"/>
      <c r="BH283" s="1087"/>
      <c r="BI283" s="1087"/>
      <c r="BJ283" s="1087"/>
      <c r="BK283" s="1087"/>
      <c r="BL283" s="1087"/>
      <c r="BM283" s="1087"/>
      <c r="BN283" s="1087"/>
      <c r="BO283" s="1087"/>
      <c r="BP283" s="1087"/>
      <c r="BQ283" s="1087"/>
      <c r="BR283" s="1087"/>
      <c r="BS283" s="1087"/>
      <c r="BT283" s="1087"/>
      <c r="BU283" s="1087"/>
      <c r="BV283" s="1087"/>
      <c r="BW283" s="1087"/>
      <c r="BX283" s="1087"/>
      <c r="BY283" s="1087"/>
      <c r="BZ283" s="1087"/>
      <c r="CA283" s="1087"/>
      <c r="CB283" s="1087"/>
      <c r="CC283" s="1087"/>
      <c r="CD283" s="1087"/>
      <c r="CE283" s="1087"/>
      <c r="CF283" s="1087"/>
      <c r="CG283" s="1087"/>
      <c r="CH283" s="1087"/>
      <c r="CI283" s="1087"/>
      <c r="CJ283" s="1087"/>
      <c r="CK283" s="1087"/>
      <c r="CL283" s="1087"/>
      <c r="CM283" s="1087"/>
      <c r="CN283" s="1087"/>
      <c r="CO283" s="1087"/>
      <c r="CP283" s="1087"/>
      <c r="CQ283" s="1087"/>
    </row>
    <row r="284" spans="2:95" ht="25" x14ac:dyDescent="0.35">
      <c r="B284" s="1089" t="s">
        <v>1246</v>
      </c>
      <c r="C284" s="1090" t="s">
        <v>1247</v>
      </c>
      <c r="D284" s="1090" t="s">
        <v>1248</v>
      </c>
      <c r="E284" s="1104">
        <v>2023</v>
      </c>
      <c r="F284" s="1104">
        <v>2024</v>
      </c>
      <c r="G284" s="1104" t="s">
        <v>351</v>
      </c>
      <c r="H284" s="1091">
        <v>60.374986301369859</v>
      </c>
      <c r="I284" s="1091"/>
      <c r="J284" s="1105"/>
      <c r="K284" s="1091">
        <v>22036.87</v>
      </c>
      <c r="L284" s="1091"/>
      <c r="M284" s="1091">
        <v>55622.986301369856</v>
      </c>
      <c r="N284" s="1088"/>
      <c r="O284" s="1086"/>
      <c r="P284" s="1087"/>
      <c r="Q284" s="1087"/>
      <c r="R284" s="1087"/>
      <c r="S284" s="1087"/>
      <c r="T284" s="1087"/>
      <c r="U284" s="1087"/>
      <c r="V284" s="1087"/>
      <c r="W284" s="1087"/>
      <c r="X284" s="1087"/>
      <c r="Y284" s="1087"/>
      <c r="Z284" s="1087"/>
      <c r="AA284" s="1087"/>
      <c r="AB284" s="1087"/>
      <c r="AC284" s="1087"/>
      <c r="AD284" s="1087"/>
      <c r="AE284" s="1087"/>
      <c r="AF284" s="1087"/>
      <c r="AG284" s="1087"/>
      <c r="AH284" s="1087"/>
      <c r="AI284" s="1087"/>
      <c r="AJ284" s="1087"/>
      <c r="AK284" s="1087"/>
      <c r="AL284" s="1087"/>
      <c r="AM284" s="1087"/>
      <c r="AN284" s="1087"/>
      <c r="AO284" s="1087"/>
      <c r="AP284" s="1087"/>
      <c r="AQ284" s="1087"/>
      <c r="AR284" s="1087"/>
      <c r="AS284" s="1087"/>
      <c r="AT284" s="1087"/>
      <c r="AU284" s="1087"/>
      <c r="AV284" s="1087"/>
      <c r="AW284" s="1087"/>
      <c r="AX284" s="1087"/>
      <c r="AY284" s="1087"/>
      <c r="AZ284" s="1087"/>
      <c r="BA284" s="1087"/>
      <c r="BB284" s="1087"/>
      <c r="BC284" s="1087"/>
      <c r="BD284" s="1087"/>
      <c r="BE284" s="1087"/>
      <c r="BF284" s="1087"/>
      <c r="BG284" s="1087"/>
      <c r="BH284" s="1087"/>
      <c r="BI284" s="1087"/>
      <c r="BJ284" s="1087"/>
      <c r="BK284" s="1087"/>
      <c r="BL284" s="1087"/>
      <c r="BM284" s="1087"/>
      <c r="BN284" s="1087"/>
      <c r="BO284" s="1087"/>
      <c r="BP284" s="1087"/>
      <c r="BQ284" s="1087"/>
      <c r="BR284" s="1087"/>
      <c r="BS284" s="1087"/>
      <c r="BT284" s="1087"/>
      <c r="BU284" s="1087"/>
      <c r="BV284" s="1087"/>
      <c r="BW284" s="1087"/>
      <c r="BX284" s="1087"/>
      <c r="BY284" s="1087"/>
      <c r="BZ284" s="1087"/>
      <c r="CA284" s="1087"/>
      <c r="CB284" s="1087"/>
      <c r="CC284" s="1087"/>
      <c r="CD284" s="1087"/>
      <c r="CE284" s="1087"/>
      <c r="CF284" s="1087"/>
      <c r="CG284" s="1087"/>
      <c r="CH284" s="1087"/>
      <c r="CI284" s="1087"/>
      <c r="CJ284" s="1087"/>
      <c r="CK284" s="1087"/>
      <c r="CL284" s="1087"/>
      <c r="CM284" s="1087"/>
      <c r="CN284" s="1087"/>
      <c r="CO284" s="1087"/>
      <c r="CP284" s="1087"/>
      <c r="CQ284" s="1087"/>
    </row>
    <row r="285" spans="2:95" ht="25" x14ac:dyDescent="0.35">
      <c r="B285" s="1089" t="s">
        <v>1217</v>
      </c>
      <c r="C285" s="1090" t="s">
        <v>1249</v>
      </c>
      <c r="D285" s="1090" t="s">
        <v>1250</v>
      </c>
      <c r="E285" s="1104">
        <v>2023</v>
      </c>
      <c r="F285" s="1104">
        <v>2024</v>
      </c>
      <c r="G285" s="1104" t="s">
        <v>351</v>
      </c>
      <c r="H285" s="1091">
        <v>28.5</v>
      </c>
      <c r="I285" s="1091"/>
      <c r="J285" s="1105"/>
      <c r="K285" s="1091">
        <v>10402.5</v>
      </c>
      <c r="L285" s="1091"/>
      <c r="M285" s="1091">
        <v>15828</v>
      </c>
      <c r="N285" s="1088"/>
      <c r="O285" s="1086"/>
      <c r="P285" s="1087"/>
      <c r="Q285" s="1087"/>
      <c r="R285" s="1087"/>
      <c r="S285" s="1087"/>
      <c r="T285" s="1087"/>
      <c r="U285" s="1087"/>
      <c r="V285" s="1087"/>
      <c r="W285" s="1087"/>
      <c r="X285" s="1087"/>
      <c r="Y285" s="1087"/>
      <c r="Z285" s="1087"/>
      <c r="AA285" s="1087"/>
      <c r="AB285" s="1087"/>
      <c r="AC285" s="1087"/>
      <c r="AD285" s="1087"/>
      <c r="AE285" s="1087"/>
      <c r="AF285" s="1087"/>
      <c r="AG285" s="1087"/>
      <c r="AH285" s="1087"/>
      <c r="AI285" s="1087"/>
      <c r="AJ285" s="1087"/>
      <c r="AK285" s="1087"/>
      <c r="AL285" s="1087"/>
      <c r="AM285" s="1087"/>
      <c r="AN285" s="1087"/>
      <c r="AO285" s="1087"/>
      <c r="AP285" s="1087"/>
      <c r="AQ285" s="1087"/>
      <c r="AR285" s="1087"/>
      <c r="AS285" s="1087"/>
      <c r="AT285" s="1087"/>
      <c r="AU285" s="1087"/>
      <c r="AV285" s="1087"/>
      <c r="AW285" s="1087"/>
      <c r="AX285" s="1087"/>
      <c r="AY285" s="1087"/>
      <c r="AZ285" s="1087"/>
      <c r="BA285" s="1087"/>
      <c r="BB285" s="1087"/>
      <c r="BC285" s="1087"/>
      <c r="BD285" s="1087"/>
      <c r="BE285" s="1087"/>
      <c r="BF285" s="1087"/>
      <c r="BG285" s="1087"/>
      <c r="BH285" s="1087"/>
      <c r="BI285" s="1087"/>
      <c r="BJ285" s="1087"/>
      <c r="BK285" s="1087"/>
      <c r="BL285" s="1087"/>
      <c r="BM285" s="1087"/>
      <c r="BN285" s="1087"/>
      <c r="BO285" s="1087"/>
      <c r="BP285" s="1087"/>
      <c r="BQ285" s="1087"/>
      <c r="BR285" s="1087"/>
      <c r="BS285" s="1087"/>
      <c r="BT285" s="1087"/>
      <c r="BU285" s="1087"/>
      <c r="BV285" s="1087"/>
      <c r="BW285" s="1087"/>
      <c r="BX285" s="1087"/>
      <c r="BY285" s="1087"/>
      <c r="BZ285" s="1087"/>
      <c r="CA285" s="1087"/>
      <c r="CB285" s="1087"/>
      <c r="CC285" s="1087"/>
      <c r="CD285" s="1087"/>
      <c r="CE285" s="1087"/>
      <c r="CF285" s="1087"/>
      <c r="CG285" s="1087"/>
      <c r="CH285" s="1087"/>
      <c r="CI285" s="1087"/>
      <c r="CJ285" s="1087"/>
      <c r="CK285" s="1087"/>
      <c r="CL285" s="1087"/>
      <c r="CM285" s="1087"/>
      <c r="CN285" s="1087"/>
      <c r="CO285" s="1087"/>
      <c r="CP285" s="1087"/>
      <c r="CQ285" s="1087"/>
    </row>
    <row r="286" spans="2:95" ht="25" x14ac:dyDescent="0.35">
      <c r="B286" s="1089" t="s">
        <v>1237</v>
      </c>
      <c r="C286" s="1090" t="s">
        <v>1251</v>
      </c>
      <c r="D286" s="1090" t="s">
        <v>1252</v>
      </c>
      <c r="E286" s="1104">
        <v>2023</v>
      </c>
      <c r="F286" s="1104">
        <v>2024</v>
      </c>
      <c r="G286" s="1104" t="s">
        <v>351</v>
      </c>
      <c r="H286" s="1091">
        <v>27.75</v>
      </c>
      <c r="I286" s="1091"/>
      <c r="J286" s="1105"/>
      <c r="K286" s="1091">
        <v>10128.75</v>
      </c>
      <c r="L286" s="1091"/>
      <c r="M286" s="1091">
        <v>22998</v>
      </c>
      <c r="N286" s="1088"/>
      <c r="O286" s="1086"/>
      <c r="P286" s="1087"/>
      <c r="Q286" s="1087"/>
      <c r="R286" s="1087"/>
      <c r="S286" s="1087"/>
      <c r="T286" s="1087"/>
      <c r="U286" s="1087"/>
      <c r="V286" s="1087"/>
      <c r="W286" s="1087"/>
      <c r="X286" s="1087"/>
      <c r="Y286" s="1087"/>
      <c r="Z286" s="1087"/>
      <c r="AA286" s="1087"/>
      <c r="AB286" s="1087"/>
      <c r="AC286" s="1087"/>
      <c r="AD286" s="1087"/>
      <c r="AE286" s="1087"/>
      <c r="AF286" s="1087"/>
      <c r="AG286" s="1087"/>
      <c r="AH286" s="1087"/>
      <c r="AI286" s="1087"/>
      <c r="AJ286" s="1087"/>
      <c r="AK286" s="1087"/>
      <c r="AL286" s="1087"/>
      <c r="AM286" s="1087"/>
      <c r="AN286" s="1087"/>
      <c r="AO286" s="1087"/>
      <c r="AP286" s="1087"/>
      <c r="AQ286" s="1087"/>
      <c r="AR286" s="1087"/>
      <c r="AS286" s="1087"/>
      <c r="AT286" s="1087"/>
      <c r="AU286" s="1087"/>
      <c r="AV286" s="1087"/>
      <c r="AW286" s="1087"/>
      <c r="AX286" s="1087"/>
      <c r="AY286" s="1087"/>
      <c r="AZ286" s="1087"/>
      <c r="BA286" s="1087"/>
      <c r="BB286" s="1087"/>
      <c r="BC286" s="1087"/>
      <c r="BD286" s="1087"/>
      <c r="BE286" s="1087"/>
      <c r="BF286" s="1087"/>
      <c r="BG286" s="1087"/>
      <c r="BH286" s="1087"/>
      <c r="BI286" s="1087"/>
      <c r="BJ286" s="1087"/>
      <c r="BK286" s="1087"/>
      <c r="BL286" s="1087"/>
      <c r="BM286" s="1087"/>
      <c r="BN286" s="1087"/>
      <c r="BO286" s="1087"/>
      <c r="BP286" s="1087"/>
      <c r="BQ286" s="1087"/>
      <c r="BR286" s="1087"/>
      <c r="BS286" s="1087"/>
      <c r="BT286" s="1087"/>
      <c r="BU286" s="1087"/>
      <c r="BV286" s="1087"/>
      <c r="BW286" s="1087"/>
      <c r="BX286" s="1087"/>
      <c r="BY286" s="1087"/>
      <c r="BZ286" s="1087"/>
      <c r="CA286" s="1087"/>
      <c r="CB286" s="1087"/>
      <c r="CC286" s="1087"/>
      <c r="CD286" s="1087"/>
      <c r="CE286" s="1087"/>
      <c r="CF286" s="1087"/>
      <c r="CG286" s="1087"/>
      <c r="CH286" s="1087"/>
      <c r="CI286" s="1087"/>
      <c r="CJ286" s="1087"/>
      <c r="CK286" s="1087"/>
      <c r="CL286" s="1087"/>
      <c r="CM286" s="1087"/>
      <c r="CN286" s="1087"/>
      <c r="CO286" s="1087"/>
      <c r="CP286" s="1087"/>
      <c r="CQ286" s="1087"/>
    </row>
    <row r="287" spans="2:95" x14ac:dyDescent="0.35">
      <c r="B287" s="269" t="s">
        <v>358</v>
      </c>
      <c r="C287" s="254">
        <v>16</v>
      </c>
      <c r="D287" s="255"/>
      <c r="E287" s="255"/>
      <c r="F287" s="255"/>
      <c r="G287" s="256"/>
      <c r="H287" s="257"/>
      <c r="I287" s="258"/>
      <c r="J287" s="258"/>
      <c r="K287" s="258"/>
      <c r="L287" s="258"/>
      <c r="M287" s="257"/>
      <c r="N287" s="259"/>
      <c r="O287" s="1086"/>
      <c r="P287" s="1087"/>
      <c r="Q287" s="1087"/>
      <c r="R287" s="1087"/>
      <c r="S287" s="1087"/>
      <c r="T287" s="1087"/>
      <c r="U287" s="1087"/>
      <c r="V287" s="1087"/>
      <c r="W287" s="1087"/>
      <c r="X287" s="1087"/>
      <c r="Y287" s="1087"/>
      <c r="Z287" s="1087"/>
      <c r="AA287" s="1087"/>
      <c r="AB287" s="1087"/>
      <c r="AC287" s="1087"/>
      <c r="AD287" s="1087"/>
      <c r="AE287" s="1087"/>
      <c r="AF287" s="1087"/>
      <c r="AG287" s="1087"/>
      <c r="AH287" s="1087"/>
      <c r="AI287" s="1087"/>
      <c r="AJ287" s="1087"/>
      <c r="AK287" s="1087"/>
      <c r="AL287" s="1087"/>
      <c r="AM287" s="1087"/>
      <c r="AN287" s="1087"/>
      <c r="AO287" s="1087"/>
      <c r="AP287" s="1087"/>
      <c r="AQ287" s="1087"/>
      <c r="AR287" s="1087"/>
      <c r="AS287" s="1087"/>
      <c r="AT287" s="1087"/>
      <c r="AU287" s="1087"/>
      <c r="AV287" s="1087"/>
      <c r="AW287" s="1087"/>
      <c r="AX287" s="1087"/>
      <c r="AY287" s="1087"/>
      <c r="AZ287" s="1087"/>
      <c r="BA287" s="1087"/>
      <c r="BB287" s="1087"/>
      <c r="BC287" s="1087"/>
      <c r="BD287" s="1087"/>
      <c r="BE287" s="1087"/>
      <c r="BF287" s="1087"/>
      <c r="BG287" s="1087"/>
      <c r="BH287" s="1087"/>
      <c r="BI287" s="1087"/>
      <c r="BJ287" s="1087"/>
      <c r="BK287" s="1087"/>
      <c r="BL287" s="1087"/>
      <c r="BM287" s="1087"/>
      <c r="BN287" s="1087"/>
      <c r="BO287" s="1087"/>
      <c r="BP287" s="1087"/>
      <c r="BQ287" s="1087"/>
      <c r="BR287" s="1087"/>
      <c r="BS287" s="1087"/>
      <c r="BT287" s="1087"/>
      <c r="BU287" s="1087"/>
      <c r="BV287" s="1087"/>
      <c r="BW287" s="1087"/>
      <c r="BX287" s="1087"/>
      <c r="BY287" s="1087"/>
      <c r="BZ287" s="1087"/>
      <c r="CA287" s="1087"/>
      <c r="CB287" s="1087"/>
      <c r="CC287" s="1087"/>
      <c r="CD287" s="1087"/>
      <c r="CE287" s="1087"/>
      <c r="CF287" s="1087"/>
      <c r="CG287" s="1087"/>
      <c r="CH287" s="1087"/>
      <c r="CI287" s="1087"/>
      <c r="CJ287" s="1087"/>
      <c r="CK287" s="1087"/>
      <c r="CL287" s="1087"/>
      <c r="CM287" s="1087"/>
      <c r="CN287" s="1087"/>
      <c r="CO287" s="1087"/>
      <c r="CP287" s="1087"/>
      <c r="CQ287" s="1087"/>
    </row>
    <row r="288" spans="2:95" x14ac:dyDescent="0.35">
      <c r="B288" s="270" t="s">
        <v>364</v>
      </c>
      <c r="C288" s="422" t="s">
        <v>367</v>
      </c>
      <c r="D288" s="255"/>
      <c r="E288" s="256"/>
      <c r="F288" s="256"/>
      <c r="G288" s="256"/>
      <c r="H288" s="267">
        <v>0</v>
      </c>
      <c r="I288" s="267"/>
      <c r="J288" s="267"/>
      <c r="K288" s="267">
        <v>0</v>
      </c>
      <c r="L288" s="260"/>
      <c r="M288" s="267">
        <v>0</v>
      </c>
      <c r="N288" s="1103"/>
      <c r="O288" s="1086"/>
      <c r="P288" s="1087"/>
      <c r="Q288" s="1087"/>
      <c r="R288" s="1087"/>
      <c r="S288" s="1087"/>
      <c r="T288" s="1087"/>
      <c r="U288" s="1087"/>
      <c r="V288" s="1087"/>
      <c r="W288" s="1087"/>
      <c r="X288" s="1087"/>
      <c r="Y288" s="1087"/>
      <c r="Z288" s="1087"/>
      <c r="AA288" s="1087"/>
      <c r="AB288" s="1087"/>
      <c r="AC288" s="1087"/>
      <c r="AD288" s="1087"/>
      <c r="AE288" s="1087"/>
      <c r="AF288" s="1087"/>
      <c r="AG288" s="1087"/>
      <c r="AH288" s="1087"/>
      <c r="AI288" s="1087"/>
      <c r="AJ288" s="1087"/>
      <c r="AK288" s="1087"/>
      <c r="AL288" s="1087"/>
      <c r="AM288" s="1087"/>
      <c r="AN288" s="1087"/>
      <c r="AO288" s="1087"/>
      <c r="AP288" s="1087"/>
      <c r="AQ288" s="1087"/>
      <c r="AR288" s="1087"/>
      <c r="AS288" s="1087"/>
      <c r="AT288" s="1087"/>
      <c r="AU288" s="1087"/>
      <c r="AV288" s="1087"/>
      <c r="AW288" s="1087"/>
      <c r="AX288" s="1087"/>
      <c r="AY288" s="1087"/>
      <c r="AZ288" s="1087"/>
      <c r="BA288" s="1087"/>
      <c r="BB288" s="1087"/>
      <c r="BC288" s="1087"/>
      <c r="BD288" s="1087"/>
      <c r="BE288" s="1087"/>
      <c r="BF288" s="1087"/>
      <c r="BG288" s="1087"/>
      <c r="BH288" s="1087"/>
      <c r="BI288" s="1087"/>
      <c r="BJ288" s="1087"/>
      <c r="BK288" s="1087"/>
      <c r="BL288" s="1087"/>
      <c r="BM288" s="1087"/>
      <c r="BN288" s="1087"/>
      <c r="BO288" s="1087"/>
      <c r="BP288" s="1087"/>
      <c r="BQ288" s="1087"/>
      <c r="BR288" s="1087"/>
      <c r="BS288" s="1087"/>
      <c r="BT288" s="1087"/>
      <c r="BU288" s="1087"/>
      <c r="BV288" s="1087"/>
      <c r="BW288" s="1087"/>
      <c r="BX288" s="1087"/>
      <c r="BY288" s="1087"/>
      <c r="BZ288" s="1087"/>
      <c r="CA288" s="1087"/>
      <c r="CB288" s="1087"/>
      <c r="CC288" s="1087"/>
      <c r="CD288" s="1087"/>
      <c r="CE288" s="1087"/>
      <c r="CF288" s="1087"/>
      <c r="CG288" s="1087"/>
      <c r="CH288" s="1087"/>
      <c r="CI288" s="1087"/>
      <c r="CJ288" s="1087"/>
      <c r="CK288" s="1087"/>
      <c r="CL288" s="1087"/>
      <c r="CM288" s="1087"/>
      <c r="CN288" s="1087"/>
      <c r="CO288" s="1087"/>
      <c r="CP288" s="1087"/>
      <c r="CQ288" s="1087"/>
    </row>
    <row r="289" spans="2:95" x14ac:dyDescent="0.35">
      <c r="B289" s="1089"/>
      <c r="C289" s="1090"/>
      <c r="D289" s="1090"/>
      <c r="E289" s="1104"/>
      <c r="F289" s="1104"/>
      <c r="G289" s="1104"/>
      <c r="H289" s="1091"/>
      <c r="I289" s="1091"/>
      <c r="J289" s="1105"/>
      <c r="K289" s="1091"/>
      <c r="L289" s="1091"/>
      <c r="M289" s="1091"/>
      <c r="N289" s="1088"/>
      <c r="O289" s="1086"/>
      <c r="P289" s="1087"/>
      <c r="Q289" s="1087"/>
      <c r="R289" s="1087"/>
      <c r="S289" s="1087"/>
      <c r="T289" s="1087"/>
      <c r="U289" s="1087"/>
      <c r="V289" s="1087"/>
      <c r="W289" s="1087"/>
      <c r="X289" s="1087"/>
      <c r="Y289" s="1087"/>
      <c r="Z289" s="1087"/>
      <c r="AA289" s="1087"/>
      <c r="AB289" s="1087"/>
      <c r="AC289" s="1087"/>
      <c r="AD289" s="1087"/>
      <c r="AE289" s="1087"/>
      <c r="AF289" s="1087"/>
      <c r="AG289" s="1087"/>
      <c r="AH289" s="1087"/>
      <c r="AI289" s="1087"/>
      <c r="AJ289" s="1087"/>
      <c r="AK289" s="1087"/>
      <c r="AL289" s="1087"/>
      <c r="AM289" s="1087"/>
      <c r="AN289" s="1087"/>
      <c r="AO289" s="1087"/>
      <c r="AP289" s="1087"/>
      <c r="AQ289" s="1087"/>
      <c r="AR289" s="1087"/>
      <c r="AS289" s="1087"/>
      <c r="AT289" s="1087"/>
      <c r="AU289" s="1087"/>
      <c r="AV289" s="1087"/>
      <c r="AW289" s="1087"/>
      <c r="AX289" s="1087"/>
      <c r="AY289" s="1087"/>
      <c r="AZ289" s="1087"/>
      <c r="BA289" s="1087"/>
      <c r="BB289" s="1087"/>
      <c r="BC289" s="1087"/>
      <c r="BD289" s="1087"/>
      <c r="BE289" s="1087"/>
      <c r="BF289" s="1087"/>
      <c r="BG289" s="1087"/>
      <c r="BH289" s="1087"/>
      <c r="BI289" s="1087"/>
      <c r="BJ289" s="1087"/>
      <c r="BK289" s="1087"/>
      <c r="BL289" s="1087"/>
      <c r="BM289" s="1087"/>
      <c r="BN289" s="1087"/>
      <c r="BO289" s="1087"/>
      <c r="BP289" s="1087"/>
      <c r="BQ289" s="1087"/>
      <c r="BR289" s="1087"/>
      <c r="BS289" s="1087"/>
      <c r="BT289" s="1087"/>
      <c r="BU289" s="1087"/>
      <c r="BV289" s="1087"/>
      <c r="BW289" s="1087"/>
      <c r="BX289" s="1087"/>
      <c r="BY289" s="1087"/>
      <c r="BZ289" s="1087"/>
      <c r="CA289" s="1087"/>
      <c r="CB289" s="1087"/>
      <c r="CC289" s="1087"/>
      <c r="CD289" s="1087"/>
      <c r="CE289" s="1087"/>
      <c r="CF289" s="1087"/>
      <c r="CG289" s="1087"/>
      <c r="CH289" s="1087"/>
      <c r="CI289" s="1087"/>
      <c r="CJ289" s="1087"/>
      <c r="CK289" s="1087"/>
      <c r="CL289" s="1087"/>
      <c r="CM289" s="1087"/>
      <c r="CN289" s="1087"/>
      <c r="CO289" s="1087"/>
      <c r="CP289" s="1087"/>
      <c r="CQ289" s="1087"/>
    </row>
    <row r="290" spans="2:95" x14ac:dyDescent="0.35">
      <c r="B290" s="269" t="s">
        <v>358</v>
      </c>
      <c r="C290" s="254">
        <v>0</v>
      </c>
      <c r="D290" s="255"/>
      <c r="E290" s="255"/>
      <c r="F290" s="255"/>
      <c r="G290" s="256"/>
      <c r="H290" s="257"/>
      <c r="I290" s="258"/>
      <c r="J290" s="258"/>
      <c r="K290" s="258"/>
      <c r="L290" s="258"/>
      <c r="M290" s="257"/>
      <c r="N290" s="259"/>
      <c r="O290" s="1086"/>
      <c r="P290" s="1087"/>
      <c r="Q290" s="1087"/>
      <c r="R290" s="1087"/>
      <c r="S290" s="1087"/>
      <c r="T290" s="1087"/>
      <c r="U290" s="1087"/>
      <c r="V290" s="1087"/>
      <c r="W290" s="1087"/>
      <c r="X290" s="1087"/>
      <c r="Y290" s="1087"/>
      <c r="Z290" s="1087"/>
      <c r="AA290" s="1087"/>
      <c r="AB290" s="1087"/>
      <c r="AC290" s="1087"/>
      <c r="AD290" s="1087"/>
      <c r="AE290" s="1087"/>
      <c r="AF290" s="1087"/>
      <c r="AG290" s="1087"/>
      <c r="AH290" s="1087"/>
      <c r="AI290" s="1087"/>
      <c r="AJ290" s="1087"/>
      <c r="AK290" s="1087"/>
      <c r="AL290" s="1087"/>
      <c r="AM290" s="1087"/>
      <c r="AN290" s="1087"/>
      <c r="AO290" s="1087"/>
      <c r="AP290" s="1087"/>
      <c r="AQ290" s="1087"/>
      <c r="AR290" s="1087"/>
      <c r="AS290" s="1087"/>
      <c r="AT290" s="1087"/>
      <c r="AU290" s="1087"/>
      <c r="AV290" s="1087"/>
      <c r="AW290" s="1087"/>
      <c r="AX290" s="1087"/>
      <c r="AY290" s="1087"/>
      <c r="AZ290" s="1087"/>
      <c r="BA290" s="1087"/>
      <c r="BB290" s="1087"/>
      <c r="BC290" s="1087"/>
      <c r="BD290" s="1087"/>
      <c r="BE290" s="1087"/>
      <c r="BF290" s="1087"/>
      <c r="BG290" s="1087"/>
      <c r="BH290" s="1087"/>
      <c r="BI290" s="1087"/>
      <c r="BJ290" s="1087"/>
      <c r="BK290" s="1087"/>
      <c r="BL290" s="1087"/>
      <c r="BM290" s="1087"/>
      <c r="BN290" s="1087"/>
      <c r="BO290" s="1087"/>
      <c r="BP290" s="1087"/>
      <c r="BQ290" s="1087"/>
      <c r="BR290" s="1087"/>
      <c r="BS290" s="1087"/>
      <c r="BT290" s="1087"/>
      <c r="BU290" s="1087"/>
      <c r="BV290" s="1087"/>
      <c r="BW290" s="1087"/>
      <c r="BX290" s="1087"/>
      <c r="BY290" s="1087"/>
      <c r="BZ290" s="1087"/>
      <c r="CA290" s="1087"/>
      <c r="CB290" s="1087"/>
      <c r="CC290" s="1087"/>
      <c r="CD290" s="1087"/>
      <c r="CE290" s="1087"/>
      <c r="CF290" s="1087"/>
      <c r="CG290" s="1087"/>
      <c r="CH290" s="1087"/>
      <c r="CI290" s="1087"/>
      <c r="CJ290" s="1087"/>
      <c r="CK290" s="1087"/>
      <c r="CL290" s="1087"/>
      <c r="CM290" s="1087"/>
      <c r="CN290" s="1087"/>
      <c r="CO290" s="1087"/>
      <c r="CP290" s="1087"/>
      <c r="CQ290" s="1087"/>
    </row>
    <row r="291" spans="2:95" x14ac:dyDescent="0.35">
      <c r="B291" s="270" t="s">
        <v>676</v>
      </c>
      <c r="C291" s="422" t="s">
        <v>366</v>
      </c>
      <c r="D291" s="255"/>
      <c r="E291" s="256"/>
      <c r="F291" s="256"/>
      <c r="G291" s="256"/>
      <c r="H291" s="267">
        <v>217.5</v>
      </c>
      <c r="I291" s="267"/>
      <c r="J291" s="267"/>
      <c r="K291" s="267">
        <v>79387.5</v>
      </c>
      <c r="L291" s="260"/>
      <c r="M291" s="267">
        <v>121420.8</v>
      </c>
      <c r="N291" s="1103"/>
      <c r="O291" s="1086"/>
      <c r="P291" s="1087"/>
      <c r="Q291" s="1087"/>
      <c r="R291" s="1087"/>
      <c r="S291" s="1087"/>
      <c r="T291" s="1087"/>
      <c r="U291" s="1087"/>
      <c r="V291" s="1087"/>
      <c r="W291" s="1087"/>
      <c r="X291" s="1087"/>
      <c r="Y291" s="1087"/>
      <c r="Z291" s="1087"/>
      <c r="AA291" s="1087"/>
      <c r="AB291" s="1087"/>
      <c r="AC291" s="1087"/>
      <c r="AD291" s="1087"/>
      <c r="AE291" s="1087"/>
      <c r="AF291" s="1087"/>
      <c r="AG291" s="1087"/>
      <c r="AH291" s="1087"/>
      <c r="AI291" s="1087"/>
      <c r="AJ291" s="1087"/>
      <c r="AK291" s="1087"/>
      <c r="AL291" s="1087"/>
      <c r="AM291" s="1087"/>
      <c r="AN291" s="1087"/>
      <c r="AO291" s="1087"/>
      <c r="AP291" s="1087"/>
      <c r="AQ291" s="1087"/>
      <c r="AR291" s="1087"/>
      <c r="AS291" s="1087"/>
      <c r="AT291" s="1087"/>
      <c r="AU291" s="1087"/>
      <c r="AV291" s="1087"/>
      <c r="AW291" s="1087"/>
      <c r="AX291" s="1087"/>
      <c r="AY291" s="1087"/>
      <c r="AZ291" s="1087"/>
      <c r="BA291" s="1087"/>
      <c r="BB291" s="1087"/>
      <c r="BC291" s="1087"/>
      <c r="BD291" s="1087"/>
      <c r="BE291" s="1087"/>
      <c r="BF291" s="1087"/>
      <c r="BG291" s="1087"/>
      <c r="BH291" s="1087"/>
      <c r="BI291" s="1087"/>
      <c r="BJ291" s="1087"/>
      <c r="BK291" s="1087"/>
      <c r="BL291" s="1087"/>
      <c r="BM291" s="1087"/>
      <c r="BN291" s="1087"/>
      <c r="BO291" s="1087"/>
      <c r="BP291" s="1087"/>
      <c r="BQ291" s="1087"/>
      <c r="BR291" s="1087"/>
      <c r="BS291" s="1087"/>
      <c r="BT291" s="1087"/>
      <c r="BU291" s="1087"/>
      <c r="BV291" s="1087"/>
      <c r="BW291" s="1087"/>
      <c r="BX291" s="1087"/>
      <c r="BY291" s="1087"/>
      <c r="BZ291" s="1087"/>
      <c r="CA291" s="1087"/>
      <c r="CB291" s="1087"/>
      <c r="CC291" s="1087"/>
      <c r="CD291" s="1087"/>
      <c r="CE291" s="1087"/>
      <c r="CF291" s="1087"/>
      <c r="CG291" s="1087"/>
      <c r="CH291" s="1087"/>
      <c r="CI291" s="1087"/>
      <c r="CJ291" s="1087"/>
      <c r="CK291" s="1087"/>
      <c r="CL291" s="1087"/>
      <c r="CM291" s="1087"/>
      <c r="CN291" s="1087"/>
      <c r="CO291" s="1087"/>
      <c r="CP291" s="1087"/>
      <c r="CQ291" s="1087"/>
    </row>
    <row r="292" spans="2:95" ht="40.5" customHeight="1" x14ac:dyDescent="0.35">
      <c r="B292" s="1089" t="s">
        <v>1253</v>
      </c>
      <c r="C292" s="1090" t="s">
        <v>1254</v>
      </c>
      <c r="D292" s="1090" t="s">
        <v>1255</v>
      </c>
      <c r="E292" s="1104">
        <v>2018</v>
      </c>
      <c r="F292" s="1104">
        <v>2019</v>
      </c>
      <c r="G292" s="1104" t="s">
        <v>354</v>
      </c>
      <c r="H292" s="1091">
        <v>217.5</v>
      </c>
      <c r="I292" s="1091"/>
      <c r="J292" s="1105"/>
      <c r="K292" s="1091">
        <v>79387.5</v>
      </c>
      <c r="L292" s="1091"/>
      <c r="M292" s="1091">
        <v>121420.8</v>
      </c>
      <c r="N292" s="1088"/>
      <c r="O292" s="1086"/>
      <c r="P292" s="1087"/>
      <c r="Q292" s="1087"/>
      <c r="R292" s="1087"/>
      <c r="S292" s="1087"/>
      <c r="T292" s="1087"/>
      <c r="U292" s="1087"/>
      <c r="V292" s="1087"/>
      <c r="W292" s="1087"/>
      <c r="X292" s="1087"/>
      <c r="Y292" s="1087"/>
      <c r="Z292" s="1087"/>
      <c r="AA292" s="1087"/>
      <c r="AB292" s="1087"/>
      <c r="AC292" s="1087"/>
      <c r="AD292" s="1087"/>
      <c r="AE292" s="1087"/>
      <c r="AF292" s="1087"/>
      <c r="AG292" s="1087"/>
      <c r="AH292" s="1087"/>
      <c r="AI292" s="1087"/>
      <c r="AJ292" s="1087"/>
      <c r="AK292" s="1087"/>
      <c r="AL292" s="1087"/>
      <c r="AM292" s="1087"/>
      <c r="AN292" s="1087"/>
      <c r="AO292" s="1087"/>
      <c r="AP292" s="1087"/>
      <c r="AQ292" s="1087"/>
      <c r="AR292" s="1087"/>
      <c r="AS292" s="1087"/>
      <c r="AT292" s="1087"/>
      <c r="AU292" s="1087"/>
      <c r="AV292" s="1087"/>
      <c r="AW292" s="1087"/>
      <c r="AX292" s="1087"/>
      <c r="AY292" s="1087"/>
      <c r="AZ292" s="1087"/>
      <c r="BA292" s="1087"/>
      <c r="BB292" s="1087"/>
      <c r="BC292" s="1087"/>
      <c r="BD292" s="1087"/>
      <c r="BE292" s="1087"/>
      <c r="BF292" s="1087"/>
      <c r="BG292" s="1087"/>
      <c r="BH292" s="1087"/>
      <c r="BI292" s="1087"/>
      <c r="BJ292" s="1087"/>
      <c r="BK292" s="1087"/>
      <c r="BL292" s="1087"/>
      <c r="BM292" s="1087"/>
      <c r="BN292" s="1087"/>
      <c r="BO292" s="1087"/>
      <c r="BP292" s="1087"/>
      <c r="BQ292" s="1087"/>
      <c r="BR292" s="1087"/>
      <c r="BS292" s="1087"/>
      <c r="BT292" s="1087"/>
      <c r="BU292" s="1087"/>
      <c r="BV292" s="1087"/>
      <c r="BW292" s="1087"/>
      <c r="BX292" s="1087"/>
      <c r="BY292" s="1087"/>
      <c r="BZ292" s="1087"/>
      <c r="CA292" s="1087"/>
      <c r="CB292" s="1087"/>
      <c r="CC292" s="1087"/>
      <c r="CD292" s="1087"/>
      <c r="CE292" s="1087"/>
      <c r="CF292" s="1087"/>
      <c r="CG292" s="1087"/>
      <c r="CH292" s="1087"/>
      <c r="CI292" s="1087"/>
      <c r="CJ292" s="1087"/>
      <c r="CK292" s="1087"/>
      <c r="CL292" s="1087"/>
      <c r="CM292" s="1087"/>
      <c r="CN292" s="1087"/>
      <c r="CO292" s="1087"/>
      <c r="CP292" s="1087"/>
      <c r="CQ292" s="1087"/>
    </row>
    <row r="293" spans="2:95" ht="25" x14ac:dyDescent="0.35">
      <c r="B293" s="1089" t="s">
        <v>1253</v>
      </c>
      <c r="C293" s="1090" t="s">
        <v>1256</v>
      </c>
      <c r="D293" s="1090" t="s">
        <v>1257</v>
      </c>
      <c r="E293" s="1104">
        <v>2019</v>
      </c>
      <c r="F293" s="1104">
        <v>2024</v>
      </c>
      <c r="G293" s="1104" t="s">
        <v>351</v>
      </c>
      <c r="H293" s="1091">
        <v>150</v>
      </c>
      <c r="I293" s="1091"/>
      <c r="J293" s="1105"/>
      <c r="K293" s="1091">
        <v>54750</v>
      </c>
      <c r="L293" s="1091"/>
      <c r="M293" s="1091">
        <v>114096</v>
      </c>
      <c r="N293" s="1088"/>
      <c r="O293" s="1086"/>
      <c r="P293" s="1087"/>
      <c r="Q293" s="1087"/>
      <c r="R293" s="1087"/>
      <c r="S293" s="1087"/>
      <c r="T293" s="1087"/>
      <c r="U293" s="1087"/>
      <c r="V293" s="1087"/>
      <c r="W293" s="1087"/>
      <c r="X293" s="1087"/>
      <c r="Y293" s="1087"/>
      <c r="Z293" s="1087"/>
      <c r="AA293" s="1087"/>
      <c r="AB293" s="1087"/>
      <c r="AC293" s="1087"/>
      <c r="AD293" s="1087"/>
      <c r="AE293" s="1087"/>
      <c r="AF293" s="1087"/>
      <c r="AG293" s="1087"/>
      <c r="AH293" s="1087"/>
      <c r="AI293" s="1087"/>
      <c r="AJ293" s="1087"/>
      <c r="AK293" s="1087"/>
      <c r="AL293" s="1087"/>
      <c r="AM293" s="1087"/>
      <c r="AN293" s="1087"/>
      <c r="AO293" s="1087"/>
      <c r="AP293" s="1087"/>
      <c r="AQ293" s="1087"/>
      <c r="AR293" s="1087"/>
      <c r="AS293" s="1087"/>
      <c r="AT293" s="1087"/>
      <c r="AU293" s="1087"/>
      <c r="AV293" s="1087"/>
      <c r="AW293" s="1087"/>
      <c r="AX293" s="1087"/>
      <c r="AY293" s="1087"/>
      <c r="AZ293" s="1087"/>
      <c r="BA293" s="1087"/>
      <c r="BB293" s="1087"/>
      <c r="BC293" s="1087"/>
      <c r="BD293" s="1087"/>
      <c r="BE293" s="1087"/>
      <c r="BF293" s="1087"/>
      <c r="BG293" s="1087"/>
      <c r="BH293" s="1087"/>
      <c r="BI293" s="1087"/>
      <c r="BJ293" s="1087"/>
      <c r="BK293" s="1087"/>
      <c r="BL293" s="1087"/>
      <c r="BM293" s="1087"/>
      <c r="BN293" s="1087"/>
      <c r="BO293" s="1087"/>
      <c r="BP293" s="1087"/>
      <c r="BQ293" s="1087"/>
      <c r="BR293" s="1087"/>
      <c r="BS293" s="1087"/>
      <c r="BT293" s="1087"/>
      <c r="BU293" s="1087"/>
      <c r="BV293" s="1087"/>
      <c r="BW293" s="1087"/>
      <c r="BX293" s="1087"/>
      <c r="BY293" s="1087"/>
      <c r="BZ293" s="1087"/>
      <c r="CA293" s="1087"/>
      <c r="CB293" s="1087"/>
      <c r="CC293" s="1087"/>
      <c r="CD293" s="1087"/>
      <c r="CE293" s="1087"/>
      <c r="CF293" s="1087"/>
      <c r="CG293" s="1087"/>
      <c r="CH293" s="1087"/>
      <c r="CI293" s="1087"/>
      <c r="CJ293" s="1087"/>
      <c r="CK293" s="1087"/>
      <c r="CL293" s="1087"/>
      <c r="CM293" s="1087"/>
      <c r="CN293" s="1087"/>
      <c r="CO293" s="1087"/>
      <c r="CP293" s="1087"/>
      <c r="CQ293" s="1087"/>
    </row>
    <row r="294" spans="2:95" ht="25" x14ac:dyDescent="0.35">
      <c r="B294" s="1089" t="s">
        <v>1253</v>
      </c>
      <c r="C294" s="1090" t="s">
        <v>1258</v>
      </c>
      <c r="D294" s="1090" t="s">
        <v>1259</v>
      </c>
      <c r="E294" s="1104">
        <v>2020</v>
      </c>
      <c r="F294" s="1104">
        <v>2024</v>
      </c>
      <c r="G294" s="1104" t="s">
        <v>351</v>
      </c>
      <c r="H294" s="1091">
        <v>187.5</v>
      </c>
      <c r="I294" s="1091"/>
      <c r="J294" s="1105"/>
      <c r="K294" s="1091">
        <v>68437.5</v>
      </c>
      <c r="L294" s="1091"/>
      <c r="M294" s="1091">
        <v>157800</v>
      </c>
      <c r="N294" s="1088"/>
      <c r="O294" s="1086"/>
      <c r="P294" s="1087"/>
      <c r="Q294" s="1087"/>
      <c r="R294" s="1087"/>
      <c r="S294" s="1087"/>
      <c r="T294" s="1087"/>
      <c r="U294" s="1087"/>
      <c r="V294" s="1087"/>
      <c r="W294" s="1087"/>
      <c r="X294" s="1087"/>
      <c r="Y294" s="1087"/>
      <c r="Z294" s="1087"/>
      <c r="AA294" s="1087"/>
      <c r="AB294" s="1087"/>
      <c r="AC294" s="1087"/>
      <c r="AD294" s="1087"/>
      <c r="AE294" s="1087"/>
      <c r="AF294" s="1087"/>
      <c r="AG294" s="1087"/>
      <c r="AH294" s="1087"/>
      <c r="AI294" s="1087"/>
      <c r="AJ294" s="1087"/>
      <c r="AK294" s="1087"/>
      <c r="AL294" s="1087"/>
      <c r="AM294" s="1087"/>
      <c r="AN294" s="1087"/>
      <c r="AO294" s="1087"/>
      <c r="AP294" s="1087"/>
      <c r="AQ294" s="1087"/>
      <c r="AR294" s="1087"/>
      <c r="AS294" s="1087"/>
      <c r="AT294" s="1087"/>
      <c r="AU294" s="1087"/>
      <c r="AV294" s="1087"/>
      <c r="AW294" s="1087"/>
      <c r="AX294" s="1087"/>
      <c r="AY294" s="1087"/>
      <c r="AZ294" s="1087"/>
      <c r="BA294" s="1087"/>
      <c r="BB294" s="1087"/>
      <c r="BC294" s="1087"/>
      <c r="BD294" s="1087"/>
      <c r="BE294" s="1087"/>
      <c r="BF294" s="1087"/>
      <c r="BG294" s="1087"/>
      <c r="BH294" s="1087"/>
      <c r="BI294" s="1087"/>
      <c r="BJ294" s="1087"/>
      <c r="BK294" s="1087"/>
      <c r="BL294" s="1087"/>
      <c r="BM294" s="1087"/>
      <c r="BN294" s="1087"/>
      <c r="BO294" s="1087"/>
      <c r="BP294" s="1087"/>
      <c r="BQ294" s="1087"/>
      <c r="BR294" s="1087"/>
      <c r="BS294" s="1087"/>
      <c r="BT294" s="1087"/>
      <c r="BU294" s="1087"/>
      <c r="BV294" s="1087"/>
      <c r="BW294" s="1087"/>
      <c r="BX294" s="1087"/>
      <c r="BY294" s="1087"/>
      <c r="BZ294" s="1087"/>
      <c r="CA294" s="1087"/>
      <c r="CB294" s="1087"/>
      <c r="CC294" s="1087"/>
      <c r="CD294" s="1087"/>
      <c r="CE294" s="1087"/>
      <c r="CF294" s="1087"/>
      <c r="CG294" s="1087"/>
      <c r="CH294" s="1087"/>
      <c r="CI294" s="1087"/>
      <c r="CJ294" s="1087"/>
      <c r="CK294" s="1087"/>
      <c r="CL294" s="1087"/>
      <c r="CM294" s="1087"/>
      <c r="CN294" s="1087"/>
      <c r="CO294" s="1087"/>
      <c r="CP294" s="1087"/>
      <c r="CQ294" s="1087"/>
    </row>
    <row r="295" spans="2:95" ht="25" x14ac:dyDescent="0.35">
      <c r="B295" s="1089" t="s">
        <v>1253</v>
      </c>
      <c r="C295" s="1090" t="s">
        <v>1260</v>
      </c>
      <c r="D295" s="1090" t="s">
        <v>1261</v>
      </c>
      <c r="E295" s="1104">
        <v>2020</v>
      </c>
      <c r="F295" s="1104">
        <v>2024</v>
      </c>
      <c r="G295" s="1104" t="s">
        <v>351</v>
      </c>
      <c r="H295" s="1091">
        <v>28.5</v>
      </c>
      <c r="I295" s="1091"/>
      <c r="J295" s="1105"/>
      <c r="K295" s="1091">
        <v>10402.5</v>
      </c>
      <c r="L295" s="1091"/>
      <c r="M295" s="1091">
        <v>5700</v>
      </c>
      <c r="N295" s="1088"/>
      <c r="O295" s="1086"/>
      <c r="P295" s="1087"/>
      <c r="Q295" s="1087"/>
      <c r="R295" s="1087"/>
      <c r="S295" s="1087"/>
      <c r="T295" s="1087"/>
      <c r="U295" s="1087"/>
      <c r="V295" s="1087"/>
      <c r="W295" s="1087"/>
      <c r="X295" s="1087"/>
      <c r="Y295" s="1087"/>
      <c r="Z295" s="1087"/>
      <c r="AA295" s="1087"/>
      <c r="AB295" s="1087"/>
      <c r="AC295" s="1087"/>
      <c r="AD295" s="1087"/>
      <c r="AE295" s="1087"/>
      <c r="AF295" s="1087"/>
      <c r="AG295" s="1087"/>
      <c r="AH295" s="1087"/>
      <c r="AI295" s="1087"/>
      <c r="AJ295" s="1087"/>
      <c r="AK295" s="1087"/>
      <c r="AL295" s="1087"/>
      <c r="AM295" s="1087"/>
      <c r="AN295" s="1087"/>
      <c r="AO295" s="1087"/>
      <c r="AP295" s="1087"/>
      <c r="AQ295" s="1087"/>
      <c r="AR295" s="1087"/>
      <c r="AS295" s="1087"/>
      <c r="AT295" s="1087"/>
      <c r="AU295" s="1087"/>
      <c r="AV295" s="1087"/>
      <c r="AW295" s="1087"/>
      <c r="AX295" s="1087"/>
      <c r="AY295" s="1087"/>
      <c r="AZ295" s="1087"/>
      <c r="BA295" s="1087"/>
      <c r="BB295" s="1087"/>
      <c r="BC295" s="1087"/>
      <c r="BD295" s="1087"/>
      <c r="BE295" s="1087"/>
      <c r="BF295" s="1087"/>
      <c r="BG295" s="1087"/>
      <c r="BH295" s="1087"/>
      <c r="BI295" s="1087"/>
      <c r="BJ295" s="1087"/>
      <c r="BK295" s="1087"/>
      <c r="BL295" s="1087"/>
      <c r="BM295" s="1087"/>
      <c r="BN295" s="1087"/>
      <c r="BO295" s="1087"/>
      <c r="BP295" s="1087"/>
      <c r="BQ295" s="1087"/>
      <c r="BR295" s="1087"/>
      <c r="BS295" s="1087"/>
      <c r="BT295" s="1087"/>
      <c r="BU295" s="1087"/>
      <c r="BV295" s="1087"/>
      <c r="BW295" s="1087"/>
      <c r="BX295" s="1087"/>
      <c r="BY295" s="1087"/>
      <c r="BZ295" s="1087"/>
      <c r="CA295" s="1087"/>
      <c r="CB295" s="1087"/>
      <c r="CC295" s="1087"/>
      <c r="CD295" s="1087"/>
      <c r="CE295" s="1087"/>
      <c r="CF295" s="1087"/>
      <c r="CG295" s="1087"/>
      <c r="CH295" s="1087"/>
      <c r="CI295" s="1087"/>
      <c r="CJ295" s="1087"/>
      <c r="CK295" s="1087"/>
      <c r="CL295" s="1087"/>
      <c r="CM295" s="1087"/>
      <c r="CN295" s="1087"/>
      <c r="CO295" s="1087"/>
      <c r="CP295" s="1087"/>
      <c r="CQ295" s="1087"/>
    </row>
    <row r="296" spans="2:95" ht="25" x14ac:dyDescent="0.35">
      <c r="B296" s="1089" t="s">
        <v>1253</v>
      </c>
      <c r="C296" s="1090" t="s">
        <v>1262</v>
      </c>
      <c r="D296" s="1090" t="s">
        <v>1263</v>
      </c>
      <c r="E296" s="1104">
        <v>2021</v>
      </c>
      <c r="F296" s="1104">
        <v>2024</v>
      </c>
      <c r="G296" s="1104" t="s">
        <v>351</v>
      </c>
      <c r="H296" s="1091">
        <v>93.75</v>
      </c>
      <c r="I296" s="1091"/>
      <c r="J296" s="1105"/>
      <c r="K296" s="1091">
        <v>34218.75</v>
      </c>
      <c r="L296" s="1091"/>
      <c r="M296" s="1091">
        <v>42750</v>
      </c>
      <c r="N296" s="1088"/>
      <c r="O296" s="1086"/>
      <c r="P296" s="1087"/>
      <c r="Q296" s="1087"/>
      <c r="R296" s="1087"/>
      <c r="S296" s="1087"/>
      <c r="T296" s="1087"/>
      <c r="U296" s="1087"/>
      <c r="V296" s="1087"/>
      <c r="W296" s="1087"/>
      <c r="X296" s="1087"/>
      <c r="Y296" s="1087"/>
      <c r="Z296" s="1087"/>
      <c r="AA296" s="1087"/>
      <c r="AB296" s="1087"/>
      <c r="AC296" s="1087"/>
      <c r="AD296" s="1087"/>
      <c r="AE296" s="1087"/>
      <c r="AF296" s="1087"/>
      <c r="AG296" s="1087"/>
      <c r="AH296" s="1087"/>
      <c r="AI296" s="1087"/>
      <c r="AJ296" s="1087"/>
      <c r="AK296" s="1087"/>
      <c r="AL296" s="1087"/>
      <c r="AM296" s="1087"/>
      <c r="AN296" s="1087"/>
      <c r="AO296" s="1087"/>
      <c r="AP296" s="1087"/>
      <c r="AQ296" s="1087"/>
      <c r="AR296" s="1087"/>
      <c r="AS296" s="1087"/>
      <c r="AT296" s="1087"/>
      <c r="AU296" s="1087"/>
      <c r="AV296" s="1087"/>
      <c r="AW296" s="1087"/>
      <c r="AX296" s="1087"/>
      <c r="AY296" s="1087"/>
      <c r="AZ296" s="1087"/>
      <c r="BA296" s="1087"/>
      <c r="BB296" s="1087"/>
      <c r="BC296" s="1087"/>
      <c r="BD296" s="1087"/>
      <c r="BE296" s="1087"/>
      <c r="BF296" s="1087"/>
      <c r="BG296" s="1087"/>
      <c r="BH296" s="1087"/>
      <c r="BI296" s="1087"/>
      <c r="BJ296" s="1087"/>
      <c r="BK296" s="1087"/>
      <c r="BL296" s="1087"/>
      <c r="BM296" s="1087"/>
      <c r="BN296" s="1087"/>
      <c r="BO296" s="1087"/>
      <c r="BP296" s="1087"/>
      <c r="BQ296" s="1087"/>
      <c r="BR296" s="1087"/>
      <c r="BS296" s="1087"/>
      <c r="BT296" s="1087"/>
      <c r="BU296" s="1087"/>
      <c r="BV296" s="1087"/>
      <c r="BW296" s="1087"/>
      <c r="BX296" s="1087"/>
      <c r="BY296" s="1087"/>
      <c r="BZ296" s="1087"/>
      <c r="CA296" s="1087"/>
      <c r="CB296" s="1087"/>
      <c r="CC296" s="1087"/>
      <c r="CD296" s="1087"/>
      <c r="CE296" s="1087"/>
      <c r="CF296" s="1087"/>
      <c r="CG296" s="1087"/>
      <c r="CH296" s="1087"/>
      <c r="CI296" s="1087"/>
      <c r="CJ296" s="1087"/>
      <c r="CK296" s="1087"/>
      <c r="CL296" s="1087"/>
      <c r="CM296" s="1087"/>
      <c r="CN296" s="1087"/>
      <c r="CO296" s="1087"/>
      <c r="CP296" s="1087"/>
      <c r="CQ296" s="1087"/>
    </row>
    <row r="297" spans="2:95" ht="25" x14ac:dyDescent="0.35">
      <c r="B297" s="1089" t="s">
        <v>1253</v>
      </c>
      <c r="C297" s="1090" t="s">
        <v>1264</v>
      </c>
      <c r="D297" s="1090" t="s">
        <v>1265</v>
      </c>
      <c r="E297" s="1104">
        <v>2021</v>
      </c>
      <c r="F297" s="1104">
        <v>2024</v>
      </c>
      <c r="G297" s="1104" t="s">
        <v>351</v>
      </c>
      <c r="H297" s="1091">
        <v>221.25</v>
      </c>
      <c r="I297" s="1091"/>
      <c r="J297" s="1105"/>
      <c r="K297" s="1091">
        <v>80756.25</v>
      </c>
      <c r="L297" s="1091"/>
      <c r="M297" s="1091">
        <v>168750</v>
      </c>
      <c r="N297" s="1088"/>
      <c r="O297" s="1086"/>
      <c r="P297" s="1087"/>
      <c r="Q297" s="1087"/>
      <c r="R297" s="1087"/>
      <c r="S297" s="1087"/>
      <c r="T297" s="1087"/>
      <c r="U297" s="1087"/>
      <c r="V297" s="1087"/>
      <c r="W297" s="1087"/>
      <c r="X297" s="1087"/>
      <c r="Y297" s="1087"/>
      <c r="Z297" s="1087"/>
      <c r="AA297" s="1087"/>
      <c r="AB297" s="1087"/>
      <c r="AC297" s="1087"/>
      <c r="AD297" s="1087"/>
      <c r="AE297" s="1087"/>
      <c r="AF297" s="1087"/>
      <c r="AG297" s="1087"/>
      <c r="AH297" s="1087"/>
      <c r="AI297" s="1087"/>
      <c r="AJ297" s="1087"/>
      <c r="AK297" s="1087"/>
      <c r="AL297" s="1087"/>
      <c r="AM297" s="1087"/>
      <c r="AN297" s="1087"/>
      <c r="AO297" s="1087"/>
      <c r="AP297" s="1087"/>
      <c r="AQ297" s="1087"/>
      <c r="AR297" s="1087"/>
      <c r="AS297" s="1087"/>
      <c r="AT297" s="1087"/>
      <c r="AU297" s="1087"/>
      <c r="AV297" s="1087"/>
      <c r="AW297" s="1087"/>
      <c r="AX297" s="1087"/>
      <c r="AY297" s="1087"/>
      <c r="AZ297" s="1087"/>
      <c r="BA297" s="1087"/>
      <c r="BB297" s="1087"/>
      <c r="BC297" s="1087"/>
      <c r="BD297" s="1087"/>
      <c r="BE297" s="1087"/>
      <c r="BF297" s="1087"/>
      <c r="BG297" s="1087"/>
      <c r="BH297" s="1087"/>
      <c r="BI297" s="1087"/>
      <c r="BJ297" s="1087"/>
      <c r="BK297" s="1087"/>
      <c r="BL297" s="1087"/>
      <c r="BM297" s="1087"/>
      <c r="BN297" s="1087"/>
      <c r="BO297" s="1087"/>
      <c r="BP297" s="1087"/>
      <c r="BQ297" s="1087"/>
      <c r="BR297" s="1087"/>
      <c r="BS297" s="1087"/>
      <c r="BT297" s="1087"/>
      <c r="BU297" s="1087"/>
      <c r="BV297" s="1087"/>
      <c r="BW297" s="1087"/>
      <c r="BX297" s="1087"/>
      <c r="BY297" s="1087"/>
      <c r="BZ297" s="1087"/>
      <c r="CA297" s="1087"/>
      <c r="CB297" s="1087"/>
      <c r="CC297" s="1087"/>
      <c r="CD297" s="1087"/>
      <c r="CE297" s="1087"/>
      <c r="CF297" s="1087"/>
      <c r="CG297" s="1087"/>
      <c r="CH297" s="1087"/>
      <c r="CI297" s="1087"/>
      <c r="CJ297" s="1087"/>
      <c r="CK297" s="1087"/>
      <c r="CL297" s="1087"/>
      <c r="CM297" s="1087"/>
      <c r="CN297" s="1087"/>
      <c r="CO297" s="1087"/>
      <c r="CP297" s="1087"/>
      <c r="CQ297" s="1087"/>
    </row>
    <row r="298" spans="2:95" ht="25" x14ac:dyDescent="0.35">
      <c r="B298" s="1089" t="s">
        <v>1253</v>
      </c>
      <c r="C298" s="1090" t="s">
        <v>1266</v>
      </c>
      <c r="D298" s="1090" t="s">
        <v>1267</v>
      </c>
      <c r="E298" s="1104">
        <v>2021</v>
      </c>
      <c r="F298" s="1104">
        <v>2024</v>
      </c>
      <c r="G298" s="1104" t="s">
        <v>351</v>
      </c>
      <c r="H298" s="1091">
        <v>450</v>
      </c>
      <c r="I298" s="1091"/>
      <c r="J298" s="1105"/>
      <c r="K298" s="1091">
        <v>164250</v>
      </c>
      <c r="L298" s="1091"/>
      <c r="M298" s="1091">
        <v>295800</v>
      </c>
      <c r="N298" s="1088"/>
      <c r="O298" s="1086"/>
      <c r="P298" s="1087"/>
      <c r="Q298" s="1087"/>
      <c r="R298" s="1087"/>
      <c r="S298" s="1087"/>
      <c r="T298" s="1087"/>
      <c r="U298" s="1087"/>
      <c r="V298" s="1087"/>
      <c r="W298" s="1087"/>
      <c r="X298" s="1087"/>
      <c r="Y298" s="1087"/>
      <c r="Z298" s="1087"/>
      <c r="AA298" s="1087"/>
      <c r="AB298" s="1087"/>
      <c r="AC298" s="1087"/>
      <c r="AD298" s="1087"/>
      <c r="AE298" s="1087"/>
      <c r="AF298" s="1087"/>
      <c r="AG298" s="1087"/>
      <c r="AH298" s="1087"/>
      <c r="AI298" s="1087"/>
      <c r="AJ298" s="1087"/>
      <c r="AK298" s="1087"/>
      <c r="AL298" s="1087"/>
      <c r="AM298" s="1087"/>
      <c r="AN298" s="1087"/>
      <c r="AO298" s="1087"/>
      <c r="AP298" s="1087"/>
      <c r="AQ298" s="1087"/>
      <c r="AR298" s="1087"/>
      <c r="AS298" s="1087"/>
      <c r="AT298" s="1087"/>
      <c r="AU298" s="1087"/>
      <c r="AV298" s="1087"/>
      <c r="AW298" s="1087"/>
      <c r="AX298" s="1087"/>
      <c r="AY298" s="1087"/>
      <c r="AZ298" s="1087"/>
      <c r="BA298" s="1087"/>
      <c r="BB298" s="1087"/>
      <c r="BC298" s="1087"/>
      <c r="BD298" s="1087"/>
      <c r="BE298" s="1087"/>
      <c r="BF298" s="1087"/>
      <c r="BG298" s="1087"/>
      <c r="BH298" s="1087"/>
      <c r="BI298" s="1087"/>
      <c r="BJ298" s="1087"/>
      <c r="BK298" s="1087"/>
      <c r="BL298" s="1087"/>
      <c r="BM298" s="1087"/>
      <c r="BN298" s="1087"/>
      <c r="BO298" s="1087"/>
      <c r="BP298" s="1087"/>
      <c r="BQ298" s="1087"/>
      <c r="BR298" s="1087"/>
      <c r="BS298" s="1087"/>
      <c r="BT298" s="1087"/>
      <c r="BU298" s="1087"/>
      <c r="BV298" s="1087"/>
      <c r="BW298" s="1087"/>
      <c r="BX298" s="1087"/>
      <c r="BY298" s="1087"/>
      <c r="BZ298" s="1087"/>
      <c r="CA298" s="1087"/>
      <c r="CB298" s="1087"/>
      <c r="CC298" s="1087"/>
      <c r="CD298" s="1087"/>
      <c r="CE298" s="1087"/>
      <c r="CF298" s="1087"/>
      <c r="CG298" s="1087"/>
      <c r="CH298" s="1087"/>
      <c r="CI298" s="1087"/>
      <c r="CJ298" s="1087"/>
      <c r="CK298" s="1087"/>
      <c r="CL298" s="1087"/>
      <c r="CM298" s="1087"/>
      <c r="CN298" s="1087"/>
      <c r="CO298" s="1087"/>
      <c r="CP298" s="1087"/>
      <c r="CQ298" s="1087"/>
    </row>
    <row r="299" spans="2:95" ht="25" x14ac:dyDescent="0.35">
      <c r="B299" s="1089" t="s">
        <v>1253</v>
      </c>
      <c r="C299" s="1090" t="s">
        <v>1268</v>
      </c>
      <c r="D299" s="1090" t="s">
        <v>1269</v>
      </c>
      <c r="E299" s="1104">
        <v>2021</v>
      </c>
      <c r="F299" s="1104">
        <v>2024</v>
      </c>
      <c r="G299" s="1104" t="s">
        <v>351</v>
      </c>
      <c r="H299" s="1091">
        <v>102</v>
      </c>
      <c r="I299" s="1091"/>
      <c r="J299" s="1105"/>
      <c r="K299" s="1091">
        <v>37230</v>
      </c>
      <c r="L299" s="1091"/>
      <c r="M299" s="1091">
        <v>29400</v>
      </c>
      <c r="N299" s="1088"/>
      <c r="O299" s="1086"/>
      <c r="P299" s="1087"/>
      <c r="Q299" s="1087"/>
      <c r="R299" s="1087"/>
      <c r="S299" s="1087"/>
      <c r="T299" s="1087"/>
      <c r="U299" s="1087"/>
      <c r="V299" s="1087"/>
      <c r="W299" s="1087"/>
      <c r="X299" s="1087"/>
      <c r="Y299" s="1087"/>
      <c r="Z299" s="1087"/>
      <c r="AA299" s="1087"/>
      <c r="AB299" s="1087"/>
      <c r="AC299" s="1087"/>
      <c r="AD299" s="1087"/>
      <c r="AE299" s="1087"/>
      <c r="AF299" s="1087"/>
      <c r="AG299" s="1087"/>
      <c r="AH299" s="1087"/>
      <c r="AI299" s="1087"/>
      <c r="AJ299" s="1087"/>
      <c r="AK299" s="1087"/>
      <c r="AL299" s="1087"/>
      <c r="AM299" s="1087"/>
      <c r="AN299" s="1087"/>
      <c r="AO299" s="1087"/>
      <c r="AP299" s="1087"/>
      <c r="AQ299" s="1087"/>
      <c r="AR299" s="1087"/>
      <c r="AS299" s="1087"/>
      <c r="AT299" s="1087"/>
      <c r="AU299" s="1087"/>
      <c r="AV299" s="1087"/>
      <c r="AW299" s="1087"/>
      <c r="AX299" s="1087"/>
      <c r="AY299" s="1087"/>
      <c r="AZ299" s="1087"/>
      <c r="BA299" s="1087"/>
      <c r="BB299" s="1087"/>
      <c r="BC299" s="1087"/>
      <c r="BD299" s="1087"/>
      <c r="BE299" s="1087"/>
      <c r="BF299" s="1087"/>
      <c r="BG299" s="1087"/>
      <c r="BH299" s="1087"/>
      <c r="BI299" s="1087"/>
      <c r="BJ299" s="1087"/>
      <c r="BK299" s="1087"/>
      <c r="BL299" s="1087"/>
      <c r="BM299" s="1087"/>
      <c r="BN299" s="1087"/>
      <c r="BO299" s="1087"/>
      <c r="BP299" s="1087"/>
      <c r="BQ299" s="1087"/>
      <c r="BR299" s="1087"/>
      <c r="BS299" s="1087"/>
      <c r="BT299" s="1087"/>
      <c r="BU299" s="1087"/>
      <c r="BV299" s="1087"/>
      <c r="BW299" s="1087"/>
      <c r="BX299" s="1087"/>
      <c r="BY299" s="1087"/>
      <c r="BZ299" s="1087"/>
      <c r="CA299" s="1087"/>
      <c r="CB299" s="1087"/>
      <c r="CC299" s="1087"/>
      <c r="CD299" s="1087"/>
      <c r="CE299" s="1087"/>
      <c r="CF299" s="1087"/>
      <c r="CG299" s="1087"/>
      <c r="CH299" s="1087"/>
      <c r="CI299" s="1087"/>
      <c r="CJ299" s="1087"/>
      <c r="CK299" s="1087"/>
      <c r="CL299" s="1087"/>
      <c r="CM299" s="1087"/>
      <c r="CN299" s="1087"/>
      <c r="CO299" s="1087"/>
      <c r="CP299" s="1087"/>
      <c r="CQ299" s="1087"/>
    </row>
    <row r="300" spans="2:95" ht="25" x14ac:dyDescent="0.35">
      <c r="B300" s="1089" t="s">
        <v>1253</v>
      </c>
      <c r="C300" s="1090" t="s">
        <v>1270</v>
      </c>
      <c r="D300" s="1090" t="s">
        <v>1271</v>
      </c>
      <c r="E300" s="1104">
        <v>2021</v>
      </c>
      <c r="F300" s="1104">
        <v>2024</v>
      </c>
      <c r="G300" s="1104" t="s">
        <v>351</v>
      </c>
      <c r="H300" s="1091">
        <v>225</v>
      </c>
      <c r="I300" s="1091"/>
      <c r="J300" s="1105"/>
      <c r="K300" s="1091">
        <v>82125</v>
      </c>
      <c r="L300" s="1091"/>
      <c r="M300" s="1091">
        <v>135600</v>
      </c>
      <c r="N300" s="1088"/>
      <c r="O300" s="1086"/>
      <c r="P300" s="1087"/>
      <c r="Q300" s="1087"/>
      <c r="R300" s="1087"/>
      <c r="S300" s="1087"/>
      <c r="T300" s="1087"/>
      <c r="U300" s="1087"/>
      <c r="V300" s="1087"/>
      <c r="W300" s="1087"/>
      <c r="X300" s="1087"/>
      <c r="Y300" s="1087"/>
      <c r="Z300" s="1087"/>
      <c r="AA300" s="1087"/>
      <c r="AB300" s="1087"/>
      <c r="AC300" s="1087"/>
      <c r="AD300" s="1087"/>
      <c r="AE300" s="1087"/>
      <c r="AF300" s="1087"/>
      <c r="AG300" s="1087"/>
      <c r="AH300" s="1087"/>
      <c r="AI300" s="1087"/>
      <c r="AJ300" s="1087"/>
      <c r="AK300" s="1087"/>
      <c r="AL300" s="1087"/>
      <c r="AM300" s="1087"/>
      <c r="AN300" s="1087"/>
      <c r="AO300" s="1087"/>
      <c r="AP300" s="1087"/>
      <c r="AQ300" s="1087"/>
      <c r="AR300" s="1087"/>
      <c r="AS300" s="1087"/>
      <c r="AT300" s="1087"/>
      <c r="AU300" s="1087"/>
      <c r="AV300" s="1087"/>
      <c r="AW300" s="1087"/>
      <c r="AX300" s="1087"/>
      <c r="AY300" s="1087"/>
      <c r="AZ300" s="1087"/>
      <c r="BA300" s="1087"/>
      <c r="BB300" s="1087"/>
      <c r="BC300" s="1087"/>
      <c r="BD300" s="1087"/>
      <c r="BE300" s="1087"/>
      <c r="BF300" s="1087"/>
      <c r="BG300" s="1087"/>
      <c r="BH300" s="1087"/>
      <c r="BI300" s="1087"/>
      <c r="BJ300" s="1087"/>
      <c r="BK300" s="1087"/>
      <c r="BL300" s="1087"/>
      <c r="BM300" s="1087"/>
      <c r="BN300" s="1087"/>
      <c r="BO300" s="1087"/>
      <c r="BP300" s="1087"/>
      <c r="BQ300" s="1087"/>
      <c r="BR300" s="1087"/>
      <c r="BS300" s="1087"/>
      <c r="BT300" s="1087"/>
      <c r="BU300" s="1087"/>
      <c r="BV300" s="1087"/>
      <c r="BW300" s="1087"/>
      <c r="BX300" s="1087"/>
      <c r="BY300" s="1087"/>
      <c r="BZ300" s="1087"/>
      <c r="CA300" s="1087"/>
      <c r="CB300" s="1087"/>
      <c r="CC300" s="1087"/>
      <c r="CD300" s="1087"/>
      <c r="CE300" s="1087"/>
      <c r="CF300" s="1087"/>
      <c r="CG300" s="1087"/>
      <c r="CH300" s="1087"/>
      <c r="CI300" s="1087"/>
      <c r="CJ300" s="1087"/>
      <c r="CK300" s="1087"/>
      <c r="CL300" s="1087"/>
      <c r="CM300" s="1087"/>
      <c r="CN300" s="1087"/>
      <c r="CO300" s="1087"/>
      <c r="CP300" s="1087"/>
      <c r="CQ300" s="1087"/>
    </row>
    <row r="301" spans="2:95" ht="25" x14ac:dyDescent="0.35">
      <c r="B301" s="1089" t="s">
        <v>1253</v>
      </c>
      <c r="C301" s="1090" t="s">
        <v>1272</v>
      </c>
      <c r="D301" s="1090" t="s">
        <v>1273</v>
      </c>
      <c r="E301" s="1104">
        <v>2021</v>
      </c>
      <c r="F301" s="1104">
        <v>2024</v>
      </c>
      <c r="G301" s="1104" t="s">
        <v>351</v>
      </c>
      <c r="H301" s="1091">
        <v>46.125013698630141</v>
      </c>
      <c r="I301" s="1091"/>
      <c r="J301" s="1105"/>
      <c r="K301" s="1091">
        <v>16835.63</v>
      </c>
      <c r="L301" s="1091"/>
      <c r="M301" s="1091">
        <v>20625.013698630144</v>
      </c>
      <c r="N301" s="1088"/>
      <c r="O301" s="1086"/>
      <c r="P301" s="1087"/>
      <c r="Q301" s="1087"/>
      <c r="R301" s="1087"/>
      <c r="S301" s="1087"/>
      <c r="T301" s="1087"/>
      <c r="U301" s="1087"/>
      <c r="V301" s="1087"/>
      <c r="W301" s="1087"/>
      <c r="X301" s="1087"/>
      <c r="Y301" s="1087"/>
      <c r="Z301" s="1087"/>
      <c r="AA301" s="1087"/>
      <c r="AB301" s="1087"/>
      <c r="AC301" s="1087"/>
      <c r="AD301" s="1087"/>
      <c r="AE301" s="1087"/>
      <c r="AF301" s="1087"/>
      <c r="AG301" s="1087"/>
      <c r="AH301" s="1087"/>
      <c r="AI301" s="1087"/>
      <c r="AJ301" s="1087"/>
      <c r="AK301" s="1087"/>
      <c r="AL301" s="1087"/>
      <c r="AM301" s="1087"/>
      <c r="AN301" s="1087"/>
      <c r="AO301" s="1087"/>
      <c r="AP301" s="1087"/>
      <c r="AQ301" s="1087"/>
      <c r="AR301" s="1087"/>
      <c r="AS301" s="1087"/>
      <c r="AT301" s="1087"/>
      <c r="AU301" s="1087"/>
      <c r="AV301" s="1087"/>
      <c r="AW301" s="1087"/>
      <c r="AX301" s="1087"/>
      <c r="AY301" s="1087"/>
      <c r="AZ301" s="1087"/>
      <c r="BA301" s="1087"/>
      <c r="BB301" s="1087"/>
      <c r="BC301" s="1087"/>
      <c r="BD301" s="1087"/>
      <c r="BE301" s="1087"/>
      <c r="BF301" s="1087"/>
      <c r="BG301" s="1087"/>
      <c r="BH301" s="1087"/>
      <c r="BI301" s="1087"/>
      <c r="BJ301" s="1087"/>
      <c r="BK301" s="1087"/>
      <c r="BL301" s="1087"/>
      <c r="BM301" s="1087"/>
      <c r="BN301" s="1087"/>
      <c r="BO301" s="1087"/>
      <c r="BP301" s="1087"/>
      <c r="BQ301" s="1087"/>
      <c r="BR301" s="1087"/>
      <c r="BS301" s="1087"/>
      <c r="BT301" s="1087"/>
      <c r="BU301" s="1087"/>
      <c r="BV301" s="1087"/>
      <c r="BW301" s="1087"/>
      <c r="BX301" s="1087"/>
      <c r="BY301" s="1087"/>
      <c r="BZ301" s="1087"/>
      <c r="CA301" s="1087"/>
      <c r="CB301" s="1087"/>
      <c r="CC301" s="1087"/>
      <c r="CD301" s="1087"/>
      <c r="CE301" s="1087"/>
      <c r="CF301" s="1087"/>
      <c r="CG301" s="1087"/>
      <c r="CH301" s="1087"/>
      <c r="CI301" s="1087"/>
      <c r="CJ301" s="1087"/>
      <c r="CK301" s="1087"/>
      <c r="CL301" s="1087"/>
      <c r="CM301" s="1087"/>
      <c r="CN301" s="1087"/>
      <c r="CO301" s="1087"/>
      <c r="CP301" s="1087"/>
      <c r="CQ301" s="1087"/>
    </row>
    <row r="302" spans="2:95" ht="25" x14ac:dyDescent="0.35">
      <c r="B302" s="1089" t="s">
        <v>1253</v>
      </c>
      <c r="C302" s="1090" t="s">
        <v>1274</v>
      </c>
      <c r="D302" s="1090" t="s">
        <v>1275</v>
      </c>
      <c r="E302" s="1104">
        <v>2021</v>
      </c>
      <c r="F302" s="1104">
        <v>2024</v>
      </c>
      <c r="G302" s="1104" t="s">
        <v>351</v>
      </c>
      <c r="H302" s="1091">
        <v>142.5</v>
      </c>
      <c r="I302" s="1091"/>
      <c r="J302" s="1105"/>
      <c r="K302" s="1091">
        <v>52012.5</v>
      </c>
      <c r="L302" s="1091"/>
      <c r="M302" s="1091">
        <v>142500</v>
      </c>
      <c r="N302" s="1088"/>
      <c r="O302" s="1086"/>
      <c r="P302" s="1087"/>
      <c r="Q302" s="1087"/>
      <c r="R302" s="1087"/>
      <c r="S302" s="1087"/>
      <c r="T302" s="1087"/>
      <c r="U302" s="1087"/>
      <c r="V302" s="1087"/>
      <c r="W302" s="1087"/>
      <c r="X302" s="1087"/>
      <c r="Y302" s="1087"/>
      <c r="Z302" s="1087"/>
      <c r="AA302" s="1087"/>
      <c r="AB302" s="1087"/>
      <c r="AC302" s="1087"/>
      <c r="AD302" s="1087"/>
      <c r="AE302" s="1087"/>
      <c r="AF302" s="1087"/>
      <c r="AG302" s="1087"/>
      <c r="AH302" s="1087"/>
      <c r="AI302" s="1087"/>
      <c r="AJ302" s="1087"/>
      <c r="AK302" s="1087"/>
      <c r="AL302" s="1087"/>
      <c r="AM302" s="1087"/>
      <c r="AN302" s="1087"/>
      <c r="AO302" s="1087"/>
      <c r="AP302" s="1087"/>
      <c r="AQ302" s="1087"/>
      <c r="AR302" s="1087"/>
      <c r="AS302" s="1087"/>
      <c r="AT302" s="1087"/>
      <c r="AU302" s="1087"/>
      <c r="AV302" s="1087"/>
      <c r="AW302" s="1087"/>
      <c r="AX302" s="1087"/>
      <c r="AY302" s="1087"/>
      <c r="AZ302" s="1087"/>
      <c r="BA302" s="1087"/>
      <c r="BB302" s="1087"/>
      <c r="BC302" s="1087"/>
      <c r="BD302" s="1087"/>
      <c r="BE302" s="1087"/>
      <c r="BF302" s="1087"/>
      <c r="BG302" s="1087"/>
      <c r="BH302" s="1087"/>
      <c r="BI302" s="1087"/>
      <c r="BJ302" s="1087"/>
      <c r="BK302" s="1087"/>
      <c r="BL302" s="1087"/>
      <c r="BM302" s="1087"/>
      <c r="BN302" s="1087"/>
      <c r="BO302" s="1087"/>
      <c r="BP302" s="1087"/>
      <c r="BQ302" s="1087"/>
      <c r="BR302" s="1087"/>
      <c r="BS302" s="1087"/>
      <c r="BT302" s="1087"/>
      <c r="BU302" s="1087"/>
      <c r="BV302" s="1087"/>
      <c r="BW302" s="1087"/>
      <c r="BX302" s="1087"/>
      <c r="BY302" s="1087"/>
      <c r="BZ302" s="1087"/>
      <c r="CA302" s="1087"/>
      <c r="CB302" s="1087"/>
      <c r="CC302" s="1087"/>
      <c r="CD302" s="1087"/>
      <c r="CE302" s="1087"/>
      <c r="CF302" s="1087"/>
      <c r="CG302" s="1087"/>
      <c r="CH302" s="1087"/>
      <c r="CI302" s="1087"/>
      <c r="CJ302" s="1087"/>
      <c r="CK302" s="1087"/>
      <c r="CL302" s="1087"/>
      <c r="CM302" s="1087"/>
      <c r="CN302" s="1087"/>
      <c r="CO302" s="1087"/>
      <c r="CP302" s="1087"/>
      <c r="CQ302" s="1087"/>
    </row>
    <row r="303" spans="2:95" ht="25" x14ac:dyDescent="0.35">
      <c r="B303" s="1089" t="s">
        <v>1253</v>
      </c>
      <c r="C303" s="1090" t="s">
        <v>1276</v>
      </c>
      <c r="D303" s="1090" t="s">
        <v>1277</v>
      </c>
      <c r="E303" s="1104">
        <v>2022</v>
      </c>
      <c r="F303" s="1104">
        <v>2024</v>
      </c>
      <c r="G303" s="1104" t="s">
        <v>351</v>
      </c>
      <c r="H303" s="1091">
        <v>262.62501369863014</v>
      </c>
      <c r="I303" s="1091"/>
      <c r="J303" s="1105"/>
      <c r="K303" s="1091">
        <v>95858.13</v>
      </c>
      <c r="L303" s="1091"/>
      <c r="M303" s="1091">
        <v>225125.01369863015</v>
      </c>
      <c r="N303" s="1088"/>
      <c r="O303" s="1086"/>
      <c r="P303" s="1087"/>
      <c r="Q303" s="1087"/>
      <c r="R303" s="1087"/>
      <c r="S303" s="1087"/>
      <c r="T303" s="1087"/>
      <c r="U303" s="1087"/>
      <c r="V303" s="1087"/>
      <c r="W303" s="1087"/>
      <c r="X303" s="1087"/>
      <c r="Y303" s="1087"/>
      <c r="Z303" s="1087"/>
      <c r="AA303" s="1087"/>
      <c r="AB303" s="1087"/>
      <c r="AC303" s="1087"/>
      <c r="AD303" s="1087"/>
      <c r="AE303" s="1087"/>
      <c r="AF303" s="1087"/>
      <c r="AG303" s="1087"/>
      <c r="AH303" s="1087"/>
      <c r="AI303" s="1087"/>
      <c r="AJ303" s="1087"/>
      <c r="AK303" s="1087"/>
      <c r="AL303" s="1087"/>
      <c r="AM303" s="1087"/>
      <c r="AN303" s="1087"/>
      <c r="AO303" s="1087"/>
      <c r="AP303" s="1087"/>
      <c r="AQ303" s="1087"/>
      <c r="AR303" s="1087"/>
      <c r="AS303" s="1087"/>
      <c r="AT303" s="1087"/>
      <c r="AU303" s="1087"/>
      <c r="AV303" s="1087"/>
      <c r="AW303" s="1087"/>
      <c r="AX303" s="1087"/>
      <c r="AY303" s="1087"/>
      <c r="AZ303" s="1087"/>
      <c r="BA303" s="1087"/>
      <c r="BB303" s="1087"/>
      <c r="BC303" s="1087"/>
      <c r="BD303" s="1087"/>
      <c r="BE303" s="1087"/>
      <c r="BF303" s="1087"/>
      <c r="BG303" s="1087"/>
      <c r="BH303" s="1087"/>
      <c r="BI303" s="1087"/>
      <c r="BJ303" s="1087"/>
      <c r="BK303" s="1087"/>
      <c r="BL303" s="1087"/>
      <c r="BM303" s="1087"/>
      <c r="BN303" s="1087"/>
      <c r="BO303" s="1087"/>
      <c r="BP303" s="1087"/>
      <c r="BQ303" s="1087"/>
      <c r="BR303" s="1087"/>
      <c r="BS303" s="1087"/>
      <c r="BT303" s="1087"/>
      <c r="BU303" s="1087"/>
      <c r="BV303" s="1087"/>
      <c r="BW303" s="1087"/>
      <c r="BX303" s="1087"/>
      <c r="BY303" s="1087"/>
      <c r="BZ303" s="1087"/>
      <c r="CA303" s="1087"/>
      <c r="CB303" s="1087"/>
      <c r="CC303" s="1087"/>
      <c r="CD303" s="1087"/>
      <c r="CE303" s="1087"/>
      <c r="CF303" s="1087"/>
      <c r="CG303" s="1087"/>
      <c r="CH303" s="1087"/>
      <c r="CI303" s="1087"/>
      <c r="CJ303" s="1087"/>
      <c r="CK303" s="1087"/>
      <c r="CL303" s="1087"/>
      <c r="CM303" s="1087"/>
      <c r="CN303" s="1087"/>
      <c r="CO303" s="1087"/>
      <c r="CP303" s="1087"/>
      <c r="CQ303" s="1087"/>
    </row>
    <row r="304" spans="2:95" ht="25" x14ac:dyDescent="0.35">
      <c r="B304" s="1089" t="s">
        <v>1253</v>
      </c>
      <c r="C304" s="1090" t="s">
        <v>1278</v>
      </c>
      <c r="D304" s="1090" t="s">
        <v>1279</v>
      </c>
      <c r="E304" s="1104">
        <v>2021</v>
      </c>
      <c r="F304" s="1104">
        <v>2024</v>
      </c>
      <c r="G304" s="1104" t="s">
        <v>351</v>
      </c>
      <c r="H304" s="1091">
        <v>371.25</v>
      </c>
      <c r="I304" s="1091"/>
      <c r="J304" s="1105"/>
      <c r="K304" s="1091">
        <v>135506.25</v>
      </c>
      <c r="L304" s="1091"/>
      <c r="M304" s="1091">
        <v>311250</v>
      </c>
      <c r="N304" s="1088"/>
      <c r="O304" s="1086"/>
      <c r="P304" s="1087"/>
      <c r="Q304" s="1087"/>
      <c r="R304" s="1087"/>
      <c r="S304" s="1087"/>
      <c r="T304" s="1087"/>
      <c r="U304" s="1087"/>
      <c r="V304" s="1087"/>
      <c r="W304" s="1087"/>
      <c r="X304" s="1087"/>
      <c r="Y304" s="1087"/>
      <c r="Z304" s="1087"/>
      <c r="AA304" s="1087"/>
      <c r="AB304" s="1087"/>
      <c r="AC304" s="1087"/>
      <c r="AD304" s="1087"/>
      <c r="AE304" s="1087"/>
      <c r="AF304" s="1087"/>
      <c r="AG304" s="1087"/>
      <c r="AH304" s="1087"/>
      <c r="AI304" s="1087"/>
      <c r="AJ304" s="1087"/>
      <c r="AK304" s="1087"/>
      <c r="AL304" s="1087"/>
      <c r="AM304" s="1087"/>
      <c r="AN304" s="1087"/>
      <c r="AO304" s="1087"/>
      <c r="AP304" s="1087"/>
      <c r="AQ304" s="1087"/>
      <c r="AR304" s="1087"/>
      <c r="AS304" s="1087"/>
      <c r="AT304" s="1087"/>
      <c r="AU304" s="1087"/>
      <c r="AV304" s="1087"/>
      <c r="AW304" s="1087"/>
      <c r="AX304" s="1087"/>
      <c r="AY304" s="1087"/>
      <c r="AZ304" s="1087"/>
      <c r="BA304" s="1087"/>
      <c r="BB304" s="1087"/>
      <c r="BC304" s="1087"/>
      <c r="BD304" s="1087"/>
      <c r="BE304" s="1087"/>
      <c r="BF304" s="1087"/>
      <c r="BG304" s="1087"/>
      <c r="BH304" s="1087"/>
      <c r="BI304" s="1087"/>
      <c r="BJ304" s="1087"/>
      <c r="BK304" s="1087"/>
      <c r="BL304" s="1087"/>
      <c r="BM304" s="1087"/>
      <c r="BN304" s="1087"/>
      <c r="BO304" s="1087"/>
      <c r="BP304" s="1087"/>
      <c r="BQ304" s="1087"/>
      <c r="BR304" s="1087"/>
      <c r="BS304" s="1087"/>
      <c r="BT304" s="1087"/>
      <c r="BU304" s="1087"/>
      <c r="BV304" s="1087"/>
      <c r="BW304" s="1087"/>
      <c r="BX304" s="1087"/>
      <c r="BY304" s="1087"/>
      <c r="BZ304" s="1087"/>
      <c r="CA304" s="1087"/>
      <c r="CB304" s="1087"/>
      <c r="CC304" s="1087"/>
      <c r="CD304" s="1087"/>
      <c r="CE304" s="1087"/>
      <c r="CF304" s="1087"/>
      <c r="CG304" s="1087"/>
      <c r="CH304" s="1087"/>
      <c r="CI304" s="1087"/>
      <c r="CJ304" s="1087"/>
      <c r="CK304" s="1087"/>
      <c r="CL304" s="1087"/>
      <c r="CM304" s="1087"/>
      <c r="CN304" s="1087"/>
      <c r="CO304" s="1087"/>
      <c r="CP304" s="1087"/>
      <c r="CQ304" s="1087"/>
    </row>
    <row r="305" spans="2:95" ht="25" x14ac:dyDescent="0.35">
      <c r="B305" s="1089" t="s">
        <v>1253</v>
      </c>
      <c r="C305" s="1090" t="s">
        <v>1280</v>
      </c>
      <c r="D305" s="1090" t="s">
        <v>1281</v>
      </c>
      <c r="E305" s="1104">
        <v>2021</v>
      </c>
      <c r="F305" s="1104">
        <v>2024</v>
      </c>
      <c r="G305" s="1104" t="s">
        <v>351</v>
      </c>
      <c r="H305" s="1091">
        <v>243.75</v>
      </c>
      <c r="I305" s="1091"/>
      <c r="J305" s="1105"/>
      <c r="K305" s="1091">
        <v>88968.75</v>
      </c>
      <c r="L305" s="1091"/>
      <c r="M305" s="1091">
        <v>152250</v>
      </c>
      <c r="N305" s="1088"/>
      <c r="O305" s="1086"/>
      <c r="P305" s="1087"/>
      <c r="Q305" s="1087"/>
      <c r="R305" s="1087"/>
      <c r="S305" s="1087"/>
      <c r="T305" s="1087"/>
      <c r="U305" s="1087"/>
      <c r="V305" s="1087"/>
      <c r="W305" s="1087"/>
      <c r="X305" s="1087"/>
      <c r="Y305" s="1087"/>
      <c r="Z305" s="1087"/>
      <c r="AA305" s="1087"/>
      <c r="AB305" s="1087"/>
      <c r="AC305" s="1087"/>
      <c r="AD305" s="1087"/>
      <c r="AE305" s="1087"/>
      <c r="AF305" s="1087"/>
      <c r="AG305" s="1087"/>
      <c r="AH305" s="1087"/>
      <c r="AI305" s="1087"/>
      <c r="AJ305" s="1087"/>
      <c r="AK305" s="1087"/>
      <c r="AL305" s="1087"/>
      <c r="AM305" s="1087"/>
      <c r="AN305" s="1087"/>
      <c r="AO305" s="1087"/>
      <c r="AP305" s="1087"/>
      <c r="AQ305" s="1087"/>
      <c r="AR305" s="1087"/>
      <c r="AS305" s="1087"/>
      <c r="AT305" s="1087"/>
      <c r="AU305" s="1087"/>
      <c r="AV305" s="1087"/>
      <c r="AW305" s="1087"/>
      <c r="AX305" s="1087"/>
      <c r="AY305" s="1087"/>
      <c r="AZ305" s="1087"/>
      <c r="BA305" s="1087"/>
      <c r="BB305" s="1087"/>
      <c r="BC305" s="1087"/>
      <c r="BD305" s="1087"/>
      <c r="BE305" s="1087"/>
      <c r="BF305" s="1087"/>
      <c r="BG305" s="1087"/>
      <c r="BH305" s="1087"/>
      <c r="BI305" s="1087"/>
      <c r="BJ305" s="1087"/>
      <c r="BK305" s="1087"/>
      <c r="BL305" s="1087"/>
      <c r="BM305" s="1087"/>
      <c r="BN305" s="1087"/>
      <c r="BO305" s="1087"/>
      <c r="BP305" s="1087"/>
      <c r="BQ305" s="1087"/>
      <c r="BR305" s="1087"/>
      <c r="BS305" s="1087"/>
      <c r="BT305" s="1087"/>
      <c r="BU305" s="1087"/>
      <c r="BV305" s="1087"/>
      <c r="BW305" s="1087"/>
      <c r="BX305" s="1087"/>
      <c r="BY305" s="1087"/>
      <c r="BZ305" s="1087"/>
      <c r="CA305" s="1087"/>
      <c r="CB305" s="1087"/>
      <c r="CC305" s="1087"/>
      <c r="CD305" s="1087"/>
      <c r="CE305" s="1087"/>
      <c r="CF305" s="1087"/>
      <c r="CG305" s="1087"/>
      <c r="CH305" s="1087"/>
      <c r="CI305" s="1087"/>
      <c r="CJ305" s="1087"/>
      <c r="CK305" s="1087"/>
      <c r="CL305" s="1087"/>
      <c r="CM305" s="1087"/>
      <c r="CN305" s="1087"/>
      <c r="CO305" s="1087"/>
      <c r="CP305" s="1087"/>
      <c r="CQ305" s="1087"/>
    </row>
    <row r="306" spans="2:95" ht="25" x14ac:dyDescent="0.35">
      <c r="B306" s="1089" t="s">
        <v>1253</v>
      </c>
      <c r="C306" s="1090" t="s">
        <v>1282</v>
      </c>
      <c r="D306" s="1090" t="s">
        <v>1283</v>
      </c>
      <c r="E306" s="1104">
        <v>2022</v>
      </c>
      <c r="F306" s="1104">
        <v>2024</v>
      </c>
      <c r="G306" s="1104" t="s">
        <v>351</v>
      </c>
      <c r="H306" s="1091">
        <v>27</v>
      </c>
      <c r="I306" s="1091"/>
      <c r="J306" s="1105"/>
      <c r="K306" s="1091">
        <v>9855</v>
      </c>
      <c r="L306" s="1091"/>
      <c r="M306" s="1091">
        <v>13500</v>
      </c>
      <c r="N306" s="1088"/>
      <c r="O306" s="1086"/>
      <c r="P306" s="1087"/>
      <c r="Q306" s="1087"/>
      <c r="R306" s="1087"/>
      <c r="S306" s="1087"/>
      <c r="T306" s="1087"/>
      <c r="U306" s="1087"/>
      <c r="V306" s="1087"/>
      <c r="W306" s="1087"/>
      <c r="X306" s="1087"/>
      <c r="Y306" s="1087"/>
      <c r="Z306" s="1087"/>
      <c r="AA306" s="1087"/>
      <c r="AB306" s="1087"/>
      <c r="AC306" s="1087"/>
      <c r="AD306" s="1087"/>
      <c r="AE306" s="1087"/>
      <c r="AF306" s="1087"/>
      <c r="AG306" s="1087"/>
      <c r="AH306" s="1087"/>
      <c r="AI306" s="1087"/>
      <c r="AJ306" s="1087"/>
      <c r="AK306" s="1087"/>
      <c r="AL306" s="1087"/>
      <c r="AM306" s="1087"/>
      <c r="AN306" s="1087"/>
      <c r="AO306" s="1087"/>
      <c r="AP306" s="1087"/>
      <c r="AQ306" s="1087"/>
      <c r="AR306" s="1087"/>
      <c r="AS306" s="1087"/>
      <c r="AT306" s="1087"/>
      <c r="AU306" s="1087"/>
      <c r="AV306" s="1087"/>
      <c r="AW306" s="1087"/>
      <c r="AX306" s="1087"/>
      <c r="AY306" s="1087"/>
      <c r="AZ306" s="1087"/>
      <c r="BA306" s="1087"/>
      <c r="BB306" s="1087"/>
      <c r="BC306" s="1087"/>
      <c r="BD306" s="1087"/>
      <c r="BE306" s="1087"/>
      <c r="BF306" s="1087"/>
      <c r="BG306" s="1087"/>
      <c r="BH306" s="1087"/>
      <c r="BI306" s="1087"/>
      <c r="BJ306" s="1087"/>
      <c r="BK306" s="1087"/>
      <c r="BL306" s="1087"/>
      <c r="BM306" s="1087"/>
      <c r="BN306" s="1087"/>
      <c r="BO306" s="1087"/>
      <c r="BP306" s="1087"/>
      <c r="BQ306" s="1087"/>
      <c r="BR306" s="1087"/>
      <c r="BS306" s="1087"/>
      <c r="BT306" s="1087"/>
      <c r="BU306" s="1087"/>
      <c r="BV306" s="1087"/>
      <c r="BW306" s="1087"/>
      <c r="BX306" s="1087"/>
      <c r="BY306" s="1087"/>
      <c r="BZ306" s="1087"/>
      <c r="CA306" s="1087"/>
      <c r="CB306" s="1087"/>
      <c r="CC306" s="1087"/>
      <c r="CD306" s="1087"/>
      <c r="CE306" s="1087"/>
      <c r="CF306" s="1087"/>
      <c r="CG306" s="1087"/>
      <c r="CH306" s="1087"/>
      <c r="CI306" s="1087"/>
      <c r="CJ306" s="1087"/>
      <c r="CK306" s="1087"/>
      <c r="CL306" s="1087"/>
      <c r="CM306" s="1087"/>
      <c r="CN306" s="1087"/>
      <c r="CO306" s="1087"/>
      <c r="CP306" s="1087"/>
      <c r="CQ306" s="1087"/>
    </row>
    <row r="307" spans="2:95" ht="25" x14ac:dyDescent="0.35">
      <c r="B307" s="1089" t="s">
        <v>1253</v>
      </c>
      <c r="C307" s="1090" t="s">
        <v>1284</v>
      </c>
      <c r="D307" s="1090" t="s">
        <v>1285</v>
      </c>
      <c r="E307" s="1104">
        <v>2022</v>
      </c>
      <c r="F307" s="1104">
        <v>2024</v>
      </c>
      <c r="G307" s="1104" t="s">
        <v>351</v>
      </c>
      <c r="H307" s="1091">
        <v>54.375013698630141</v>
      </c>
      <c r="I307" s="1091"/>
      <c r="J307" s="1105"/>
      <c r="K307" s="1091">
        <v>19846.88</v>
      </c>
      <c r="L307" s="1091"/>
      <c r="M307" s="1091">
        <v>37275.013698630144</v>
      </c>
      <c r="N307" s="1088"/>
      <c r="O307" s="1086"/>
      <c r="P307" s="1087"/>
      <c r="Q307" s="1087"/>
      <c r="R307" s="1087"/>
      <c r="S307" s="1087"/>
      <c r="T307" s="1087"/>
      <c r="U307" s="1087"/>
      <c r="V307" s="1087"/>
      <c r="W307" s="1087"/>
      <c r="X307" s="1087"/>
      <c r="Y307" s="1087"/>
      <c r="Z307" s="1087"/>
      <c r="AA307" s="1087"/>
      <c r="AB307" s="1087"/>
      <c r="AC307" s="1087"/>
      <c r="AD307" s="1087"/>
      <c r="AE307" s="1087"/>
      <c r="AF307" s="1087"/>
      <c r="AG307" s="1087"/>
      <c r="AH307" s="1087"/>
      <c r="AI307" s="1087"/>
      <c r="AJ307" s="1087"/>
      <c r="AK307" s="1087"/>
      <c r="AL307" s="1087"/>
      <c r="AM307" s="1087"/>
      <c r="AN307" s="1087"/>
      <c r="AO307" s="1087"/>
      <c r="AP307" s="1087"/>
      <c r="AQ307" s="1087"/>
      <c r="AR307" s="1087"/>
      <c r="AS307" s="1087"/>
      <c r="AT307" s="1087"/>
      <c r="AU307" s="1087"/>
      <c r="AV307" s="1087"/>
      <c r="AW307" s="1087"/>
      <c r="AX307" s="1087"/>
      <c r="AY307" s="1087"/>
      <c r="AZ307" s="1087"/>
      <c r="BA307" s="1087"/>
      <c r="BB307" s="1087"/>
      <c r="BC307" s="1087"/>
      <c r="BD307" s="1087"/>
      <c r="BE307" s="1087"/>
      <c r="BF307" s="1087"/>
      <c r="BG307" s="1087"/>
      <c r="BH307" s="1087"/>
      <c r="BI307" s="1087"/>
      <c r="BJ307" s="1087"/>
      <c r="BK307" s="1087"/>
      <c r="BL307" s="1087"/>
      <c r="BM307" s="1087"/>
      <c r="BN307" s="1087"/>
      <c r="BO307" s="1087"/>
      <c r="BP307" s="1087"/>
      <c r="BQ307" s="1087"/>
      <c r="BR307" s="1087"/>
      <c r="BS307" s="1087"/>
      <c r="BT307" s="1087"/>
      <c r="BU307" s="1087"/>
      <c r="BV307" s="1087"/>
      <c r="BW307" s="1087"/>
      <c r="BX307" s="1087"/>
      <c r="BY307" s="1087"/>
      <c r="BZ307" s="1087"/>
      <c r="CA307" s="1087"/>
      <c r="CB307" s="1087"/>
      <c r="CC307" s="1087"/>
      <c r="CD307" s="1087"/>
      <c r="CE307" s="1087"/>
      <c r="CF307" s="1087"/>
      <c r="CG307" s="1087"/>
      <c r="CH307" s="1087"/>
      <c r="CI307" s="1087"/>
      <c r="CJ307" s="1087"/>
      <c r="CK307" s="1087"/>
      <c r="CL307" s="1087"/>
      <c r="CM307" s="1087"/>
      <c r="CN307" s="1087"/>
      <c r="CO307" s="1087"/>
      <c r="CP307" s="1087"/>
      <c r="CQ307" s="1087"/>
    </row>
    <row r="308" spans="2:95" ht="25" x14ac:dyDescent="0.35">
      <c r="B308" s="1089" t="s">
        <v>1253</v>
      </c>
      <c r="C308" s="1090" t="s">
        <v>1286</v>
      </c>
      <c r="D308" s="1090" t="s">
        <v>1287</v>
      </c>
      <c r="E308" s="1104">
        <v>2022</v>
      </c>
      <c r="F308" s="1104">
        <v>2024</v>
      </c>
      <c r="G308" s="1104" t="s">
        <v>351</v>
      </c>
      <c r="H308" s="1091">
        <v>28.5</v>
      </c>
      <c r="I308" s="1091"/>
      <c r="J308" s="1105"/>
      <c r="K308" s="1091">
        <v>10402.5</v>
      </c>
      <c r="L308" s="1091"/>
      <c r="M308" s="1091">
        <v>8100</v>
      </c>
      <c r="N308" s="1088"/>
      <c r="O308" s="1086"/>
      <c r="P308" s="1087"/>
      <c r="Q308" s="1087"/>
      <c r="R308" s="1087"/>
      <c r="S308" s="1087"/>
      <c r="T308" s="1087"/>
      <c r="U308" s="1087"/>
      <c r="V308" s="1087"/>
      <c r="W308" s="1087"/>
      <c r="X308" s="1087"/>
      <c r="Y308" s="1087"/>
      <c r="Z308" s="1087"/>
      <c r="AA308" s="1087"/>
      <c r="AB308" s="1087"/>
      <c r="AC308" s="1087"/>
      <c r="AD308" s="1087"/>
      <c r="AE308" s="1087"/>
      <c r="AF308" s="1087"/>
      <c r="AG308" s="1087"/>
      <c r="AH308" s="1087"/>
      <c r="AI308" s="1087"/>
      <c r="AJ308" s="1087"/>
      <c r="AK308" s="1087"/>
      <c r="AL308" s="1087"/>
      <c r="AM308" s="1087"/>
      <c r="AN308" s="1087"/>
      <c r="AO308" s="1087"/>
      <c r="AP308" s="1087"/>
      <c r="AQ308" s="1087"/>
      <c r="AR308" s="1087"/>
      <c r="AS308" s="1087"/>
      <c r="AT308" s="1087"/>
      <c r="AU308" s="1087"/>
      <c r="AV308" s="1087"/>
      <c r="AW308" s="1087"/>
      <c r="AX308" s="1087"/>
      <c r="AY308" s="1087"/>
      <c r="AZ308" s="1087"/>
      <c r="BA308" s="1087"/>
      <c r="BB308" s="1087"/>
      <c r="BC308" s="1087"/>
      <c r="BD308" s="1087"/>
      <c r="BE308" s="1087"/>
      <c r="BF308" s="1087"/>
      <c r="BG308" s="1087"/>
      <c r="BH308" s="1087"/>
      <c r="BI308" s="1087"/>
      <c r="BJ308" s="1087"/>
      <c r="BK308" s="1087"/>
      <c r="BL308" s="1087"/>
      <c r="BM308" s="1087"/>
      <c r="BN308" s="1087"/>
      <c r="BO308" s="1087"/>
      <c r="BP308" s="1087"/>
      <c r="BQ308" s="1087"/>
      <c r="BR308" s="1087"/>
      <c r="BS308" s="1087"/>
      <c r="BT308" s="1087"/>
      <c r="BU308" s="1087"/>
      <c r="BV308" s="1087"/>
      <c r="BW308" s="1087"/>
      <c r="BX308" s="1087"/>
      <c r="BY308" s="1087"/>
      <c r="BZ308" s="1087"/>
      <c r="CA308" s="1087"/>
      <c r="CB308" s="1087"/>
      <c r="CC308" s="1087"/>
      <c r="CD308" s="1087"/>
      <c r="CE308" s="1087"/>
      <c r="CF308" s="1087"/>
      <c r="CG308" s="1087"/>
      <c r="CH308" s="1087"/>
      <c r="CI308" s="1087"/>
      <c r="CJ308" s="1087"/>
      <c r="CK308" s="1087"/>
      <c r="CL308" s="1087"/>
      <c r="CM308" s="1087"/>
      <c r="CN308" s="1087"/>
      <c r="CO308" s="1087"/>
      <c r="CP308" s="1087"/>
      <c r="CQ308" s="1087"/>
    </row>
    <row r="309" spans="2:95" ht="25" x14ac:dyDescent="0.35">
      <c r="B309" s="1089" t="s">
        <v>1253</v>
      </c>
      <c r="C309" s="1090" t="s">
        <v>1288</v>
      </c>
      <c r="D309" s="1090" t="s">
        <v>1289</v>
      </c>
      <c r="E309" s="1104">
        <v>2022</v>
      </c>
      <c r="F309" s="1104">
        <v>2024</v>
      </c>
      <c r="G309" s="1104" t="s">
        <v>351</v>
      </c>
      <c r="H309" s="1091">
        <v>46.875068493150692</v>
      </c>
      <c r="I309" s="1091"/>
      <c r="J309" s="1105"/>
      <c r="K309" s="1091">
        <v>17109.400000000001</v>
      </c>
      <c r="L309" s="1091"/>
      <c r="M309" s="1091">
        <v>30675.068493150691</v>
      </c>
      <c r="N309" s="1088"/>
      <c r="O309" s="1086"/>
      <c r="P309" s="1087"/>
      <c r="Q309" s="1087"/>
      <c r="R309" s="1087"/>
      <c r="S309" s="1087"/>
      <c r="T309" s="1087"/>
      <c r="U309" s="1087"/>
      <c r="V309" s="1087"/>
      <c r="W309" s="1087"/>
      <c r="X309" s="1087"/>
      <c r="Y309" s="1087"/>
      <c r="Z309" s="1087"/>
      <c r="AA309" s="1087"/>
      <c r="AB309" s="1087"/>
      <c r="AC309" s="1087"/>
      <c r="AD309" s="1087"/>
      <c r="AE309" s="1087"/>
      <c r="AF309" s="1087"/>
      <c r="AG309" s="1087"/>
      <c r="AH309" s="1087"/>
      <c r="AI309" s="1087"/>
      <c r="AJ309" s="1087"/>
      <c r="AK309" s="1087"/>
      <c r="AL309" s="1087"/>
      <c r="AM309" s="1087"/>
      <c r="AN309" s="1087"/>
      <c r="AO309" s="1087"/>
      <c r="AP309" s="1087"/>
      <c r="AQ309" s="1087"/>
      <c r="AR309" s="1087"/>
      <c r="AS309" s="1087"/>
      <c r="AT309" s="1087"/>
      <c r="AU309" s="1087"/>
      <c r="AV309" s="1087"/>
      <c r="AW309" s="1087"/>
      <c r="AX309" s="1087"/>
      <c r="AY309" s="1087"/>
      <c r="AZ309" s="1087"/>
      <c r="BA309" s="1087"/>
      <c r="BB309" s="1087"/>
      <c r="BC309" s="1087"/>
      <c r="BD309" s="1087"/>
      <c r="BE309" s="1087"/>
      <c r="BF309" s="1087"/>
      <c r="BG309" s="1087"/>
      <c r="BH309" s="1087"/>
      <c r="BI309" s="1087"/>
      <c r="BJ309" s="1087"/>
      <c r="BK309" s="1087"/>
      <c r="BL309" s="1087"/>
      <c r="BM309" s="1087"/>
      <c r="BN309" s="1087"/>
      <c r="BO309" s="1087"/>
      <c r="BP309" s="1087"/>
      <c r="BQ309" s="1087"/>
      <c r="BR309" s="1087"/>
      <c r="BS309" s="1087"/>
      <c r="BT309" s="1087"/>
      <c r="BU309" s="1087"/>
      <c r="BV309" s="1087"/>
      <c r="BW309" s="1087"/>
      <c r="BX309" s="1087"/>
      <c r="BY309" s="1087"/>
      <c r="BZ309" s="1087"/>
      <c r="CA309" s="1087"/>
      <c r="CB309" s="1087"/>
      <c r="CC309" s="1087"/>
      <c r="CD309" s="1087"/>
      <c r="CE309" s="1087"/>
      <c r="CF309" s="1087"/>
      <c r="CG309" s="1087"/>
      <c r="CH309" s="1087"/>
      <c r="CI309" s="1087"/>
      <c r="CJ309" s="1087"/>
      <c r="CK309" s="1087"/>
      <c r="CL309" s="1087"/>
      <c r="CM309" s="1087"/>
      <c r="CN309" s="1087"/>
      <c r="CO309" s="1087"/>
      <c r="CP309" s="1087"/>
      <c r="CQ309" s="1087"/>
    </row>
    <row r="310" spans="2:95" ht="25" x14ac:dyDescent="0.35">
      <c r="B310" s="1089" t="s">
        <v>1253</v>
      </c>
      <c r="C310" s="1090" t="s">
        <v>1290</v>
      </c>
      <c r="D310" s="1090" t="s">
        <v>1291</v>
      </c>
      <c r="E310" s="1104">
        <v>2022</v>
      </c>
      <c r="F310" s="1104">
        <v>2024</v>
      </c>
      <c r="G310" s="1104" t="s">
        <v>351</v>
      </c>
      <c r="H310" s="1091">
        <v>27.374986301369866</v>
      </c>
      <c r="I310" s="1091"/>
      <c r="J310" s="1105"/>
      <c r="K310" s="1091">
        <v>9991.8700000000008</v>
      </c>
      <c r="L310" s="1091"/>
      <c r="M310" s="1091">
        <v>13574.986301369867</v>
      </c>
      <c r="N310" s="1088"/>
      <c r="O310" s="1086"/>
      <c r="P310" s="1087"/>
      <c r="Q310" s="1087"/>
      <c r="R310" s="1087"/>
      <c r="S310" s="1087"/>
      <c r="T310" s="1087"/>
      <c r="U310" s="1087"/>
      <c r="V310" s="1087"/>
      <c r="W310" s="1087"/>
      <c r="X310" s="1087"/>
      <c r="Y310" s="1087"/>
      <c r="Z310" s="1087"/>
      <c r="AA310" s="1087"/>
      <c r="AB310" s="1087"/>
      <c r="AC310" s="1087"/>
      <c r="AD310" s="1087"/>
      <c r="AE310" s="1087"/>
      <c r="AF310" s="1087"/>
      <c r="AG310" s="1087"/>
      <c r="AH310" s="1087"/>
      <c r="AI310" s="1087"/>
      <c r="AJ310" s="1087"/>
      <c r="AK310" s="1087"/>
      <c r="AL310" s="1087"/>
      <c r="AM310" s="1087"/>
      <c r="AN310" s="1087"/>
      <c r="AO310" s="1087"/>
      <c r="AP310" s="1087"/>
      <c r="AQ310" s="1087"/>
      <c r="AR310" s="1087"/>
      <c r="AS310" s="1087"/>
      <c r="AT310" s="1087"/>
      <c r="AU310" s="1087"/>
      <c r="AV310" s="1087"/>
      <c r="AW310" s="1087"/>
      <c r="AX310" s="1087"/>
      <c r="AY310" s="1087"/>
      <c r="AZ310" s="1087"/>
      <c r="BA310" s="1087"/>
      <c r="BB310" s="1087"/>
      <c r="BC310" s="1087"/>
      <c r="BD310" s="1087"/>
      <c r="BE310" s="1087"/>
      <c r="BF310" s="1087"/>
      <c r="BG310" s="1087"/>
      <c r="BH310" s="1087"/>
      <c r="BI310" s="1087"/>
      <c r="BJ310" s="1087"/>
      <c r="BK310" s="1087"/>
      <c r="BL310" s="1087"/>
      <c r="BM310" s="1087"/>
      <c r="BN310" s="1087"/>
      <c r="BO310" s="1087"/>
      <c r="BP310" s="1087"/>
      <c r="BQ310" s="1087"/>
      <c r="BR310" s="1087"/>
      <c r="BS310" s="1087"/>
      <c r="BT310" s="1087"/>
      <c r="BU310" s="1087"/>
      <c r="BV310" s="1087"/>
      <c r="BW310" s="1087"/>
      <c r="BX310" s="1087"/>
      <c r="BY310" s="1087"/>
      <c r="BZ310" s="1087"/>
      <c r="CA310" s="1087"/>
      <c r="CB310" s="1087"/>
      <c r="CC310" s="1087"/>
      <c r="CD310" s="1087"/>
      <c r="CE310" s="1087"/>
      <c r="CF310" s="1087"/>
      <c r="CG310" s="1087"/>
      <c r="CH310" s="1087"/>
      <c r="CI310" s="1087"/>
      <c r="CJ310" s="1087"/>
      <c r="CK310" s="1087"/>
      <c r="CL310" s="1087"/>
      <c r="CM310" s="1087"/>
      <c r="CN310" s="1087"/>
      <c r="CO310" s="1087"/>
      <c r="CP310" s="1087"/>
      <c r="CQ310" s="1087"/>
    </row>
    <row r="311" spans="2:95" ht="25" x14ac:dyDescent="0.35">
      <c r="B311" s="1089" t="s">
        <v>1253</v>
      </c>
      <c r="C311" s="1090" t="s">
        <v>1292</v>
      </c>
      <c r="D311" s="1090" t="s">
        <v>1293</v>
      </c>
      <c r="E311" s="1104">
        <v>2022</v>
      </c>
      <c r="F311" s="1104">
        <v>2024</v>
      </c>
      <c r="G311" s="1104" t="s">
        <v>351</v>
      </c>
      <c r="H311" s="1091">
        <v>30.75</v>
      </c>
      <c r="I311" s="1091"/>
      <c r="J311" s="1105"/>
      <c r="K311" s="1091">
        <v>11223.75</v>
      </c>
      <c r="L311" s="1091"/>
      <c r="M311" s="1091">
        <v>8850</v>
      </c>
      <c r="N311" s="1088"/>
      <c r="O311" s="1086"/>
      <c r="P311" s="1087"/>
      <c r="Q311" s="1087"/>
      <c r="R311" s="1087"/>
      <c r="S311" s="1087"/>
      <c r="T311" s="1087"/>
      <c r="U311" s="1087"/>
      <c r="V311" s="1087"/>
      <c r="W311" s="1087"/>
      <c r="X311" s="1087"/>
      <c r="Y311" s="1087"/>
      <c r="Z311" s="1087"/>
      <c r="AA311" s="1087"/>
      <c r="AB311" s="1087"/>
      <c r="AC311" s="1087"/>
      <c r="AD311" s="1087"/>
      <c r="AE311" s="1087"/>
      <c r="AF311" s="1087"/>
      <c r="AG311" s="1087"/>
      <c r="AH311" s="1087"/>
      <c r="AI311" s="1087"/>
      <c r="AJ311" s="1087"/>
      <c r="AK311" s="1087"/>
      <c r="AL311" s="1087"/>
      <c r="AM311" s="1087"/>
      <c r="AN311" s="1087"/>
      <c r="AO311" s="1087"/>
      <c r="AP311" s="1087"/>
      <c r="AQ311" s="1087"/>
      <c r="AR311" s="1087"/>
      <c r="AS311" s="1087"/>
      <c r="AT311" s="1087"/>
      <c r="AU311" s="1087"/>
      <c r="AV311" s="1087"/>
      <c r="AW311" s="1087"/>
      <c r="AX311" s="1087"/>
      <c r="AY311" s="1087"/>
      <c r="AZ311" s="1087"/>
      <c r="BA311" s="1087"/>
      <c r="BB311" s="1087"/>
      <c r="BC311" s="1087"/>
      <c r="BD311" s="1087"/>
      <c r="BE311" s="1087"/>
      <c r="BF311" s="1087"/>
      <c r="BG311" s="1087"/>
      <c r="BH311" s="1087"/>
      <c r="BI311" s="1087"/>
      <c r="BJ311" s="1087"/>
      <c r="BK311" s="1087"/>
      <c r="BL311" s="1087"/>
      <c r="BM311" s="1087"/>
      <c r="BN311" s="1087"/>
      <c r="BO311" s="1087"/>
      <c r="BP311" s="1087"/>
      <c r="BQ311" s="1087"/>
      <c r="BR311" s="1087"/>
      <c r="BS311" s="1087"/>
      <c r="BT311" s="1087"/>
      <c r="BU311" s="1087"/>
      <c r="BV311" s="1087"/>
      <c r="BW311" s="1087"/>
      <c r="BX311" s="1087"/>
      <c r="BY311" s="1087"/>
      <c r="BZ311" s="1087"/>
      <c r="CA311" s="1087"/>
      <c r="CB311" s="1087"/>
      <c r="CC311" s="1087"/>
      <c r="CD311" s="1087"/>
      <c r="CE311" s="1087"/>
      <c r="CF311" s="1087"/>
      <c r="CG311" s="1087"/>
      <c r="CH311" s="1087"/>
      <c r="CI311" s="1087"/>
      <c r="CJ311" s="1087"/>
      <c r="CK311" s="1087"/>
      <c r="CL311" s="1087"/>
      <c r="CM311" s="1087"/>
      <c r="CN311" s="1087"/>
      <c r="CO311" s="1087"/>
      <c r="CP311" s="1087"/>
      <c r="CQ311" s="1087"/>
    </row>
    <row r="312" spans="2:95" ht="25" x14ac:dyDescent="0.35">
      <c r="B312" s="1089" t="s">
        <v>1253</v>
      </c>
      <c r="C312" s="1090" t="s">
        <v>1294</v>
      </c>
      <c r="D312" s="1090" t="s">
        <v>1295</v>
      </c>
      <c r="E312" s="1104">
        <v>2022</v>
      </c>
      <c r="F312" s="1104">
        <v>2024</v>
      </c>
      <c r="G312" s="1104" t="s">
        <v>351</v>
      </c>
      <c r="H312" s="1091">
        <v>268.125</v>
      </c>
      <c r="I312" s="1091"/>
      <c r="J312" s="1105"/>
      <c r="K312" s="1091">
        <v>97865.625</v>
      </c>
      <c r="L312" s="1091"/>
      <c r="M312" s="1091">
        <v>164325</v>
      </c>
      <c r="N312" s="1088"/>
      <c r="O312" s="1086"/>
      <c r="P312" s="1087"/>
      <c r="Q312" s="1087"/>
      <c r="R312" s="1087"/>
      <c r="S312" s="1087"/>
      <c r="T312" s="1087"/>
      <c r="U312" s="1087"/>
      <c r="V312" s="1087"/>
      <c r="W312" s="1087"/>
      <c r="X312" s="1087"/>
      <c r="Y312" s="1087"/>
      <c r="Z312" s="1087"/>
      <c r="AA312" s="1087"/>
      <c r="AB312" s="1087"/>
      <c r="AC312" s="1087"/>
      <c r="AD312" s="1087"/>
      <c r="AE312" s="1087"/>
      <c r="AF312" s="1087"/>
      <c r="AG312" s="1087"/>
      <c r="AH312" s="1087"/>
      <c r="AI312" s="1087"/>
      <c r="AJ312" s="1087"/>
      <c r="AK312" s="1087"/>
      <c r="AL312" s="1087"/>
      <c r="AM312" s="1087"/>
      <c r="AN312" s="1087"/>
      <c r="AO312" s="1087"/>
      <c r="AP312" s="1087"/>
      <c r="AQ312" s="1087"/>
      <c r="AR312" s="1087"/>
      <c r="AS312" s="1087"/>
      <c r="AT312" s="1087"/>
      <c r="AU312" s="1087"/>
      <c r="AV312" s="1087"/>
      <c r="AW312" s="1087"/>
      <c r="AX312" s="1087"/>
      <c r="AY312" s="1087"/>
      <c r="AZ312" s="1087"/>
      <c r="BA312" s="1087"/>
      <c r="BB312" s="1087"/>
      <c r="BC312" s="1087"/>
      <c r="BD312" s="1087"/>
      <c r="BE312" s="1087"/>
      <c r="BF312" s="1087"/>
      <c r="BG312" s="1087"/>
      <c r="BH312" s="1087"/>
      <c r="BI312" s="1087"/>
      <c r="BJ312" s="1087"/>
      <c r="BK312" s="1087"/>
      <c r="BL312" s="1087"/>
      <c r="BM312" s="1087"/>
      <c r="BN312" s="1087"/>
      <c r="BO312" s="1087"/>
      <c r="BP312" s="1087"/>
      <c r="BQ312" s="1087"/>
      <c r="BR312" s="1087"/>
      <c r="BS312" s="1087"/>
      <c r="BT312" s="1087"/>
      <c r="BU312" s="1087"/>
      <c r="BV312" s="1087"/>
      <c r="BW312" s="1087"/>
      <c r="BX312" s="1087"/>
      <c r="BY312" s="1087"/>
      <c r="BZ312" s="1087"/>
      <c r="CA312" s="1087"/>
      <c r="CB312" s="1087"/>
      <c r="CC312" s="1087"/>
      <c r="CD312" s="1087"/>
      <c r="CE312" s="1087"/>
      <c r="CF312" s="1087"/>
      <c r="CG312" s="1087"/>
      <c r="CH312" s="1087"/>
      <c r="CI312" s="1087"/>
      <c r="CJ312" s="1087"/>
      <c r="CK312" s="1087"/>
      <c r="CL312" s="1087"/>
      <c r="CM312" s="1087"/>
      <c r="CN312" s="1087"/>
      <c r="CO312" s="1087"/>
      <c r="CP312" s="1087"/>
      <c r="CQ312" s="1087"/>
    </row>
    <row r="313" spans="2:95" ht="25" x14ac:dyDescent="0.35">
      <c r="B313" s="1089" t="s">
        <v>1253</v>
      </c>
      <c r="C313" s="1090" t="s">
        <v>1296</v>
      </c>
      <c r="D313" s="1090" t="s">
        <v>1297</v>
      </c>
      <c r="E313" s="1104">
        <v>2023</v>
      </c>
      <c r="F313" s="1104">
        <v>2024</v>
      </c>
      <c r="G313" s="1104" t="s">
        <v>351</v>
      </c>
      <c r="H313" s="1091">
        <v>27</v>
      </c>
      <c r="I313" s="1091"/>
      <c r="J313" s="1105"/>
      <c r="K313" s="1091">
        <v>9855</v>
      </c>
      <c r="L313" s="1091"/>
      <c r="M313" s="1091">
        <v>10500</v>
      </c>
      <c r="N313" s="1088"/>
      <c r="O313" s="1086"/>
      <c r="P313" s="1087"/>
      <c r="Q313" s="1087"/>
      <c r="R313" s="1087"/>
      <c r="S313" s="1087"/>
      <c r="T313" s="1087"/>
      <c r="U313" s="1087"/>
      <c r="V313" s="1087"/>
      <c r="W313" s="1087"/>
      <c r="X313" s="1087"/>
      <c r="Y313" s="1087"/>
      <c r="Z313" s="1087"/>
      <c r="AA313" s="1087"/>
      <c r="AB313" s="1087"/>
      <c r="AC313" s="1087"/>
      <c r="AD313" s="1087"/>
      <c r="AE313" s="1087"/>
      <c r="AF313" s="1087"/>
      <c r="AG313" s="1087"/>
      <c r="AH313" s="1087"/>
      <c r="AI313" s="1087"/>
      <c r="AJ313" s="1087"/>
      <c r="AK313" s="1087"/>
      <c r="AL313" s="1087"/>
      <c r="AM313" s="1087"/>
      <c r="AN313" s="1087"/>
      <c r="AO313" s="1087"/>
      <c r="AP313" s="1087"/>
      <c r="AQ313" s="1087"/>
      <c r="AR313" s="1087"/>
      <c r="AS313" s="1087"/>
      <c r="AT313" s="1087"/>
      <c r="AU313" s="1087"/>
      <c r="AV313" s="1087"/>
      <c r="AW313" s="1087"/>
      <c r="AX313" s="1087"/>
      <c r="AY313" s="1087"/>
      <c r="AZ313" s="1087"/>
      <c r="BA313" s="1087"/>
      <c r="BB313" s="1087"/>
      <c r="BC313" s="1087"/>
      <c r="BD313" s="1087"/>
      <c r="BE313" s="1087"/>
      <c r="BF313" s="1087"/>
      <c r="BG313" s="1087"/>
      <c r="BH313" s="1087"/>
      <c r="BI313" s="1087"/>
      <c r="BJ313" s="1087"/>
      <c r="BK313" s="1087"/>
      <c r="BL313" s="1087"/>
      <c r="BM313" s="1087"/>
      <c r="BN313" s="1087"/>
      <c r="BO313" s="1087"/>
      <c r="BP313" s="1087"/>
      <c r="BQ313" s="1087"/>
      <c r="BR313" s="1087"/>
      <c r="BS313" s="1087"/>
      <c r="BT313" s="1087"/>
      <c r="BU313" s="1087"/>
      <c r="BV313" s="1087"/>
      <c r="BW313" s="1087"/>
      <c r="BX313" s="1087"/>
      <c r="BY313" s="1087"/>
      <c r="BZ313" s="1087"/>
      <c r="CA313" s="1087"/>
      <c r="CB313" s="1087"/>
      <c r="CC313" s="1087"/>
      <c r="CD313" s="1087"/>
      <c r="CE313" s="1087"/>
      <c r="CF313" s="1087"/>
      <c r="CG313" s="1087"/>
      <c r="CH313" s="1087"/>
      <c r="CI313" s="1087"/>
      <c r="CJ313" s="1087"/>
      <c r="CK313" s="1087"/>
      <c r="CL313" s="1087"/>
      <c r="CM313" s="1087"/>
      <c r="CN313" s="1087"/>
      <c r="CO313" s="1087"/>
      <c r="CP313" s="1087"/>
      <c r="CQ313" s="1087"/>
    </row>
    <row r="314" spans="2:95" ht="25" x14ac:dyDescent="0.35">
      <c r="B314" s="1089" t="s">
        <v>1298</v>
      </c>
      <c r="C314" s="1090" t="s">
        <v>1299</v>
      </c>
      <c r="D314" s="1090" t="s">
        <v>1300</v>
      </c>
      <c r="E314" s="1104">
        <v>2022</v>
      </c>
      <c r="F314" s="1104">
        <v>2024</v>
      </c>
      <c r="G314" s="1104" t="s">
        <v>351</v>
      </c>
      <c r="H314" s="1091">
        <v>151.6958904109589</v>
      </c>
      <c r="I314" s="1091"/>
      <c r="J314" s="1105"/>
      <c r="K314" s="1091">
        <v>55369</v>
      </c>
      <c r="L314" s="1091"/>
      <c r="M314" s="1091">
        <v>123795.89041095891</v>
      </c>
      <c r="N314" s="1088"/>
      <c r="O314" s="1086"/>
      <c r="P314" s="1087"/>
      <c r="Q314" s="1087"/>
      <c r="R314" s="1087"/>
      <c r="S314" s="1087"/>
      <c r="T314" s="1087"/>
      <c r="U314" s="1087"/>
      <c r="V314" s="1087"/>
      <c r="W314" s="1087"/>
      <c r="X314" s="1087"/>
      <c r="Y314" s="1087"/>
      <c r="Z314" s="1087"/>
      <c r="AA314" s="1087"/>
      <c r="AB314" s="1087"/>
      <c r="AC314" s="1087"/>
      <c r="AD314" s="1087"/>
      <c r="AE314" s="1087"/>
      <c r="AF314" s="1087"/>
      <c r="AG314" s="1087"/>
      <c r="AH314" s="1087"/>
      <c r="AI314" s="1087"/>
      <c r="AJ314" s="1087"/>
      <c r="AK314" s="1087"/>
      <c r="AL314" s="1087"/>
      <c r="AM314" s="1087"/>
      <c r="AN314" s="1087"/>
      <c r="AO314" s="1087"/>
      <c r="AP314" s="1087"/>
      <c r="AQ314" s="1087"/>
      <c r="AR314" s="1087"/>
      <c r="AS314" s="1087"/>
      <c r="AT314" s="1087"/>
      <c r="AU314" s="1087"/>
      <c r="AV314" s="1087"/>
      <c r="AW314" s="1087"/>
      <c r="AX314" s="1087"/>
      <c r="AY314" s="1087"/>
      <c r="AZ314" s="1087"/>
      <c r="BA314" s="1087"/>
      <c r="BB314" s="1087"/>
      <c r="BC314" s="1087"/>
      <c r="BD314" s="1087"/>
      <c r="BE314" s="1087"/>
      <c r="BF314" s="1087"/>
      <c r="BG314" s="1087"/>
      <c r="BH314" s="1087"/>
      <c r="BI314" s="1087"/>
      <c r="BJ314" s="1087"/>
      <c r="BK314" s="1087"/>
      <c r="BL314" s="1087"/>
      <c r="BM314" s="1087"/>
      <c r="BN314" s="1087"/>
      <c r="BO314" s="1087"/>
      <c r="BP314" s="1087"/>
      <c r="BQ314" s="1087"/>
      <c r="BR314" s="1087"/>
      <c r="BS314" s="1087"/>
      <c r="BT314" s="1087"/>
      <c r="BU314" s="1087"/>
      <c r="BV314" s="1087"/>
      <c r="BW314" s="1087"/>
      <c r="BX314" s="1087"/>
      <c r="BY314" s="1087"/>
      <c r="BZ314" s="1087"/>
      <c r="CA314" s="1087"/>
      <c r="CB314" s="1087"/>
      <c r="CC314" s="1087"/>
      <c r="CD314" s="1087"/>
      <c r="CE314" s="1087"/>
      <c r="CF314" s="1087"/>
      <c r="CG314" s="1087"/>
      <c r="CH314" s="1087"/>
      <c r="CI314" s="1087"/>
      <c r="CJ314" s="1087"/>
      <c r="CK314" s="1087"/>
      <c r="CL314" s="1087"/>
      <c r="CM314" s="1087"/>
      <c r="CN314" s="1087"/>
      <c r="CO314" s="1087"/>
      <c r="CP314" s="1087"/>
      <c r="CQ314" s="1087"/>
    </row>
    <row r="315" spans="2:95" ht="25" x14ac:dyDescent="0.35">
      <c r="B315" s="1089" t="s">
        <v>1253</v>
      </c>
      <c r="C315" s="1090" t="s">
        <v>1301</v>
      </c>
      <c r="D315" s="1090" t="s">
        <v>1302</v>
      </c>
      <c r="E315" s="1104">
        <v>2023</v>
      </c>
      <c r="F315" s="1104">
        <v>2024</v>
      </c>
      <c r="G315" s="1104" t="s">
        <v>351</v>
      </c>
      <c r="H315" s="1091">
        <v>112.5</v>
      </c>
      <c r="I315" s="1091"/>
      <c r="J315" s="1105"/>
      <c r="K315" s="1091">
        <v>41062.5</v>
      </c>
      <c r="L315" s="1091"/>
      <c r="M315" s="1091">
        <v>82800</v>
      </c>
      <c r="N315" s="1088"/>
      <c r="O315" s="1086"/>
      <c r="P315" s="1087"/>
      <c r="Q315" s="1087"/>
      <c r="R315" s="1087"/>
      <c r="S315" s="1087"/>
      <c r="T315" s="1087"/>
      <c r="U315" s="1087"/>
      <c r="V315" s="1087"/>
      <c r="W315" s="1087"/>
      <c r="X315" s="1087"/>
      <c r="Y315" s="1087"/>
      <c r="Z315" s="1087"/>
      <c r="AA315" s="1087"/>
      <c r="AB315" s="1087"/>
      <c r="AC315" s="1087"/>
      <c r="AD315" s="1087"/>
      <c r="AE315" s="1087"/>
      <c r="AF315" s="1087"/>
      <c r="AG315" s="1087"/>
      <c r="AH315" s="1087"/>
      <c r="AI315" s="1087"/>
      <c r="AJ315" s="1087"/>
      <c r="AK315" s="1087"/>
      <c r="AL315" s="1087"/>
      <c r="AM315" s="1087"/>
      <c r="AN315" s="1087"/>
      <c r="AO315" s="1087"/>
      <c r="AP315" s="1087"/>
      <c r="AQ315" s="1087"/>
      <c r="AR315" s="1087"/>
      <c r="AS315" s="1087"/>
      <c r="AT315" s="1087"/>
      <c r="AU315" s="1087"/>
      <c r="AV315" s="1087"/>
      <c r="AW315" s="1087"/>
      <c r="AX315" s="1087"/>
      <c r="AY315" s="1087"/>
      <c r="AZ315" s="1087"/>
      <c r="BA315" s="1087"/>
      <c r="BB315" s="1087"/>
      <c r="BC315" s="1087"/>
      <c r="BD315" s="1087"/>
      <c r="BE315" s="1087"/>
      <c r="BF315" s="1087"/>
      <c r="BG315" s="1087"/>
      <c r="BH315" s="1087"/>
      <c r="BI315" s="1087"/>
      <c r="BJ315" s="1087"/>
      <c r="BK315" s="1087"/>
      <c r="BL315" s="1087"/>
      <c r="BM315" s="1087"/>
      <c r="BN315" s="1087"/>
      <c r="BO315" s="1087"/>
      <c r="BP315" s="1087"/>
      <c r="BQ315" s="1087"/>
      <c r="BR315" s="1087"/>
      <c r="BS315" s="1087"/>
      <c r="BT315" s="1087"/>
      <c r="BU315" s="1087"/>
      <c r="BV315" s="1087"/>
      <c r="BW315" s="1087"/>
      <c r="BX315" s="1087"/>
      <c r="BY315" s="1087"/>
      <c r="BZ315" s="1087"/>
      <c r="CA315" s="1087"/>
      <c r="CB315" s="1087"/>
      <c r="CC315" s="1087"/>
      <c r="CD315" s="1087"/>
      <c r="CE315" s="1087"/>
      <c r="CF315" s="1087"/>
      <c r="CG315" s="1087"/>
      <c r="CH315" s="1087"/>
      <c r="CI315" s="1087"/>
      <c r="CJ315" s="1087"/>
      <c r="CK315" s="1087"/>
      <c r="CL315" s="1087"/>
      <c r="CM315" s="1087"/>
      <c r="CN315" s="1087"/>
      <c r="CO315" s="1087"/>
      <c r="CP315" s="1087"/>
      <c r="CQ315" s="1087"/>
    </row>
    <row r="316" spans="2:95" ht="25" x14ac:dyDescent="0.35">
      <c r="B316" s="1089" t="s">
        <v>1234</v>
      </c>
      <c r="C316" s="1090" t="s">
        <v>1303</v>
      </c>
      <c r="D316" s="1090" t="s">
        <v>1304</v>
      </c>
      <c r="E316" s="1104">
        <v>2022</v>
      </c>
      <c r="F316" s="1104">
        <v>2024</v>
      </c>
      <c r="G316" s="1104" t="s">
        <v>351</v>
      </c>
      <c r="H316" s="1091">
        <v>25.875013698630134</v>
      </c>
      <c r="I316" s="1091"/>
      <c r="J316" s="1105"/>
      <c r="K316" s="1091">
        <v>9444.3799999999992</v>
      </c>
      <c r="L316" s="1091"/>
      <c r="M316" s="1091">
        <v>17163.013698630133</v>
      </c>
      <c r="N316" s="1088"/>
      <c r="O316" s="1086"/>
      <c r="P316" s="1087"/>
      <c r="Q316" s="1087"/>
      <c r="R316" s="1087"/>
      <c r="S316" s="1087"/>
      <c r="T316" s="1087"/>
      <c r="U316" s="1087"/>
      <c r="V316" s="1087"/>
      <c r="W316" s="1087"/>
      <c r="X316" s="1087"/>
      <c r="Y316" s="1087"/>
      <c r="Z316" s="1087"/>
      <c r="AA316" s="1087"/>
      <c r="AB316" s="1087"/>
      <c r="AC316" s="1087"/>
      <c r="AD316" s="1087"/>
      <c r="AE316" s="1087"/>
      <c r="AF316" s="1087"/>
      <c r="AG316" s="1087"/>
      <c r="AH316" s="1087"/>
      <c r="AI316" s="1087"/>
      <c r="AJ316" s="1087"/>
      <c r="AK316" s="1087"/>
      <c r="AL316" s="1087"/>
      <c r="AM316" s="1087"/>
      <c r="AN316" s="1087"/>
      <c r="AO316" s="1087"/>
      <c r="AP316" s="1087"/>
      <c r="AQ316" s="1087"/>
      <c r="AR316" s="1087"/>
      <c r="AS316" s="1087"/>
      <c r="AT316" s="1087"/>
      <c r="AU316" s="1087"/>
      <c r="AV316" s="1087"/>
      <c r="AW316" s="1087"/>
      <c r="AX316" s="1087"/>
      <c r="AY316" s="1087"/>
      <c r="AZ316" s="1087"/>
      <c r="BA316" s="1087"/>
      <c r="BB316" s="1087"/>
      <c r="BC316" s="1087"/>
      <c r="BD316" s="1087"/>
      <c r="BE316" s="1087"/>
      <c r="BF316" s="1087"/>
      <c r="BG316" s="1087"/>
      <c r="BH316" s="1087"/>
      <c r="BI316" s="1087"/>
      <c r="BJ316" s="1087"/>
      <c r="BK316" s="1087"/>
      <c r="BL316" s="1087"/>
      <c r="BM316" s="1087"/>
      <c r="BN316" s="1087"/>
      <c r="BO316" s="1087"/>
      <c r="BP316" s="1087"/>
      <c r="BQ316" s="1087"/>
      <c r="BR316" s="1087"/>
      <c r="BS316" s="1087"/>
      <c r="BT316" s="1087"/>
      <c r="BU316" s="1087"/>
      <c r="BV316" s="1087"/>
      <c r="BW316" s="1087"/>
      <c r="BX316" s="1087"/>
      <c r="BY316" s="1087"/>
      <c r="BZ316" s="1087"/>
      <c r="CA316" s="1087"/>
      <c r="CB316" s="1087"/>
      <c r="CC316" s="1087"/>
      <c r="CD316" s="1087"/>
      <c r="CE316" s="1087"/>
      <c r="CF316" s="1087"/>
      <c r="CG316" s="1087"/>
      <c r="CH316" s="1087"/>
      <c r="CI316" s="1087"/>
      <c r="CJ316" s="1087"/>
      <c r="CK316" s="1087"/>
      <c r="CL316" s="1087"/>
      <c r="CM316" s="1087"/>
      <c r="CN316" s="1087"/>
      <c r="CO316" s="1087"/>
      <c r="CP316" s="1087"/>
      <c r="CQ316" s="1087"/>
    </row>
    <row r="317" spans="2:95" ht="25" x14ac:dyDescent="0.35">
      <c r="B317" s="1089" t="s">
        <v>1234</v>
      </c>
      <c r="C317" s="1090" t="s">
        <v>1305</v>
      </c>
      <c r="D317" s="1090" t="s">
        <v>1306</v>
      </c>
      <c r="E317" s="1104">
        <v>2023</v>
      </c>
      <c r="F317" s="1104">
        <v>2024</v>
      </c>
      <c r="G317" s="1104" t="s">
        <v>351</v>
      </c>
      <c r="H317" s="1091">
        <v>118.67901369863013</v>
      </c>
      <c r="I317" s="1091"/>
      <c r="J317" s="1105"/>
      <c r="K317" s="1091">
        <v>43317.84</v>
      </c>
      <c r="L317" s="1091"/>
      <c r="M317" s="1091">
        <v>100463.01369863012</v>
      </c>
      <c r="N317" s="1088"/>
      <c r="O317" s="273"/>
      <c r="P317" s="273"/>
      <c r="Q317" s="273"/>
      <c r="R317" s="273"/>
      <c r="S317" s="273"/>
      <c r="T317" s="273"/>
      <c r="U317" s="273"/>
      <c r="V317" s="273"/>
      <c r="W317" s="273"/>
      <c r="X317" s="273"/>
      <c r="Y317" s="273"/>
      <c r="Z317" s="273"/>
      <c r="AA317" s="273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3"/>
      <c r="AU317" s="273"/>
      <c r="AV317" s="273"/>
      <c r="AW317" s="273"/>
      <c r="AX317" s="273"/>
      <c r="AY317" s="273"/>
      <c r="AZ317" s="273"/>
      <c r="BA317" s="273"/>
      <c r="BB317" s="273"/>
      <c r="BC317" s="273"/>
      <c r="BD317" s="273"/>
      <c r="BE317" s="273"/>
      <c r="BF317" s="273"/>
      <c r="BG317" s="273"/>
      <c r="BH317" s="273"/>
      <c r="BI317" s="273"/>
      <c r="BJ317" s="273"/>
      <c r="BK317" s="273"/>
      <c r="BL317" s="273"/>
      <c r="BM317" s="273"/>
      <c r="BN317" s="273"/>
      <c r="BO317" s="273"/>
      <c r="BP317" s="273"/>
      <c r="BQ317" s="273"/>
      <c r="BR317" s="273"/>
      <c r="BS317" s="273"/>
      <c r="BT317" s="273"/>
      <c r="BU317" s="273"/>
      <c r="BV317" s="273"/>
      <c r="BW317" s="273"/>
      <c r="BX317" s="273"/>
      <c r="BY317" s="273"/>
      <c r="BZ317" s="273"/>
      <c r="CA317" s="273"/>
      <c r="CB317" s="273"/>
      <c r="CC317" s="273"/>
      <c r="CD317" s="273"/>
      <c r="CE317" s="273"/>
      <c r="CF317" s="273"/>
      <c r="CG317" s="273"/>
      <c r="CH317" s="273"/>
      <c r="CI317" s="273"/>
      <c r="CJ317" s="273"/>
      <c r="CK317" s="273"/>
      <c r="CL317" s="273"/>
      <c r="CM317" s="273"/>
      <c r="CN317" s="273"/>
      <c r="CO317" s="273"/>
      <c r="CP317" s="273"/>
      <c r="CQ317" s="273"/>
    </row>
    <row r="318" spans="2:95" ht="25" x14ac:dyDescent="0.35">
      <c r="B318" s="1089" t="s">
        <v>1253</v>
      </c>
      <c r="C318" s="1090" t="s">
        <v>1307</v>
      </c>
      <c r="D318" s="1090" t="s">
        <v>1308</v>
      </c>
      <c r="E318" s="1104">
        <v>2023</v>
      </c>
      <c r="F318" s="1104">
        <v>2024</v>
      </c>
      <c r="G318" s="1104" t="s">
        <v>351</v>
      </c>
      <c r="H318" s="1091">
        <v>258.75</v>
      </c>
      <c r="I318" s="1091"/>
      <c r="J318" s="1105"/>
      <c r="K318" s="1091">
        <v>94443.75</v>
      </c>
      <c r="L318" s="1091"/>
      <c r="M318" s="1091">
        <v>228654</v>
      </c>
      <c r="N318" s="1088"/>
      <c r="O318" s="273"/>
      <c r="P318" s="273"/>
      <c r="Q318" s="273"/>
      <c r="R318" s="273"/>
      <c r="S318" s="273"/>
      <c r="T318" s="273"/>
      <c r="U318" s="273"/>
      <c r="V318" s="273"/>
      <c r="W318" s="273"/>
      <c r="X318" s="273"/>
      <c r="Y318" s="273"/>
      <c r="Z318" s="273"/>
      <c r="AA318" s="273"/>
      <c r="AB318" s="273"/>
      <c r="AC318" s="273"/>
      <c r="AD318" s="273"/>
      <c r="AE318" s="273"/>
      <c r="AF318" s="273"/>
      <c r="AG318" s="273"/>
      <c r="AH318" s="273"/>
      <c r="AI318" s="273"/>
      <c r="AJ318" s="273"/>
      <c r="AK318" s="273"/>
      <c r="AL318" s="273"/>
      <c r="AM318" s="273"/>
      <c r="AN318" s="273"/>
      <c r="AO318" s="273"/>
      <c r="AP318" s="273"/>
      <c r="AQ318" s="273"/>
      <c r="AR318" s="273"/>
      <c r="AS318" s="273"/>
      <c r="AT318" s="273"/>
      <c r="AU318" s="273"/>
      <c r="AV318" s="273"/>
      <c r="AW318" s="273"/>
      <c r="AX318" s="273"/>
      <c r="AY318" s="273"/>
      <c r="AZ318" s="273"/>
      <c r="BA318" s="273"/>
      <c r="BB318" s="273"/>
      <c r="BC318" s="273"/>
      <c r="BD318" s="273"/>
      <c r="BE318" s="273"/>
      <c r="BF318" s="273"/>
      <c r="BG318" s="273"/>
      <c r="BH318" s="273"/>
      <c r="BI318" s="273"/>
      <c r="BJ318" s="273"/>
      <c r="BK318" s="273"/>
      <c r="BL318" s="273"/>
      <c r="BM318" s="273"/>
      <c r="BN318" s="273"/>
      <c r="BO318" s="273"/>
      <c r="BP318" s="273"/>
      <c r="BQ318" s="273"/>
      <c r="BR318" s="273"/>
      <c r="BS318" s="273"/>
      <c r="BT318" s="273"/>
      <c r="BU318" s="273"/>
      <c r="BV318" s="273"/>
      <c r="BW318" s="273"/>
      <c r="BX318" s="273"/>
      <c r="BY318" s="273"/>
      <c r="BZ318" s="273"/>
      <c r="CA318" s="273"/>
      <c r="CB318" s="273"/>
      <c r="CC318" s="273"/>
      <c r="CD318" s="273"/>
      <c r="CE318" s="273"/>
      <c r="CF318" s="273"/>
      <c r="CG318" s="273"/>
      <c r="CH318" s="273"/>
      <c r="CI318" s="273"/>
      <c r="CJ318" s="273"/>
      <c r="CK318" s="273"/>
      <c r="CL318" s="273"/>
      <c r="CM318" s="273"/>
      <c r="CN318" s="273"/>
      <c r="CO318" s="273"/>
      <c r="CP318" s="273"/>
      <c r="CQ318" s="273"/>
    </row>
    <row r="319" spans="2:95" ht="25" x14ac:dyDescent="0.35">
      <c r="B319" s="1089" t="s">
        <v>1253</v>
      </c>
      <c r="C319" s="1090" t="s">
        <v>1309</v>
      </c>
      <c r="D319" s="1090" t="s">
        <v>1310</v>
      </c>
      <c r="E319" s="1104">
        <v>2023</v>
      </c>
      <c r="F319" s="1104">
        <v>2024</v>
      </c>
      <c r="G319" s="1104" t="s">
        <v>351</v>
      </c>
      <c r="H319" s="1091">
        <v>94.125013698630127</v>
      </c>
      <c r="I319" s="1091"/>
      <c r="J319" s="1105"/>
      <c r="K319" s="1091">
        <v>34355.629999999997</v>
      </c>
      <c r="L319" s="1091"/>
      <c r="M319" s="1091">
        <v>84825.013698630122</v>
      </c>
      <c r="N319" s="1088"/>
      <c r="O319" s="273"/>
      <c r="P319" s="273"/>
      <c r="Q319" s="273"/>
      <c r="R319" s="273"/>
      <c r="S319" s="273"/>
      <c r="T319" s="273"/>
      <c r="U319" s="273"/>
      <c r="V319" s="273"/>
      <c r="W319" s="273"/>
      <c r="X319" s="273"/>
      <c r="Y319" s="273"/>
      <c r="Z319" s="273"/>
      <c r="AA319" s="273"/>
      <c r="AB319" s="273"/>
      <c r="AC319" s="273"/>
      <c r="AD319" s="273"/>
      <c r="AE319" s="273"/>
      <c r="AF319" s="273"/>
      <c r="AG319" s="273"/>
      <c r="AH319" s="273"/>
      <c r="AI319" s="273"/>
      <c r="AJ319" s="273"/>
      <c r="AK319" s="273"/>
      <c r="AL319" s="273"/>
      <c r="AM319" s="273"/>
      <c r="AN319" s="273"/>
      <c r="AO319" s="273"/>
      <c r="AP319" s="273"/>
      <c r="AQ319" s="273"/>
      <c r="AR319" s="273"/>
      <c r="AS319" s="273"/>
      <c r="AT319" s="273"/>
      <c r="AU319" s="273"/>
      <c r="AV319" s="273"/>
      <c r="AW319" s="273"/>
      <c r="AX319" s="273"/>
      <c r="AY319" s="273"/>
      <c r="AZ319" s="273"/>
      <c r="BA319" s="273"/>
      <c r="BB319" s="273"/>
      <c r="BC319" s="273"/>
      <c r="BD319" s="273"/>
      <c r="BE319" s="273"/>
      <c r="BF319" s="273"/>
      <c r="BG319" s="273"/>
      <c r="BH319" s="273"/>
      <c r="BI319" s="273"/>
      <c r="BJ319" s="273"/>
      <c r="BK319" s="273"/>
      <c r="BL319" s="273"/>
      <c r="BM319" s="273"/>
      <c r="BN319" s="273"/>
      <c r="BO319" s="273"/>
      <c r="BP319" s="273"/>
      <c r="BQ319" s="273"/>
      <c r="BR319" s="273"/>
      <c r="BS319" s="273"/>
      <c r="BT319" s="273"/>
      <c r="BU319" s="273"/>
      <c r="BV319" s="273"/>
      <c r="BW319" s="273"/>
      <c r="BX319" s="273"/>
      <c r="BY319" s="273"/>
      <c r="BZ319" s="273"/>
      <c r="CA319" s="273"/>
      <c r="CB319" s="273"/>
      <c r="CC319" s="273"/>
      <c r="CD319" s="273"/>
      <c r="CE319" s="273"/>
      <c r="CF319" s="273"/>
      <c r="CG319" s="273"/>
      <c r="CH319" s="273"/>
      <c r="CI319" s="273"/>
      <c r="CJ319" s="273"/>
      <c r="CK319" s="273"/>
      <c r="CL319" s="273"/>
      <c r="CM319" s="273"/>
      <c r="CN319" s="273"/>
      <c r="CO319" s="273"/>
      <c r="CP319" s="273"/>
      <c r="CQ319" s="273"/>
    </row>
    <row r="320" spans="2:95" ht="25" x14ac:dyDescent="0.35">
      <c r="B320" s="1089" t="s">
        <v>1298</v>
      </c>
      <c r="C320" s="1090" t="s">
        <v>1311</v>
      </c>
      <c r="D320" s="1090" t="s">
        <v>1312</v>
      </c>
      <c r="E320" s="1104">
        <v>2023</v>
      </c>
      <c r="F320" s="1104">
        <v>2024</v>
      </c>
      <c r="G320" s="1104" t="s">
        <v>351</v>
      </c>
      <c r="H320" s="1091">
        <v>446.25</v>
      </c>
      <c r="I320" s="1091"/>
      <c r="J320" s="1105"/>
      <c r="K320" s="1091">
        <v>162881.25</v>
      </c>
      <c r="L320" s="1091"/>
      <c r="M320" s="1091">
        <v>429750</v>
      </c>
      <c r="N320" s="1088"/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273"/>
      <c r="AI320" s="273"/>
      <c r="AJ320" s="273"/>
      <c r="AK320" s="273"/>
      <c r="AL320" s="273"/>
      <c r="AM320" s="273"/>
      <c r="AN320" s="273"/>
      <c r="AO320" s="273"/>
      <c r="AP320" s="273"/>
      <c r="AQ320" s="273"/>
      <c r="AR320" s="273"/>
      <c r="AS320" s="273"/>
      <c r="AT320" s="273"/>
      <c r="AU320" s="273"/>
      <c r="AV320" s="273"/>
      <c r="AW320" s="273"/>
      <c r="AX320" s="273"/>
      <c r="AY320" s="273"/>
      <c r="AZ320" s="273"/>
      <c r="BA320" s="273"/>
      <c r="BB320" s="273"/>
      <c r="BC320" s="273"/>
      <c r="BD320" s="273"/>
      <c r="BE320" s="273"/>
      <c r="BF320" s="273"/>
      <c r="BG320" s="273"/>
      <c r="BH320" s="273"/>
      <c r="BI320" s="273"/>
      <c r="BJ320" s="273"/>
      <c r="BK320" s="273"/>
      <c r="BL320" s="273"/>
      <c r="BM320" s="273"/>
      <c r="BN320" s="273"/>
      <c r="BO320" s="273"/>
      <c r="BP320" s="273"/>
      <c r="BQ320" s="273"/>
      <c r="BR320" s="273"/>
      <c r="BS320" s="273"/>
      <c r="BT320" s="273"/>
      <c r="BU320" s="273"/>
      <c r="BV320" s="273"/>
      <c r="BW320" s="273"/>
      <c r="BX320" s="273"/>
      <c r="BY320" s="273"/>
      <c r="BZ320" s="273"/>
      <c r="CA320" s="273"/>
      <c r="CB320" s="273"/>
      <c r="CC320" s="273"/>
      <c r="CD320" s="273"/>
      <c r="CE320" s="273"/>
      <c r="CF320" s="273"/>
      <c r="CG320" s="273"/>
      <c r="CH320" s="273"/>
      <c r="CI320" s="273"/>
      <c r="CJ320" s="273"/>
      <c r="CK320" s="273"/>
      <c r="CL320" s="273"/>
      <c r="CM320" s="273"/>
      <c r="CN320" s="273"/>
      <c r="CO320" s="273"/>
      <c r="CP320" s="273"/>
      <c r="CQ320" s="273"/>
    </row>
    <row r="321" spans="1:95" ht="25" x14ac:dyDescent="0.35">
      <c r="B321" s="1089" t="s">
        <v>1253</v>
      </c>
      <c r="C321" s="1090" t="s">
        <v>1313</v>
      </c>
      <c r="D321" s="1090" t="s">
        <v>1314</v>
      </c>
      <c r="E321" s="1104">
        <v>2023</v>
      </c>
      <c r="F321" s="1104">
        <v>2024</v>
      </c>
      <c r="G321" s="1104" t="s">
        <v>351</v>
      </c>
      <c r="H321" s="1091">
        <v>80.625013698630141</v>
      </c>
      <c r="I321" s="1091"/>
      <c r="J321" s="1105"/>
      <c r="K321" s="1091">
        <v>29428.13</v>
      </c>
      <c r="L321" s="1091"/>
      <c r="M321" s="1091">
        <v>74925.013698630137</v>
      </c>
      <c r="N321" s="1088"/>
      <c r="O321" s="273"/>
      <c r="P321" s="273"/>
      <c r="Q321" s="273"/>
      <c r="R321" s="273"/>
      <c r="S321" s="273"/>
      <c r="T321" s="273"/>
      <c r="U321" s="273"/>
      <c r="V321" s="273"/>
      <c r="W321" s="273"/>
      <c r="X321" s="273"/>
      <c r="Y321" s="273"/>
      <c r="Z321" s="273"/>
      <c r="AA321" s="273"/>
      <c r="AB321" s="273"/>
      <c r="AC321" s="273"/>
      <c r="AD321" s="273"/>
      <c r="AE321" s="273"/>
      <c r="AF321" s="273"/>
      <c r="AG321" s="273"/>
      <c r="AH321" s="273"/>
      <c r="AI321" s="273"/>
      <c r="AJ321" s="273"/>
      <c r="AK321" s="273"/>
      <c r="AL321" s="273"/>
      <c r="AM321" s="273"/>
      <c r="AN321" s="273"/>
      <c r="AO321" s="273"/>
      <c r="AP321" s="273"/>
      <c r="AQ321" s="273"/>
      <c r="AR321" s="273"/>
      <c r="AS321" s="273"/>
      <c r="AT321" s="273"/>
      <c r="AU321" s="273"/>
      <c r="AV321" s="273"/>
      <c r="AW321" s="273"/>
      <c r="AX321" s="273"/>
      <c r="AY321" s="273"/>
      <c r="AZ321" s="273"/>
      <c r="BA321" s="273"/>
      <c r="BB321" s="273"/>
      <c r="BC321" s="273"/>
      <c r="BD321" s="273"/>
      <c r="BE321" s="273"/>
      <c r="BF321" s="273"/>
      <c r="BG321" s="273"/>
      <c r="BH321" s="273"/>
      <c r="BI321" s="273"/>
      <c r="BJ321" s="273"/>
      <c r="BK321" s="273"/>
      <c r="BL321" s="273"/>
      <c r="BM321" s="273"/>
      <c r="BN321" s="273"/>
      <c r="BO321" s="273"/>
      <c r="BP321" s="273"/>
      <c r="BQ321" s="273"/>
      <c r="BR321" s="273"/>
      <c r="BS321" s="273"/>
      <c r="BT321" s="273"/>
      <c r="BU321" s="273"/>
      <c r="BV321" s="273"/>
      <c r="BW321" s="273"/>
      <c r="BX321" s="273"/>
      <c r="BY321" s="273"/>
      <c r="BZ321" s="273"/>
      <c r="CA321" s="273"/>
      <c r="CB321" s="273"/>
      <c r="CC321" s="273"/>
      <c r="CD321" s="273"/>
      <c r="CE321" s="273"/>
      <c r="CF321" s="273"/>
      <c r="CG321" s="273"/>
      <c r="CH321" s="273"/>
      <c r="CI321" s="273"/>
      <c r="CJ321" s="273"/>
      <c r="CK321" s="273"/>
      <c r="CL321" s="273"/>
      <c r="CM321" s="273"/>
      <c r="CN321" s="273"/>
      <c r="CO321" s="273"/>
      <c r="CP321" s="273"/>
      <c r="CQ321" s="273"/>
    </row>
    <row r="322" spans="1:95" ht="25" x14ac:dyDescent="0.35">
      <c r="B322" s="1089" t="s">
        <v>1315</v>
      </c>
      <c r="C322" s="1090" t="s">
        <v>1316</v>
      </c>
      <c r="D322" s="1090" t="s">
        <v>1317</v>
      </c>
      <c r="E322" s="1104">
        <v>2023</v>
      </c>
      <c r="F322" s="1104">
        <v>2024</v>
      </c>
      <c r="G322" s="1104" t="s">
        <v>351</v>
      </c>
      <c r="H322" s="1091">
        <v>13.698630136986301</v>
      </c>
      <c r="I322" s="1091"/>
      <c r="J322" s="1105"/>
      <c r="K322" s="1091">
        <v>5000</v>
      </c>
      <c r="L322" s="1091"/>
      <c r="M322" s="1091">
        <v>10998.630136986301</v>
      </c>
      <c r="N322" s="1088"/>
      <c r="O322" s="273"/>
      <c r="P322" s="273"/>
      <c r="Q322" s="273"/>
      <c r="R322" s="273"/>
      <c r="S322" s="273"/>
      <c r="T322" s="273"/>
      <c r="U322" s="273"/>
      <c r="V322" s="273"/>
      <c r="W322" s="273"/>
      <c r="X322" s="273"/>
      <c r="Y322" s="273"/>
      <c r="Z322" s="273"/>
      <c r="AA322" s="273"/>
      <c r="AB322" s="273"/>
      <c r="AC322" s="273"/>
      <c r="AD322" s="273"/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/>
      <c r="AS322" s="273"/>
      <c r="AT322" s="273"/>
      <c r="AU322" s="273"/>
      <c r="AV322" s="273"/>
      <c r="AW322" s="273"/>
      <c r="AX322" s="273"/>
      <c r="AY322" s="273"/>
      <c r="AZ322" s="273"/>
      <c r="BA322" s="273"/>
      <c r="BB322" s="273"/>
      <c r="BC322" s="273"/>
      <c r="BD322" s="273"/>
      <c r="BE322" s="273"/>
      <c r="BF322" s="273"/>
      <c r="BG322" s="273"/>
      <c r="BH322" s="273"/>
      <c r="BI322" s="273"/>
      <c r="BJ322" s="273"/>
      <c r="BK322" s="273"/>
      <c r="BL322" s="273"/>
      <c r="BM322" s="273"/>
      <c r="BN322" s="273"/>
      <c r="BO322" s="273"/>
      <c r="BP322" s="273"/>
      <c r="BQ322" s="273"/>
      <c r="BR322" s="273"/>
      <c r="BS322" s="273"/>
      <c r="BT322" s="273"/>
      <c r="BU322" s="273"/>
      <c r="BV322" s="273"/>
      <c r="BW322" s="273"/>
      <c r="BX322" s="273"/>
      <c r="BY322" s="273"/>
      <c r="BZ322" s="273"/>
      <c r="CA322" s="273"/>
      <c r="CB322" s="273"/>
      <c r="CC322" s="273"/>
      <c r="CD322" s="273"/>
      <c r="CE322" s="273"/>
      <c r="CF322" s="273"/>
      <c r="CG322" s="273"/>
      <c r="CH322" s="273"/>
      <c r="CI322" s="273"/>
      <c r="CJ322" s="273"/>
      <c r="CK322" s="273"/>
      <c r="CL322" s="273"/>
      <c r="CM322" s="273"/>
      <c r="CN322" s="273"/>
      <c r="CO322" s="273"/>
      <c r="CP322" s="273"/>
      <c r="CQ322" s="273"/>
    </row>
    <row r="323" spans="1:95" ht="25" x14ac:dyDescent="0.35">
      <c r="B323" s="1089" t="s">
        <v>1253</v>
      </c>
      <c r="C323" s="1090" t="s">
        <v>1318</v>
      </c>
      <c r="D323" s="1090" t="s">
        <v>1319</v>
      </c>
      <c r="E323" s="1104">
        <v>2023</v>
      </c>
      <c r="F323" s="1104">
        <v>2024</v>
      </c>
      <c r="G323" s="1104" t="s">
        <v>351</v>
      </c>
      <c r="H323" s="1091">
        <v>176.25</v>
      </c>
      <c r="I323" s="1091"/>
      <c r="J323" s="1105"/>
      <c r="K323" s="1091">
        <v>64331.25</v>
      </c>
      <c r="L323" s="1091"/>
      <c r="M323" s="1091">
        <v>159750</v>
      </c>
      <c r="N323" s="1088"/>
      <c r="O323" s="273"/>
      <c r="P323" s="273"/>
      <c r="Q323" s="273"/>
      <c r="R323" s="273"/>
      <c r="S323" s="273"/>
      <c r="T323" s="273"/>
      <c r="U323" s="273"/>
      <c r="V323" s="273"/>
      <c r="W323" s="273"/>
      <c r="X323" s="273"/>
      <c r="Y323" s="273"/>
      <c r="Z323" s="273"/>
      <c r="AA323" s="273"/>
      <c r="AB323" s="273"/>
      <c r="AC323" s="273"/>
      <c r="AD323" s="273"/>
      <c r="AE323" s="273"/>
      <c r="AF323" s="273"/>
      <c r="AG323" s="273"/>
      <c r="AH323" s="273"/>
      <c r="AI323" s="273"/>
      <c r="AJ323" s="273"/>
      <c r="AK323" s="273"/>
      <c r="AL323" s="273"/>
      <c r="AM323" s="273"/>
      <c r="AN323" s="273"/>
      <c r="AO323" s="273"/>
      <c r="AP323" s="273"/>
      <c r="AQ323" s="273"/>
      <c r="AR323" s="273"/>
      <c r="AS323" s="273"/>
      <c r="AT323" s="273"/>
      <c r="AU323" s="273"/>
      <c r="AV323" s="273"/>
      <c r="AW323" s="273"/>
      <c r="AX323" s="273"/>
      <c r="AY323" s="273"/>
      <c r="AZ323" s="273"/>
      <c r="BA323" s="273"/>
      <c r="BB323" s="273"/>
      <c r="BC323" s="273"/>
      <c r="BD323" s="273"/>
      <c r="BE323" s="273"/>
      <c r="BF323" s="273"/>
      <c r="BG323" s="273"/>
      <c r="BH323" s="273"/>
      <c r="BI323" s="273"/>
      <c r="BJ323" s="273"/>
      <c r="BK323" s="273"/>
      <c r="BL323" s="273"/>
      <c r="BM323" s="273"/>
      <c r="BN323" s="273"/>
      <c r="BO323" s="273"/>
      <c r="BP323" s="273"/>
      <c r="BQ323" s="273"/>
      <c r="BR323" s="273"/>
      <c r="BS323" s="273"/>
      <c r="BT323" s="273"/>
      <c r="BU323" s="273"/>
      <c r="BV323" s="273"/>
      <c r="BW323" s="273"/>
      <c r="BX323" s="273"/>
      <c r="BY323" s="273"/>
      <c r="BZ323" s="273"/>
      <c r="CA323" s="273"/>
      <c r="CB323" s="273"/>
      <c r="CC323" s="273"/>
      <c r="CD323" s="273"/>
      <c r="CE323" s="273"/>
      <c r="CF323" s="273"/>
      <c r="CG323" s="273"/>
      <c r="CH323" s="273"/>
      <c r="CI323" s="273"/>
      <c r="CJ323" s="273"/>
      <c r="CK323" s="273"/>
      <c r="CL323" s="273"/>
      <c r="CM323" s="273"/>
      <c r="CN323" s="273"/>
      <c r="CO323" s="273"/>
      <c r="CP323" s="273"/>
      <c r="CQ323" s="273"/>
    </row>
    <row r="324" spans="1:95" x14ac:dyDescent="0.35">
      <c r="B324" s="269" t="s">
        <v>358</v>
      </c>
      <c r="C324" s="254">
        <v>32</v>
      </c>
      <c r="D324" s="255"/>
      <c r="E324" s="255"/>
      <c r="F324" s="255"/>
      <c r="G324" s="256"/>
      <c r="H324" s="257"/>
      <c r="I324" s="258"/>
      <c r="J324" s="258"/>
      <c r="K324" s="258"/>
      <c r="L324" s="258"/>
      <c r="M324" s="257"/>
      <c r="N324" s="259"/>
      <c r="O324" s="273"/>
      <c r="P324" s="273"/>
      <c r="Q324" s="273"/>
      <c r="R324" s="273"/>
      <c r="S324" s="273"/>
      <c r="T324" s="273"/>
      <c r="U324" s="273"/>
      <c r="V324" s="273"/>
      <c r="W324" s="273"/>
      <c r="X324" s="273"/>
      <c r="Y324" s="273"/>
      <c r="Z324" s="273"/>
      <c r="AA324" s="273"/>
      <c r="AB324" s="273"/>
      <c r="AC324" s="273"/>
      <c r="AD324" s="273"/>
      <c r="AE324" s="273"/>
      <c r="AF324" s="273"/>
      <c r="AG324" s="273"/>
      <c r="AH324" s="273"/>
      <c r="AI324" s="273"/>
      <c r="AJ324" s="273"/>
      <c r="AK324" s="273"/>
      <c r="AL324" s="273"/>
      <c r="AM324" s="273"/>
      <c r="AN324" s="273"/>
      <c r="AO324" s="273"/>
      <c r="AP324" s="273"/>
      <c r="AQ324" s="273"/>
      <c r="AR324" s="273"/>
      <c r="AS324" s="273"/>
      <c r="AT324" s="273"/>
      <c r="AU324" s="273"/>
      <c r="AV324" s="273"/>
      <c r="AW324" s="273"/>
      <c r="AX324" s="273"/>
      <c r="AY324" s="273"/>
      <c r="AZ324" s="273"/>
      <c r="BA324" s="273"/>
      <c r="BB324" s="273"/>
      <c r="BC324" s="273"/>
      <c r="BD324" s="273"/>
      <c r="BE324" s="273"/>
      <c r="BF324" s="273"/>
      <c r="BG324" s="273"/>
      <c r="BH324" s="273"/>
      <c r="BI324" s="273"/>
      <c r="BJ324" s="273"/>
      <c r="BK324" s="273"/>
      <c r="BL324" s="273"/>
      <c r="BM324" s="273"/>
      <c r="BN324" s="273"/>
      <c r="BO324" s="273"/>
      <c r="BP324" s="273"/>
      <c r="BQ324" s="273"/>
      <c r="BR324" s="273"/>
      <c r="BS324" s="273"/>
      <c r="BT324" s="273"/>
      <c r="BU324" s="273"/>
      <c r="BV324" s="273"/>
      <c r="BW324" s="273"/>
      <c r="BX324" s="273"/>
      <c r="BY324" s="273"/>
      <c r="BZ324" s="273"/>
      <c r="CA324" s="273"/>
      <c r="CB324" s="273"/>
      <c r="CC324" s="273"/>
      <c r="CD324" s="273"/>
      <c r="CE324" s="273"/>
      <c r="CF324" s="273"/>
      <c r="CG324" s="273"/>
      <c r="CH324" s="273"/>
      <c r="CI324" s="273"/>
      <c r="CJ324" s="273"/>
      <c r="CK324" s="273"/>
      <c r="CL324" s="273"/>
      <c r="CM324" s="273"/>
      <c r="CN324" s="273"/>
      <c r="CO324" s="273"/>
      <c r="CP324" s="273"/>
      <c r="CQ324" s="273"/>
    </row>
    <row r="325" spans="1:95" x14ac:dyDescent="0.35">
      <c r="B325" s="270" t="s">
        <v>560</v>
      </c>
      <c r="C325" s="422" t="s">
        <v>366</v>
      </c>
      <c r="D325" s="255"/>
      <c r="E325" s="256"/>
      <c r="F325" s="256"/>
      <c r="G325" s="256"/>
      <c r="H325" s="267">
        <v>120</v>
      </c>
      <c r="I325" s="267"/>
      <c r="J325" s="267"/>
      <c r="K325" s="267">
        <v>43800</v>
      </c>
      <c r="L325" s="260"/>
      <c r="M325" s="267">
        <v>24000</v>
      </c>
      <c r="N325" s="1103"/>
      <c r="O325" s="273"/>
      <c r="P325" s="273"/>
      <c r="Q325" s="273"/>
      <c r="R325" s="273"/>
      <c r="S325" s="273"/>
      <c r="T325" s="273"/>
      <c r="U325" s="273"/>
      <c r="V325" s="273"/>
      <c r="W325" s="273"/>
      <c r="X325" s="273"/>
      <c r="Y325" s="273"/>
      <c r="Z325" s="273"/>
      <c r="AA325" s="273"/>
      <c r="AB325" s="273"/>
      <c r="AC325" s="273"/>
      <c r="AD325" s="273"/>
      <c r="AE325" s="273"/>
      <c r="AF325" s="273"/>
      <c r="AG325" s="273"/>
      <c r="AH325" s="273"/>
      <c r="AI325" s="273"/>
      <c r="AJ325" s="273"/>
      <c r="AK325" s="273"/>
      <c r="AL325" s="273"/>
      <c r="AM325" s="273"/>
      <c r="AN325" s="273"/>
      <c r="AO325" s="273"/>
      <c r="AP325" s="273"/>
      <c r="AQ325" s="273"/>
      <c r="AR325" s="273"/>
      <c r="AS325" s="273"/>
      <c r="AT325" s="273"/>
      <c r="AU325" s="273"/>
      <c r="AV325" s="273"/>
      <c r="AW325" s="273"/>
      <c r="AX325" s="273"/>
      <c r="AY325" s="273"/>
      <c r="AZ325" s="273"/>
      <c r="BA325" s="273"/>
      <c r="BB325" s="273"/>
      <c r="BC325" s="273"/>
      <c r="BD325" s="273"/>
      <c r="BE325" s="273"/>
      <c r="BF325" s="273"/>
      <c r="BG325" s="273"/>
      <c r="BH325" s="273"/>
      <c r="BI325" s="273"/>
      <c r="BJ325" s="273"/>
      <c r="BK325" s="273"/>
      <c r="BL325" s="273"/>
      <c r="BM325" s="273"/>
      <c r="BN325" s="273"/>
      <c r="BO325" s="273"/>
      <c r="BP325" s="273"/>
      <c r="BQ325" s="273"/>
      <c r="BR325" s="273"/>
      <c r="BS325" s="273"/>
      <c r="BT325" s="273"/>
      <c r="BU325" s="273"/>
      <c r="BV325" s="273"/>
      <c r="BW325" s="273"/>
      <c r="BX325" s="273"/>
      <c r="BY325" s="273"/>
      <c r="BZ325" s="273"/>
      <c r="CA325" s="273"/>
      <c r="CB325" s="273"/>
      <c r="CC325" s="273"/>
      <c r="CD325" s="273"/>
      <c r="CE325" s="273"/>
      <c r="CF325" s="273"/>
      <c r="CG325" s="273"/>
      <c r="CH325" s="273"/>
      <c r="CI325" s="273"/>
      <c r="CJ325" s="273"/>
      <c r="CK325" s="273"/>
      <c r="CL325" s="273"/>
      <c r="CM325" s="273"/>
      <c r="CN325" s="273"/>
      <c r="CO325" s="273"/>
      <c r="CP325" s="273"/>
      <c r="CQ325" s="273"/>
    </row>
    <row r="326" spans="1:95" ht="25" x14ac:dyDescent="0.35">
      <c r="B326" s="1089" t="s">
        <v>560</v>
      </c>
      <c r="C326" s="1090" t="s">
        <v>561</v>
      </c>
      <c r="D326" s="1090" t="s">
        <v>562</v>
      </c>
      <c r="E326" s="1104">
        <v>2020</v>
      </c>
      <c r="F326" s="1104">
        <v>2024</v>
      </c>
      <c r="G326" s="1104" t="s">
        <v>351</v>
      </c>
      <c r="H326" s="1091">
        <v>120</v>
      </c>
      <c r="I326" s="1091"/>
      <c r="J326" s="1105"/>
      <c r="K326" s="1091">
        <v>43800</v>
      </c>
      <c r="L326" s="1091"/>
      <c r="M326" s="1091">
        <v>24000</v>
      </c>
      <c r="N326" s="1088"/>
      <c r="O326" s="273"/>
      <c r="P326" s="273"/>
      <c r="Q326" s="273"/>
      <c r="R326" s="273"/>
      <c r="S326" s="273"/>
      <c r="T326" s="273"/>
      <c r="U326" s="273"/>
      <c r="V326" s="273"/>
      <c r="W326" s="273"/>
      <c r="X326" s="273"/>
      <c r="Y326" s="273"/>
      <c r="Z326" s="273"/>
      <c r="AA326" s="273"/>
      <c r="AB326" s="273"/>
      <c r="AC326" s="273"/>
      <c r="AD326" s="273"/>
      <c r="AE326" s="273"/>
      <c r="AF326" s="273"/>
      <c r="AG326" s="273"/>
      <c r="AH326" s="273"/>
      <c r="AI326" s="273"/>
      <c r="AJ326" s="273"/>
      <c r="AK326" s="273"/>
      <c r="AL326" s="273"/>
      <c r="AM326" s="273"/>
      <c r="AN326" s="273"/>
      <c r="AO326" s="273"/>
      <c r="AP326" s="273"/>
      <c r="AQ326" s="273"/>
      <c r="AR326" s="273"/>
      <c r="AS326" s="273"/>
      <c r="AT326" s="273"/>
      <c r="AU326" s="273"/>
      <c r="AV326" s="273"/>
      <c r="AW326" s="273"/>
      <c r="AX326" s="273"/>
      <c r="AY326" s="273"/>
      <c r="AZ326" s="273"/>
      <c r="BA326" s="273"/>
      <c r="BB326" s="273"/>
      <c r="BC326" s="273"/>
      <c r="BD326" s="273"/>
      <c r="BE326" s="273"/>
      <c r="BF326" s="273"/>
      <c r="BG326" s="273"/>
      <c r="BH326" s="273"/>
      <c r="BI326" s="273"/>
      <c r="BJ326" s="273"/>
      <c r="BK326" s="273"/>
      <c r="BL326" s="273"/>
      <c r="BM326" s="273"/>
      <c r="BN326" s="273"/>
      <c r="BO326" s="273"/>
      <c r="BP326" s="273"/>
      <c r="BQ326" s="273"/>
      <c r="BR326" s="273"/>
      <c r="BS326" s="273"/>
      <c r="BT326" s="273"/>
      <c r="BU326" s="273"/>
      <c r="BV326" s="273"/>
      <c r="BW326" s="273"/>
      <c r="BX326" s="273"/>
      <c r="BY326" s="273"/>
      <c r="BZ326" s="273"/>
      <c r="CA326" s="273"/>
      <c r="CB326" s="273"/>
      <c r="CC326" s="273"/>
      <c r="CD326" s="273"/>
      <c r="CE326" s="273"/>
      <c r="CF326" s="273"/>
      <c r="CG326" s="273"/>
      <c r="CH326" s="273"/>
      <c r="CI326" s="273"/>
      <c r="CJ326" s="273"/>
      <c r="CK326" s="273"/>
      <c r="CL326" s="273"/>
      <c r="CM326" s="273"/>
      <c r="CN326" s="273"/>
      <c r="CO326" s="273"/>
      <c r="CP326" s="273"/>
      <c r="CQ326" s="273"/>
    </row>
    <row r="327" spans="1:95" ht="25" x14ac:dyDescent="0.35">
      <c r="B327" s="1089" t="s">
        <v>560</v>
      </c>
      <c r="C327" s="1090" t="s">
        <v>563</v>
      </c>
      <c r="D327" s="1090" t="s">
        <v>564</v>
      </c>
      <c r="E327" s="1104">
        <v>2020</v>
      </c>
      <c r="F327" s="1104">
        <v>2024</v>
      </c>
      <c r="G327" s="1104" t="s">
        <v>351</v>
      </c>
      <c r="H327" s="1091">
        <v>75</v>
      </c>
      <c r="I327" s="1091"/>
      <c r="J327" s="1105"/>
      <c r="K327" s="1091">
        <v>27375</v>
      </c>
      <c r="L327" s="1091"/>
      <c r="M327" s="1091">
        <v>15000</v>
      </c>
      <c r="N327" s="1088"/>
      <c r="O327" s="273"/>
      <c r="P327" s="273"/>
      <c r="Q327" s="273"/>
      <c r="R327" s="273"/>
      <c r="S327" s="273"/>
      <c r="T327" s="273"/>
      <c r="U327" s="273"/>
      <c r="V327" s="273"/>
      <c r="W327" s="273"/>
      <c r="X327" s="273"/>
      <c r="Y327" s="273"/>
      <c r="Z327" s="273"/>
      <c r="AA327" s="273"/>
      <c r="AB327" s="273"/>
      <c r="AC327" s="273"/>
      <c r="AD327" s="273"/>
      <c r="AE327" s="273"/>
      <c r="AF327" s="273"/>
      <c r="AG327" s="273"/>
      <c r="AH327" s="273"/>
      <c r="AI327" s="273"/>
      <c r="AJ327" s="273"/>
      <c r="AK327" s="273"/>
      <c r="AL327" s="273"/>
      <c r="AM327" s="273"/>
      <c r="AN327" s="273"/>
      <c r="AO327" s="273"/>
      <c r="AP327" s="273"/>
      <c r="AQ327" s="273"/>
      <c r="AR327" s="273"/>
      <c r="AS327" s="273"/>
      <c r="AT327" s="273"/>
      <c r="AU327" s="273"/>
      <c r="AV327" s="273"/>
      <c r="AW327" s="273"/>
      <c r="AX327" s="273"/>
      <c r="AY327" s="273"/>
      <c r="AZ327" s="273"/>
      <c r="BA327" s="273"/>
      <c r="BB327" s="273"/>
      <c r="BC327" s="273"/>
      <c r="BD327" s="273"/>
      <c r="BE327" s="273"/>
      <c r="BF327" s="273"/>
      <c r="BG327" s="273"/>
      <c r="BH327" s="273"/>
      <c r="BI327" s="273"/>
      <c r="BJ327" s="273"/>
      <c r="BK327" s="273"/>
      <c r="BL327" s="273"/>
      <c r="BM327" s="273"/>
      <c r="BN327" s="273"/>
      <c r="BO327" s="273"/>
      <c r="BP327" s="273"/>
      <c r="BQ327" s="273"/>
      <c r="BR327" s="273"/>
      <c r="BS327" s="273"/>
      <c r="BT327" s="273"/>
      <c r="BU327" s="273"/>
      <c r="BV327" s="273"/>
      <c r="BW327" s="273"/>
      <c r="BX327" s="273"/>
      <c r="BY327" s="273"/>
      <c r="BZ327" s="273"/>
      <c r="CA327" s="273"/>
      <c r="CB327" s="273"/>
      <c r="CC327" s="273"/>
      <c r="CD327" s="273"/>
      <c r="CE327" s="273"/>
      <c r="CF327" s="273"/>
      <c r="CG327" s="273"/>
      <c r="CH327" s="273"/>
      <c r="CI327" s="273"/>
      <c r="CJ327" s="273"/>
      <c r="CK327" s="273"/>
      <c r="CL327" s="273"/>
      <c r="CM327" s="273"/>
      <c r="CN327" s="273"/>
      <c r="CO327" s="273"/>
      <c r="CP327" s="273"/>
      <c r="CQ327" s="273"/>
    </row>
    <row r="328" spans="1:95" ht="25" x14ac:dyDescent="0.35">
      <c r="A328" s="75"/>
      <c r="B328" s="1089" t="s">
        <v>560</v>
      </c>
      <c r="C328" s="1090" t="s">
        <v>565</v>
      </c>
      <c r="D328" s="1090" t="s">
        <v>566</v>
      </c>
      <c r="E328" s="1104">
        <v>2020</v>
      </c>
      <c r="F328" s="1104">
        <v>2024</v>
      </c>
      <c r="G328" s="1104" t="s">
        <v>351</v>
      </c>
      <c r="H328" s="1091">
        <v>35.625013698630134</v>
      </c>
      <c r="I328" s="1091"/>
      <c r="J328" s="1105"/>
      <c r="K328" s="1091">
        <v>13003.13</v>
      </c>
      <c r="L328" s="1091"/>
      <c r="M328" s="1091">
        <v>7125.0136986301368</v>
      </c>
      <c r="N328" s="1088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</row>
    <row r="329" spans="1:95" ht="25" x14ac:dyDescent="0.35">
      <c r="A329" s="74"/>
      <c r="B329" s="1089" t="s">
        <v>560</v>
      </c>
      <c r="C329" s="1090" t="s">
        <v>567</v>
      </c>
      <c r="D329" s="1090" t="s">
        <v>568</v>
      </c>
      <c r="E329" s="1104">
        <v>2020</v>
      </c>
      <c r="F329" s="1104">
        <v>2024</v>
      </c>
      <c r="G329" s="1104" t="s">
        <v>351</v>
      </c>
      <c r="H329" s="1091">
        <v>63.375013698630141</v>
      </c>
      <c r="I329" s="1091"/>
      <c r="J329" s="1105"/>
      <c r="K329" s="1091">
        <v>23131.88</v>
      </c>
      <c r="L329" s="1091"/>
      <c r="M329" s="1091">
        <v>12675.013698630144</v>
      </c>
      <c r="N329" s="1088"/>
    </row>
    <row r="330" spans="1:95" ht="25" x14ac:dyDescent="0.35">
      <c r="B330" s="1089" t="s">
        <v>560</v>
      </c>
      <c r="C330" s="1090" t="s">
        <v>569</v>
      </c>
      <c r="D330" s="1090" t="s">
        <v>570</v>
      </c>
      <c r="E330" s="1104">
        <v>2021</v>
      </c>
      <c r="F330" s="1104">
        <v>2024</v>
      </c>
      <c r="G330" s="1104" t="s">
        <v>351</v>
      </c>
      <c r="H330" s="1091">
        <v>112.5</v>
      </c>
      <c r="I330" s="1091"/>
      <c r="J330" s="1105"/>
      <c r="K330" s="1091">
        <v>41062.5</v>
      </c>
      <c r="L330" s="1091"/>
      <c r="M330" s="1091">
        <v>22500</v>
      </c>
      <c r="N330" s="1088"/>
      <c r="O330" s="1086"/>
      <c r="P330" s="1087"/>
      <c r="Q330" s="1087"/>
      <c r="R330" s="1087"/>
      <c r="S330" s="1087"/>
      <c r="T330" s="1087"/>
      <c r="U330" s="1087"/>
      <c r="V330" s="1087"/>
      <c r="W330" s="1087"/>
      <c r="X330" s="1087"/>
      <c r="Y330" s="1087"/>
      <c r="Z330" s="1087"/>
      <c r="AA330" s="1087"/>
      <c r="AB330" s="1087"/>
      <c r="AC330" s="1087"/>
      <c r="AD330" s="1087"/>
      <c r="AE330" s="1087"/>
      <c r="AF330" s="1087"/>
      <c r="AG330" s="1087"/>
      <c r="AH330" s="1087"/>
      <c r="AI330" s="1087"/>
      <c r="AJ330" s="1087"/>
      <c r="AK330" s="1087"/>
      <c r="AL330" s="1087"/>
      <c r="AM330" s="1087"/>
      <c r="AN330" s="1087"/>
      <c r="AO330" s="1087"/>
      <c r="AP330" s="1087"/>
      <c r="AQ330" s="1087"/>
      <c r="AR330" s="1087"/>
      <c r="AS330" s="1087"/>
      <c r="AT330" s="1087"/>
      <c r="AU330" s="1087"/>
      <c r="AV330" s="1087"/>
      <c r="AW330" s="1087"/>
      <c r="AX330" s="1087"/>
      <c r="AY330" s="1087"/>
      <c r="AZ330" s="1087"/>
      <c r="BA330" s="1087"/>
      <c r="BB330" s="1087"/>
      <c r="BC330" s="1087"/>
      <c r="BD330" s="1087"/>
      <c r="BE330" s="1087"/>
      <c r="BF330" s="1087"/>
      <c r="BG330" s="1087"/>
      <c r="BH330" s="1087"/>
      <c r="BI330" s="1087"/>
      <c r="BJ330" s="1087"/>
      <c r="BK330" s="1087"/>
      <c r="BL330" s="1087"/>
      <c r="BM330" s="1087"/>
      <c r="BN330" s="1087"/>
      <c r="BO330" s="1087"/>
      <c r="BP330" s="1087"/>
      <c r="BQ330" s="1087"/>
      <c r="BR330" s="1087"/>
      <c r="BS330" s="1087"/>
      <c r="BT330" s="1087"/>
      <c r="BU330" s="1087"/>
      <c r="BV330" s="1087"/>
      <c r="BW330" s="1087"/>
      <c r="BX330" s="1087"/>
      <c r="BY330" s="1087"/>
      <c r="BZ330" s="1087"/>
      <c r="CA330" s="1087"/>
      <c r="CB330" s="1087"/>
      <c r="CC330" s="1087"/>
      <c r="CD330" s="1087"/>
      <c r="CE330" s="1087"/>
      <c r="CF330" s="1087"/>
      <c r="CG330" s="1087"/>
      <c r="CH330" s="1087"/>
      <c r="CI330" s="1087"/>
      <c r="CJ330" s="1087"/>
      <c r="CK330" s="1087"/>
      <c r="CL330" s="1087"/>
      <c r="CM330" s="1087"/>
      <c r="CN330" s="1087"/>
      <c r="CO330" s="1087"/>
      <c r="CP330" s="1087"/>
      <c r="CQ330" s="1087"/>
    </row>
    <row r="331" spans="1:95" ht="25" x14ac:dyDescent="0.35">
      <c r="B331" s="1089" t="s">
        <v>560</v>
      </c>
      <c r="C331" s="1090" t="s">
        <v>571</v>
      </c>
      <c r="D331" s="1090" t="s">
        <v>572</v>
      </c>
      <c r="E331" s="1104">
        <v>2021</v>
      </c>
      <c r="F331" s="1104">
        <v>2024</v>
      </c>
      <c r="G331" s="1104" t="s">
        <v>351</v>
      </c>
      <c r="H331" s="1091">
        <v>15.75</v>
      </c>
      <c r="I331" s="1091"/>
      <c r="J331" s="1105"/>
      <c r="K331" s="1091">
        <v>5748.75</v>
      </c>
      <c r="L331" s="1091"/>
      <c r="M331" s="1091">
        <v>3150</v>
      </c>
      <c r="N331" s="1088"/>
      <c r="O331" s="1086"/>
      <c r="P331" s="1087"/>
      <c r="Q331" s="1087"/>
      <c r="R331" s="1087"/>
      <c r="S331" s="1087"/>
      <c r="T331" s="1087"/>
      <c r="U331" s="1087"/>
      <c r="V331" s="1087"/>
      <c r="W331" s="1087"/>
      <c r="X331" s="1087"/>
      <c r="Y331" s="1087"/>
      <c r="Z331" s="1087"/>
      <c r="AA331" s="1087"/>
      <c r="AB331" s="1087"/>
      <c r="AC331" s="1087"/>
      <c r="AD331" s="1087"/>
      <c r="AE331" s="1087"/>
      <c r="AF331" s="1087"/>
      <c r="AG331" s="1087"/>
      <c r="AH331" s="1087"/>
      <c r="AI331" s="1087"/>
      <c r="AJ331" s="1087"/>
      <c r="AK331" s="1087"/>
      <c r="AL331" s="1087"/>
      <c r="AM331" s="1087"/>
      <c r="AN331" s="1087"/>
      <c r="AO331" s="1087"/>
      <c r="AP331" s="1087"/>
      <c r="AQ331" s="1087"/>
      <c r="AR331" s="1087"/>
      <c r="AS331" s="1087"/>
      <c r="AT331" s="1087"/>
      <c r="AU331" s="1087"/>
      <c r="AV331" s="1087"/>
      <c r="AW331" s="1087"/>
      <c r="AX331" s="1087"/>
      <c r="AY331" s="1087"/>
      <c r="AZ331" s="1087"/>
      <c r="BA331" s="1087"/>
      <c r="BB331" s="1087"/>
      <c r="BC331" s="1087"/>
      <c r="BD331" s="1087"/>
      <c r="BE331" s="1087"/>
      <c r="BF331" s="1087"/>
      <c r="BG331" s="1087"/>
      <c r="BH331" s="1087"/>
      <c r="BI331" s="1087"/>
      <c r="BJ331" s="1087"/>
      <c r="BK331" s="1087"/>
      <c r="BL331" s="1087"/>
      <c r="BM331" s="1087"/>
      <c r="BN331" s="1087"/>
      <c r="BO331" s="1087"/>
      <c r="BP331" s="1087"/>
      <c r="BQ331" s="1087"/>
      <c r="BR331" s="1087"/>
      <c r="BS331" s="1087"/>
      <c r="BT331" s="1087"/>
      <c r="BU331" s="1087"/>
      <c r="BV331" s="1087"/>
      <c r="BW331" s="1087"/>
      <c r="BX331" s="1087"/>
      <c r="BY331" s="1087"/>
      <c r="BZ331" s="1087"/>
      <c r="CA331" s="1087"/>
      <c r="CB331" s="1087"/>
      <c r="CC331" s="1087"/>
      <c r="CD331" s="1087"/>
      <c r="CE331" s="1087"/>
      <c r="CF331" s="1087"/>
      <c r="CG331" s="1087"/>
      <c r="CH331" s="1087"/>
      <c r="CI331" s="1087"/>
      <c r="CJ331" s="1087"/>
      <c r="CK331" s="1087"/>
      <c r="CL331" s="1087"/>
      <c r="CM331" s="1087"/>
      <c r="CN331" s="1087"/>
      <c r="CO331" s="1087"/>
      <c r="CP331" s="1087"/>
      <c r="CQ331" s="1087"/>
    </row>
    <row r="332" spans="1:95" ht="25" x14ac:dyDescent="0.35">
      <c r="B332" s="1089" t="s">
        <v>560</v>
      </c>
      <c r="C332" s="1090" t="s">
        <v>573</v>
      </c>
      <c r="D332" s="1090" t="s">
        <v>574</v>
      </c>
      <c r="E332" s="1104">
        <v>2021</v>
      </c>
      <c r="F332" s="1104">
        <v>2024</v>
      </c>
      <c r="G332" s="1104" t="s">
        <v>351</v>
      </c>
      <c r="H332" s="1091">
        <v>72.375013698630141</v>
      </c>
      <c r="I332" s="1091"/>
      <c r="J332" s="1105"/>
      <c r="K332" s="1091">
        <v>26416.880000000001</v>
      </c>
      <c r="L332" s="1091"/>
      <c r="M332" s="1091">
        <v>14475.013698630137</v>
      </c>
      <c r="N332" s="1088"/>
      <c r="O332" s="1086"/>
      <c r="P332" s="1087"/>
      <c r="Q332" s="1087"/>
      <c r="R332" s="1087"/>
      <c r="S332" s="1087"/>
      <c r="T332" s="1087"/>
      <c r="U332" s="1087"/>
      <c r="V332" s="1087"/>
      <c r="W332" s="1087"/>
      <c r="X332" s="1087"/>
      <c r="Y332" s="1087"/>
      <c r="Z332" s="1087"/>
      <c r="AA332" s="1087"/>
      <c r="AB332" s="1087"/>
      <c r="AC332" s="1087"/>
      <c r="AD332" s="1087"/>
      <c r="AE332" s="1087"/>
      <c r="AF332" s="1087"/>
      <c r="AG332" s="1087"/>
      <c r="AH332" s="1087"/>
      <c r="AI332" s="1087"/>
      <c r="AJ332" s="1087"/>
      <c r="AK332" s="1087"/>
      <c r="AL332" s="1087"/>
      <c r="AM332" s="1087"/>
      <c r="AN332" s="1087"/>
      <c r="AO332" s="1087"/>
      <c r="AP332" s="1087"/>
      <c r="AQ332" s="1087"/>
      <c r="AR332" s="1087"/>
      <c r="AS332" s="1087"/>
      <c r="AT332" s="1087"/>
      <c r="AU332" s="1087"/>
      <c r="AV332" s="1087"/>
      <c r="AW332" s="1087"/>
      <c r="AX332" s="1087"/>
      <c r="AY332" s="1087"/>
      <c r="AZ332" s="1087"/>
      <c r="BA332" s="1087"/>
      <c r="BB332" s="1087"/>
      <c r="BC332" s="1087"/>
      <c r="BD332" s="1087"/>
      <c r="BE332" s="1087"/>
      <c r="BF332" s="1087"/>
      <c r="BG332" s="1087"/>
      <c r="BH332" s="1087"/>
      <c r="BI332" s="1087"/>
      <c r="BJ332" s="1087"/>
      <c r="BK332" s="1087"/>
      <c r="BL332" s="1087"/>
      <c r="BM332" s="1087"/>
      <c r="BN332" s="1087"/>
      <c r="BO332" s="1087"/>
      <c r="BP332" s="1087"/>
      <c r="BQ332" s="1087"/>
      <c r="BR332" s="1087"/>
      <c r="BS332" s="1087"/>
      <c r="BT332" s="1087"/>
      <c r="BU332" s="1087"/>
      <c r="BV332" s="1087"/>
      <c r="BW332" s="1087"/>
      <c r="BX332" s="1087"/>
      <c r="BY332" s="1087"/>
      <c r="BZ332" s="1087"/>
      <c r="CA332" s="1087"/>
      <c r="CB332" s="1087"/>
      <c r="CC332" s="1087"/>
      <c r="CD332" s="1087"/>
      <c r="CE332" s="1087"/>
      <c r="CF332" s="1087"/>
      <c r="CG332" s="1087"/>
      <c r="CH332" s="1087"/>
      <c r="CI332" s="1087"/>
      <c r="CJ332" s="1087"/>
      <c r="CK332" s="1087"/>
      <c r="CL332" s="1087"/>
      <c r="CM332" s="1087"/>
      <c r="CN332" s="1087"/>
      <c r="CO332" s="1087"/>
      <c r="CP332" s="1087"/>
      <c r="CQ332" s="1087"/>
    </row>
    <row r="333" spans="1:95" ht="25" x14ac:dyDescent="0.35">
      <c r="B333" s="1089" t="s">
        <v>560</v>
      </c>
      <c r="C333" s="1090" t="s">
        <v>575</v>
      </c>
      <c r="D333" s="1090" t="s">
        <v>576</v>
      </c>
      <c r="E333" s="1104">
        <v>2021</v>
      </c>
      <c r="F333" s="1104">
        <v>2024</v>
      </c>
      <c r="G333" s="1104" t="s">
        <v>351</v>
      </c>
      <c r="H333" s="1091">
        <v>73.125013698630141</v>
      </c>
      <c r="I333" s="1091"/>
      <c r="J333" s="1105"/>
      <c r="K333" s="1091">
        <v>26690.63</v>
      </c>
      <c r="L333" s="1091"/>
      <c r="M333" s="1091">
        <v>21645.013698630137</v>
      </c>
      <c r="N333" s="1088"/>
      <c r="O333" s="1086"/>
      <c r="P333" s="1087"/>
      <c r="Q333" s="1087"/>
      <c r="R333" s="1087"/>
      <c r="S333" s="1087"/>
      <c r="T333" s="1087"/>
      <c r="U333" s="1087"/>
      <c r="V333" s="1087"/>
      <c r="W333" s="1087"/>
      <c r="X333" s="1087"/>
      <c r="Y333" s="1087"/>
      <c r="Z333" s="1087"/>
      <c r="AA333" s="1087"/>
      <c r="AB333" s="1087"/>
      <c r="AC333" s="1087"/>
      <c r="AD333" s="1087"/>
      <c r="AE333" s="1087"/>
      <c r="AF333" s="1087"/>
      <c r="AG333" s="1087"/>
      <c r="AH333" s="1087"/>
      <c r="AI333" s="1087"/>
      <c r="AJ333" s="1087"/>
      <c r="AK333" s="1087"/>
      <c r="AL333" s="1087"/>
      <c r="AM333" s="1087"/>
      <c r="AN333" s="1087"/>
      <c r="AO333" s="1087"/>
      <c r="AP333" s="1087"/>
      <c r="AQ333" s="1087"/>
      <c r="AR333" s="1087"/>
      <c r="AS333" s="1087"/>
      <c r="AT333" s="1087"/>
      <c r="AU333" s="1087"/>
      <c r="AV333" s="1087"/>
      <c r="AW333" s="1087"/>
      <c r="AX333" s="1087"/>
      <c r="AY333" s="1087"/>
      <c r="AZ333" s="1087"/>
      <c r="BA333" s="1087"/>
      <c r="BB333" s="1087"/>
      <c r="BC333" s="1087"/>
      <c r="BD333" s="1087"/>
      <c r="BE333" s="1087"/>
      <c r="BF333" s="1087"/>
      <c r="BG333" s="1087"/>
      <c r="BH333" s="1087"/>
      <c r="BI333" s="1087"/>
      <c r="BJ333" s="1087"/>
      <c r="BK333" s="1087"/>
      <c r="BL333" s="1087"/>
      <c r="BM333" s="1087"/>
      <c r="BN333" s="1087"/>
      <c r="BO333" s="1087"/>
      <c r="BP333" s="1087"/>
      <c r="BQ333" s="1087"/>
      <c r="BR333" s="1087"/>
      <c r="BS333" s="1087"/>
      <c r="BT333" s="1087"/>
      <c r="BU333" s="1087"/>
      <c r="BV333" s="1087"/>
      <c r="BW333" s="1087"/>
      <c r="BX333" s="1087"/>
      <c r="BY333" s="1087"/>
      <c r="BZ333" s="1087"/>
      <c r="CA333" s="1087"/>
      <c r="CB333" s="1087"/>
      <c r="CC333" s="1087"/>
      <c r="CD333" s="1087"/>
      <c r="CE333" s="1087"/>
      <c r="CF333" s="1087"/>
      <c r="CG333" s="1087"/>
      <c r="CH333" s="1087"/>
      <c r="CI333" s="1087"/>
      <c r="CJ333" s="1087"/>
      <c r="CK333" s="1087"/>
      <c r="CL333" s="1087"/>
      <c r="CM333" s="1087"/>
      <c r="CN333" s="1087"/>
      <c r="CO333" s="1087"/>
      <c r="CP333" s="1087"/>
      <c r="CQ333" s="1087"/>
    </row>
    <row r="334" spans="1:95" ht="25" x14ac:dyDescent="0.35">
      <c r="B334" s="1089" t="s">
        <v>560</v>
      </c>
      <c r="C334" s="1090" t="s">
        <v>577</v>
      </c>
      <c r="D334" s="1090" t="s">
        <v>578</v>
      </c>
      <c r="E334" s="1104">
        <v>2021</v>
      </c>
      <c r="F334" s="1104">
        <v>2024</v>
      </c>
      <c r="G334" s="1104" t="s">
        <v>351</v>
      </c>
      <c r="H334" s="1091">
        <v>33</v>
      </c>
      <c r="I334" s="1091"/>
      <c r="J334" s="1105"/>
      <c r="K334" s="1091">
        <v>12045</v>
      </c>
      <c r="L334" s="1091"/>
      <c r="M334" s="1091">
        <v>9768</v>
      </c>
      <c r="N334" s="1088"/>
      <c r="O334" s="1086"/>
      <c r="P334" s="1087"/>
      <c r="Q334" s="1087"/>
      <c r="R334" s="1087"/>
      <c r="S334" s="1087"/>
      <c r="T334" s="1087"/>
      <c r="U334" s="1087"/>
      <c r="V334" s="1087"/>
      <c r="W334" s="1087"/>
      <c r="X334" s="1087"/>
      <c r="Y334" s="1087"/>
      <c r="Z334" s="1087"/>
      <c r="AA334" s="1087"/>
      <c r="AB334" s="1087"/>
      <c r="AC334" s="1087"/>
      <c r="AD334" s="1087"/>
      <c r="AE334" s="1087"/>
      <c r="AF334" s="1087"/>
      <c r="AG334" s="1087"/>
      <c r="AH334" s="1087"/>
      <c r="AI334" s="1087"/>
      <c r="AJ334" s="1087"/>
      <c r="AK334" s="1087"/>
      <c r="AL334" s="1087"/>
      <c r="AM334" s="1087"/>
      <c r="AN334" s="1087"/>
      <c r="AO334" s="1087"/>
      <c r="AP334" s="1087"/>
      <c r="AQ334" s="1087"/>
      <c r="AR334" s="1087"/>
      <c r="AS334" s="1087"/>
      <c r="AT334" s="1087"/>
      <c r="AU334" s="1087"/>
      <c r="AV334" s="1087"/>
      <c r="AW334" s="1087"/>
      <c r="AX334" s="1087"/>
      <c r="AY334" s="1087"/>
      <c r="AZ334" s="1087"/>
      <c r="BA334" s="1087"/>
      <c r="BB334" s="1087"/>
      <c r="BC334" s="1087"/>
      <c r="BD334" s="1087"/>
      <c r="BE334" s="1087"/>
      <c r="BF334" s="1087"/>
      <c r="BG334" s="1087"/>
      <c r="BH334" s="1087"/>
      <c r="BI334" s="1087"/>
      <c r="BJ334" s="1087"/>
      <c r="BK334" s="1087"/>
      <c r="BL334" s="1087"/>
      <c r="BM334" s="1087"/>
      <c r="BN334" s="1087"/>
      <c r="BO334" s="1087"/>
      <c r="BP334" s="1087"/>
      <c r="BQ334" s="1087"/>
      <c r="BR334" s="1087"/>
      <c r="BS334" s="1087"/>
      <c r="BT334" s="1087"/>
      <c r="BU334" s="1087"/>
      <c r="BV334" s="1087"/>
      <c r="BW334" s="1087"/>
      <c r="BX334" s="1087"/>
      <c r="BY334" s="1087"/>
      <c r="BZ334" s="1087"/>
      <c r="CA334" s="1087"/>
      <c r="CB334" s="1087"/>
      <c r="CC334" s="1087"/>
      <c r="CD334" s="1087"/>
      <c r="CE334" s="1087"/>
      <c r="CF334" s="1087"/>
      <c r="CG334" s="1087"/>
      <c r="CH334" s="1087"/>
      <c r="CI334" s="1087"/>
      <c r="CJ334" s="1087"/>
      <c r="CK334" s="1087"/>
      <c r="CL334" s="1087"/>
      <c r="CM334" s="1087"/>
      <c r="CN334" s="1087"/>
      <c r="CO334" s="1087"/>
      <c r="CP334" s="1087"/>
      <c r="CQ334" s="1087"/>
    </row>
    <row r="335" spans="1:95" ht="25" x14ac:dyDescent="0.35">
      <c r="B335" s="1089" t="s">
        <v>560</v>
      </c>
      <c r="C335" s="1090" t="s">
        <v>579</v>
      </c>
      <c r="D335" s="1090" t="s">
        <v>580</v>
      </c>
      <c r="E335" s="1104">
        <v>2022</v>
      </c>
      <c r="F335" s="1104">
        <v>2024</v>
      </c>
      <c r="G335" s="1104" t="s">
        <v>351</v>
      </c>
      <c r="H335" s="1091">
        <v>133</v>
      </c>
      <c r="I335" s="1091"/>
      <c r="J335" s="1105"/>
      <c r="K335" s="1091">
        <v>48545</v>
      </c>
      <c r="L335" s="1091"/>
      <c r="M335" s="1091">
        <v>53800</v>
      </c>
      <c r="N335" s="1088"/>
      <c r="O335" s="1086"/>
      <c r="P335" s="1087"/>
      <c r="Q335" s="1087"/>
      <c r="R335" s="1087"/>
      <c r="S335" s="1087"/>
      <c r="T335" s="1087"/>
      <c r="U335" s="1087"/>
      <c r="V335" s="1087"/>
      <c r="W335" s="1087"/>
      <c r="X335" s="1087"/>
      <c r="Y335" s="1087"/>
      <c r="Z335" s="1087"/>
      <c r="AA335" s="1087"/>
      <c r="AB335" s="1087"/>
      <c r="AC335" s="1087"/>
      <c r="AD335" s="1087"/>
      <c r="AE335" s="1087"/>
      <c r="AF335" s="1087"/>
      <c r="AG335" s="1087"/>
      <c r="AH335" s="1087"/>
      <c r="AI335" s="1087"/>
      <c r="AJ335" s="1087"/>
      <c r="AK335" s="1087"/>
      <c r="AL335" s="1087"/>
      <c r="AM335" s="1087"/>
      <c r="AN335" s="1087"/>
      <c r="AO335" s="1087"/>
      <c r="AP335" s="1087"/>
      <c r="AQ335" s="1087"/>
      <c r="AR335" s="1087"/>
      <c r="AS335" s="1087"/>
      <c r="AT335" s="1087"/>
      <c r="AU335" s="1087"/>
      <c r="AV335" s="1087"/>
      <c r="AW335" s="1087"/>
      <c r="AX335" s="1087"/>
      <c r="AY335" s="1087"/>
      <c r="AZ335" s="1087"/>
      <c r="BA335" s="1087"/>
      <c r="BB335" s="1087"/>
      <c r="BC335" s="1087"/>
      <c r="BD335" s="1087"/>
      <c r="BE335" s="1087"/>
      <c r="BF335" s="1087"/>
      <c r="BG335" s="1087"/>
      <c r="BH335" s="1087"/>
      <c r="BI335" s="1087"/>
      <c r="BJ335" s="1087"/>
      <c r="BK335" s="1087"/>
      <c r="BL335" s="1087"/>
      <c r="BM335" s="1087"/>
      <c r="BN335" s="1087"/>
      <c r="BO335" s="1087"/>
      <c r="BP335" s="1087"/>
      <c r="BQ335" s="1087"/>
      <c r="BR335" s="1087"/>
      <c r="BS335" s="1087"/>
      <c r="BT335" s="1087"/>
      <c r="BU335" s="1087"/>
      <c r="BV335" s="1087"/>
      <c r="BW335" s="1087"/>
      <c r="BX335" s="1087"/>
      <c r="BY335" s="1087"/>
      <c r="BZ335" s="1087"/>
      <c r="CA335" s="1087"/>
      <c r="CB335" s="1087"/>
      <c r="CC335" s="1087"/>
      <c r="CD335" s="1087"/>
      <c r="CE335" s="1087"/>
      <c r="CF335" s="1087"/>
      <c r="CG335" s="1087"/>
      <c r="CH335" s="1087"/>
      <c r="CI335" s="1087"/>
      <c r="CJ335" s="1087"/>
      <c r="CK335" s="1087"/>
      <c r="CL335" s="1087"/>
      <c r="CM335" s="1087"/>
      <c r="CN335" s="1087"/>
      <c r="CO335" s="1087"/>
      <c r="CP335" s="1087"/>
      <c r="CQ335" s="1087"/>
    </row>
    <row r="336" spans="1:95" ht="25" x14ac:dyDescent="0.35">
      <c r="B336" s="1089" t="s">
        <v>560</v>
      </c>
      <c r="C336" s="1090" t="s">
        <v>581</v>
      </c>
      <c r="D336" s="1090" t="s">
        <v>582</v>
      </c>
      <c r="E336" s="1104">
        <v>2022</v>
      </c>
      <c r="F336" s="1104">
        <v>2024</v>
      </c>
      <c r="G336" s="1104" t="s">
        <v>351</v>
      </c>
      <c r="H336" s="1091">
        <v>18.75</v>
      </c>
      <c r="I336" s="1091"/>
      <c r="J336" s="1105"/>
      <c r="K336" s="1091">
        <v>6843.75</v>
      </c>
      <c r="L336" s="1091"/>
      <c r="M336" s="1091">
        <v>5550</v>
      </c>
      <c r="N336" s="1088"/>
      <c r="O336" s="1086"/>
      <c r="P336" s="1087"/>
      <c r="Q336" s="1087"/>
      <c r="R336" s="1087"/>
      <c r="S336" s="1087"/>
      <c r="T336" s="1087"/>
      <c r="U336" s="1087"/>
      <c r="V336" s="1087"/>
      <c r="W336" s="1087"/>
      <c r="X336" s="1087"/>
      <c r="Y336" s="1087"/>
      <c r="Z336" s="1087"/>
      <c r="AA336" s="1087"/>
      <c r="AB336" s="1087"/>
      <c r="AC336" s="1087"/>
      <c r="AD336" s="1087"/>
      <c r="AE336" s="1087"/>
      <c r="AF336" s="1087"/>
      <c r="AG336" s="1087"/>
      <c r="AH336" s="1087"/>
      <c r="AI336" s="1087"/>
      <c r="AJ336" s="1087"/>
      <c r="AK336" s="1087"/>
      <c r="AL336" s="1087"/>
      <c r="AM336" s="1087"/>
      <c r="AN336" s="1087"/>
      <c r="AO336" s="1087"/>
      <c r="AP336" s="1087"/>
      <c r="AQ336" s="1087"/>
      <c r="AR336" s="1087"/>
      <c r="AS336" s="1087"/>
      <c r="AT336" s="1087"/>
      <c r="AU336" s="1087"/>
      <c r="AV336" s="1087"/>
      <c r="AW336" s="1087"/>
      <c r="AX336" s="1087"/>
      <c r="AY336" s="1087"/>
      <c r="AZ336" s="1087"/>
      <c r="BA336" s="1087"/>
      <c r="BB336" s="1087"/>
      <c r="BC336" s="1087"/>
      <c r="BD336" s="1087"/>
      <c r="BE336" s="1087"/>
      <c r="BF336" s="1087"/>
      <c r="BG336" s="1087"/>
      <c r="BH336" s="1087"/>
      <c r="BI336" s="1087"/>
      <c r="BJ336" s="1087"/>
      <c r="BK336" s="1087"/>
      <c r="BL336" s="1087"/>
      <c r="BM336" s="1087"/>
      <c r="BN336" s="1087"/>
      <c r="BO336" s="1087"/>
      <c r="BP336" s="1087"/>
      <c r="BQ336" s="1087"/>
      <c r="BR336" s="1087"/>
      <c r="BS336" s="1087"/>
      <c r="BT336" s="1087"/>
      <c r="BU336" s="1087"/>
      <c r="BV336" s="1087"/>
      <c r="BW336" s="1087"/>
      <c r="BX336" s="1087"/>
      <c r="BY336" s="1087"/>
      <c r="BZ336" s="1087"/>
      <c r="CA336" s="1087"/>
      <c r="CB336" s="1087"/>
      <c r="CC336" s="1087"/>
      <c r="CD336" s="1087"/>
      <c r="CE336" s="1087"/>
      <c r="CF336" s="1087"/>
      <c r="CG336" s="1087"/>
      <c r="CH336" s="1087"/>
      <c r="CI336" s="1087"/>
      <c r="CJ336" s="1087"/>
      <c r="CK336" s="1087"/>
      <c r="CL336" s="1087"/>
      <c r="CM336" s="1087"/>
      <c r="CN336" s="1087"/>
      <c r="CO336" s="1087"/>
      <c r="CP336" s="1087"/>
      <c r="CQ336" s="1087"/>
    </row>
    <row r="337" spans="2:95" ht="27" customHeight="1" x14ac:dyDescent="0.35">
      <c r="B337" s="1089" t="s">
        <v>560</v>
      </c>
      <c r="C337" s="1090" t="s">
        <v>583</v>
      </c>
      <c r="D337" s="1090" t="s">
        <v>584</v>
      </c>
      <c r="E337" s="1104">
        <v>2022</v>
      </c>
      <c r="F337" s="1104">
        <v>2024</v>
      </c>
      <c r="G337" s="1104" t="s">
        <v>351</v>
      </c>
      <c r="H337" s="1091">
        <v>26.25</v>
      </c>
      <c r="I337" s="1091"/>
      <c r="J337" s="1105"/>
      <c r="K337" s="1091">
        <v>9581.25</v>
      </c>
      <c r="L337" s="1091"/>
      <c r="M337" s="1091">
        <v>7770</v>
      </c>
      <c r="N337" s="1088"/>
      <c r="O337" s="1086"/>
      <c r="P337" s="1087"/>
      <c r="Q337" s="1087"/>
      <c r="R337" s="1087"/>
      <c r="S337" s="1087"/>
      <c r="T337" s="1087"/>
      <c r="U337" s="1087"/>
      <c r="V337" s="1087"/>
      <c r="W337" s="1087"/>
      <c r="X337" s="1087"/>
      <c r="Y337" s="1087"/>
      <c r="Z337" s="1087"/>
      <c r="AA337" s="1087"/>
      <c r="AB337" s="1087"/>
      <c r="AC337" s="1087"/>
      <c r="AD337" s="1087"/>
      <c r="AE337" s="1087"/>
      <c r="AF337" s="1087"/>
      <c r="AG337" s="1087"/>
      <c r="AH337" s="1087"/>
      <c r="AI337" s="1087"/>
      <c r="AJ337" s="1087"/>
      <c r="AK337" s="1087"/>
      <c r="AL337" s="1087"/>
      <c r="AM337" s="1087"/>
      <c r="AN337" s="1087"/>
      <c r="AO337" s="1087"/>
      <c r="AP337" s="1087"/>
      <c r="AQ337" s="1087"/>
      <c r="AR337" s="1087"/>
      <c r="AS337" s="1087"/>
      <c r="AT337" s="1087"/>
      <c r="AU337" s="1087"/>
      <c r="AV337" s="1087"/>
      <c r="AW337" s="1087"/>
      <c r="AX337" s="1087"/>
      <c r="AY337" s="1087"/>
      <c r="AZ337" s="1087"/>
      <c r="BA337" s="1087"/>
      <c r="BB337" s="1087"/>
      <c r="BC337" s="1087"/>
      <c r="BD337" s="1087"/>
      <c r="BE337" s="1087"/>
      <c r="BF337" s="1087"/>
      <c r="BG337" s="1087"/>
      <c r="BH337" s="1087"/>
      <c r="BI337" s="1087"/>
      <c r="BJ337" s="1087"/>
      <c r="BK337" s="1087"/>
      <c r="BL337" s="1087"/>
      <c r="BM337" s="1087"/>
      <c r="BN337" s="1087"/>
      <c r="BO337" s="1087"/>
      <c r="BP337" s="1087"/>
      <c r="BQ337" s="1087"/>
      <c r="BR337" s="1087"/>
      <c r="BS337" s="1087"/>
      <c r="BT337" s="1087"/>
      <c r="BU337" s="1087"/>
      <c r="BV337" s="1087"/>
      <c r="BW337" s="1087"/>
      <c r="BX337" s="1087"/>
      <c r="BY337" s="1087"/>
      <c r="BZ337" s="1087"/>
      <c r="CA337" s="1087"/>
      <c r="CB337" s="1087"/>
      <c r="CC337" s="1087"/>
      <c r="CD337" s="1087"/>
      <c r="CE337" s="1087"/>
      <c r="CF337" s="1087"/>
      <c r="CG337" s="1087"/>
      <c r="CH337" s="1087"/>
      <c r="CI337" s="1087"/>
      <c r="CJ337" s="1087"/>
      <c r="CK337" s="1087"/>
      <c r="CL337" s="1087"/>
      <c r="CM337" s="1087"/>
      <c r="CN337" s="1087"/>
      <c r="CO337" s="1087"/>
      <c r="CP337" s="1087"/>
      <c r="CQ337" s="1087"/>
    </row>
    <row r="338" spans="2:95" ht="25" x14ac:dyDescent="0.35">
      <c r="B338" s="1089" t="s">
        <v>560</v>
      </c>
      <c r="C338" s="1090" t="s">
        <v>585</v>
      </c>
      <c r="D338" s="1090" t="s">
        <v>586</v>
      </c>
      <c r="E338" s="1104">
        <v>2022</v>
      </c>
      <c r="F338" s="1104">
        <v>2024</v>
      </c>
      <c r="G338" s="1104" t="s">
        <v>351</v>
      </c>
      <c r="H338" s="1091">
        <v>93.75</v>
      </c>
      <c r="I338" s="1091"/>
      <c r="J338" s="1105"/>
      <c r="K338" s="1091">
        <v>34218.75</v>
      </c>
      <c r="L338" s="1091"/>
      <c r="M338" s="1091">
        <v>27750</v>
      </c>
      <c r="N338" s="1088"/>
      <c r="O338" s="1086"/>
      <c r="P338" s="1087"/>
      <c r="Q338" s="1087"/>
      <c r="R338" s="1087"/>
      <c r="S338" s="1087"/>
      <c r="T338" s="1087"/>
      <c r="U338" s="1087"/>
      <c r="V338" s="1087"/>
      <c r="W338" s="1087"/>
      <c r="X338" s="1087"/>
      <c r="Y338" s="1087"/>
      <c r="Z338" s="1087"/>
      <c r="AA338" s="1087"/>
      <c r="AB338" s="1087"/>
      <c r="AC338" s="1087"/>
      <c r="AD338" s="1087"/>
      <c r="AE338" s="1087"/>
      <c r="AF338" s="1087"/>
      <c r="AG338" s="1087"/>
      <c r="AH338" s="1087"/>
      <c r="AI338" s="1087"/>
      <c r="AJ338" s="1087"/>
      <c r="AK338" s="1087"/>
      <c r="AL338" s="1087"/>
      <c r="AM338" s="1087"/>
      <c r="AN338" s="1087"/>
      <c r="AO338" s="1087"/>
      <c r="AP338" s="1087"/>
      <c r="AQ338" s="1087"/>
      <c r="AR338" s="1087"/>
      <c r="AS338" s="1087"/>
      <c r="AT338" s="1087"/>
      <c r="AU338" s="1087"/>
      <c r="AV338" s="1087"/>
      <c r="AW338" s="1087"/>
      <c r="AX338" s="1087"/>
      <c r="AY338" s="1087"/>
      <c r="AZ338" s="1087"/>
      <c r="BA338" s="1087"/>
      <c r="BB338" s="1087"/>
      <c r="BC338" s="1087"/>
      <c r="BD338" s="1087"/>
      <c r="BE338" s="1087"/>
      <c r="BF338" s="1087"/>
      <c r="BG338" s="1087"/>
      <c r="BH338" s="1087"/>
      <c r="BI338" s="1087"/>
      <c r="BJ338" s="1087"/>
      <c r="BK338" s="1087"/>
      <c r="BL338" s="1087"/>
      <c r="BM338" s="1087"/>
      <c r="BN338" s="1087"/>
      <c r="BO338" s="1087"/>
      <c r="BP338" s="1087"/>
      <c r="BQ338" s="1087"/>
      <c r="BR338" s="1087"/>
      <c r="BS338" s="1087"/>
      <c r="BT338" s="1087"/>
      <c r="BU338" s="1087"/>
      <c r="BV338" s="1087"/>
      <c r="BW338" s="1087"/>
      <c r="BX338" s="1087"/>
      <c r="BY338" s="1087"/>
      <c r="BZ338" s="1087"/>
      <c r="CA338" s="1087"/>
      <c r="CB338" s="1087"/>
      <c r="CC338" s="1087"/>
      <c r="CD338" s="1087"/>
      <c r="CE338" s="1087"/>
      <c r="CF338" s="1087"/>
      <c r="CG338" s="1087"/>
      <c r="CH338" s="1087"/>
      <c r="CI338" s="1087"/>
      <c r="CJ338" s="1087"/>
      <c r="CK338" s="1087"/>
      <c r="CL338" s="1087"/>
      <c r="CM338" s="1087"/>
      <c r="CN338" s="1087"/>
      <c r="CO338" s="1087"/>
      <c r="CP338" s="1087"/>
      <c r="CQ338" s="1087"/>
    </row>
    <row r="339" spans="2:95" ht="25" x14ac:dyDescent="0.35">
      <c r="B339" s="1089" t="s">
        <v>560</v>
      </c>
      <c r="C339" s="1090" t="s">
        <v>587</v>
      </c>
      <c r="D339" s="1090" t="s">
        <v>588</v>
      </c>
      <c r="E339" s="1104">
        <v>2022</v>
      </c>
      <c r="F339" s="1104">
        <v>2024</v>
      </c>
      <c r="G339" s="1104" t="s">
        <v>351</v>
      </c>
      <c r="H339" s="1091">
        <v>18</v>
      </c>
      <c r="I339" s="1091"/>
      <c r="J339" s="1105"/>
      <c r="K339" s="1091">
        <v>6570</v>
      </c>
      <c r="L339" s="1091"/>
      <c r="M339" s="1091">
        <v>5328</v>
      </c>
      <c r="N339" s="1088"/>
      <c r="O339" s="1086"/>
      <c r="P339" s="1087"/>
      <c r="Q339" s="1087"/>
      <c r="R339" s="1087"/>
      <c r="S339" s="1087"/>
      <c r="T339" s="1087"/>
      <c r="U339" s="1087"/>
      <c r="V339" s="1087"/>
      <c r="W339" s="1087"/>
      <c r="X339" s="1087"/>
      <c r="Y339" s="1087"/>
      <c r="Z339" s="1087"/>
      <c r="AA339" s="1087"/>
      <c r="AB339" s="1087"/>
      <c r="AC339" s="1087"/>
      <c r="AD339" s="1087"/>
      <c r="AE339" s="1087"/>
      <c r="AF339" s="1087"/>
      <c r="AG339" s="1087"/>
      <c r="AH339" s="1087"/>
      <c r="AI339" s="1087"/>
      <c r="AJ339" s="1087"/>
      <c r="AK339" s="1087"/>
      <c r="AL339" s="1087"/>
      <c r="AM339" s="1087"/>
      <c r="AN339" s="1087"/>
      <c r="AO339" s="1087"/>
      <c r="AP339" s="1087"/>
      <c r="AQ339" s="1087"/>
      <c r="AR339" s="1087"/>
      <c r="AS339" s="1087"/>
      <c r="AT339" s="1087"/>
      <c r="AU339" s="1087"/>
      <c r="AV339" s="1087"/>
      <c r="AW339" s="1087"/>
      <c r="AX339" s="1087"/>
      <c r="AY339" s="1087"/>
      <c r="AZ339" s="1087"/>
      <c r="BA339" s="1087"/>
      <c r="BB339" s="1087"/>
      <c r="BC339" s="1087"/>
      <c r="BD339" s="1087"/>
      <c r="BE339" s="1087"/>
      <c r="BF339" s="1087"/>
      <c r="BG339" s="1087"/>
      <c r="BH339" s="1087"/>
      <c r="BI339" s="1087"/>
      <c r="BJ339" s="1087"/>
      <c r="BK339" s="1087"/>
      <c r="BL339" s="1087"/>
      <c r="BM339" s="1087"/>
      <c r="BN339" s="1087"/>
      <c r="BO339" s="1087"/>
      <c r="BP339" s="1087"/>
      <c r="BQ339" s="1087"/>
      <c r="BR339" s="1087"/>
      <c r="BS339" s="1087"/>
      <c r="BT339" s="1087"/>
      <c r="BU339" s="1087"/>
      <c r="BV339" s="1087"/>
      <c r="BW339" s="1087"/>
      <c r="BX339" s="1087"/>
      <c r="BY339" s="1087"/>
      <c r="BZ339" s="1087"/>
      <c r="CA339" s="1087"/>
      <c r="CB339" s="1087"/>
      <c r="CC339" s="1087"/>
      <c r="CD339" s="1087"/>
      <c r="CE339" s="1087"/>
      <c r="CF339" s="1087"/>
      <c r="CG339" s="1087"/>
      <c r="CH339" s="1087"/>
      <c r="CI339" s="1087"/>
      <c r="CJ339" s="1087"/>
      <c r="CK339" s="1087"/>
      <c r="CL339" s="1087"/>
      <c r="CM339" s="1087"/>
      <c r="CN339" s="1087"/>
      <c r="CO339" s="1087"/>
      <c r="CP339" s="1087"/>
      <c r="CQ339" s="1087"/>
    </row>
    <row r="340" spans="2:95" ht="25" x14ac:dyDescent="0.35">
      <c r="B340" s="1089" t="s">
        <v>560</v>
      </c>
      <c r="C340" s="1090" t="s">
        <v>589</v>
      </c>
      <c r="D340" s="1090" t="s">
        <v>590</v>
      </c>
      <c r="E340" s="1104">
        <v>2022</v>
      </c>
      <c r="F340" s="1104">
        <v>2024</v>
      </c>
      <c r="G340" s="1104" t="s">
        <v>351</v>
      </c>
      <c r="H340" s="1091">
        <v>45.22613698630137</v>
      </c>
      <c r="I340" s="1091"/>
      <c r="J340" s="1105"/>
      <c r="K340" s="1091">
        <v>16507.54</v>
      </c>
      <c r="L340" s="1091"/>
      <c r="M340" s="1091">
        <v>14074.136986301368</v>
      </c>
      <c r="N340" s="1088"/>
      <c r="O340" s="1086"/>
      <c r="P340" s="1087"/>
      <c r="Q340" s="1087"/>
      <c r="R340" s="1087"/>
      <c r="S340" s="1087"/>
      <c r="T340" s="1087"/>
      <c r="U340" s="1087"/>
      <c r="V340" s="1087"/>
      <c r="W340" s="1087"/>
      <c r="X340" s="1087"/>
      <c r="Y340" s="1087"/>
      <c r="Z340" s="1087"/>
      <c r="AA340" s="1087"/>
      <c r="AB340" s="1087"/>
      <c r="AC340" s="1087"/>
      <c r="AD340" s="1087"/>
      <c r="AE340" s="1087"/>
      <c r="AF340" s="1087"/>
      <c r="AG340" s="1087"/>
      <c r="AH340" s="1087"/>
      <c r="AI340" s="1087"/>
      <c r="AJ340" s="1087"/>
      <c r="AK340" s="1087"/>
      <c r="AL340" s="1087"/>
      <c r="AM340" s="1087"/>
      <c r="AN340" s="1087"/>
      <c r="AO340" s="1087"/>
      <c r="AP340" s="1087"/>
      <c r="AQ340" s="1087"/>
      <c r="AR340" s="1087"/>
      <c r="AS340" s="1087"/>
      <c r="AT340" s="1087"/>
      <c r="AU340" s="1087"/>
      <c r="AV340" s="1087"/>
      <c r="AW340" s="1087"/>
      <c r="AX340" s="1087"/>
      <c r="AY340" s="1087"/>
      <c r="AZ340" s="1087"/>
      <c r="BA340" s="1087"/>
      <c r="BB340" s="1087"/>
      <c r="BC340" s="1087"/>
      <c r="BD340" s="1087"/>
      <c r="BE340" s="1087"/>
      <c r="BF340" s="1087"/>
      <c r="BG340" s="1087"/>
      <c r="BH340" s="1087"/>
      <c r="BI340" s="1087"/>
      <c r="BJ340" s="1087"/>
      <c r="BK340" s="1087"/>
      <c r="BL340" s="1087"/>
      <c r="BM340" s="1087"/>
      <c r="BN340" s="1087"/>
      <c r="BO340" s="1087"/>
      <c r="BP340" s="1087"/>
      <c r="BQ340" s="1087"/>
      <c r="BR340" s="1087"/>
      <c r="BS340" s="1087"/>
      <c r="BT340" s="1087"/>
      <c r="BU340" s="1087"/>
      <c r="BV340" s="1087"/>
      <c r="BW340" s="1087"/>
      <c r="BX340" s="1087"/>
      <c r="BY340" s="1087"/>
      <c r="BZ340" s="1087"/>
      <c r="CA340" s="1087"/>
      <c r="CB340" s="1087"/>
      <c r="CC340" s="1087"/>
      <c r="CD340" s="1087"/>
      <c r="CE340" s="1087"/>
      <c r="CF340" s="1087"/>
      <c r="CG340" s="1087"/>
      <c r="CH340" s="1087"/>
      <c r="CI340" s="1087"/>
      <c r="CJ340" s="1087"/>
      <c r="CK340" s="1087"/>
      <c r="CL340" s="1087"/>
      <c r="CM340" s="1087"/>
      <c r="CN340" s="1087"/>
      <c r="CO340" s="1087"/>
      <c r="CP340" s="1087"/>
      <c r="CQ340" s="1087"/>
    </row>
    <row r="341" spans="2:95" ht="25" x14ac:dyDescent="0.35">
      <c r="B341" s="1089" t="s">
        <v>560</v>
      </c>
      <c r="C341" s="1090" t="s">
        <v>591</v>
      </c>
      <c r="D341" s="1090" t="s">
        <v>592</v>
      </c>
      <c r="E341" s="1104">
        <v>2022</v>
      </c>
      <c r="F341" s="1104">
        <v>2024</v>
      </c>
      <c r="G341" s="1104" t="s">
        <v>351</v>
      </c>
      <c r="H341" s="1091">
        <v>25.874986301369866</v>
      </c>
      <c r="I341" s="1091"/>
      <c r="J341" s="1105"/>
      <c r="K341" s="1091">
        <v>9444.3700000000008</v>
      </c>
      <c r="L341" s="1091"/>
      <c r="M341" s="1091">
        <v>7658.9863013698669</v>
      </c>
      <c r="N341" s="1088"/>
      <c r="O341" s="1086"/>
      <c r="P341" s="1087"/>
      <c r="Q341" s="1087"/>
      <c r="R341" s="1087"/>
      <c r="S341" s="1087"/>
      <c r="T341" s="1087"/>
      <c r="U341" s="1087"/>
      <c r="V341" s="1087"/>
      <c r="W341" s="1087"/>
      <c r="X341" s="1087"/>
      <c r="Y341" s="1087"/>
      <c r="Z341" s="1087"/>
      <c r="AA341" s="1087"/>
      <c r="AB341" s="1087"/>
      <c r="AC341" s="1087"/>
      <c r="AD341" s="1087"/>
      <c r="AE341" s="1087"/>
      <c r="AF341" s="1087"/>
      <c r="AG341" s="1087"/>
      <c r="AH341" s="1087"/>
      <c r="AI341" s="1087"/>
      <c r="AJ341" s="1087"/>
      <c r="AK341" s="1087"/>
      <c r="AL341" s="1087"/>
      <c r="AM341" s="1087"/>
      <c r="AN341" s="1087"/>
      <c r="AO341" s="1087"/>
      <c r="AP341" s="1087"/>
      <c r="AQ341" s="1087"/>
      <c r="AR341" s="1087"/>
      <c r="AS341" s="1087"/>
      <c r="AT341" s="1087"/>
      <c r="AU341" s="1087"/>
      <c r="AV341" s="1087"/>
      <c r="AW341" s="1087"/>
      <c r="AX341" s="1087"/>
      <c r="AY341" s="1087"/>
      <c r="AZ341" s="1087"/>
      <c r="BA341" s="1087"/>
      <c r="BB341" s="1087"/>
      <c r="BC341" s="1087"/>
      <c r="BD341" s="1087"/>
      <c r="BE341" s="1087"/>
      <c r="BF341" s="1087"/>
      <c r="BG341" s="1087"/>
      <c r="BH341" s="1087"/>
      <c r="BI341" s="1087"/>
      <c r="BJ341" s="1087"/>
      <c r="BK341" s="1087"/>
      <c r="BL341" s="1087"/>
      <c r="BM341" s="1087"/>
      <c r="BN341" s="1087"/>
      <c r="BO341" s="1087"/>
      <c r="BP341" s="1087"/>
      <c r="BQ341" s="1087"/>
      <c r="BR341" s="1087"/>
      <c r="BS341" s="1087"/>
      <c r="BT341" s="1087"/>
      <c r="BU341" s="1087"/>
      <c r="BV341" s="1087"/>
      <c r="BW341" s="1087"/>
      <c r="BX341" s="1087"/>
      <c r="BY341" s="1087"/>
      <c r="BZ341" s="1087"/>
      <c r="CA341" s="1087"/>
      <c r="CB341" s="1087"/>
      <c r="CC341" s="1087"/>
      <c r="CD341" s="1087"/>
      <c r="CE341" s="1087"/>
      <c r="CF341" s="1087"/>
      <c r="CG341" s="1087"/>
      <c r="CH341" s="1087"/>
      <c r="CI341" s="1087"/>
      <c r="CJ341" s="1087"/>
      <c r="CK341" s="1087"/>
      <c r="CL341" s="1087"/>
      <c r="CM341" s="1087"/>
      <c r="CN341" s="1087"/>
      <c r="CO341" s="1087"/>
      <c r="CP341" s="1087"/>
      <c r="CQ341" s="1087"/>
    </row>
    <row r="342" spans="2:95" x14ac:dyDescent="0.35">
      <c r="B342" s="269" t="s">
        <v>358</v>
      </c>
      <c r="C342" s="254">
        <v>0</v>
      </c>
      <c r="D342" s="255"/>
      <c r="E342" s="255"/>
      <c r="F342" s="255"/>
      <c r="G342" s="256"/>
      <c r="H342" s="257"/>
      <c r="I342" s="258"/>
      <c r="J342" s="258"/>
      <c r="K342" s="258"/>
      <c r="L342" s="258"/>
      <c r="M342" s="257"/>
      <c r="N342" s="259"/>
      <c r="O342" s="1086"/>
      <c r="P342" s="1087"/>
      <c r="Q342" s="1087"/>
      <c r="R342" s="1087"/>
      <c r="S342" s="1087"/>
      <c r="T342" s="1087"/>
      <c r="U342" s="1087"/>
      <c r="V342" s="1087"/>
      <c r="W342" s="1087"/>
      <c r="X342" s="1087"/>
      <c r="Y342" s="1087"/>
      <c r="Z342" s="1087"/>
      <c r="AA342" s="1087"/>
      <c r="AB342" s="1087"/>
      <c r="AC342" s="1087"/>
      <c r="AD342" s="1087"/>
      <c r="AE342" s="1087"/>
      <c r="AF342" s="1087"/>
      <c r="AG342" s="1087"/>
      <c r="AH342" s="1087"/>
      <c r="AI342" s="1087"/>
      <c r="AJ342" s="1087"/>
      <c r="AK342" s="1087"/>
      <c r="AL342" s="1087"/>
      <c r="AM342" s="1087"/>
      <c r="AN342" s="1087"/>
      <c r="AO342" s="1087"/>
      <c r="AP342" s="1087"/>
      <c r="AQ342" s="1087"/>
      <c r="AR342" s="1087"/>
      <c r="AS342" s="1087"/>
      <c r="AT342" s="1087"/>
      <c r="AU342" s="1087"/>
      <c r="AV342" s="1087"/>
      <c r="AW342" s="1087"/>
      <c r="AX342" s="1087"/>
      <c r="AY342" s="1087"/>
      <c r="AZ342" s="1087"/>
      <c r="BA342" s="1087"/>
      <c r="BB342" s="1087"/>
      <c r="BC342" s="1087"/>
      <c r="BD342" s="1087"/>
      <c r="BE342" s="1087"/>
      <c r="BF342" s="1087"/>
      <c r="BG342" s="1087"/>
      <c r="BH342" s="1087"/>
      <c r="BI342" s="1087"/>
      <c r="BJ342" s="1087"/>
      <c r="BK342" s="1087"/>
      <c r="BL342" s="1087"/>
      <c r="BM342" s="1087"/>
      <c r="BN342" s="1087"/>
      <c r="BO342" s="1087"/>
      <c r="BP342" s="1087"/>
      <c r="BQ342" s="1087"/>
      <c r="BR342" s="1087"/>
      <c r="BS342" s="1087"/>
      <c r="BT342" s="1087"/>
      <c r="BU342" s="1087"/>
      <c r="BV342" s="1087"/>
      <c r="BW342" s="1087"/>
      <c r="BX342" s="1087"/>
      <c r="BY342" s="1087"/>
      <c r="BZ342" s="1087"/>
      <c r="CA342" s="1087"/>
      <c r="CB342" s="1087"/>
      <c r="CC342" s="1087"/>
      <c r="CD342" s="1087"/>
      <c r="CE342" s="1087"/>
      <c r="CF342" s="1087"/>
      <c r="CG342" s="1087"/>
      <c r="CH342" s="1087"/>
      <c r="CI342" s="1087"/>
      <c r="CJ342" s="1087"/>
      <c r="CK342" s="1087"/>
      <c r="CL342" s="1087"/>
      <c r="CM342" s="1087"/>
      <c r="CN342" s="1087"/>
      <c r="CO342" s="1087"/>
      <c r="CP342" s="1087"/>
      <c r="CQ342" s="1087"/>
    </row>
    <row r="343" spans="2:95" x14ac:dyDescent="0.35">
      <c r="B343" s="270" t="s">
        <v>365</v>
      </c>
      <c r="C343" s="422" t="s">
        <v>366</v>
      </c>
      <c r="D343" s="255"/>
      <c r="E343" s="256"/>
      <c r="F343" s="256"/>
      <c r="G343" s="256"/>
      <c r="H343" s="267">
        <v>141.06945205479451</v>
      </c>
      <c r="I343" s="267"/>
      <c r="J343" s="267"/>
      <c r="K343" s="267">
        <v>51490.35</v>
      </c>
      <c r="L343" s="260"/>
      <c r="M343" s="267">
        <v>99093.452054794499</v>
      </c>
      <c r="N343" s="1103"/>
      <c r="O343" s="1086"/>
      <c r="P343" s="1087"/>
      <c r="Q343" s="1087"/>
      <c r="R343" s="1087"/>
      <c r="S343" s="1087"/>
      <c r="T343" s="1087"/>
      <c r="U343" s="1087"/>
      <c r="V343" s="1087"/>
      <c r="W343" s="1087"/>
      <c r="X343" s="1087"/>
      <c r="Y343" s="1087"/>
      <c r="Z343" s="1087"/>
      <c r="AA343" s="1087"/>
      <c r="AB343" s="1087"/>
      <c r="AC343" s="1087"/>
      <c r="AD343" s="1087"/>
      <c r="AE343" s="1087"/>
      <c r="AF343" s="1087"/>
      <c r="AG343" s="1087"/>
      <c r="AH343" s="1087"/>
      <c r="AI343" s="1087"/>
      <c r="AJ343" s="1087"/>
      <c r="AK343" s="1087"/>
      <c r="AL343" s="1087"/>
      <c r="AM343" s="1087"/>
      <c r="AN343" s="1087"/>
      <c r="AO343" s="1087"/>
      <c r="AP343" s="1087"/>
      <c r="AQ343" s="1087"/>
      <c r="AR343" s="1087"/>
      <c r="AS343" s="1087"/>
      <c r="AT343" s="1087"/>
      <c r="AU343" s="1087"/>
      <c r="AV343" s="1087"/>
      <c r="AW343" s="1087"/>
      <c r="AX343" s="1087"/>
      <c r="AY343" s="1087"/>
      <c r="AZ343" s="1087"/>
      <c r="BA343" s="1087"/>
      <c r="BB343" s="1087"/>
      <c r="BC343" s="1087"/>
      <c r="BD343" s="1087"/>
      <c r="BE343" s="1087"/>
      <c r="BF343" s="1087"/>
      <c r="BG343" s="1087"/>
      <c r="BH343" s="1087"/>
      <c r="BI343" s="1087"/>
      <c r="BJ343" s="1087"/>
      <c r="BK343" s="1087"/>
      <c r="BL343" s="1087"/>
      <c r="BM343" s="1087"/>
      <c r="BN343" s="1087"/>
      <c r="BO343" s="1087"/>
      <c r="BP343" s="1087"/>
      <c r="BQ343" s="1087"/>
      <c r="BR343" s="1087"/>
      <c r="BS343" s="1087"/>
      <c r="BT343" s="1087"/>
      <c r="BU343" s="1087"/>
      <c r="BV343" s="1087"/>
      <c r="BW343" s="1087"/>
      <c r="BX343" s="1087"/>
      <c r="BY343" s="1087"/>
      <c r="BZ343" s="1087"/>
      <c r="CA343" s="1087"/>
      <c r="CB343" s="1087"/>
      <c r="CC343" s="1087"/>
      <c r="CD343" s="1087"/>
      <c r="CE343" s="1087"/>
      <c r="CF343" s="1087"/>
      <c r="CG343" s="1087"/>
      <c r="CH343" s="1087"/>
      <c r="CI343" s="1087"/>
      <c r="CJ343" s="1087"/>
      <c r="CK343" s="1087"/>
      <c r="CL343" s="1087"/>
      <c r="CM343" s="1087"/>
      <c r="CN343" s="1087"/>
      <c r="CO343" s="1087"/>
      <c r="CP343" s="1087"/>
      <c r="CQ343" s="1087"/>
    </row>
    <row r="344" spans="2:95" ht="25" x14ac:dyDescent="0.35">
      <c r="B344" s="1089" t="s">
        <v>1320</v>
      </c>
      <c r="C344" s="1090" t="s">
        <v>1321</v>
      </c>
      <c r="D344" s="1090" t="s">
        <v>1322</v>
      </c>
      <c r="E344" s="1104">
        <v>2022</v>
      </c>
      <c r="F344" s="1104">
        <v>2024</v>
      </c>
      <c r="G344" s="1104" t="s">
        <v>351</v>
      </c>
      <c r="H344" s="1091">
        <v>141.06945205479451</v>
      </c>
      <c r="I344" s="1091"/>
      <c r="J344" s="1105"/>
      <c r="K344" s="1091">
        <v>51490.35</v>
      </c>
      <c r="L344" s="1091"/>
      <c r="M344" s="1091">
        <v>99093.452054794499</v>
      </c>
      <c r="N344" s="1088"/>
      <c r="O344" s="1086"/>
      <c r="P344" s="1087"/>
      <c r="Q344" s="1087"/>
      <c r="R344" s="1087"/>
      <c r="S344" s="1087"/>
      <c r="T344" s="1087"/>
      <c r="U344" s="1087"/>
      <c r="V344" s="1087"/>
      <c r="W344" s="1087"/>
      <c r="X344" s="1087"/>
      <c r="Y344" s="1087"/>
      <c r="Z344" s="1087"/>
      <c r="AA344" s="1087"/>
      <c r="AB344" s="1087"/>
      <c r="AC344" s="1087"/>
      <c r="AD344" s="1087"/>
      <c r="AE344" s="1087"/>
      <c r="AF344" s="1087"/>
      <c r="AG344" s="1087"/>
      <c r="AH344" s="1087"/>
      <c r="AI344" s="1087"/>
      <c r="AJ344" s="1087"/>
      <c r="AK344" s="1087"/>
      <c r="AL344" s="1087"/>
      <c r="AM344" s="1087"/>
      <c r="AN344" s="1087"/>
      <c r="AO344" s="1087"/>
      <c r="AP344" s="1087"/>
      <c r="AQ344" s="1087"/>
      <c r="AR344" s="1087"/>
      <c r="AS344" s="1087"/>
      <c r="AT344" s="1087"/>
      <c r="AU344" s="1087"/>
      <c r="AV344" s="1087"/>
      <c r="AW344" s="1087"/>
      <c r="AX344" s="1087"/>
      <c r="AY344" s="1087"/>
      <c r="AZ344" s="1087"/>
      <c r="BA344" s="1087"/>
      <c r="BB344" s="1087"/>
      <c r="BC344" s="1087"/>
      <c r="BD344" s="1087"/>
      <c r="BE344" s="1087"/>
      <c r="BF344" s="1087"/>
      <c r="BG344" s="1087"/>
      <c r="BH344" s="1087"/>
      <c r="BI344" s="1087"/>
      <c r="BJ344" s="1087"/>
      <c r="BK344" s="1087"/>
      <c r="BL344" s="1087"/>
      <c r="BM344" s="1087"/>
      <c r="BN344" s="1087"/>
      <c r="BO344" s="1087"/>
      <c r="BP344" s="1087"/>
      <c r="BQ344" s="1087"/>
      <c r="BR344" s="1087"/>
      <c r="BS344" s="1087"/>
      <c r="BT344" s="1087"/>
      <c r="BU344" s="1087"/>
      <c r="BV344" s="1087"/>
      <c r="BW344" s="1087"/>
      <c r="BX344" s="1087"/>
      <c r="BY344" s="1087"/>
      <c r="BZ344" s="1087"/>
      <c r="CA344" s="1087"/>
      <c r="CB344" s="1087"/>
      <c r="CC344" s="1087"/>
      <c r="CD344" s="1087"/>
      <c r="CE344" s="1087"/>
      <c r="CF344" s="1087"/>
      <c r="CG344" s="1087"/>
      <c r="CH344" s="1087"/>
      <c r="CI344" s="1087"/>
      <c r="CJ344" s="1087"/>
      <c r="CK344" s="1087"/>
      <c r="CL344" s="1087"/>
      <c r="CM344" s="1087"/>
      <c r="CN344" s="1087"/>
      <c r="CO344" s="1087"/>
      <c r="CP344" s="1087"/>
      <c r="CQ344" s="1087"/>
    </row>
    <row r="345" spans="2:95" x14ac:dyDescent="0.35">
      <c r="B345" s="269" t="s">
        <v>358</v>
      </c>
      <c r="C345" s="254">
        <v>1</v>
      </c>
      <c r="D345" s="255"/>
      <c r="E345" s="255"/>
      <c r="F345" s="255"/>
      <c r="G345" s="256"/>
      <c r="H345" s="257"/>
      <c r="I345" s="258"/>
      <c r="J345" s="258"/>
      <c r="K345" s="258"/>
      <c r="L345" s="258"/>
      <c r="M345" s="257"/>
      <c r="N345" s="259"/>
      <c r="O345" s="1086"/>
      <c r="P345" s="1087"/>
      <c r="Q345" s="1087"/>
      <c r="R345" s="1087"/>
      <c r="S345" s="1087"/>
      <c r="T345" s="1087"/>
      <c r="U345" s="1087"/>
      <c r="V345" s="1087"/>
      <c r="W345" s="1087"/>
      <c r="X345" s="1087"/>
      <c r="Y345" s="1087"/>
      <c r="Z345" s="1087"/>
      <c r="AA345" s="1087"/>
      <c r="AB345" s="1087"/>
      <c r="AC345" s="1087"/>
      <c r="AD345" s="1087"/>
      <c r="AE345" s="1087"/>
      <c r="AF345" s="1087"/>
      <c r="AG345" s="1087"/>
      <c r="AH345" s="1087"/>
      <c r="AI345" s="1087"/>
      <c r="AJ345" s="1087"/>
      <c r="AK345" s="1087"/>
      <c r="AL345" s="1087"/>
      <c r="AM345" s="1087"/>
      <c r="AN345" s="1087"/>
      <c r="AO345" s="1087"/>
      <c r="AP345" s="1087"/>
      <c r="AQ345" s="1087"/>
      <c r="AR345" s="1087"/>
      <c r="AS345" s="1087"/>
      <c r="AT345" s="1087"/>
      <c r="AU345" s="1087"/>
      <c r="AV345" s="1087"/>
      <c r="AW345" s="1087"/>
      <c r="AX345" s="1087"/>
      <c r="AY345" s="1087"/>
      <c r="AZ345" s="1087"/>
      <c r="BA345" s="1087"/>
      <c r="BB345" s="1087"/>
      <c r="BC345" s="1087"/>
      <c r="BD345" s="1087"/>
      <c r="BE345" s="1087"/>
      <c r="BF345" s="1087"/>
      <c r="BG345" s="1087"/>
      <c r="BH345" s="1087"/>
      <c r="BI345" s="1087"/>
      <c r="BJ345" s="1087"/>
      <c r="BK345" s="1087"/>
      <c r="BL345" s="1087"/>
      <c r="BM345" s="1087"/>
      <c r="BN345" s="1087"/>
      <c r="BO345" s="1087"/>
      <c r="BP345" s="1087"/>
      <c r="BQ345" s="1087"/>
      <c r="BR345" s="1087"/>
      <c r="BS345" s="1087"/>
      <c r="BT345" s="1087"/>
      <c r="BU345" s="1087"/>
      <c r="BV345" s="1087"/>
      <c r="BW345" s="1087"/>
      <c r="BX345" s="1087"/>
      <c r="BY345" s="1087"/>
      <c r="BZ345" s="1087"/>
      <c r="CA345" s="1087"/>
      <c r="CB345" s="1087"/>
      <c r="CC345" s="1087"/>
      <c r="CD345" s="1087"/>
      <c r="CE345" s="1087"/>
      <c r="CF345" s="1087"/>
      <c r="CG345" s="1087"/>
      <c r="CH345" s="1087"/>
      <c r="CI345" s="1087"/>
      <c r="CJ345" s="1087"/>
      <c r="CK345" s="1087"/>
      <c r="CL345" s="1087"/>
      <c r="CM345" s="1087"/>
      <c r="CN345" s="1087"/>
      <c r="CO345" s="1087"/>
      <c r="CP345" s="1087"/>
      <c r="CQ345" s="1087"/>
    </row>
    <row r="346" spans="2:95" x14ac:dyDescent="0.35">
      <c r="B346" s="270" t="s">
        <v>677</v>
      </c>
      <c r="C346" s="422" t="s">
        <v>366</v>
      </c>
      <c r="D346" s="255"/>
      <c r="E346" s="256"/>
      <c r="F346" s="256"/>
      <c r="G346" s="256"/>
      <c r="H346" s="267">
        <v>49.355232876712329</v>
      </c>
      <c r="I346" s="267"/>
      <c r="J346" s="267"/>
      <c r="K346" s="267">
        <v>18014.66</v>
      </c>
      <c r="L346" s="260"/>
      <c r="M346" s="267">
        <v>43547.232876712325</v>
      </c>
      <c r="N346" s="1103"/>
      <c r="O346" s="1086"/>
      <c r="P346" s="1087"/>
      <c r="Q346" s="1087"/>
      <c r="R346" s="1087"/>
      <c r="S346" s="1087"/>
      <c r="T346" s="1087"/>
      <c r="U346" s="1087"/>
      <c r="V346" s="1087"/>
      <c r="W346" s="1087"/>
      <c r="X346" s="1087"/>
      <c r="Y346" s="1087"/>
      <c r="Z346" s="1087"/>
      <c r="AA346" s="1087"/>
      <c r="AB346" s="1087"/>
      <c r="AC346" s="1087"/>
      <c r="AD346" s="1087"/>
      <c r="AE346" s="1087"/>
      <c r="AF346" s="1087"/>
      <c r="AG346" s="1087"/>
      <c r="AH346" s="1087"/>
      <c r="AI346" s="1087"/>
      <c r="AJ346" s="1087"/>
      <c r="AK346" s="1087"/>
      <c r="AL346" s="1087"/>
      <c r="AM346" s="1087"/>
      <c r="AN346" s="1087"/>
      <c r="AO346" s="1087"/>
      <c r="AP346" s="1087"/>
      <c r="AQ346" s="1087"/>
      <c r="AR346" s="1087"/>
      <c r="AS346" s="1087"/>
      <c r="AT346" s="1087"/>
      <c r="AU346" s="1087"/>
      <c r="AV346" s="1087"/>
      <c r="AW346" s="1087"/>
      <c r="AX346" s="1087"/>
      <c r="AY346" s="1087"/>
      <c r="AZ346" s="1087"/>
      <c r="BA346" s="1087"/>
      <c r="BB346" s="1087"/>
      <c r="BC346" s="1087"/>
      <c r="BD346" s="1087"/>
      <c r="BE346" s="1087"/>
      <c r="BF346" s="1087"/>
      <c r="BG346" s="1087"/>
      <c r="BH346" s="1087"/>
      <c r="BI346" s="1087"/>
      <c r="BJ346" s="1087"/>
      <c r="BK346" s="1087"/>
      <c r="BL346" s="1087"/>
      <c r="BM346" s="1087"/>
      <c r="BN346" s="1087"/>
      <c r="BO346" s="1087"/>
      <c r="BP346" s="1087"/>
      <c r="BQ346" s="1087"/>
      <c r="BR346" s="1087"/>
      <c r="BS346" s="1087"/>
      <c r="BT346" s="1087"/>
      <c r="BU346" s="1087"/>
      <c r="BV346" s="1087"/>
      <c r="BW346" s="1087"/>
      <c r="BX346" s="1087"/>
      <c r="BY346" s="1087"/>
      <c r="BZ346" s="1087"/>
      <c r="CA346" s="1087"/>
      <c r="CB346" s="1087"/>
      <c r="CC346" s="1087"/>
      <c r="CD346" s="1087"/>
      <c r="CE346" s="1087"/>
      <c r="CF346" s="1087"/>
      <c r="CG346" s="1087"/>
      <c r="CH346" s="1087"/>
      <c r="CI346" s="1087"/>
      <c r="CJ346" s="1087"/>
      <c r="CK346" s="1087"/>
      <c r="CL346" s="1087"/>
      <c r="CM346" s="1087"/>
      <c r="CN346" s="1087"/>
      <c r="CO346" s="1087"/>
      <c r="CP346" s="1087"/>
      <c r="CQ346" s="1087"/>
    </row>
    <row r="347" spans="2:95" ht="25" x14ac:dyDescent="0.35">
      <c r="B347" s="1089" t="s">
        <v>1323</v>
      </c>
      <c r="C347" s="1090" t="s">
        <v>1324</v>
      </c>
      <c r="D347" s="1090" t="s">
        <v>1325</v>
      </c>
      <c r="E347" s="1104">
        <v>2023</v>
      </c>
      <c r="F347" s="1104">
        <v>2024</v>
      </c>
      <c r="G347" s="1104" t="s">
        <v>351</v>
      </c>
      <c r="H347" s="1091">
        <v>49.355232876712329</v>
      </c>
      <c r="I347" s="1091"/>
      <c r="J347" s="1105"/>
      <c r="K347" s="1091">
        <v>18014.66</v>
      </c>
      <c r="L347" s="1091"/>
      <c r="M347" s="1091">
        <v>43547.232876712325</v>
      </c>
      <c r="N347" s="1088"/>
      <c r="O347" s="1086"/>
      <c r="P347" s="1087"/>
      <c r="Q347" s="1087"/>
      <c r="R347" s="1087"/>
      <c r="S347" s="1087"/>
      <c r="T347" s="1087"/>
      <c r="U347" s="1087"/>
      <c r="V347" s="1087"/>
      <c r="W347" s="1087"/>
      <c r="X347" s="1087"/>
      <c r="Y347" s="1087"/>
      <c r="Z347" s="1087"/>
      <c r="AA347" s="1087"/>
      <c r="AB347" s="1087"/>
      <c r="AC347" s="1087"/>
      <c r="AD347" s="1087"/>
      <c r="AE347" s="1087"/>
      <c r="AF347" s="1087"/>
      <c r="AG347" s="1087"/>
      <c r="AH347" s="1087"/>
      <c r="AI347" s="1087"/>
      <c r="AJ347" s="1087"/>
      <c r="AK347" s="1087"/>
      <c r="AL347" s="1087"/>
      <c r="AM347" s="1087"/>
      <c r="AN347" s="1087"/>
      <c r="AO347" s="1087"/>
      <c r="AP347" s="1087"/>
      <c r="AQ347" s="1087"/>
      <c r="AR347" s="1087"/>
      <c r="AS347" s="1087"/>
      <c r="AT347" s="1087"/>
      <c r="AU347" s="1087"/>
      <c r="AV347" s="1087"/>
      <c r="AW347" s="1087"/>
      <c r="AX347" s="1087"/>
      <c r="AY347" s="1087"/>
      <c r="AZ347" s="1087"/>
      <c r="BA347" s="1087"/>
      <c r="BB347" s="1087"/>
      <c r="BC347" s="1087"/>
      <c r="BD347" s="1087"/>
      <c r="BE347" s="1087"/>
      <c r="BF347" s="1087"/>
      <c r="BG347" s="1087"/>
      <c r="BH347" s="1087"/>
      <c r="BI347" s="1087"/>
      <c r="BJ347" s="1087"/>
      <c r="BK347" s="1087"/>
      <c r="BL347" s="1087"/>
      <c r="BM347" s="1087"/>
      <c r="BN347" s="1087"/>
      <c r="BO347" s="1087"/>
      <c r="BP347" s="1087"/>
      <c r="BQ347" s="1087"/>
      <c r="BR347" s="1087"/>
      <c r="BS347" s="1087"/>
      <c r="BT347" s="1087"/>
      <c r="BU347" s="1087"/>
      <c r="BV347" s="1087"/>
      <c r="BW347" s="1087"/>
      <c r="BX347" s="1087"/>
      <c r="BY347" s="1087"/>
      <c r="BZ347" s="1087"/>
      <c r="CA347" s="1087"/>
      <c r="CB347" s="1087"/>
      <c r="CC347" s="1087"/>
      <c r="CD347" s="1087"/>
      <c r="CE347" s="1087"/>
      <c r="CF347" s="1087"/>
      <c r="CG347" s="1087"/>
      <c r="CH347" s="1087"/>
      <c r="CI347" s="1087"/>
      <c r="CJ347" s="1087"/>
      <c r="CK347" s="1087"/>
      <c r="CL347" s="1087"/>
      <c r="CM347" s="1087"/>
      <c r="CN347" s="1087"/>
      <c r="CO347" s="1087"/>
      <c r="CP347" s="1087"/>
      <c r="CQ347" s="1087"/>
    </row>
    <row r="348" spans="2:95" ht="25" x14ac:dyDescent="0.35">
      <c r="B348" s="1089" t="s">
        <v>827</v>
      </c>
      <c r="C348" s="1090" t="s">
        <v>1326</v>
      </c>
      <c r="D348" s="1090" t="s">
        <v>1327</v>
      </c>
      <c r="E348" s="1104">
        <v>2023</v>
      </c>
      <c r="F348" s="1104">
        <v>2024</v>
      </c>
      <c r="G348" s="1104" t="s">
        <v>351</v>
      </c>
      <c r="H348" s="1091">
        <v>29.032493150684932</v>
      </c>
      <c r="I348" s="1091"/>
      <c r="J348" s="1105"/>
      <c r="K348" s="1091">
        <v>10596.86</v>
      </c>
      <c r="L348" s="1091"/>
      <c r="M348" s="1091">
        <v>25600.493150684932</v>
      </c>
      <c r="N348" s="1088"/>
      <c r="O348" s="1086"/>
      <c r="P348" s="1087"/>
      <c r="Q348" s="1087"/>
      <c r="R348" s="1087"/>
      <c r="S348" s="1087"/>
      <c r="T348" s="1087"/>
      <c r="U348" s="1087"/>
      <c r="V348" s="1087"/>
      <c r="W348" s="1087"/>
      <c r="X348" s="1087"/>
      <c r="Y348" s="1087"/>
      <c r="Z348" s="1087"/>
      <c r="AA348" s="1087"/>
      <c r="AB348" s="1087"/>
      <c r="AC348" s="1087"/>
      <c r="AD348" s="1087"/>
      <c r="AE348" s="1087"/>
      <c r="AF348" s="1087"/>
      <c r="AG348" s="1087"/>
      <c r="AH348" s="1087"/>
      <c r="AI348" s="1087"/>
      <c r="AJ348" s="1087"/>
      <c r="AK348" s="1087"/>
      <c r="AL348" s="1087"/>
      <c r="AM348" s="1087"/>
      <c r="AN348" s="1087"/>
      <c r="AO348" s="1087"/>
      <c r="AP348" s="1087"/>
      <c r="AQ348" s="1087"/>
      <c r="AR348" s="1087"/>
      <c r="AS348" s="1087"/>
      <c r="AT348" s="1087"/>
      <c r="AU348" s="1087"/>
      <c r="AV348" s="1087"/>
      <c r="AW348" s="1087"/>
      <c r="AX348" s="1087"/>
      <c r="AY348" s="1087"/>
      <c r="AZ348" s="1087"/>
      <c r="BA348" s="1087"/>
      <c r="BB348" s="1087"/>
      <c r="BC348" s="1087"/>
      <c r="BD348" s="1087"/>
      <c r="BE348" s="1087"/>
      <c r="BF348" s="1087"/>
      <c r="BG348" s="1087"/>
      <c r="BH348" s="1087"/>
      <c r="BI348" s="1087"/>
      <c r="BJ348" s="1087"/>
      <c r="BK348" s="1087"/>
      <c r="BL348" s="1087"/>
      <c r="BM348" s="1087"/>
      <c r="BN348" s="1087"/>
      <c r="BO348" s="1087"/>
      <c r="BP348" s="1087"/>
      <c r="BQ348" s="1087"/>
      <c r="BR348" s="1087"/>
      <c r="BS348" s="1087"/>
      <c r="BT348" s="1087"/>
      <c r="BU348" s="1087"/>
      <c r="BV348" s="1087"/>
      <c r="BW348" s="1087"/>
      <c r="BX348" s="1087"/>
      <c r="BY348" s="1087"/>
      <c r="BZ348" s="1087"/>
      <c r="CA348" s="1087"/>
      <c r="CB348" s="1087"/>
      <c r="CC348" s="1087"/>
      <c r="CD348" s="1087"/>
      <c r="CE348" s="1087"/>
      <c r="CF348" s="1087"/>
      <c r="CG348" s="1087"/>
      <c r="CH348" s="1087"/>
      <c r="CI348" s="1087"/>
      <c r="CJ348" s="1087"/>
      <c r="CK348" s="1087"/>
      <c r="CL348" s="1087"/>
      <c r="CM348" s="1087"/>
      <c r="CN348" s="1087"/>
      <c r="CO348" s="1087"/>
      <c r="CP348" s="1087"/>
      <c r="CQ348" s="1087"/>
    </row>
    <row r="349" spans="2:95" ht="25" x14ac:dyDescent="0.35">
      <c r="B349" s="1089" t="s">
        <v>1328</v>
      </c>
      <c r="C349" s="1090" t="s">
        <v>1329</v>
      </c>
      <c r="D349" s="1090" t="s">
        <v>1330</v>
      </c>
      <c r="E349" s="1104">
        <v>2023</v>
      </c>
      <c r="F349" s="1104">
        <v>2024</v>
      </c>
      <c r="G349" s="1104" t="s">
        <v>351</v>
      </c>
      <c r="H349" s="1091">
        <v>19.838849315068494</v>
      </c>
      <c r="I349" s="1091"/>
      <c r="J349" s="1105"/>
      <c r="K349" s="1091">
        <v>7241.18</v>
      </c>
      <c r="L349" s="1091"/>
      <c r="M349" s="1091">
        <v>16670.849315068495</v>
      </c>
      <c r="N349" s="1088"/>
      <c r="O349" s="1086"/>
      <c r="P349" s="1087"/>
      <c r="Q349" s="1087"/>
      <c r="R349" s="1087"/>
      <c r="S349" s="1087"/>
      <c r="T349" s="1087"/>
      <c r="U349" s="1087"/>
      <c r="V349" s="1087"/>
      <c r="W349" s="1087"/>
      <c r="X349" s="1087"/>
      <c r="Y349" s="1087"/>
      <c r="Z349" s="1087"/>
      <c r="AA349" s="1087"/>
      <c r="AB349" s="1087"/>
      <c r="AC349" s="1087"/>
      <c r="AD349" s="1087"/>
      <c r="AE349" s="1087"/>
      <c r="AF349" s="1087"/>
      <c r="AG349" s="1087"/>
      <c r="AH349" s="1087"/>
      <c r="AI349" s="1087"/>
      <c r="AJ349" s="1087"/>
      <c r="AK349" s="1087"/>
      <c r="AL349" s="1087"/>
      <c r="AM349" s="1087"/>
      <c r="AN349" s="1087"/>
      <c r="AO349" s="1087"/>
      <c r="AP349" s="1087"/>
      <c r="AQ349" s="1087"/>
      <c r="AR349" s="1087"/>
      <c r="AS349" s="1087"/>
      <c r="AT349" s="1087"/>
      <c r="AU349" s="1087"/>
      <c r="AV349" s="1087"/>
      <c r="AW349" s="1087"/>
      <c r="AX349" s="1087"/>
      <c r="AY349" s="1087"/>
      <c r="AZ349" s="1087"/>
      <c r="BA349" s="1087"/>
      <c r="BB349" s="1087"/>
      <c r="BC349" s="1087"/>
      <c r="BD349" s="1087"/>
      <c r="BE349" s="1087"/>
      <c r="BF349" s="1087"/>
      <c r="BG349" s="1087"/>
      <c r="BH349" s="1087"/>
      <c r="BI349" s="1087"/>
      <c r="BJ349" s="1087"/>
      <c r="BK349" s="1087"/>
      <c r="BL349" s="1087"/>
      <c r="BM349" s="1087"/>
      <c r="BN349" s="1087"/>
      <c r="BO349" s="1087"/>
      <c r="BP349" s="1087"/>
      <c r="BQ349" s="1087"/>
      <c r="BR349" s="1087"/>
      <c r="BS349" s="1087"/>
      <c r="BT349" s="1087"/>
      <c r="BU349" s="1087"/>
      <c r="BV349" s="1087"/>
      <c r="BW349" s="1087"/>
      <c r="BX349" s="1087"/>
      <c r="BY349" s="1087"/>
      <c r="BZ349" s="1087"/>
      <c r="CA349" s="1087"/>
      <c r="CB349" s="1087"/>
      <c r="CC349" s="1087"/>
      <c r="CD349" s="1087"/>
      <c r="CE349" s="1087"/>
      <c r="CF349" s="1087"/>
      <c r="CG349" s="1087"/>
      <c r="CH349" s="1087"/>
      <c r="CI349" s="1087"/>
      <c r="CJ349" s="1087"/>
      <c r="CK349" s="1087"/>
      <c r="CL349" s="1087"/>
      <c r="CM349" s="1087"/>
      <c r="CN349" s="1087"/>
      <c r="CO349" s="1087"/>
      <c r="CP349" s="1087"/>
      <c r="CQ349" s="1087"/>
    </row>
    <row r="350" spans="2:95" ht="25" x14ac:dyDescent="0.35">
      <c r="B350" s="1089" t="s">
        <v>1331</v>
      </c>
      <c r="C350" s="1090" t="s">
        <v>1332</v>
      </c>
      <c r="D350" s="1090" t="s">
        <v>1333</v>
      </c>
      <c r="E350" s="1104">
        <v>2023</v>
      </c>
      <c r="F350" s="1104">
        <v>2024</v>
      </c>
      <c r="G350" s="1104" t="s">
        <v>351</v>
      </c>
      <c r="H350" s="1091">
        <v>19.354986301369863</v>
      </c>
      <c r="I350" s="1091"/>
      <c r="J350" s="1105"/>
      <c r="K350" s="1091">
        <v>7064.57</v>
      </c>
      <c r="L350" s="1091"/>
      <c r="M350" s="1091">
        <v>19354.986301369863</v>
      </c>
      <c r="N350" s="1088"/>
      <c r="O350" s="1086"/>
      <c r="P350" s="1087"/>
      <c r="Q350" s="1087"/>
      <c r="R350" s="1087"/>
      <c r="S350" s="1087"/>
      <c r="T350" s="1087"/>
      <c r="U350" s="1087"/>
      <c r="V350" s="1087"/>
      <c r="W350" s="1087"/>
      <c r="X350" s="1087"/>
      <c r="Y350" s="1087"/>
      <c r="Z350" s="1087"/>
      <c r="AA350" s="1087"/>
      <c r="AB350" s="1087"/>
      <c r="AC350" s="1087"/>
      <c r="AD350" s="1087"/>
      <c r="AE350" s="1087"/>
      <c r="AF350" s="1087"/>
      <c r="AG350" s="1087"/>
      <c r="AH350" s="1087"/>
      <c r="AI350" s="1087"/>
      <c r="AJ350" s="1087"/>
      <c r="AK350" s="1087"/>
      <c r="AL350" s="1087"/>
      <c r="AM350" s="1087"/>
      <c r="AN350" s="1087"/>
      <c r="AO350" s="1087"/>
      <c r="AP350" s="1087"/>
      <c r="AQ350" s="1087"/>
      <c r="AR350" s="1087"/>
      <c r="AS350" s="1087"/>
      <c r="AT350" s="1087"/>
      <c r="AU350" s="1087"/>
      <c r="AV350" s="1087"/>
      <c r="AW350" s="1087"/>
      <c r="AX350" s="1087"/>
      <c r="AY350" s="1087"/>
      <c r="AZ350" s="1087"/>
      <c r="BA350" s="1087"/>
      <c r="BB350" s="1087"/>
      <c r="BC350" s="1087"/>
      <c r="BD350" s="1087"/>
      <c r="BE350" s="1087"/>
      <c r="BF350" s="1087"/>
      <c r="BG350" s="1087"/>
      <c r="BH350" s="1087"/>
      <c r="BI350" s="1087"/>
      <c r="BJ350" s="1087"/>
      <c r="BK350" s="1087"/>
      <c r="BL350" s="1087"/>
      <c r="BM350" s="1087"/>
      <c r="BN350" s="1087"/>
      <c r="BO350" s="1087"/>
      <c r="BP350" s="1087"/>
      <c r="BQ350" s="1087"/>
      <c r="BR350" s="1087"/>
      <c r="BS350" s="1087"/>
      <c r="BT350" s="1087"/>
      <c r="BU350" s="1087"/>
      <c r="BV350" s="1087"/>
      <c r="BW350" s="1087"/>
      <c r="BX350" s="1087"/>
      <c r="BY350" s="1087"/>
      <c r="BZ350" s="1087"/>
      <c r="CA350" s="1087"/>
      <c r="CB350" s="1087"/>
      <c r="CC350" s="1087"/>
      <c r="CD350" s="1087"/>
      <c r="CE350" s="1087"/>
      <c r="CF350" s="1087"/>
      <c r="CG350" s="1087"/>
      <c r="CH350" s="1087"/>
      <c r="CI350" s="1087"/>
      <c r="CJ350" s="1087"/>
      <c r="CK350" s="1087"/>
      <c r="CL350" s="1087"/>
      <c r="CM350" s="1087"/>
      <c r="CN350" s="1087"/>
      <c r="CO350" s="1087"/>
      <c r="CP350" s="1087"/>
      <c r="CQ350" s="1087"/>
    </row>
    <row r="351" spans="2:95" ht="25" x14ac:dyDescent="0.35">
      <c r="B351" s="1089" t="s">
        <v>1328</v>
      </c>
      <c r="C351" s="1090" t="s">
        <v>1334</v>
      </c>
      <c r="D351" s="1090" t="s">
        <v>1335</v>
      </c>
      <c r="E351" s="1104">
        <v>2023</v>
      </c>
      <c r="F351" s="1104">
        <v>2024</v>
      </c>
      <c r="G351" s="1104" t="s">
        <v>351</v>
      </c>
      <c r="H351" s="1091">
        <v>22.7421095890411</v>
      </c>
      <c r="I351" s="1091"/>
      <c r="J351" s="1105"/>
      <c r="K351" s="1091">
        <v>8300.8700000000008</v>
      </c>
      <c r="L351" s="1091"/>
      <c r="M351" s="1091">
        <v>16442.109589041098</v>
      </c>
      <c r="N351" s="1088"/>
      <c r="O351" s="1086"/>
      <c r="P351" s="1087"/>
      <c r="Q351" s="1087"/>
      <c r="R351" s="1087"/>
      <c r="S351" s="1087"/>
      <c r="T351" s="1087"/>
      <c r="U351" s="1087"/>
      <c r="V351" s="1087"/>
      <c r="W351" s="1087"/>
      <c r="X351" s="1087"/>
      <c r="Y351" s="1087"/>
      <c r="Z351" s="1087"/>
      <c r="AA351" s="1087"/>
      <c r="AB351" s="1087"/>
      <c r="AC351" s="1087"/>
      <c r="AD351" s="1087"/>
      <c r="AE351" s="1087"/>
      <c r="AF351" s="1087"/>
      <c r="AG351" s="1087"/>
      <c r="AH351" s="1087"/>
      <c r="AI351" s="1087"/>
      <c r="AJ351" s="1087"/>
      <c r="AK351" s="1087"/>
      <c r="AL351" s="1087"/>
      <c r="AM351" s="1087"/>
      <c r="AN351" s="1087"/>
      <c r="AO351" s="1087"/>
      <c r="AP351" s="1087"/>
      <c r="AQ351" s="1087"/>
      <c r="AR351" s="1087"/>
      <c r="AS351" s="1087"/>
      <c r="AT351" s="1087"/>
      <c r="AU351" s="1087"/>
      <c r="AV351" s="1087"/>
      <c r="AW351" s="1087"/>
      <c r="AX351" s="1087"/>
      <c r="AY351" s="1087"/>
      <c r="AZ351" s="1087"/>
      <c r="BA351" s="1087"/>
      <c r="BB351" s="1087"/>
      <c r="BC351" s="1087"/>
      <c r="BD351" s="1087"/>
      <c r="BE351" s="1087"/>
      <c r="BF351" s="1087"/>
      <c r="BG351" s="1087"/>
      <c r="BH351" s="1087"/>
      <c r="BI351" s="1087"/>
      <c r="BJ351" s="1087"/>
      <c r="BK351" s="1087"/>
      <c r="BL351" s="1087"/>
      <c r="BM351" s="1087"/>
      <c r="BN351" s="1087"/>
      <c r="BO351" s="1087"/>
      <c r="BP351" s="1087"/>
      <c r="BQ351" s="1087"/>
      <c r="BR351" s="1087"/>
      <c r="BS351" s="1087"/>
      <c r="BT351" s="1087"/>
      <c r="BU351" s="1087"/>
      <c r="BV351" s="1087"/>
      <c r="BW351" s="1087"/>
      <c r="BX351" s="1087"/>
      <c r="BY351" s="1087"/>
      <c r="BZ351" s="1087"/>
      <c r="CA351" s="1087"/>
      <c r="CB351" s="1087"/>
      <c r="CC351" s="1087"/>
      <c r="CD351" s="1087"/>
      <c r="CE351" s="1087"/>
      <c r="CF351" s="1087"/>
      <c r="CG351" s="1087"/>
      <c r="CH351" s="1087"/>
      <c r="CI351" s="1087"/>
      <c r="CJ351" s="1087"/>
      <c r="CK351" s="1087"/>
      <c r="CL351" s="1087"/>
      <c r="CM351" s="1087"/>
      <c r="CN351" s="1087"/>
      <c r="CO351" s="1087"/>
      <c r="CP351" s="1087"/>
      <c r="CQ351" s="1087"/>
    </row>
    <row r="352" spans="2:95" ht="25" x14ac:dyDescent="0.35">
      <c r="B352" s="1089" t="s">
        <v>827</v>
      </c>
      <c r="C352" s="1090" t="s">
        <v>1336</v>
      </c>
      <c r="D352" s="1090" t="s">
        <v>1337</v>
      </c>
      <c r="E352" s="1104">
        <v>2023</v>
      </c>
      <c r="F352" s="1104">
        <v>2024</v>
      </c>
      <c r="G352" s="1104" t="s">
        <v>351</v>
      </c>
      <c r="H352" s="1091">
        <v>101.61372602739726</v>
      </c>
      <c r="I352" s="1091"/>
      <c r="J352" s="1105"/>
      <c r="K352" s="1091">
        <v>37089.01</v>
      </c>
      <c r="L352" s="1091"/>
      <c r="M352" s="1091">
        <v>101613.72602739726</v>
      </c>
      <c r="N352" s="1088"/>
      <c r="O352" s="1086"/>
      <c r="P352" s="1087"/>
      <c r="Q352" s="1087"/>
      <c r="R352" s="1087"/>
      <c r="S352" s="1087"/>
      <c r="T352" s="1087"/>
      <c r="U352" s="1087"/>
      <c r="V352" s="1087"/>
      <c r="W352" s="1087"/>
      <c r="X352" s="1087"/>
      <c r="Y352" s="1087"/>
      <c r="Z352" s="1087"/>
      <c r="AA352" s="1087"/>
      <c r="AB352" s="1087"/>
      <c r="AC352" s="1087"/>
      <c r="AD352" s="1087"/>
      <c r="AE352" s="1087"/>
      <c r="AF352" s="1087"/>
      <c r="AG352" s="1087"/>
      <c r="AH352" s="1087"/>
      <c r="AI352" s="1087"/>
      <c r="AJ352" s="1087"/>
      <c r="AK352" s="1087"/>
      <c r="AL352" s="1087"/>
      <c r="AM352" s="1087"/>
      <c r="AN352" s="1087"/>
      <c r="AO352" s="1087"/>
      <c r="AP352" s="1087"/>
      <c r="AQ352" s="1087"/>
      <c r="AR352" s="1087"/>
      <c r="AS352" s="1087"/>
      <c r="AT352" s="1087"/>
      <c r="AU352" s="1087"/>
      <c r="AV352" s="1087"/>
      <c r="AW352" s="1087"/>
      <c r="AX352" s="1087"/>
      <c r="AY352" s="1087"/>
      <c r="AZ352" s="1087"/>
      <c r="BA352" s="1087"/>
      <c r="BB352" s="1087"/>
      <c r="BC352" s="1087"/>
      <c r="BD352" s="1087"/>
      <c r="BE352" s="1087"/>
      <c r="BF352" s="1087"/>
      <c r="BG352" s="1087"/>
      <c r="BH352" s="1087"/>
      <c r="BI352" s="1087"/>
      <c r="BJ352" s="1087"/>
      <c r="BK352" s="1087"/>
      <c r="BL352" s="1087"/>
      <c r="BM352" s="1087"/>
      <c r="BN352" s="1087"/>
      <c r="BO352" s="1087"/>
      <c r="BP352" s="1087"/>
      <c r="BQ352" s="1087"/>
      <c r="BR352" s="1087"/>
      <c r="BS352" s="1087"/>
      <c r="BT352" s="1087"/>
      <c r="BU352" s="1087"/>
      <c r="BV352" s="1087"/>
      <c r="BW352" s="1087"/>
      <c r="BX352" s="1087"/>
      <c r="BY352" s="1087"/>
      <c r="BZ352" s="1087"/>
      <c r="CA352" s="1087"/>
      <c r="CB352" s="1087"/>
      <c r="CC352" s="1087"/>
      <c r="CD352" s="1087"/>
      <c r="CE352" s="1087"/>
      <c r="CF352" s="1087"/>
      <c r="CG352" s="1087"/>
      <c r="CH352" s="1087"/>
      <c r="CI352" s="1087"/>
      <c r="CJ352" s="1087"/>
      <c r="CK352" s="1087"/>
      <c r="CL352" s="1087"/>
      <c r="CM352" s="1087"/>
      <c r="CN352" s="1087"/>
      <c r="CO352" s="1087"/>
      <c r="CP352" s="1087"/>
      <c r="CQ352" s="1087"/>
    </row>
    <row r="353" spans="1:95" ht="25" x14ac:dyDescent="0.35">
      <c r="B353" s="1089" t="s">
        <v>827</v>
      </c>
      <c r="C353" s="1090" t="s">
        <v>1338</v>
      </c>
      <c r="D353" s="1090" t="s">
        <v>1339</v>
      </c>
      <c r="E353" s="1104">
        <v>2023</v>
      </c>
      <c r="F353" s="1104">
        <v>2024</v>
      </c>
      <c r="G353" s="1104" t="s">
        <v>351</v>
      </c>
      <c r="H353" s="1091">
        <v>170.32400000000001</v>
      </c>
      <c r="I353" s="1091"/>
      <c r="J353" s="1105"/>
      <c r="K353" s="1091">
        <v>62168.26</v>
      </c>
      <c r="L353" s="1091"/>
      <c r="M353" s="1091">
        <v>153164</v>
      </c>
      <c r="N353" s="1088"/>
      <c r="O353" s="1086"/>
      <c r="P353" s="1087"/>
      <c r="Q353" s="1087"/>
      <c r="R353" s="1087"/>
      <c r="S353" s="1087"/>
      <c r="T353" s="1087"/>
      <c r="U353" s="1087"/>
      <c r="V353" s="1087"/>
      <c r="W353" s="1087"/>
      <c r="X353" s="1087"/>
      <c r="Y353" s="1087"/>
      <c r="Z353" s="1087"/>
      <c r="AA353" s="1087"/>
      <c r="AB353" s="1087"/>
      <c r="AC353" s="1087"/>
      <c r="AD353" s="1087"/>
      <c r="AE353" s="1087"/>
      <c r="AF353" s="1087"/>
      <c r="AG353" s="1087"/>
      <c r="AH353" s="1087"/>
      <c r="AI353" s="1087"/>
      <c r="AJ353" s="1087"/>
      <c r="AK353" s="1087"/>
      <c r="AL353" s="1087"/>
      <c r="AM353" s="1087"/>
      <c r="AN353" s="1087"/>
      <c r="AO353" s="1087"/>
      <c r="AP353" s="1087"/>
      <c r="AQ353" s="1087"/>
      <c r="AR353" s="1087"/>
      <c r="AS353" s="1087"/>
      <c r="AT353" s="1087"/>
      <c r="AU353" s="1087"/>
      <c r="AV353" s="1087"/>
      <c r="AW353" s="1087"/>
      <c r="AX353" s="1087"/>
      <c r="AY353" s="1087"/>
      <c r="AZ353" s="1087"/>
      <c r="BA353" s="1087"/>
      <c r="BB353" s="1087"/>
      <c r="BC353" s="1087"/>
      <c r="BD353" s="1087"/>
      <c r="BE353" s="1087"/>
      <c r="BF353" s="1087"/>
      <c r="BG353" s="1087"/>
      <c r="BH353" s="1087"/>
      <c r="BI353" s="1087"/>
      <c r="BJ353" s="1087"/>
      <c r="BK353" s="1087"/>
      <c r="BL353" s="1087"/>
      <c r="BM353" s="1087"/>
      <c r="BN353" s="1087"/>
      <c r="BO353" s="1087"/>
      <c r="BP353" s="1087"/>
      <c r="BQ353" s="1087"/>
      <c r="BR353" s="1087"/>
      <c r="BS353" s="1087"/>
      <c r="BT353" s="1087"/>
      <c r="BU353" s="1087"/>
      <c r="BV353" s="1087"/>
      <c r="BW353" s="1087"/>
      <c r="BX353" s="1087"/>
      <c r="BY353" s="1087"/>
      <c r="BZ353" s="1087"/>
      <c r="CA353" s="1087"/>
      <c r="CB353" s="1087"/>
      <c r="CC353" s="1087"/>
      <c r="CD353" s="1087"/>
      <c r="CE353" s="1087"/>
      <c r="CF353" s="1087"/>
      <c r="CG353" s="1087"/>
      <c r="CH353" s="1087"/>
      <c r="CI353" s="1087"/>
      <c r="CJ353" s="1087"/>
      <c r="CK353" s="1087"/>
      <c r="CL353" s="1087"/>
      <c r="CM353" s="1087"/>
      <c r="CN353" s="1087"/>
      <c r="CO353" s="1087"/>
      <c r="CP353" s="1087"/>
      <c r="CQ353" s="1087"/>
    </row>
    <row r="354" spans="1:95" ht="25" x14ac:dyDescent="0.35">
      <c r="B354" s="1089" t="s">
        <v>1323</v>
      </c>
      <c r="C354" s="1090" t="s">
        <v>1340</v>
      </c>
      <c r="D354" s="1090" t="s">
        <v>1341</v>
      </c>
      <c r="E354" s="1104">
        <v>2023</v>
      </c>
      <c r="F354" s="1104">
        <v>2024</v>
      </c>
      <c r="G354" s="1104" t="s">
        <v>351</v>
      </c>
      <c r="H354" s="1091">
        <v>226.5</v>
      </c>
      <c r="I354" s="1091"/>
      <c r="J354" s="1105"/>
      <c r="K354" s="1091">
        <v>82672.5</v>
      </c>
      <c r="L354" s="1091"/>
      <c r="M354" s="1091">
        <v>226500</v>
      </c>
      <c r="N354" s="1088"/>
      <c r="O354" s="1086"/>
      <c r="P354" s="1087"/>
      <c r="Q354" s="1087"/>
      <c r="R354" s="1087"/>
      <c r="S354" s="1087"/>
      <c r="T354" s="1087"/>
      <c r="U354" s="1087"/>
      <c r="V354" s="1087"/>
      <c r="W354" s="1087"/>
      <c r="X354" s="1087"/>
      <c r="Y354" s="1087"/>
      <c r="Z354" s="1087"/>
      <c r="AA354" s="1087"/>
      <c r="AB354" s="1087"/>
      <c r="AC354" s="1087"/>
      <c r="AD354" s="1087"/>
      <c r="AE354" s="1087"/>
      <c r="AF354" s="1087"/>
      <c r="AG354" s="1087"/>
      <c r="AH354" s="1087"/>
      <c r="AI354" s="1087"/>
      <c r="AJ354" s="1087"/>
      <c r="AK354" s="1087"/>
      <c r="AL354" s="1087"/>
      <c r="AM354" s="1087"/>
      <c r="AN354" s="1087"/>
      <c r="AO354" s="1087"/>
      <c r="AP354" s="1087"/>
      <c r="AQ354" s="1087"/>
      <c r="AR354" s="1087"/>
      <c r="AS354" s="1087"/>
      <c r="AT354" s="1087"/>
      <c r="AU354" s="1087"/>
      <c r="AV354" s="1087"/>
      <c r="AW354" s="1087"/>
      <c r="AX354" s="1087"/>
      <c r="AY354" s="1087"/>
      <c r="AZ354" s="1087"/>
      <c r="BA354" s="1087"/>
      <c r="BB354" s="1087"/>
      <c r="BC354" s="1087"/>
      <c r="BD354" s="1087"/>
      <c r="BE354" s="1087"/>
      <c r="BF354" s="1087"/>
      <c r="BG354" s="1087"/>
      <c r="BH354" s="1087"/>
      <c r="BI354" s="1087"/>
      <c r="BJ354" s="1087"/>
      <c r="BK354" s="1087"/>
      <c r="BL354" s="1087"/>
      <c r="BM354" s="1087"/>
      <c r="BN354" s="1087"/>
      <c r="BO354" s="1087"/>
      <c r="BP354" s="1087"/>
      <c r="BQ354" s="1087"/>
      <c r="BR354" s="1087"/>
      <c r="BS354" s="1087"/>
      <c r="BT354" s="1087"/>
      <c r="BU354" s="1087"/>
      <c r="BV354" s="1087"/>
      <c r="BW354" s="1087"/>
      <c r="BX354" s="1087"/>
      <c r="BY354" s="1087"/>
      <c r="BZ354" s="1087"/>
      <c r="CA354" s="1087"/>
      <c r="CB354" s="1087"/>
      <c r="CC354" s="1087"/>
      <c r="CD354" s="1087"/>
      <c r="CE354" s="1087"/>
      <c r="CF354" s="1087"/>
      <c r="CG354" s="1087"/>
      <c r="CH354" s="1087"/>
      <c r="CI354" s="1087"/>
      <c r="CJ354" s="1087"/>
      <c r="CK354" s="1087"/>
      <c r="CL354" s="1087"/>
      <c r="CM354" s="1087"/>
      <c r="CN354" s="1087"/>
      <c r="CO354" s="1087"/>
      <c r="CP354" s="1087"/>
      <c r="CQ354" s="1087"/>
    </row>
    <row r="355" spans="1:95" ht="25" x14ac:dyDescent="0.35">
      <c r="B355" s="1089" t="s">
        <v>827</v>
      </c>
      <c r="C355" s="1090" t="s">
        <v>1342</v>
      </c>
      <c r="D355" s="1090" t="s">
        <v>1343</v>
      </c>
      <c r="E355" s="1104">
        <v>2023</v>
      </c>
      <c r="F355" s="1104">
        <v>2024</v>
      </c>
      <c r="G355" s="1104" t="s">
        <v>351</v>
      </c>
      <c r="H355" s="1091">
        <v>186.30136986301369</v>
      </c>
      <c r="I355" s="1091"/>
      <c r="J355" s="1105"/>
      <c r="K355" s="1091">
        <v>68000</v>
      </c>
      <c r="L355" s="1091"/>
      <c r="M355" s="1091">
        <v>179437.36986301368</v>
      </c>
      <c r="N355" s="1088"/>
      <c r="O355" s="1086"/>
      <c r="P355" s="1087"/>
      <c r="Q355" s="1087"/>
      <c r="R355" s="1087"/>
      <c r="S355" s="1087"/>
      <c r="T355" s="1087"/>
      <c r="U355" s="1087"/>
      <c r="V355" s="1087"/>
      <c r="W355" s="1087"/>
      <c r="X355" s="1087"/>
      <c r="Y355" s="1087"/>
      <c r="Z355" s="1087"/>
      <c r="AA355" s="1087"/>
      <c r="AB355" s="1087"/>
      <c r="AC355" s="1087"/>
      <c r="AD355" s="1087"/>
      <c r="AE355" s="1087"/>
      <c r="AF355" s="1087"/>
      <c r="AG355" s="1087"/>
      <c r="AH355" s="1087"/>
      <c r="AI355" s="1087"/>
      <c r="AJ355" s="1087"/>
      <c r="AK355" s="1087"/>
      <c r="AL355" s="1087"/>
      <c r="AM355" s="1087"/>
      <c r="AN355" s="1087"/>
      <c r="AO355" s="1087"/>
      <c r="AP355" s="1087"/>
      <c r="AQ355" s="1087"/>
      <c r="AR355" s="1087"/>
      <c r="AS355" s="1087"/>
      <c r="AT355" s="1087"/>
      <c r="AU355" s="1087"/>
      <c r="AV355" s="1087"/>
      <c r="AW355" s="1087"/>
      <c r="AX355" s="1087"/>
      <c r="AY355" s="1087"/>
      <c r="AZ355" s="1087"/>
      <c r="BA355" s="1087"/>
      <c r="BB355" s="1087"/>
      <c r="BC355" s="1087"/>
      <c r="BD355" s="1087"/>
      <c r="BE355" s="1087"/>
      <c r="BF355" s="1087"/>
      <c r="BG355" s="1087"/>
      <c r="BH355" s="1087"/>
      <c r="BI355" s="1087"/>
      <c r="BJ355" s="1087"/>
      <c r="BK355" s="1087"/>
      <c r="BL355" s="1087"/>
      <c r="BM355" s="1087"/>
      <c r="BN355" s="1087"/>
      <c r="BO355" s="1087"/>
      <c r="BP355" s="1087"/>
      <c r="BQ355" s="1087"/>
      <c r="BR355" s="1087"/>
      <c r="BS355" s="1087"/>
      <c r="BT355" s="1087"/>
      <c r="BU355" s="1087"/>
      <c r="BV355" s="1087"/>
      <c r="BW355" s="1087"/>
      <c r="BX355" s="1087"/>
      <c r="BY355" s="1087"/>
      <c r="BZ355" s="1087"/>
      <c r="CA355" s="1087"/>
      <c r="CB355" s="1087"/>
      <c r="CC355" s="1087"/>
      <c r="CD355" s="1087"/>
      <c r="CE355" s="1087"/>
      <c r="CF355" s="1087"/>
      <c r="CG355" s="1087"/>
      <c r="CH355" s="1087"/>
      <c r="CI355" s="1087"/>
      <c r="CJ355" s="1087"/>
      <c r="CK355" s="1087"/>
      <c r="CL355" s="1087"/>
      <c r="CM355" s="1087"/>
      <c r="CN355" s="1087"/>
      <c r="CO355" s="1087"/>
      <c r="CP355" s="1087"/>
      <c r="CQ355" s="1087"/>
    </row>
    <row r="356" spans="1:95" ht="25" x14ac:dyDescent="0.35">
      <c r="B356" s="1089" t="s">
        <v>1344</v>
      </c>
      <c r="C356" s="1090" t="s">
        <v>1345</v>
      </c>
      <c r="D356" s="1090" t="s">
        <v>1346</v>
      </c>
      <c r="E356" s="1104">
        <v>2023</v>
      </c>
      <c r="F356" s="1104">
        <v>2024</v>
      </c>
      <c r="G356" s="1104" t="s">
        <v>351</v>
      </c>
      <c r="H356" s="1091">
        <v>402.90246575342462</v>
      </c>
      <c r="I356" s="1091"/>
      <c r="J356" s="1105"/>
      <c r="K356" s="1091">
        <v>147059.4</v>
      </c>
      <c r="L356" s="1091"/>
      <c r="M356" s="1091">
        <v>402902.46575342462</v>
      </c>
      <c r="N356" s="1088"/>
      <c r="O356" s="1086"/>
      <c r="P356" s="1087"/>
      <c r="Q356" s="1087"/>
      <c r="R356" s="1087"/>
      <c r="S356" s="1087"/>
      <c r="T356" s="1087"/>
      <c r="U356" s="1087"/>
      <c r="V356" s="1087"/>
      <c r="W356" s="1087"/>
      <c r="X356" s="1087"/>
      <c r="Y356" s="1087"/>
      <c r="Z356" s="1087"/>
      <c r="AA356" s="1087"/>
      <c r="AB356" s="1087"/>
      <c r="AC356" s="1087"/>
      <c r="AD356" s="1087"/>
      <c r="AE356" s="1087"/>
      <c r="AF356" s="1087"/>
      <c r="AG356" s="1087"/>
      <c r="AH356" s="1087"/>
      <c r="AI356" s="1087"/>
      <c r="AJ356" s="1087"/>
      <c r="AK356" s="1087"/>
      <c r="AL356" s="1087"/>
      <c r="AM356" s="1087"/>
      <c r="AN356" s="1087"/>
      <c r="AO356" s="1087"/>
      <c r="AP356" s="1087"/>
      <c r="AQ356" s="1087"/>
      <c r="AR356" s="1087"/>
      <c r="AS356" s="1087"/>
      <c r="AT356" s="1087"/>
      <c r="AU356" s="1087"/>
      <c r="AV356" s="1087"/>
      <c r="AW356" s="1087"/>
      <c r="AX356" s="1087"/>
      <c r="AY356" s="1087"/>
      <c r="AZ356" s="1087"/>
      <c r="BA356" s="1087"/>
      <c r="BB356" s="1087"/>
      <c r="BC356" s="1087"/>
      <c r="BD356" s="1087"/>
      <c r="BE356" s="1087"/>
      <c r="BF356" s="1087"/>
      <c r="BG356" s="1087"/>
      <c r="BH356" s="1087"/>
      <c r="BI356" s="1087"/>
      <c r="BJ356" s="1087"/>
      <c r="BK356" s="1087"/>
      <c r="BL356" s="1087"/>
      <c r="BM356" s="1087"/>
      <c r="BN356" s="1087"/>
      <c r="BO356" s="1087"/>
      <c r="BP356" s="1087"/>
      <c r="BQ356" s="1087"/>
      <c r="BR356" s="1087"/>
      <c r="BS356" s="1087"/>
      <c r="BT356" s="1087"/>
      <c r="BU356" s="1087"/>
      <c r="BV356" s="1087"/>
      <c r="BW356" s="1087"/>
      <c r="BX356" s="1087"/>
      <c r="BY356" s="1087"/>
      <c r="BZ356" s="1087"/>
      <c r="CA356" s="1087"/>
      <c r="CB356" s="1087"/>
      <c r="CC356" s="1087"/>
      <c r="CD356" s="1087"/>
      <c r="CE356" s="1087"/>
      <c r="CF356" s="1087"/>
      <c r="CG356" s="1087"/>
      <c r="CH356" s="1087"/>
      <c r="CI356" s="1087"/>
      <c r="CJ356" s="1087"/>
      <c r="CK356" s="1087"/>
      <c r="CL356" s="1087"/>
      <c r="CM356" s="1087"/>
      <c r="CN356" s="1087"/>
      <c r="CO356" s="1087"/>
      <c r="CP356" s="1087"/>
      <c r="CQ356" s="1087"/>
    </row>
    <row r="357" spans="1:95" ht="25" x14ac:dyDescent="0.35">
      <c r="A357" s="74"/>
      <c r="B357" s="1089" t="s">
        <v>1347</v>
      </c>
      <c r="C357" s="1090" t="s">
        <v>1348</v>
      </c>
      <c r="D357" s="1090" t="s">
        <v>1349</v>
      </c>
      <c r="E357" s="1104">
        <v>2023</v>
      </c>
      <c r="F357" s="1104">
        <v>2024</v>
      </c>
      <c r="G357" s="1104" t="s">
        <v>351</v>
      </c>
      <c r="H357" s="1091">
        <v>51.290739726027397</v>
      </c>
      <c r="I357" s="1091"/>
      <c r="J357" s="1105"/>
      <c r="K357" s="1091">
        <v>18721.12</v>
      </c>
      <c r="L357" s="1091"/>
      <c r="M357" s="1091">
        <v>50498.739726027394</v>
      </c>
      <c r="N357" s="1088"/>
    </row>
    <row r="358" spans="1:95" ht="15.75" customHeight="1" x14ac:dyDescent="0.35">
      <c r="A358" s="74"/>
      <c r="B358" s="1089" t="s">
        <v>1350</v>
      </c>
      <c r="C358" s="1090" t="s">
        <v>1351</v>
      </c>
      <c r="D358" s="1090" t="s">
        <v>1352</v>
      </c>
      <c r="E358" s="1104">
        <v>2023</v>
      </c>
      <c r="F358" s="1104">
        <v>2024</v>
      </c>
      <c r="G358" s="1104" t="s">
        <v>351</v>
      </c>
      <c r="H358" s="1091">
        <v>24.677616438356164</v>
      </c>
      <c r="I358" s="1091"/>
      <c r="J358" s="1105"/>
      <c r="K358" s="1091">
        <v>9007.33</v>
      </c>
      <c r="L358" s="1091"/>
      <c r="M358" s="1091">
        <v>19277.616438356163</v>
      </c>
      <c r="N358" s="1088"/>
    </row>
    <row r="359" spans="1:95" ht="25" x14ac:dyDescent="0.35">
      <c r="B359" s="1089" t="s">
        <v>1328</v>
      </c>
      <c r="C359" s="1090" t="s">
        <v>1353</v>
      </c>
      <c r="D359" s="1090" t="s">
        <v>1354</v>
      </c>
      <c r="E359" s="1104">
        <v>2023</v>
      </c>
      <c r="F359" s="1104">
        <v>2024</v>
      </c>
      <c r="G359" s="1104" t="s">
        <v>351</v>
      </c>
      <c r="H359" s="1091">
        <v>61.874986301369859</v>
      </c>
      <c r="I359" s="1091"/>
      <c r="J359" s="1105"/>
      <c r="K359" s="1091">
        <v>22584.37</v>
      </c>
      <c r="L359" s="1091"/>
      <c r="M359" s="1091">
        <v>61874.986301369856</v>
      </c>
      <c r="N359" s="1088"/>
      <c r="O359" s="1086"/>
      <c r="P359" s="1087"/>
      <c r="Q359" s="1087"/>
      <c r="R359" s="1087"/>
      <c r="S359" s="1087"/>
      <c r="T359" s="1087"/>
      <c r="U359" s="1087"/>
      <c r="V359" s="1087"/>
      <c r="W359" s="1087"/>
      <c r="X359" s="1087"/>
      <c r="Y359" s="1087"/>
      <c r="Z359" s="1087"/>
      <c r="AA359" s="1087"/>
      <c r="AB359" s="1087"/>
      <c r="AC359" s="1087"/>
      <c r="AD359" s="1087"/>
      <c r="AE359" s="1087"/>
      <c r="AF359" s="1087"/>
      <c r="AG359" s="1087"/>
      <c r="AH359" s="1087"/>
      <c r="AI359" s="1087"/>
      <c r="AJ359" s="1087"/>
      <c r="AK359" s="1087"/>
      <c r="AL359" s="1087"/>
      <c r="AM359" s="1087"/>
      <c r="AN359" s="1087"/>
      <c r="AO359" s="1087"/>
      <c r="AP359" s="1087"/>
      <c r="AQ359" s="1087"/>
      <c r="AR359" s="1087"/>
      <c r="AS359" s="1087"/>
      <c r="AT359" s="1087"/>
      <c r="AU359" s="1087"/>
      <c r="AV359" s="1087"/>
      <c r="AW359" s="1087"/>
      <c r="AX359" s="1087"/>
      <c r="AY359" s="1087"/>
      <c r="AZ359" s="1087"/>
      <c r="BA359" s="1087"/>
      <c r="BB359" s="1087"/>
      <c r="BC359" s="1087"/>
      <c r="BD359" s="1087"/>
      <c r="BE359" s="1087"/>
      <c r="BF359" s="1087"/>
      <c r="BG359" s="1087"/>
      <c r="BH359" s="1087"/>
      <c r="BI359" s="1087"/>
      <c r="BJ359" s="1087"/>
      <c r="BK359" s="1087"/>
      <c r="BL359" s="1087"/>
      <c r="BM359" s="1087"/>
      <c r="BN359" s="1087"/>
      <c r="BO359" s="1087"/>
      <c r="BP359" s="1087"/>
      <c r="BQ359" s="1087"/>
      <c r="BR359" s="1087"/>
      <c r="BS359" s="1087"/>
      <c r="BT359" s="1087"/>
      <c r="BU359" s="1087"/>
      <c r="BV359" s="1087"/>
      <c r="BW359" s="1087"/>
      <c r="BX359" s="1087"/>
      <c r="BY359" s="1087"/>
      <c r="BZ359" s="1087"/>
      <c r="CA359" s="1087"/>
      <c r="CB359" s="1087"/>
      <c r="CC359" s="1087"/>
      <c r="CD359" s="1087"/>
      <c r="CE359" s="1087"/>
      <c r="CF359" s="1087"/>
      <c r="CG359" s="1087"/>
      <c r="CH359" s="1087"/>
      <c r="CI359" s="1087"/>
      <c r="CJ359" s="1087"/>
      <c r="CK359" s="1087"/>
      <c r="CL359" s="1087"/>
      <c r="CM359" s="1087"/>
      <c r="CN359" s="1087"/>
      <c r="CO359" s="1087"/>
      <c r="CP359" s="1087"/>
      <c r="CQ359" s="1087"/>
    </row>
    <row r="360" spans="1:95" ht="25" x14ac:dyDescent="0.35">
      <c r="B360" s="1089" t="s">
        <v>1328</v>
      </c>
      <c r="C360" s="1090" t="s">
        <v>1355</v>
      </c>
      <c r="D360" s="1090" t="s">
        <v>1356</v>
      </c>
      <c r="E360" s="1104">
        <v>2023</v>
      </c>
      <c r="F360" s="1104">
        <v>2024</v>
      </c>
      <c r="G360" s="1104" t="s">
        <v>351</v>
      </c>
      <c r="H360" s="1091">
        <v>74.516739726027396</v>
      </c>
      <c r="I360" s="1091"/>
      <c r="J360" s="1105"/>
      <c r="K360" s="1091">
        <v>27198.61</v>
      </c>
      <c r="L360" s="1091"/>
      <c r="M360" s="1091">
        <v>74516.739726027401</v>
      </c>
      <c r="N360" s="1088"/>
      <c r="O360" s="1086"/>
      <c r="P360" s="1087"/>
      <c r="Q360" s="1087"/>
      <c r="R360" s="1087"/>
      <c r="S360" s="1087"/>
      <c r="T360" s="1087"/>
      <c r="U360" s="1087"/>
      <c r="V360" s="1087"/>
      <c r="W360" s="1087"/>
      <c r="X360" s="1087"/>
      <c r="Y360" s="1087"/>
      <c r="Z360" s="1087"/>
      <c r="AA360" s="1087"/>
      <c r="AB360" s="1087"/>
      <c r="AC360" s="1087"/>
      <c r="AD360" s="1087"/>
      <c r="AE360" s="1087"/>
      <c r="AF360" s="1087"/>
      <c r="AG360" s="1087"/>
      <c r="AH360" s="1087"/>
      <c r="AI360" s="1087"/>
      <c r="AJ360" s="1087"/>
      <c r="AK360" s="1087"/>
      <c r="AL360" s="1087"/>
      <c r="AM360" s="1087"/>
      <c r="AN360" s="1087"/>
      <c r="AO360" s="1087"/>
      <c r="AP360" s="1087"/>
      <c r="AQ360" s="1087"/>
      <c r="AR360" s="1087"/>
      <c r="AS360" s="1087"/>
      <c r="AT360" s="1087"/>
      <c r="AU360" s="1087"/>
      <c r="AV360" s="1087"/>
      <c r="AW360" s="1087"/>
      <c r="AX360" s="1087"/>
      <c r="AY360" s="1087"/>
      <c r="AZ360" s="1087"/>
      <c r="BA360" s="1087"/>
      <c r="BB360" s="1087"/>
      <c r="BC360" s="1087"/>
      <c r="BD360" s="1087"/>
      <c r="BE360" s="1087"/>
      <c r="BF360" s="1087"/>
      <c r="BG360" s="1087"/>
      <c r="BH360" s="1087"/>
      <c r="BI360" s="1087"/>
      <c r="BJ360" s="1087"/>
      <c r="BK360" s="1087"/>
      <c r="BL360" s="1087"/>
      <c r="BM360" s="1087"/>
      <c r="BN360" s="1087"/>
      <c r="BO360" s="1087"/>
      <c r="BP360" s="1087"/>
      <c r="BQ360" s="1087"/>
      <c r="BR360" s="1087"/>
      <c r="BS360" s="1087"/>
      <c r="BT360" s="1087"/>
      <c r="BU360" s="1087"/>
      <c r="BV360" s="1087"/>
      <c r="BW360" s="1087"/>
      <c r="BX360" s="1087"/>
      <c r="BY360" s="1087"/>
      <c r="BZ360" s="1087"/>
      <c r="CA360" s="1087"/>
      <c r="CB360" s="1087"/>
      <c r="CC360" s="1087"/>
      <c r="CD360" s="1087"/>
      <c r="CE360" s="1087"/>
      <c r="CF360" s="1087"/>
      <c r="CG360" s="1087"/>
      <c r="CH360" s="1087"/>
      <c r="CI360" s="1087"/>
      <c r="CJ360" s="1087"/>
      <c r="CK360" s="1087"/>
      <c r="CL360" s="1087"/>
      <c r="CM360" s="1087"/>
      <c r="CN360" s="1087"/>
      <c r="CO360" s="1087"/>
      <c r="CP360" s="1087"/>
      <c r="CQ360" s="1087"/>
    </row>
    <row r="361" spans="1:95" ht="25" x14ac:dyDescent="0.35">
      <c r="B361" s="1089" t="s">
        <v>1328</v>
      </c>
      <c r="C361" s="1090" t="s">
        <v>1357</v>
      </c>
      <c r="D361" s="1090" t="s">
        <v>1358</v>
      </c>
      <c r="E361" s="1104">
        <v>2023</v>
      </c>
      <c r="F361" s="1104">
        <v>2024</v>
      </c>
      <c r="G361" s="1104" t="s">
        <v>351</v>
      </c>
      <c r="H361" s="1091">
        <v>943.55624657534258</v>
      </c>
      <c r="I361" s="1091"/>
      <c r="J361" s="1105"/>
      <c r="K361" s="1091">
        <v>344398.03</v>
      </c>
      <c r="L361" s="1091"/>
      <c r="M361" s="1091">
        <v>940652.24657534261</v>
      </c>
      <c r="N361" s="1088"/>
      <c r="O361" s="1086"/>
      <c r="P361" s="1087"/>
      <c r="Q361" s="1087"/>
      <c r="R361" s="1087"/>
      <c r="S361" s="1087"/>
      <c r="T361" s="1087"/>
      <c r="U361" s="1087"/>
      <c r="V361" s="1087"/>
      <c r="W361" s="1087"/>
      <c r="X361" s="1087"/>
      <c r="Y361" s="1087"/>
      <c r="Z361" s="1087"/>
      <c r="AA361" s="1087"/>
      <c r="AB361" s="1087"/>
      <c r="AC361" s="1087"/>
      <c r="AD361" s="1087"/>
      <c r="AE361" s="1087"/>
      <c r="AF361" s="1087"/>
      <c r="AG361" s="1087"/>
      <c r="AH361" s="1087"/>
      <c r="AI361" s="1087"/>
      <c r="AJ361" s="1087"/>
      <c r="AK361" s="1087"/>
      <c r="AL361" s="1087"/>
      <c r="AM361" s="1087"/>
      <c r="AN361" s="1087"/>
      <c r="AO361" s="1087"/>
      <c r="AP361" s="1087"/>
      <c r="AQ361" s="1087"/>
      <c r="AR361" s="1087"/>
      <c r="AS361" s="1087"/>
      <c r="AT361" s="1087"/>
      <c r="AU361" s="1087"/>
      <c r="AV361" s="1087"/>
      <c r="AW361" s="1087"/>
      <c r="AX361" s="1087"/>
      <c r="AY361" s="1087"/>
      <c r="AZ361" s="1087"/>
      <c r="BA361" s="1087"/>
      <c r="BB361" s="1087"/>
      <c r="BC361" s="1087"/>
      <c r="BD361" s="1087"/>
      <c r="BE361" s="1087"/>
      <c r="BF361" s="1087"/>
      <c r="BG361" s="1087"/>
      <c r="BH361" s="1087"/>
      <c r="BI361" s="1087"/>
      <c r="BJ361" s="1087"/>
      <c r="BK361" s="1087"/>
      <c r="BL361" s="1087"/>
      <c r="BM361" s="1087"/>
      <c r="BN361" s="1087"/>
      <c r="BO361" s="1087"/>
      <c r="BP361" s="1087"/>
      <c r="BQ361" s="1087"/>
      <c r="BR361" s="1087"/>
      <c r="BS361" s="1087"/>
      <c r="BT361" s="1087"/>
      <c r="BU361" s="1087"/>
      <c r="BV361" s="1087"/>
      <c r="BW361" s="1087"/>
      <c r="BX361" s="1087"/>
      <c r="BY361" s="1087"/>
      <c r="BZ361" s="1087"/>
      <c r="CA361" s="1087"/>
      <c r="CB361" s="1087"/>
      <c r="CC361" s="1087"/>
      <c r="CD361" s="1087"/>
      <c r="CE361" s="1087"/>
      <c r="CF361" s="1087"/>
      <c r="CG361" s="1087"/>
      <c r="CH361" s="1087"/>
      <c r="CI361" s="1087"/>
      <c r="CJ361" s="1087"/>
      <c r="CK361" s="1087"/>
      <c r="CL361" s="1087"/>
      <c r="CM361" s="1087"/>
      <c r="CN361" s="1087"/>
      <c r="CO361" s="1087"/>
      <c r="CP361" s="1087"/>
      <c r="CQ361" s="1087"/>
    </row>
    <row r="362" spans="1:95" ht="25" x14ac:dyDescent="0.35">
      <c r="B362" s="1089" t="s">
        <v>827</v>
      </c>
      <c r="C362" s="1090" t="s">
        <v>1359</v>
      </c>
      <c r="D362" s="1090" t="s">
        <v>1360</v>
      </c>
      <c r="E362" s="1104">
        <v>2023</v>
      </c>
      <c r="F362" s="1104">
        <v>2024</v>
      </c>
      <c r="G362" s="1104" t="s">
        <v>351</v>
      </c>
      <c r="H362" s="1091">
        <v>85.566246575342461</v>
      </c>
      <c r="I362" s="1091"/>
      <c r="J362" s="1105"/>
      <c r="K362" s="1091">
        <v>31231.68</v>
      </c>
      <c r="L362" s="1091"/>
      <c r="M362" s="1091">
        <v>81870.246575342462</v>
      </c>
      <c r="N362" s="1088"/>
      <c r="O362" s="1086"/>
      <c r="P362" s="1087"/>
      <c r="Q362" s="1087"/>
      <c r="R362" s="1087"/>
      <c r="S362" s="1087"/>
      <c r="T362" s="1087"/>
      <c r="U362" s="1087"/>
      <c r="V362" s="1087"/>
      <c r="W362" s="1087"/>
      <c r="X362" s="1087"/>
      <c r="Y362" s="1087"/>
      <c r="Z362" s="1087"/>
      <c r="AA362" s="1087"/>
      <c r="AB362" s="1087"/>
      <c r="AC362" s="1087"/>
      <c r="AD362" s="1087"/>
      <c r="AE362" s="1087"/>
      <c r="AF362" s="1087"/>
      <c r="AG362" s="1087"/>
      <c r="AH362" s="1087"/>
      <c r="AI362" s="1087"/>
      <c r="AJ362" s="1087"/>
      <c r="AK362" s="1087"/>
      <c r="AL362" s="1087"/>
      <c r="AM362" s="1087"/>
      <c r="AN362" s="1087"/>
      <c r="AO362" s="1087"/>
      <c r="AP362" s="1087"/>
      <c r="AQ362" s="1087"/>
      <c r="AR362" s="1087"/>
      <c r="AS362" s="1087"/>
      <c r="AT362" s="1087"/>
      <c r="AU362" s="1087"/>
      <c r="AV362" s="1087"/>
      <c r="AW362" s="1087"/>
      <c r="AX362" s="1087"/>
      <c r="AY362" s="1087"/>
      <c r="AZ362" s="1087"/>
      <c r="BA362" s="1087"/>
      <c r="BB362" s="1087"/>
      <c r="BC362" s="1087"/>
      <c r="BD362" s="1087"/>
      <c r="BE362" s="1087"/>
      <c r="BF362" s="1087"/>
      <c r="BG362" s="1087"/>
      <c r="BH362" s="1087"/>
      <c r="BI362" s="1087"/>
      <c r="BJ362" s="1087"/>
      <c r="BK362" s="1087"/>
      <c r="BL362" s="1087"/>
      <c r="BM362" s="1087"/>
      <c r="BN362" s="1087"/>
      <c r="BO362" s="1087"/>
      <c r="BP362" s="1087"/>
      <c r="BQ362" s="1087"/>
      <c r="BR362" s="1087"/>
      <c r="BS362" s="1087"/>
      <c r="BT362" s="1087"/>
      <c r="BU362" s="1087"/>
      <c r="BV362" s="1087"/>
      <c r="BW362" s="1087"/>
      <c r="BX362" s="1087"/>
      <c r="BY362" s="1087"/>
      <c r="BZ362" s="1087"/>
      <c r="CA362" s="1087"/>
      <c r="CB362" s="1087"/>
      <c r="CC362" s="1087"/>
      <c r="CD362" s="1087"/>
      <c r="CE362" s="1087"/>
      <c r="CF362" s="1087"/>
      <c r="CG362" s="1087"/>
      <c r="CH362" s="1087"/>
      <c r="CI362" s="1087"/>
      <c r="CJ362" s="1087"/>
      <c r="CK362" s="1087"/>
      <c r="CL362" s="1087"/>
      <c r="CM362" s="1087"/>
      <c r="CN362" s="1087"/>
      <c r="CO362" s="1087"/>
      <c r="CP362" s="1087"/>
      <c r="CQ362" s="1087"/>
    </row>
    <row r="363" spans="1:95" ht="15.65" customHeight="1" x14ac:dyDescent="0.35">
      <c r="B363" s="1089" t="s">
        <v>1328</v>
      </c>
      <c r="C363" s="1090" t="s">
        <v>1361</v>
      </c>
      <c r="D363" s="1090" t="s">
        <v>1362</v>
      </c>
      <c r="E363" s="1104">
        <v>2023</v>
      </c>
      <c r="F363" s="1104">
        <v>2024</v>
      </c>
      <c r="G363" s="1104" t="s">
        <v>351</v>
      </c>
      <c r="H363" s="1091">
        <v>32.419616438356165</v>
      </c>
      <c r="I363" s="1091"/>
      <c r="J363" s="1105"/>
      <c r="K363" s="1091">
        <v>11833.16</v>
      </c>
      <c r="L363" s="1091"/>
      <c r="M363" s="1091">
        <v>32419.616438356166</v>
      </c>
      <c r="N363" s="1088"/>
      <c r="O363" s="1086"/>
      <c r="P363" s="1087"/>
      <c r="Q363" s="1087"/>
      <c r="R363" s="1087"/>
      <c r="S363" s="1087"/>
      <c r="T363" s="1087"/>
      <c r="U363" s="1087"/>
      <c r="V363" s="1087"/>
      <c r="W363" s="1087"/>
      <c r="X363" s="1087"/>
      <c r="Y363" s="1087"/>
      <c r="Z363" s="1087"/>
      <c r="AA363" s="1087"/>
      <c r="AB363" s="1087"/>
      <c r="AC363" s="1087"/>
      <c r="AD363" s="1087"/>
      <c r="AE363" s="1087"/>
      <c r="AF363" s="1087"/>
      <c r="AG363" s="1087"/>
      <c r="AH363" s="1087"/>
      <c r="AI363" s="1087"/>
      <c r="AJ363" s="1087"/>
      <c r="AK363" s="1087"/>
      <c r="AL363" s="1087"/>
      <c r="AM363" s="1087"/>
      <c r="AN363" s="1087"/>
      <c r="AO363" s="1087"/>
      <c r="AP363" s="1087"/>
      <c r="AQ363" s="1087"/>
      <c r="AR363" s="1087"/>
      <c r="AS363" s="1087"/>
      <c r="AT363" s="1087"/>
      <c r="AU363" s="1087"/>
      <c r="AV363" s="1087"/>
      <c r="AW363" s="1087"/>
      <c r="AX363" s="1087"/>
      <c r="AY363" s="1087"/>
      <c r="AZ363" s="1087"/>
      <c r="BA363" s="1087"/>
      <c r="BB363" s="1087"/>
      <c r="BC363" s="1087"/>
      <c r="BD363" s="1087"/>
      <c r="BE363" s="1087"/>
      <c r="BF363" s="1087"/>
      <c r="BG363" s="1087"/>
      <c r="BH363" s="1087"/>
      <c r="BI363" s="1087"/>
      <c r="BJ363" s="1087"/>
      <c r="BK363" s="1087"/>
      <c r="BL363" s="1087"/>
      <c r="BM363" s="1087"/>
      <c r="BN363" s="1087"/>
      <c r="BO363" s="1087"/>
      <c r="BP363" s="1087"/>
      <c r="BQ363" s="1087"/>
      <c r="BR363" s="1087"/>
      <c r="BS363" s="1087"/>
      <c r="BT363" s="1087"/>
      <c r="BU363" s="1087"/>
      <c r="BV363" s="1087"/>
      <c r="BW363" s="1087"/>
      <c r="BX363" s="1087"/>
      <c r="BY363" s="1087"/>
      <c r="BZ363" s="1087"/>
      <c r="CA363" s="1087"/>
      <c r="CB363" s="1087"/>
      <c r="CC363" s="1087"/>
      <c r="CD363" s="1087"/>
      <c r="CE363" s="1087"/>
      <c r="CF363" s="1087"/>
      <c r="CG363" s="1087"/>
      <c r="CH363" s="1087"/>
      <c r="CI363" s="1087"/>
      <c r="CJ363" s="1087"/>
      <c r="CK363" s="1087"/>
      <c r="CL363" s="1087"/>
      <c r="CM363" s="1087"/>
      <c r="CN363" s="1087"/>
      <c r="CO363" s="1087"/>
      <c r="CP363" s="1087"/>
      <c r="CQ363" s="1087"/>
    </row>
    <row r="364" spans="1:95" ht="25" x14ac:dyDescent="0.35">
      <c r="B364" s="1089" t="s">
        <v>827</v>
      </c>
      <c r="C364" s="1090" t="s">
        <v>1363</v>
      </c>
      <c r="D364" s="1090" t="s">
        <v>1364</v>
      </c>
      <c r="E364" s="1104">
        <v>2023</v>
      </c>
      <c r="F364" s="1104">
        <v>2024</v>
      </c>
      <c r="G364" s="1104" t="s">
        <v>351</v>
      </c>
      <c r="H364" s="1091">
        <v>35.806739726027395</v>
      </c>
      <c r="I364" s="1091"/>
      <c r="J364" s="1105"/>
      <c r="K364" s="1091">
        <v>13069.46</v>
      </c>
      <c r="L364" s="1091"/>
      <c r="M364" s="1091">
        <v>35806.739726027394</v>
      </c>
      <c r="N364" s="1088"/>
      <c r="O364" s="1086"/>
      <c r="P364" s="1087"/>
      <c r="Q364" s="1087"/>
      <c r="R364" s="1087"/>
      <c r="S364" s="1087"/>
      <c r="T364" s="1087"/>
      <c r="U364" s="1087"/>
      <c r="V364" s="1087"/>
      <c r="W364" s="1087"/>
      <c r="X364" s="1087"/>
      <c r="Y364" s="1087"/>
      <c r="Z364" s="1087"/>
      <c r="AA364" s="1087"/>
      <c r="AB364" s="1087"/>
      <c r="AC364" s="1087"/>
      <c r="AD364" s="1087"/>
      <c r="AE364" s="1087"/>
      <c r="AF364" s="1087"/>
      <c r="AG364" s="1087"/>
      <c r="AH364" s="1087"/>
      <c r="AI364" s="1087"/>
      <c r="AJ364" s="1087"/>
      <c r="AK364" s="1087"/>
      <c r="AL364" s="1087"/>
      <c r="AM364" s="1087"/>
      <c r="AN364" s="1087"/>
      <c r="AO364" s="1087"/>
      <c r="AP364" s="1087"/>
      <c r="AQ364" s="1087"/>
      <c r="AR364" s="1087"/>
      <c r="AS364" s="1087"/>
      <c r="AT364" s="1087"/>
      <c r="AU364" s="1087"/>
      <c r="AV364" s="1087"/>
      <c r="AW364" s="1087"/>
      <c r="AX364" s="1087"/>
      <c r="AY364" s="1087"/>
      <c r="AZ364" s="1087"/>
      <c r="BA364" s="1087"/>
      <c r="BB364" s="1087"/>
      <c r="BC364" s="1087"/>
      <c r="BD364" s="1087"/>
      <c r="BE364" s="1087"/>
      <c r="BF364" s="1087"/>
      <c r="BG364" s="1087"/>
      <c r="BH364" s="1087"/>
      <c r="BI364" s="1087"/>
      <c r="BJ364" s="1087"/>
      <c r="BK364" s="1087"/>
      <c r="BL364" s="1087"/>
      <c r="BM364" s="1087"/>
      <c r="BN364" s="1087"/>
      <c r="BO364" s="1087"/>
      <c r="BP364" s="1087"/>
      <c r="BQ364" s="1087"/>
      <c r="BR364" s="1087"/>
      <c r="BS364" s="1087"/>
      <c r="BT364" s="1087"/>
      <c r="BU364" s="1087"/>
      <c r="BV364" s="1087"/>
      <c r="BW364" s="1087"/>
      <c r="BX364" s="1087"/>
      <c r="BY364" s="1087"/>
      <c r="BZ364" s="1087"/>
      <c r="CA364" s="1087"/>
      <c r="CB364" s="1087"/>
      <c r="CC364" s="1087"/>
      <c r="CD364" s="1087"/>
      <c r="CE364" s="1087"/>
      <c r="CF364" s="1087"/>
      <c r="CG364" s="1087"/>
      <c r="CH364" s="1087"/>
      <c r="CI364" s="1087"/>
      <c r="CJ364" s="1087"/>
      <c r="CK364" s="1087"/>
      <c r="CL364" s="1087"/>
      <c r="CM364" s="1087"/>
      <c r="CN364" s="1087"/>
      <c r="CO364" s="1087"/>
      <c r="CP364" s="1087"/>
      <c r="CQ364" s="1087"/>
    </row>
    <row r="365" spans="1:95" ht="25" x14ac:dyDescent="0.35">
      <c r="B365" s="1089" t="s">
        <v>1328</v>
      </c>
      <c r="C365" s="1090" t="s">
        <v>1365</v>
      </c>
      <c r="D365" s="1090" t="s">
        <v>1366</v>
      </c>
      <c r="E365" s="1104">
        <v>2023</v>
      </c>
      <c r="F365" s="1104">
        <v>2024</v>
      </c>
      <c r="G365" s="1104" t="s">
        <v>351</v>
      </c>
      <c r="H365" s="1091">
        <v>24.591780821917808</v>
      </c>
      <c r="I365" s="1091"/>
      <c r="J365" s="1105"/>
      <c r="K365" s="1091">
        <v>8976</v>
      </c>
      <c r="L365" s="1091"/>
      <c r="M365" s="1091">
        <v>24591.780821917808</v>
      </c>
      <c r="N365" s="1088"/>
      <c r="O365" s="273"/>
      <c r="P365" s="273"/>
      <c r="Q365" s="273"/>
      <c r="R365" s="273"/>
      <c r="S365" s="273"/>
      <c r="T365" s="273"/>
      <c r="U365" s="273"/>
      <c r="V365" s="273"/>
      <c r="W365" s="273"/>
      <c r="X365" s="273"/>
      <c r="Y365" s="273"/>
      <c r="Z365" s="273"/>
      <c r="AA365" s="273"/>
      <c r="AB365" s="273"/>
      <c r="AC365" s="273"/>
      <c r="AD365" s="273"/>
      <c r="AE365" s="273"/>
      <c r="AF365" s="273"/>
      <c r="AG365" s="273"/>
      <c r="AH365" s="273"/>
      <c r="AI365" s="273"/>
      <c r="AJ365" s="273"/>
      <c r="AK365" s="273"/>
      <c r="AL365" s="273"/>
      <c r="AM365" s="273"/>
      <c r="AN365" s="273"/>
      <c r="AO365" s="273"/>
      <c r="AP365" s="273"/>
      <c r="AQ365" s="273"/>
      <c r="AR365" s="273"/>
      <c r="AS365" s="273"/>
      <c r="AT365" s="273"/>
      <c r="AU365" s="273"/>
      <c r="AV365" s="273"/>
      <c r="AW365" s="273"/>
      <c r="AX365" s="273"/>
      <c r="AY365" s="273"/>
      <c r="AZ365" s="273"/>
      <c r="BA365" s="273"/>
      <c r="BB365" s="273"/>
      <c r="BC365" s="273"/>
      <c r="BD365" s="273"/>
      <c r="BE365" s="273"/>
      <c r="BF365" s="273"/>
      <c r="BG365" s="273"/>
      <c r="BH365" s="273"/>
      <c r="BI365" s="273"/>
      <c r="BJ365" s="273"/>
      <c r="BK365" s="273"/>
      <c r="BL365" s="273"/>
      <c r="BM365" s="273"/>
      <c r="BN365" s="273"/>
      <c r="BO365" s="273"/>
      <c r="BP365" s="273"/>
      <c r="BQ365" s="273"/>
      <c r="BR365" s="273"/>
      <c r="BS365" s="273"/>
      <c r="BT365" s="273"/>
      <c r="BU365" s="273"/>
      <c r="BV365" s="273"/>
      <c r="BW365" s="273"/>
      <c r="BX365" s="273"/>
      <c r="BY365" s="273"/>
      <c r="BZ365" s="273"/>
      <c r="CA365" s="273"/>
      <c r="CB365" s="273"/>
      <c r="CC365" s="273"/>
      <c r="CD365" s="273"/>
      <c r="CE365" s="273"/>
      <c r="CF365" s="273"/>
      <c r="CG365" s="273"/>
      <c r="CH365" s="273"/>
      <c r="CI365" s="273"/>
      <c r="CJ365" s="273"/>
      <c r="CK365" s="273"/>
      <c r="CL365" s="273"/>
      <c r="CM365" s="273"/>
      <c r="CN365" s="273"/>
      <c r="CO365" s="273"/>
      <c r="CP365" s="273"/>
      <c r="CQ365" s="273"/>
    </row>
    <row r="366" spans="1:95" ht="25" x14ac:dyDescent="0.35">
      <c r="A366" s="74"/>
      <c r="B366" s="1089" t="s">
        <v>1328</v>
      </c>
      <c r="C366" s="1090" t="s">
        <v>1367</v>
      </c>
      <c r="D366" s="1090" t="s">
        <v>1368</v>
      </c>
      <c r="E366" s="1104">
        <v>2023</v>
      </c>
      <c r="F366" s="1104">
        <v>2024</v>
      </c>
      <c r="G366" s="1104" t="s">
        <v>351</v>
      </c>
      <c r="H366" s="1091">
        <v>25.875013698630134</v>
      </c>
      <c r="I366" s="1091"/>
      <c r="J366" s="1105"/>
      <c r="K366" s="1091">
        <v>9444.3799999999992</v>
      </c>
      <c r="L366" s="1091"/>
      <c r="M366" s="1091">
        <v>25875.013698630133</v>
      </c>
      <c r="N366" s="1088"/>
    </row>
    <row r="367" spans="1:95" ht="25" x14ac:dyDescent="0.35">
      <c r="A367" s="75"/>
      <c r="B367" s="1089" t="s">
        <v>1328</v>
      </c>
      <c r="C367" s="1090" t="s">
        <v>1369</v>
      </c>
      <c r="D367" s="1090" t="s">
        <v>1370</v>
      </c>
      <c r="E367" s="1104">
        <v>2023</v>
      </c>
      <c r="F367" s="1104">
        <v>2024</v>
      </c>
      <c r="G367" s="1104" t="s">
        <v>351</v>
      </c>
      <c r="H367" s="1091">
        <v>241.36986301369862</v>
      </c>
      <c r="I367" s="1091"/>
      <c r="J367" s="1105"/>
      <c r="K367" s="1091">
        <v>88100</v>
      </c>
      <c r="L367" s="1091"/>
      <c r="M367" s="1091">
        <v>221041.86301369863</v>
      </c>
      <c r="N367" s="1088"/>
    </row>
    <row r="368" spans="1:95" ht="25" x14ac:dyDescent="0.35">
      <c r="B368" s="1089" t="s">
        <v>1371</v>
      </c>
      <c r="C368" s="1090" t="s">
        <v>1372</v>
      </c>
      <c r="D368" s="1090" t="s">
        <v>1373</v>
      </c>
      <c r="E368" s="1104">
        <v>2023</v>
      </c>
      <c r="F368" s="1104">
        <v>2024</v>
      </c>
      <c r="G368" s="1104" t="s">
        <v>351</v>
      </c>
      <c r="H368" s="1091">
        <v>241.93747945205479</v>
      </c>
      <c r="I368" s="1091"/>
      <c r="J368" s="1105"/>
      <c r="K368" s="1091">
        <v>88307.18</v>
      </c>
      <c r="L368" s="1091"/>
      <c r="M368" s="1091">
        <v>241937.4794520548</v>
      </c>
      <c r="N368" s="1088"/>
      <c r="O368" s="1086"/>
      <c r="P368" s="1087"/>
      <c r="Q368" s="1087"/>
      <c r="R368" s="1087"/>
      <c r="S368" s="1087"/>
      <c r="T368" s="1087"/>
      <c r="U368" s="1087"/>
      <c r="V368" s="1087"/>
      <c r="W368" s="1087"/>
      <c r="X368" s="1087"/>
      <c r="Y368" s="1087"/>
      <c r="Z368" s="1087"/>
      <c r="AA368" s="1087"/>
      <c r="AB368" s="1087"/>
      <c r="AC368" s="1087"/>
      <c r="AD368" s="1087"/>
      <c r="AE368" s="1087"/>
      <c r="AF368" s="1087"/>
      <c r="AG368" s="1087"/>
      <c r="AH368" s="1087"/>
      <c r="AI368" s="1087"/>
      <c r="AJ368" s="1087"/>
      <c r="AK368" s="1087"/>
      <c r="AL368" s="1087"/>
      <c r="AM368" s="1087"/>
      <c r="AN368" s="1087"/>
      <c r="AO368" s="1087"/>
      <c r="AP368" s="1087"/>
      <c r="AQ368" s="1087"/>
      <c r="AR368" s="1087"/>
      <c r="AS368" s="1087"/>
      <c r="AT368" s="1087"/>
      <c r="AU368" s="1087"/>
      <c r="AV368" s="1087"/>
      <c r="AW368" s="1087"/>
      <c r="AX368" s="1087"/>
      <c r="AY368" s="1087"/>
      <c r="AZ368" s="1087"/>
      <c r="BA368" s="1087"/>
      <c r="BB368" s="1087"/>
      <c r="BC368" s="1087"/>
      <c r="BD368" s="1087"/>
      <c r="BE368" s="1087"/>
      <c r="BF368" s="1087"/>
      <c r="BG368" s="1087"/>
      <c r="BH368" s="1087"/>
      <c r="BI368" s="1087"/>
      <c r="BJ368" s="1087"/>
      <c r="BK368" s="1087"/>
      <c r="BL368" s="1087"/>
      <c r="BM368" s="1087"/>
      <c r="BN368" s="1087"/>
      <c r="BO368" s="1087"/>
      <c r="BP368" s="1087"/>
      <c r="BQ368" s="1087"/>
      <c r="BR368" s="1087"/>
      <c r="BS368" s="1087"/>
      <c r="BT368" s="1087"/>
      <c r="BU368" s="1087"/>
      <c r="BV368" s="1087"/>
      <c r="BW368" s="1087"/>
      <c r="BX368" s="1087"/>
      <c r="BY368" s="1087"/>
      <c r="BZ368" s="1087"/>
      <c r="CA368" s="1087"/>
      <c r="CB368" s="1087"/>
      <c r="CC368" s="1087"/>
      <c r="CD368" s="1087"/>
      <c r="CE368" s="1087"/>
      <c r="CF368" s="1087"/>
      <c r="CG368" s="1087"/>
      <c r="CH368" s="1087"/>
      <c r="CI368" s="1087"/>
      <c r="CJ368" s="1087"/>
      <c r="CK368" s="1087"/>
      <c r="CL368" s="1087"/>
      <c r="CM368" s="1087"/>
      <c r="CN368" s="1087"/>
      <c r="CO368" s="1087"/>
      <c r="CP368" s="1087"/>
      <c r="CQ368" s="1087"/>
    </row>
    <row r="369" spans="1:95" ht="25" x14ac:dyDescent="0.35">
      <c r="B369" s="1089" t="s">
        <v>1323</v>
      </c>
      <c r="C369" s="1090" t="s">
        <v>1374</v>
      </c>
      <c r="D369" s="1090" t="s">
        <v>1375</v>
      </c>
      <c r="E369" s="1104">
        <v>2023</v>
      </c>
      <c r="F369" s="1104">
        <v>2024</v>
      </c>
      <c r="G369" s="1104" t="s">
        <v>351</v>
      </c>
      <c r="H369" s="1091">
        <v>19.201863013698631</v>
      </c>
      <c r="I369" s="1091"/>
      <c r="J369" s="1105"/>
      <c r="K369" s="1091">
        <v>7008.68</v>
      </c>
      <c r="L369" s="1091"/>
      <c r="M369" s="1091">
        <v>10489.863013698632</v>
      </c>
      <c r="N369" s="1088"/>
      <c r="O369" s="1086"/>
      <c r="P369" s="1087"/>
      <c r="Q369" s="1087"/>
      <c r="R369" s="1087"/>
      <c r="S369" s="1087"/>
      <c r="T369" s="1087"/>
      <c r="U369" s="1087"/>
      <c r="V369" s="1087"/>
      <c r="W369" s="1087"/>
      <c r="X369" s="1087"/>
      <c r="Y369" s="1087"/>
      <c r="Z369" s="1087"/>
      <c r="AA369" s="1087"/>
      <c r="AB369" s="1087"/>
      <c r="AC369" s="1087"/>
      <c r="AD369" s="1087"/>
      <c r="AE369" s="1087"/>
      <c r="AF369" s="1087"/>
      <c r="AG369" s="1087"/>
      <c r="AH369" s="1087"/>
      <c r="AI369" s="1087"/>
      <c r="AJ369" s="1087"/>
      <c r="AK369" s="1087"/>
      <c r="AL369" s="1087"/>
      <c r="AM369" s="1087"/>
      <c r="AN369" s="1087"/>
      <c r="AO369" s="1087"/>
      <c r="AP369" s="1087"/>
      <c r="AQ369" s="1087"/>
      <c r="AR369" s="1087"/>
      <c r="AS369" s="1087"/>
      <c r="AT369" s="1087"/>
      <c r="AU369" s="1087"/>
      <c r="AV369" s="1087"/>
      <c r="AW369" s="1087"/>
      <c r="AX369" s="1087"/>
      <c r="AY369" s="1087"/>
      <c r="AZ369" s="1087"/>
      <c r="BA369" s="1087"/>
      <c r="BB369" s="1087"/>
      <c r="BC369" s="1087"/>
      <c r="BD369" s="1087"/>
      <c r="BE369" s="1087"/>
      <c r="BF369" s="1087"/>
      <c r="BG369" s="1087"/>
      <c r="BH369" s="1087"/>
      <c r="BI369" s="1087"/>
      <c r="BJ369" s="1087"/>
      <c r="BK369" s="1087"/>
      <c r="BL369" s="1087"/>
      <c r="BM369" s="1087"/>
      <c r="BN369" s="1087"/>
      <c r="BO369" s="1087"/>
      <c r="BP369" s="1087"/>
      <c r="BQ369" s="1087"/>
      <c r="BR369" s="1087"/>
      <c r="BS369" s="1087"/>
      <c r="BT369" s="1087"/>
      <c r="BU369" s="1087"/>
      <c r="BV369" s="1087"/>
      <c r="BW369" s="1087"/>
      <c r="BX369" s="1087"/>
      <c r="BY369" s="1087"/>
      <c r="BZ369" s="1087"/>
      <c r="CA369" s="1087"/>
      <c r="CB369" s="1087"/>
      <c r="CC369" s="1087"/>
      <c r="CD369" s="1087"/>
      <c r="CE369" s="1087"/>
      <c r="CF369" s="1087"/>
      <c r="CG369" s="1087"/>
      <c r="CH369" s="1087"/>
      <c r="CI369" s="1087"/>
      <c r="CJ369" s="1087"/>
      <c r="CK369" s="1087"/>
      <c r="CL369" s="1087"/>
      <c r="CM369" s="1087"/>
      <c r="CN369" s="1087"/>
      <c r="CO369" s="1087"/>
      <c r="CP369" s="1087"/>
      <c r="CQ369" s="1087"/>
    </row>
    <row r="370" spans="1:95" ht="25" x14ac:dyDescent="0.35">
      <c r="B370" s="1089" t="s">
        <v>1376</v>
      </c>
      <c r="C370" s="1090" t="s">
        <v>1377</v>
      </c>
      <c r="D370" s="1090" t="s">
        <v>1378</v>
      </c>
      <c r="E370" s="1104">
        <v>2023</v>
      </c>
      <c r="F370" s="1104">
        <v>2024</v>
      </c>
      <c r="G370" s="1104" t="s">
        <v>351</v>
      </c>
      <c r="H370" s="1091">
        <v>16.84372602739726</v>
      </c>
      <c r="I370" s="1091"/>
      <c r="J370" s="1105"/>
      <c r="K370" s="1091">
        <v>6147.96</v>
      </c>
      <c r="L370" s="1091"/>
      <c r="M370" s="1091">
        <v>16843.726027397261</v>
      </c>
      <c r="N370" s="1088"/>
      <c r="O370" s="1086"/>
      <c r="P370" s="1087"/>
      <c r="Q370" s="1087"/>
      <c r="R370" s="1087"/>
      <c r="S370" s="1087"/>
      <c r="T370" s="1087"/>
      <c r="U370" s="1087"/>
      <c r="V370" s="1087"/>
      <c r="W370" s="1087"/>
      <c r="X370" s="1087"/>
      <c r="Y370" s="1087"/>
      <c r="Z370" s="1087"/>
      <c r="AA370" s="1087"/>
      <c r="AB370" s="1087"/>
      <c r="AC370" s="1087"/>
      <c r="AD370" s="1087"/>
      <c r="AE370" s="1087"/>
      <c r="AF370" s="1087"/>
      <c r="AG370" s="1087"/>
      <c r="AH370" s="1087"/>
      <c r="AI370" s="1087"/>
      <c r="AJ370" s="1087"/>
      <c r="AK370" s="1087"/>
      <c r="AL370" s="1087"/>
      <c r="AM370" s="1087"/>
      <c r="AN370" s="1087"/>
      <c r="AO370" s="1087"/>
      <c r="AP370" s="1087"/>
      <c r="AQ370" s="1087"/>
      <c r="AR370" s="1087"/>
      <c r="AS370" s="1087"/>
      <c r="AT370" s="1087"/>
      <c r="AU370" s="1087"/>
      <c r="AV370" s="1087"/>
      <c r="AW370" s="1087"/>
      <c r="AX370" s="1087"/>
      <c r="AY370" s="1087"/>
      <c r="AZ370" s="1087"/>
      <c r="BA370" s="1087"/>
      <c r="BB370" s="1087"/>
      <c r="BC370" s="1087"/>
      <c r="BD370" s="1087"/>
      <c r="BE370" s="1087"/>
      <c r="BF370" s="1087"/>
      <c r="BG370" s="1087"/>
      <c r="BH370" s="1087"/>
      <c r="BI370" s="1087"/>
      <c r="BJ370" s="1087"/>
      <c r="BK370" s="1087"/>
      <c r="BL370" s="1087"/>
      <c r="BM370" s="1087"/>
      <c r="BN370" s="1087"/>
      <c r="BO370" s="1087"/>
      <c r="BP370" s="1087"/>
      <c r="BQ370" s="1087"/>
      <c r="BR370" s="1087"/>
      <c r="BS370" s="1087"/>
      <c r="BT370" s="1087"/>
      <c r="BU370" s="1087"/>
      <c r="BV370" s="1087"/>
      <c r="BW370" s="1087"/>
      <c r="BX370" s="1087"/>
      <c r="BY370" s="1087"/>
      <c r="BZ370" s="1087"/>
      <c r="CA370" s="1087"/>
      <c r="CB370" s="1087"/>
      <c r="CC370" s="1087"/>
      <c r="CD370" s="1087"/>
      <c r="CE370" s="1087"/>
      <c r="CF370" s="1087"/>
      <c r="CG370" s="1087"/>
      <c r="CH370" s="1087"/>
      <c r="CI370" s="1087"/>
      <c r="CJ370" s="1087"/>
      <c r="CK370" s="1087"/>
      <c r="CL370" s="1087"/>
      <c r="CM370" s="1087"/>
      <c r="CN370" s="1087"/>
      <c r="CO370" s="1087"/>
      <c r="CP370" s="1087"/>
      <c r="CQ370" s="1087"/>
    </row>
    <row r="371" spans="1:95" ht="25" x14ac:dyDescent="0.35">
      <c r="B371" s="1089" t="s">
        <v>1328</v>
      </c>
      <c r="C371" s="1090" t="s">
        <v>1379</v>
      </c>
      <c r="D371" s="1090" t="s">
        <v>1380</v>
      </c>
      <c r="E371" s="1104">
        <v>2023</v>
      </c>
      <c r="F371" s="1104">
        <v>2024</v>
      </c>
      <c r="G371" s="1104" t="s">
        <v>351</v>
      </c>
      <c r="H371" s="1091">
        <v>1208.639698630137</v>
      </c>
      <c r="I371" s="1091"/>
      <c r="J371" s="1105"/>
      <c r="K371" s="1091">
        <v>441153.49</v>
      </c>
      <c r="L371" s="1091"/>
      <c r="M371" s="1091">
        <v>1208639.6986301369</v>
      </c>
      <c r="N371" s="1088"/>
      <c r="O371" s="1086"/>
      <c r="P371" s="1087"/>
      <c r="Q371" s="1087"/>
      <c r="R371" s="1087"/>
      <c r="S371" s="1087"/>
      <c r="T371" s="1087"/>
      <c r="U371" s="1087"/>
      <c r="V371" s="1087"/>
      <c r="W371" s="1087"/>
      <c r="X371" s="1087"/>
      <c r="Y371" s="1087"/>
      <c r="Z371" s="1087"/>
      <c r="AA371" s="1087"/>
      <c r="AB371" s="1087"/>
      <c r="AC371" s="1087"/>
      <c r="AD371" s="1087"/>
      <c r="AE371" s="1087"/>
      <c r="AF371" s="1087"/>
      <c r="AG371" s="1087"/>
      <c r="AH371" s="1087"/>
      <c r="AI371" s="1087"/>
      <c r="AJ371" s="1087"/>
      <c r="AK371" s="1087"/>
      <c r="AL371" s="1087"/>
      <c r="AM371" s="1087"/>
      <c r="AN371" s="1087"/>
      <c r="AO371" s="1087"/>
      <c r="AP371" s="1087"/>
      <c r="AQ371" s="1087"/>
      <c r="AR371" s="1087"/>
      <c r="AS371" s="1087"/>
      <c r="AT371" s="1087"/>
      <c r="AU371" s="1087"/>
      <c r="AV371" s="1087"/>
      <c r="AW371" s="1087"/>
      <c r="AX371" s="1087"/>
      <c r="AY371" s="1087"/>
      <c r="AZ371" s="1087"/>
      <c r="BA371" s="1087"/>
      <c r="BB371" s="1087"/>
      <c r="BC371" s="1087"/>
      <c r="BD371" s="1087"/>
      <c r="BE371" s="1087"/>
      <c r="BF371" s="1087"/>
      <c r="BG371" s="1087"/>
      <c r="BH371" s="1087"/>
      <c r="BI371" s="1087"/>
      <c r="BJ371" s="1087"/>
      <c r="BK371" s="1087"/>
      <c r="BL371" s="1087"/>
      <c r="BM371" s="1087"/>
      <c r="BN371" s="1087"/>
      <c r="BO371" s="1087"/>
      <c r="BP371" s="1087"/>
      <c r="BQ371" s="1087"/>
      <c r="BR371" s="1087"/>
      <c r="BS371" s="1087"/>
      <c r="BT371" s="1087"/>
      <c r="BU371" s="1087"/>
      <c r="BV371" s="1087"/>
      <c r="BW371" s="1087"/>
      <c r="BX371" s="1087"/>
      <c r="BY371" s="1087"/>
      <c r="BZ371" s="1087"/>
      <c r="CA371" s="1087"/>
      <c r="CB371" s="1087"/>
      <c r="CC371" s="1087"/>
      <c r="CD371" s="1087"/>
      <c r="CE371" s="1087"/>
      <c r="CF371" s="1087"/>
      <c r="CG371" s="1087"/>
      <c r="CH371" s="1087"/>
      <c r="CI371" s="1087"/>
      <c r="CJ371" s="1087"/>
      <c r="CK371" s="1087"/>
      <c r="CL371" s="1087"/>
      <c r="CM371" s="1087"/>
      <c r="CN371" s="1087"/>
      <c r="CO371" s="1087"/>
      <c r="CP371" s="1087"/>
      <c r="CQ371" s="1087"/>
    </row>
    <row r="372" spans="1:95" ht="25" x14ac:dyDescent="0.35">
      <c r="B372" s="1089" t="s">
        <v>827</v>
      </c>
      <c r="C372" s="1090" t="s">
        <v>1381</v>
      </c>
      <c r="D372" s="1090" t="s">
        <v>1382</v>
      </c>
      <c r="E372" s="1104">
        <v>2023</v>
      </c>
      <c r="F372" s="1104">
        <v>2024</v>
      </c>
      <c r="G372" s="1104" t="s">
        <v>351</v>
      </c>
      <c r="H372" s="1091">
        <v>35.369863013698627</v>
      </c>
      <c r="I372" s="1091"/>
      <c r="J372" s="1105"/>
      <c r="K372" s="1091">
        <v>12910</v>
      </c>
      <c r="L372" s="1091"/>
      <c r="M372" s="1091">
        <v>35369.863013698625</v>
      </c>
      <c r="N372" s="1088"/>
      <c r="O372" s="1086"/>
      <c r="P372" s="1087"/>
      <c r="Q372" s="1087"/>
      <c r="R372" s="1087"/>
      <c r="S372" s="1087"/>
      <c r="T372" s="1087"/>
      <c r="U372" s="1087"/>
      <c r="V372" s="1087"/>
      <c r="W372" s="1087"/>
      <c r="X372" s="1087"/>
      <c r="Y372" s="1087"/>
      <c r="Z372" s="1087"/>
      <c r="AA372" s="1087"/>
      <c r="AB372" s="1087"/>
      <c r="AC372" s="1087"/>
      <c r="AD372" s="1087"/>
      <c r="AE372" s="1087"/>
      <c r="AF372" s="1087"/>
      <c r="AG372" s="1087"/>
      <c r="AH372" s="1087"/>
      <c r="AI372" s="1087"/>
      <c r="AJ372" s="1087"/>
      <c r="AK372" s="1087"/>
      <c r="AL372" s="1087"/>
      <c r="AM372" s="1087"/>
      <c r="AN372" s="1087"/>
      <c r="AO372" s="1087"/>
      <c r="AP372" s="1087"/>
      <c r="AQ372" s="1087"/>
      <c r="AR372" s="1087"/>
      <c r="AS372" s="1087"/>
      <c r="AT372" s="1087"/>
      <c r="AU372" s="1087"/>
      <c r="AV372" s="1087"/>
      <c r="AW372" s="1087"/>
      <c r="AX372" s="1087"/>
      <c r="AY372" s="1087"/>
      <c r="AZ372" s="1087"/>
      <c r="BA372" s="1087"/>
      <c r="BB372" s="1087"/>
      <c r="BC372" s="1087"/>
      <c r="BD372" s="1087"/>
      <c r="BE372" s="1087"/>
      <c r="BF372" s="1087"/>
      <c r="BG372" s="1087"/>
      <c r="BH372" s="1087"/>
      <c r="BI372" s="1087"/>
      <c r="BJ372" s="1087"/>
      <c r="BK372" s="1087"/>
      <c r="BL372" s="1087"/>
      <c r="BM372" s="1087"/>
      <c r="BN372" s="1087"/>
      <c r="BO372" s="1087"/>
      <c r="BP372" s="1087"/>
      <c r="BQ372" s="1087"/>
      <c r="BR372" s="1087"/>
      <c r="BS372" s="1087"/>
      <c r="BT372" s="1087"/>
      <c r="BU372" s="1087"/>
      <c r="BV372" s="1087"/>
      <c r="BW372" s="1087"/>
      <c r="BX372" s="1087"/>
      <c r="BY372" s="1087"/>
      <c r="BZ372" s="1087"/>
      <c r="CA372" s="1087"/>
      <c r="CB372" s="1087"/>
      <c r="CC372" s="1087"/>
      <c r="CD372" s="1087"/>
      <c r="CE372" s="1087"/>
      <c r="CF372" s="1087"/>
      <c r="CG372" s="1087"/>
      <c r="CH372" s="1087"/>
      <c r="CI372" s="1087"/>
      <c r="CJ372" s="1087"/>
      <c r="CK372" s="1087"/>
      <c r="CL372" s="1087"/>
      <c r="CM372" s="1087"/>
      <c r="CN372" s="1087"/>
      <c r="CO372" s="1087"/>
      <c r="CP372" s="1087"/>
      <c r="CQ372" s="1087"/>
    </row>
    <row r="373" spans="1:95" ht="25" x14ac:dyDescent="0.35">
      <c r="B373" s="1089" t="s">
        <v>1376</v>
      </c>
      <c r="C373" s="1090" t="s">
        <v>1383</v>
      </c>
      <c r="D373" s="1090" t="s">
        <v>1384</v>
      </c>
      <c r="E373" s="1104">
        <v>2023</v>
      </c>
      <c r="F373" s="1104">
        <v>2024</v>
      </c>
      <c r="G373" s="1104" t="s">
        <v>351</v>
      </c>
      <c r="H373" s="1091">
        <v>86.238356164383561</v>
      </c>
      <c r="I373" s="1091"/>
      <c r="J373" s="1105"/>
      <c r="K373" s="1091">
        <v>31477</v>
      </c>
      <c r="L373" s="1091"/>
      <c r="M373" s="1091">
        <v>86238.356164383556</v>
      </c>
      <c r="N373" s="1088"/>
      <c r="O373" s="273"/>
      <c r="P373" s="273"/>
      <c r="Q373" s="273"/>
      <c r="R373" s="273"/>
      <c r="S373" s="273"/>
      <c r="T373" s="273"/>
      <c r="U373" s="273"/>
      <c r="V373" s="273"/>
      <c r="W373" s="273"/>
      <c r="X373" s="273"/>
      <c r="Y373" s="273"/>
      <c r="Z373" s="273"/>
      <c r="AA373" s="273"/>
      <c r="AB373" s="273"/>
      <c r="AC373" s="273"/>
      <c r="AD373" s="273"/>
      <c r="AE373" s="273"/>
      <c r="AF373" s="273"/>
      <c r="AG373" s="273"/>
      <c r="AH373" s="273"/>
      <c r="AI373" s="273"/>
      <c r="AJ373" s="273"/>
      <c r="AK373" s="273"/>
      <c r="AL373" s="273"/>
      <c r="AM373" s="273"/>
      <c r="AN373" s="273"/>
      <c r="AO373" s="273"/>
      <c r="AP373" s="273"/>
      <c r="AQ373" s="273"/>
      <c r="AR373" s="273"/>
      <c r="AS373" s="273"/>
      <c r="AT373" s="273"/>
      <c r="AU373" s="273"/>
      <c r="AV373" s="273"/>
      <c r="AW373" s="273"/>
      <c r="AX373" s="273"/>
      <c r="AY373" s="273"/>
      <c r="AZ373" s="273"/>
      <c r="BA373" s="273"/>
      <c r="BB373" s="273"/>
      <c r="BC373" s="273"/>
      <c r="BD373" s="273"/>
      <c r="BE373" s="273"/>
      <c r="BF373" s="273"/>
      <c r="BG373" s="273"/>
      <c r="BH373" s="273"/>
      <c r="BI373" s="273"/>
      <c r="BJ373" s="273"/>
      <c r="BK373" s="273"/>
      <c r="BL373" s="273"/>
      <c r="BM373" s="273"/>
      <c r="BN373" s="273"/>
      <c r="BO373" s="273"/>
      <c r="BP373" s="273"/>
      <c r="BQ373" s="273"/>
      <c r="BR373" s="273"/>
      <c r="BS373" s="273"/>
      <c r="BT373" s="273"/>
      <c r="BU373" s="273"/>
      <c r="BV373" s="273"/>
      <c r="BW373" s="273"/>
      <c r="BX373" s="273"/>
      <c r="BY373" s="273"/>
      <c r="BZ373" s="273"/>
      <c r="CA373" s="273"/>
      <c r="CB373" s="273"/>
      <c r="CC373" s="273"/>
      <c r="CD373" s="273"/>
      <c r="CE373" s="273"/>
      <c r="CF373" s="273"/>
      <c r="CG373" s="273"/>
      <c r="CH373" s="273"/>
      <c r="CI373" s="273"/>
      <c r="CJ373" s="273"/>
      <c r="CK373" s="273"/>
      <c r="CL373" s="273"/>
      <c r="CM373" s="273"/>
      <c r="CN373" s="273"/>
      <c r="CO373" s="273"/>
      <c r="CP373" s="273"/>
      <c r="CQ373" s="273"/>
    </row>
    <row r="374" spans="1:95" ht="25" x14ac:dyDescent="0.35">
      <c r="B374" s="1089" t="s">
        <v>1328</v>
      </c>
      <c r="C374" s="1090" t="s">
        <v>1385</v>
      </c>
      <c r="D374" s="1090" t="s">
        <v>1386</v>
      </c>
      <c r="E374" s="1104">
        <v>2023</v>
      </c>
      <c r="F374" s="1104">
        <v>2024</v>
      </c>
      <c r="G374" s="1104" t="s">
        <v>351</v>
      </c>
      <c r="H374" s="1091">
        <v>101.61372602739726</v>
      </c>
      <c r="I374" s="1091"/>
      <c r="J374" s="1105"/>
      <c r="K374" s="1091">
        <v>37089.01</v>
      </c>
      <c r="L374" s="1091"/>
      <c r="M374" s="1091">
        <v>95913.726027397264</v>
      </c>
      <c r="N374" s="1088"/>
      <c r="O374" s="273"/>
      <c r="P374" s="273"/>
      <c r="Q374" s="273"/>
      <c r="R374" s="273"/>
      <c r="S374" s="273"/>
      <c r="T374" s="273"/>
      <c r="U374" s="273"/>
      <c r="V374" s="273"/>
      <c r="W374" s="273"/>
      <c r="X374" s="273"/>
      <c r="Y374" s="273"/>
      <c r="Z374" s="273"/>
      <c r="AA374" s="273"/>
      <c r="AB374" s="273"/>
      <c r="AC374" s="273"/>
      <c r="AD374" s="273"/>
      <c r="AE374" s="273"/>
      <c r="AF374" s="273"/>
      <c r="AG374" s="273"/>
      <c r="AH374" s="273"/>
      <c r="AI374" s="273"/>
      <c r="AJ374" s="273"/>
      <c r="AK374" s="273"/>
      <c r="AL374" s="273"/>
      <c r="AM374" s="273"/>
      <c r="AN374" s="273"/>
      <c r="AO374" s="273"/>
      <c r="AP374" s="273"/>
      <c r="AQ374" s="273"/>
      <c r="AR374" s="273"/>
      <c r="AS374" s="273"/>
      <c r="AT374" s="273"/>
      <c r="AU374" s="273"/>
      <c r="AV374" s="273"/>
      <c r="AW374" s="273"/>
      <c r="AX374" s="273"/>
      <c r="AY374" s="273"/>
      <c r="AZ374" s="273"/>
      <c r="BA374" s="273"/>
      <c r="BB374" s="273"/>
      <c r="BC374" s="273"/>
      <c r="BD374" s="273"/>
      <c r="BE374" s="273"/>
      <c r="BF374" s="273"/>
      <c r="BG374" s="273"/>
      <c r="BH374" s="273"/>
      <c r="BI374" s="273"/>
      <c r="BJ374" s="273"/>
      <c r="BK374" s="273"/>
      <c r="BL374" s="273"/>
      <c r="BM374" s="273"/>
      <c r="BN374" s="273"/>
      <c r="BO374" s="273"/>
      <c r="BP374" s="273"/>
      <c r="BQ374" s="273"/>
      <c r="BR374" s="273"/>
      <c r="BS374" s="273"/>
      <c r="BT374" s="273"/>
      <c r="BU374" s="273"/>
      <c r="BV374" s="273"/>
      <c r="BW374" s="273"/>
      <c r="BX374" s="273"/>
      <c r="BY374" s="273"/>
      <c r="BZ374" s="273"/>
      <c r="CA374" s="273"/>
      <c r="CB374" s="273"/>
      <c r="CC374" s="273"/>
      <c r="CD374" s="273"/>
      <c r="CE374" s="273"/>
      <c r="CF374" s="273"/>
      <c r="CG374" s="273"/>
      <c r="CH374" s="273"/>
      <c r="CI374" s="273"/>
      <c r="CJ374" s="273"/>
      <c r="CK374" s="273"/>
      <c r="CL374" s="273"/>
      <c r="CM374" s="273"/>
      <c r="CN374" s="273"/>
      <c r="CO374" s="273"/>
      <c r="CP374" s="273"/>
      <c r="CQ374" s="273"/>
    </row>
    <row r="375" spans="1:95" ht="25" x14ac:dyDescent="0.35">
      <c r="B375" s="1089" t="s">
        <v>1328</v>
      </c>
      <c r="C375" s="1090" t="s">
        <v>1387</v>
      </c>
      <c r="D375" s="1090" t="s">
        <v>1388</v>
      </c>
      <c r="E375" s="1104">
        <v>2023</v>
      </c>
      <c r="F375" s="1104">
        <v>2024</v>
      </c>
      <c r="G375" s="1104" t="s">
        <v>351</v>
      </c>
      <c r="H375" s="1091">
        <v>46.124986301369859</v>
      </c>
      <c r="I375" s="1091"/>
      <c r="J375" s="1105"/>
      <c r="K375" s="1091">
        <v>16835.62</v>
      </c>
      <c r="L375" s="1091"/>
      <c r="M375" s="1091">
        <v>40052.986301369856</v>
      </c>
      <c r="N375" s="1088"/>
      <c r="O375" s="273"/>
      <c r="P375" s="273"/>
      <c r="Q375" s="273"/>
      <c r="R375" s="273"/>
      <c r="S375" s="273"/>
      <c r="T375" s="273"/>
      <c r="U375" s="273"/>
      <c r="V375" s="273"/>
      <c r="W375" s="273"/>
      <c r="X375" s="273"/>
      <c r="Y375" s="273"/>
      <c r="Z375" s="273"/>
      <c r="AA375" s="273"/>
      <c r="AB375" s="273"/>
      <c r="AC375" s="273"/>
      <c r="AD375" s="273"/>
      <c r="AE375" s="273"/>
      <c r="AF375" s="273"/>
      <c r="AG375" s="273"/>
      <c r="AH375" s="273"/>
      <c r="AI375" s="273"/>
      <c r="AJ375" s="273"/>
      <c r="AK375" s="273"/>
      <c r="AL375" s="273"/>
      <c r="AM375" s="273"/>
      <c r="AN375" s="273"/>
      <c r="AO375" s="273"/>
      <c r="AP375" s="273"/>
      <c r="AQ375" s="273"/>
      <c r="AR375" s="273"/>
      <c r="AS375" s="273"/>
      <c r="AT375" s="273"/>
      <c r="AU375" s="273"/>
      <c r="AV375" s="273"/>
      <c r="AW375" s="273"/>
      <c r="AX375" s="273"/>
      <c r="AY375" s="273"/>
      <c r="AZ375" s="273"/>
      <c r="BA375" s="273"/>
      <c r="BB375" s="273"/>
      <c r="BC375" s="273"/>
      <c r="BD375" s="273"/>
      <c r="BE375" s="273"/>
      <c r="BF375" s="273"/>
      <c r="BG375" s="273"/>
      <c r="BH375" s="273"/>
      <c r="BI375" s="273"/>
      <c r="BJ375" s="273"/>
      <c r="BK375" s="273"/>
      <c r="BL375" s="273"/>
      <c r="BM375" s="273"/>
      <c r="BN375" s="273"/>
      <c r="BO375" s="273"/>
      <c r="BP375" s="273"/>
      <c r="BQ375" s="273"/>
      <c r="BR375" s="273"/>
      <c r="BS375" s="273"/>
      <c r="BT375" s="273"/>
      <c r="BU375" s="273"/>
      <c r="BV375" s="273"/>
      <c r="BW375" s="273"/>
      <c r="BX375" s="273"/>
      <c r="BY375" s="273"/>
      <c r="BZ375" s="273"/>
      <c r="CA375" s="273"/>
      <c r="CB375" s="273"/>
      <c r="CC375" s="273"/>
      <c r="CD375" s="273"/>
      <c r="CE375" s="273"/>
      <c r="CF375" s="273"/>
      <c r="CG375" s="273"/>
      <c r="CH375" s="273"/>
      <c r="CI375" s="273"/>
      <c r="CJ375" s="273"/>
      <c r="CK375" s="273"/>
      <c r="CL375" s="273"/>
      <c r="CM375" s="273"/>
      <c r="CN375" s="273"/>
      <c r="CO375" s="273"/>
      <c r="CP375" s="273"/>
      <c r="CQ375" s="273"/>
    </row>
    <row r="376" spans="1:95" ht="25" x14ac:dyDescent="0.35">
      <c r="B376" s="1089" t="s">
        <v>1323</v>
      </c>
      <c r="C376" s="1090" t="s">
        <v>1389</v>
      </c>
      <c r="D376" s="1090" t="s">
        <v>1390</v>
      </c>
      <c r="E376" s="1104">
        <v>2023</v>
      </c>
      <c r="F376" s="1104">
        <v>2024</v>
      </c>
      <c r="G376" s="1104" t="s">
        <v>351</v>
      </c>
      <c r="H376" s="1091">
        <v>51.202739726027396</v>
      </c>
      <c r="I376" s="1091"/>
      <c r="J376" s="1105"/>
      <c r="K376" s="1091">
        <v>18689</v>
      </c>
      <c r="L376" s="1091"/>
      <c r="M376" s="1091">
        <v>44338.739726027394</v>
      </c>
      <c r="N376" s="1088"/>
      <c r="O376" s="273"/>
      <c r="P376" s="273"/>
      <c r="Q376" s="273"/>
      <c r="R376" s="273"/>
      <c r="S376" s="273"/>
      <c r="T376" s="273"/>
      <c r="U376" s="273"/>
      <c r="V376" s="273"/>
      <c r="W376" s="273"/>
      <c r="X376" s="273"/>
      <c r="Y376" s="273"/>
      <c r="Z376" s="273"/>
      <c r="AA376" s="273"/>
      <c r="AB376" s="273"/>
      <c r="AC376" s="273"/>
      <c r="AD376" s="273"/>
      <c r="AE376" s="273"/>
      <c r="AF376" s="273"/>
      <c r="AG376" s="273"/>
      <c r="AH376" s="273"/>
      <c r="AI376" s="273"/>
      <c r="AJ376" s="273"/>
      <c r="AK376" s="273"/>
      <c r="AL376" s="273"/>
      <c r="AM376" s="273"/>
      <c r="AN376" s="273"/>
      <c r="AO376" s="273"/>
      <c r="AP376" s="273"/>
      <c r="AQ376" s="273"/>
      <c r="AR376" s="273"/>
      <c r="AS376" s="273"/>
      <c r="AT376" s="273"/>
      <c r="AU376" s="273"/>
      <c r="AV376" s="273"/>
      <c r="AW376" s="273"/>
      <c r="AX376" s="273"/>
      <c r="AY376" s="273"/>
      <c r="AZ376" s="273"/>
      <c r="BA376" s="273"/>
      <c r="BB376" s="273"/>
      <c r="BC376" s="273"/>
      <c r="BD376" s="273"/>
      <c r="BE376" s="273"/>
      <c r="BF376" s="273"/>
      <c r="BG376" s="273"/>
      <c r="BH376" s="273"/>
      <c r="BI376" s="273"/>
      <c r="BJ376" s="273"/>
      <c r="BK376" s="273"/>
      <c r="BL376" s="273"/>
      <c r="BM376" s="273"/>
      <c r="BN376" s="273"/>
      <c r="BO376" s="273"/>
      <c r="BP376" s="273"/>
      <c r="BQ376" s="273"/>
      <c r="BR376" s="273"/>
      <c r="BS376" s="273"/>
      <c r="BT376" s="273"/>
      <c r="BU376" s="273"/>
      <c r="BV376" s="273"/>
      <c r="BW376" s="273"/>
      <c r="BX376" s="273"/>
      <c r="BY376" s="273"/>
      <c r="BZ376" s="273"/>
      <c r="CA376" s="273"/>
      <c r="CB376" s="273"/>
      <c r="CC376" s="273"/>
      <c r="CD376" s="273"/>
      <c r="CE376" s="273"/>
      <c r="CF376" s="273"/>
      <c r="CG376" s="273"/>
      <c r="CH376" s="273"/>
      <c r="CI376" s="273"/>
      <c r="CJ376" s="273"/>
      <c r="CK376" s="273"/>
      <c r="CL376" s="273"/>
      <c r="CM376" s="273"/>
      <c r="CN376" s="273"/>
      <c r="CO376" s="273"/>
      <c r="CP376" s="273"/>
      <c r="CQ376" s="273"/>
    </row>
    <row r="377" spans="1:95" ht="25" x14ac:dyDescent="0.35">
      <c r="A377" s="75"/>
      <c r="B377" s="1089" t="s">
        <v>827</v>
      </c>
      <c r="C377" s="1090" t="s">
        <v>1391</v>
      </c>
      <c r="D377" s="1090" t="s">
        <v>1392</v>
      </c>
      <c r="E377" s="1104">
        <v>2023</v>
      </c>
      <c r="F377" s="1104">
        <v>2024</v>
      </c>
      <c r="G377" s="1104" t="s">
        <v>351</v>
      </c>
      <c r="H377" s="1091">
        <v>134.74794520547945</v>
      </c>
      <c r="I377" s="1091"/>
      <c r="J377" s="1105"/>
      <c r="K377" s="1091">
        <v>49183</v>
      </c>
      <c r="L377" s="1091"/>
      <c r="M377" s="1091">
        <v>116003.94520547945</v>
      </c>
      <c r="N377" s="1088"/>
    </row>
    <row r="378" spans="1:95" ht="25" x14ac:dyDescent="0.35">
      <c r="A378" s="75"/>
      <c r="B378" s="1089" t="s">
        <v>1376</v>
      </c>
      <c r="C378" s="1090" t="s">
        <v>1393</v>
      </c>
      <c r="D378" s="1090" t="s">
        <v>1394</v>
      </c>
      <c r="E378" s="1104">
        <v>2023</v>
      </c>
      <c r="F378" s="1104">
        <v>2024</v>
      </c>
      <c r="G378" s="1104" t="s">
        <v>351</v>
      </c>
      <c r="H378" s="1091">
        <v>60.635616438356166</v>
      </c>
      <c r="I378" s="1091"/>
      <c r="J378" s="1105"/>
      <c r="K378" s="1091">
        <v>22132</v>
      </c>
      <c r="L378" s="1091"/>
      <c r="M378" s="1091">
        <v>51131.616438356163</v>
      </c>
      <c r="N378" s="1088"/>
    </row>
    <row r="379" spans="1:95" ht="25" x14ac:dyDescent="0.35">
      <c r="B379" s="1089" t="s">
        <v>827</v>
      </c>
      <c r="C379" s="1090" t="s">
        <v>1395</v>
      </c>
      <c r="D379" s="1090" t="s">
        <v>1396</v>
      </c>
      <c r="E379" s="1104">
        <v>2023</v>
      </c>
      <c r="F379" s="1104">
        <v>2024</v>
      </c>
      <c r="G379" s="1104" t="s">
        <v>351</v>
      </c>
      <c r="H379" s="1091">
        <v>98.030136986301372</v>
      </c>
      <c r="I379" s="1091"/>
      <c r="J379" s="1105"/>
      <c r="K379" s="1091">
        <v>35781</v>
      </c>
      <c r="L379" s="1091"/>
      <c r="M379" s="1091">
        <v>64238.136986301368</v>
      </c>
      <c r="N379" s="1088"/>
      <c r="O379" s="1086"/>
      <c r="P379" s="1087"/>
      <c r="Q379" s="1087"/>
      <c r="R379" s="1087"/>
      <c r="S379" s="1087"/>
      <c r="T379" s="1087"/>
      <c r="U379" s="1087"/>
      <c r="V379" s="1087"/>
      <c r="W379" s="1087"/>
      <c r="X379" s="1087"/>
      <c r="Y379" s="1087"/>
      <c r="Z379" s="1087"/>
      <c r="AA379" s="1087"/>
      <c r="AB379" s="1087"/>
      <c r="AC379" s="1087"/>
      <c r="AD379" s="1087"/>
      <c r="AE379" s="1087"/>
      <c r="AF379" s="1087"/>
      <c r="AG379" s="1087"/>
      <c r="AH379" s="1087"/>
      <c r="AI379" s="1087"/>
      <c r="AJ379" s="1087"/>
      <c r="AK379" s="1087"/>
      <c r="AL379" s="1087"/>
      <c r="AM379" s="1087"/>
      <c r="AN379" s="1087"/>
      <c r="AO379" s="1087"/>
      <c r="AP379" s="1087"/>
      <c r="AQ379" s="1087"/>
      <c r="AR379" s="1087"/>
      <c r="AS379" s="1087"/>
      <c r="AT379" s="1087"/>
      <c r="AU379" s="1087"/>
      <c r="AV379" s="1087"/>
      <c r="AW379" s="1087"/>
      <c r="AX379" s="1087"/>
      <c r="AY379" s="1087"/>
      <c r="AZ379" s="1087"/>
      <c r="BA379" s="1087"/>
      <c r="BB379" s="1087"/>
      <c r="BC379" s="1087"/>
      <c r="BD379" s="1087"/>
      <c r="BE379" s="1087"/>
      <c r="BF379" s="1087"/>
      <c r="BG379" s="1087"/>
      <c r="BH379" s="1087"/>
      <c r="BI379" s="1087"/>
      <c r="BJ379" s="1087"/>
      <c r="BK379" s="1087"/>
      <c r="BL379" s="1087"/>
      <c r="BM379" s="1087"/>
      <c r="BN379" s="1087"/>
      <c r="BO379" s="1087"/>
      <c r="BP379" s="1087"/>
      <c r="BQ379" s="1087"/>
      <c r="BR379" s="1087"/>
      <c r="BS379" s="1087"/>
      <c r="BT379" s="1087"/>
      <c r="BU379" s="1087"/>
      <c r="BV379" s="1087"/>
      <c r="BW379" s="1087"/>
      <c r="BX379" s="1087"/>
      <c r="BY379" s="1087"/>
      <c r="BZ379" s="1087"/>
      <c r="CA379" s="1087"/>
      <c r="CB379" s="1087"/>
      <c r="CC379" s="1087"/>
      <c r="CD379" s="1087"/>
      <c r="CE379" s="1087"/>
      <c r="CF379" s="1087"/>
      <c r="CG379" s="1087"/>
      <c r="CH379" s="1087"/>
      <c r="CI379" s="1087"/>
      <c r="CJ379" s="1087"/>
      <c r="CK379" s="1087"/>
      <c r="CL379" s="1087"/>
      <c r="CM379" s="1087"/>
      <c r="CN379" s="1087"/>
      <c r="CO379" s="1087"/>
      <c r="CP379" s="1087"/>
      <c r="CQ379" s="1087"/>
    </row>
    <row r="380" spans="1:95" ht="25" x14ac:dyDescent="0.35">
      <c r="B380" s="1089" t="s">
        <v>827</v>
      </c>
      <c r="C380" s="1090" t="s">
        <v>1397</v>
      </c>
      <c r="D380" s="1090" t="s">
        <v>1398</v>
      </c>
      <c r="E380" s="1104">
        <v>2023</v>
      </c>
      <c r="F380" s="1104">
        <v>2024</v>
      </c>
      <c r="G380" s="1104" t="s">
        <v>351</v>
      </c>
      <c r="H380" s="1091">
        <v>23.917808219178081</v>
      </c>
      <c r="I380" s="1091"/>
      <c r="J380" s="1105"/>
      <c r="K380" s="1091">
        <v>8730</v>
      </c>
      <c r="L380" s="1091"/>
      <c r="M380" s="1091">
        <v>5173.8082191780813</v>
      </c>
      <c r="N380" s="1088"/>
      <c r="O380" s="1086"/>
      <c r="P380" s="1087"/>
      <c r="Q380" s="1087"/>
      <c r="R380" s="1087"/>
      <c r="S380" s="1087"/>
      <c r="T380" s="1087"/>
      <c r="U380" s="1087"/>
      <c r="V380" s="1087"/>
      <c r="W380" s="1087"/>
      <c r="X380" s="1087"/>
      <c r="Y380" s="1087"/>
      <c r="Z380" s="1087"/>
      <c r="AA380" s="1087"/>
      <c r="AB380" s="1087"/>
      <c r="AC380" s="1087"/>
      <c r="AD380" s="1087"/>
      <c r="AE380" s="1087"/>
      <c r="AF380" s="1087"/>
      <c r="AG380" s="1087"/>
      <c r="AH380" s="1087"/>
      <c r="AI380" s="1087"/>
      <c r="AJ380" s="1087"/>
      <c r="AK380" s="1087"/>
      <c r="AL380" s="1087"/>
      <c r="AM380" s="1087"/>
      <c r="AN380" s="1087"/>
      <c r="AO380" s="1087"/>
      <c r="AP380" s="1087"/>
      <c r="AQ380" s="1087"/>
      <c r="AR380" s="1087"/>
      <c r="AS380" s="1087"/>
      <c r="AT380" s="1087"/>
      <c r="AU380" s="1087"/>
      <c r="AV380" s="1087"/>
      <c r="AW380" s="1087"/>
      <c r="AX380" s="1087"/>
      <c r="AY380" s="1087"/>
      <c r="AZ380" s="1087"/>
      <c r="BA380" s="1087"/>
      <c r="BB380" s="1087"/>
      <c r="BC380" s="1087"/>
      <c r="BD380" s="1087"/>
      <c r="BE380" s="1087"/>
      <c r="BF380" s="1087"/>
      <c r="BG380" s="1087"/>
      <c r="BH380" s="1087"/>
      <c r="BI380" s="1087"/>
      <c r="BJ380" s="1087"/>
      <c r="BK380" s="1087"/>
      <c r="BL380" s="1087"/>
      <c r="BM380" s="1087"/>
      <c r="BN380" s="1087"/>
      <c r="BO380" s="1087"/>
      <c r="BP380" s="1087"/>
      <c r="BQ380" s="1087"/>
      <c r="BR380" s="1087"/>
      <c r="BS380" s="1087"/>
      <c r="BT380" s="1087"/>
      <c r="BU380" s="1087"/>
      <c r="BV380" s="1087"/>
      <c r="BW380" s="1087"/>
      <c r="BX380" s="1087"/>
      <c r="BY380" s="1087"/>
      <c r="BZ380" s="1087"/>
      <c r="CA380" s="1087"/>
      <c r="CB380" s="1087"/>
      <c r="CC380" s="1087"/>
      <c r="CD380" s="1087"/>
      <c r="CE380" s="1087"/>
      <c r="CF380" s="1087"/>
      <c r="CG380" s="1087"/>
      <c r="CH380" s="1087"/>
      <c r="CI380" s="1087"/>
      <c r="CJ380" s="1087"/>
      <c r="CK380" s="1087"/>
      <c r="CL380" s="1087"/>
      <c r="CM380" s="1087"/>
      <c r="CN380" s="1087"/>
      <c r="CO380" s="1087"/>
      <c r="CP380" s="1087"/>
      <c r="CQ380" s="1087"/>
    </row>
    <row r="381" spans="1:95" ht="25" x14ac:dyDescent="0.35">
      <c r="B381" s="1089" t="s">
        <v>1328</v>
      </c>
      <c r="C381" s="1090" t="s">
        <v>1399</v>
      </c>
      <c r="D381" s="1090" t="s">
        <v>1400</v>
      </c>
      <c r="E381" s="1104">
        <v>2023</v>
      </c>
      <c r="F381" s="1104">
        <v>2024</v>
      </c>
      <c r="G381" s="1104" t="s">
        <v>351</v>
      </c>
      <c r="H381" s="1091">
        <v>83.208136986301369</v>
      </c>
      <c r="I381" s="1091"/>
      <c r="J381" s="1105"/>
      <c r="K381" s="1091">
        <v>30370.97</v>
      </c>
      <c r="L381" s="1091"/>
      <c r="M381" s="1091">
        <v>71592.136986301368</v>
      </c>
      <c r="N381" s="1088"/>
      <c r="O381" s="1086"/>
      <c r="P381" s="1087"/>
      <c r="Q381" s="1087"/>
      <c r="R381" s="1087"/>
      <c r="S381" s="1087"/>
      <c r="T381" s="1087"/>
      <c r="U381" s="1087"/>
      <c r="V381" s="1087"/>
      <c r="W381" s="1087"/>
      <c r="X381" s="1087"/>
      <c r="Y381" s="1087"/>
      <c r="Z381" s="1087"/>
      <c r="AA381" s="1087"/>
      <c r="AB381" s="1087"/>
      <c r="AC381" s="1087"/>
      <c r="AD381" s="1087"/>
      <c r="AE381" s="1087"/>
      <c r="AF381" s="1087"/>
      <c r="AG381" s="1087"/>
      <c r="AH381" s="1087"/>
      <c r="AI381" s="1087"/>
      <c r="AJ381" s="1087"/>
      <c r="AK381" s="1087"/>
      <c r="AL381" s="1087"/>
      <c r="AM381" s="1087"/>
      <c r="AN381" s="1087"/>
      <c r="AO381" s="1087"/>
      <c r="AP381" s="1087"/>
      <c r="AQ381" s="1087"/>
      <c r="AR381" s="1087"/>
      <c r="AS381" s="1087"/>
      <c r="AT381" s="1087"/>
      <c r="AU381" s="1087"/>
      <c r="AV381" s="1087"/>
      <c r="AW381" s="1087"/>
      <c r="AX381" s="1087"/>
      <c r="AY381" s="1087"/>
      <c r="AZ381" s="1087"/>
      <c r="BA381" s="1087"/>
      <c r="BB381" s="1087"/>
      <c r="BC381" s="1087"/>
      <c r="BD381" s="1087"/>
      <c r="BE381" s="1087"/>
      <c r="BF381" s="1087"/>
      <c r="BG381" s="1087"/>
      <c r="BH381" s="1087"/>
      <c r="BI381" s="1087"/>
      <c r="BJ381" s="1087"/>
      <c r="BK381" s="1087"/>
      <c r="BL381" s="1087"/>
      <c r="BM381" s="1087"/>
      <c r="BN381" s="1087"/>
      <c r="BO381" s="1087"/>
      <c r="BP381" s="1087"/>
      <c r="BQ381" s="1087"/>
      <c r="BR381" s="1087"/>
      <c r="BS381" s="1087"/>
      <c r="BT381" s="1087"/>
      <c r="BU381" s="1087"/>
      <c r="BV381" s="1087"/>
      <c r="BW381" s="1087"/>
      <c r="BX381" s="1087"/>
      <c r="BY381" s="1087"/>
      <c r="BZ381" s="1087"/>
      <c r="CA381" s="1087"/>
      <c r="CB381" s="1087"/>
      <c r="CC381" s="1087"/>
      <c r="CD381" s="1087"/>
      <c r="CE381" s="1087"/>
      <c r="CF381" s="1087"/>
      <c r="CG381" s="1087"/>
      <c r="CH381" s="1087"/>
      <c r="CI381" s="1087"/>
      <c r="CJ381" s="1087"/>
      <c r="CK381" s="1087"/>
      <c r="CL381" s="1087"/>
      <c r="CM381" s="1087"/>
      <c r="CN381" s="1087"/>
      <c r="CO381" s="1087"/>
      <c r="CP381" s="1087"/>
      <c r="CQ381" s="1087"/>
    </row>
    <row r="382" spans="1:95" ht="25" x14ac:dyDescent="0.35">
      <c r="B382" s="1089" t="s">
        <v>1328</v>
      </c>
      <c r="C382" s="1090" t="s">
        <v>1401</v>
      </c>
      <c r="D382" s="1090" t="s">
        <v>1402</v>
      </c>
      <c r="E382" s="1104">
        <v>2023</v>
      </c>
      <c r="F382" s="1104">
        <v>2024</v>
      </c>
      <c r="G382" s="1104" t="s">
        <v>351</v>
      </c>
      <c r="H382" s="1091">
        <v>145.18082191780823</v>
      </c>
      <c r="I382" s="1091"/>
      <c r="J382" s="1105"/>
      <c r="K382" s="1091">
        <v>52991</v>
      </c>
      <c r="L382" s="1091"/>
      <c r="M382" s="1091">
        <v>145180.82191780824</v>
      </c>
      <c r="N382" s="1088"/>
      <c r="O382" s="1086"/>
      <c r="P382" s="1087"/>
      <c r="Q382" s="1087"/>
      <c r="R382" s="1087"/>
      <c r="S382" s="1087"/>
      <c r="T382" s="1087"/>
      <c r="U382" s="1087"/>
      <c r="V382" s="1087"/>
      <c r="W382" s="1087"/>
      <c r="X382" s="1087"/>
      <c r="Y382" s="1087"/>
      <c r="Z382" s="1087"/>
      <c r="AA382" s="1087"/>
      <c r="AB382" s="1087"/>
      <c r="AC382" s="1087"/>
      <c r="AD382" s="1087"/>
      <c r="AE382" s="1087"/>
      <c r="AF382" s="1087"/>
      <c r="AG382" s="1087"/>
      <c r="AH382" s="1087"/>
      <c r="AI382" s="1087"/>
      <c r="AJ382" s="1087"/>
      <c r="AK382" s="1087"/>
      <c r="AL382" s="1087"/>
      <c r="AM382" s="1087"/>
      <c r="AN382" s="1087"/>
      <c r="AO382" s="1087"/>
      <c r="AP382" s="1087"/>
      <c r="AQ382" s="1087"/>
      <c r="AR382" s="1087"/>
      <c r="AS382" s="1087"/>
      <c r="AT382" s="1087"/>
      <c r="AU382" s="1087"/>
      <c r="AV382" s="1087"/>
      <c r="AW382" s="1087"/>
      <c r="AX382" s="1087"/>
      <c r="AY382" s="1087"/>
      <c r="AZ382" s="1087"/>
      <c r="BA382" s="1087"/>
      <c r="BB382" s="1087"/>
      <c r="BC382" s="1087"/>
      <c r="BD382" s="1087"/>
      <c r="BE382" s="1087"/>
      <c r="BF382" s="1087"/>
      <c r="BG382" s="1087"/>
      <c r="BH382" s="1087"/>
      <c r="BI382" s="1087"/>
      <c r="BJ382" s="1087"/>
      <c r="BK382" s="1087"/>
      <c r="BL382" s="1087"/>
      <c r="BM382" s="1087"/>
      <c r="BN382" s="1087"/>
      <c r="BO382" s="1087"/>
      <c r="BP382" s="1087"/>
      <c r="BQ382" s="1087"/>
      <c r="BR382" s="1087"/>
      <c r="BS382" s="1087"/>
      <c r="BT382" s="1087"/>
      <c r="BU382" s="1087"/>
      <c r="BV382" s="1087"/>
      <c r="BW382" s="1087"/>
      <c r="BX382" s="1087"/>
      <c r="BY382" s="1087"/>
      <c r="BZ382" s="1087"/>
      <c r="CA382" s="1087"/>
      <c r="CB382" s="1087"/>
      <c r="CC382" s="1087"/>
      <c r="CD382" s="1087"/>
      <c r="CE382" s="1087"/>
      <c r="CF382" s="1087"/>
      <c r="CG382" s="1087"/>
      <c r="CH382" s="1087"/>
      <c r="CI382" s="1087"/>
      <c r="CJ382" s="1087"/>
      <c r="CK382" s="1087"/>
      <c r="CL382" s="1087"/>
      <c r="CM382" s="1087"/>
      <c r="CN382" s="1087"/>
      <c r="CO382" s="1087"/>
      <c r="CP382" s="1087"/>
      <c r="CQ382" s="1087"/>
    </row>
    <row r="383" spans="1:95" ht="25" x14ac:dyDescent="0.35">
      <c r="B383" s="1089" t="s">
        <v>827</v>
      </c>
      <c r="C383" s="1090" t="s">
        <v>1403</v>
      </c>
      <c r="D383" s="1090" t="s">
        <v>1404</v>
      </c>
      <c r="E383" s="1104">
        <v>2023</v>
      </c>
      <c r="F383" s="1104">
        <v>2024</v>
      </c>
      <c r="G383" s="1104" t="s">
        <v>351</v>
      </c>
      <c r="H383" s="1091">
        <v>22.907501369863013</v>
      </c>
      <c r="I383" s="1091"/>
      <c r="J383" s="1105"/>
      <c r="K383" s="1091">
        <v>8361.2379999999994</v>
      </c>
      <c r="L383" s="1091"/>
      <c r="M383" s="1091">
        <v>11027.501369863014</v>
      </c>
      <c r="N383" s="1088"/>
      <c r="O383" s="1086"/>
      <c r="P383" s="1087"/>
      <c r="Q383" s="1087"/>
      <c r="R383" s="1087"/>
      <c r="S383" s="1087"/>
      <c r="T383" s="1087"/>
      <c r="U383" s="1087"/>
      <c r="V383" s="1087"/>
      <c r="W383" s="1087"/>
      <c r="X383" s="1087"/>
      <c r="Y383" s="1087"/>
      <c r="Z383" s="1087"/>
      <c r="AA383" s="1087"/>
      <c r="AB383" s="1087"/>
      <c r="AC383" s="1087"/>
      <c r="AD383" s="1087"/>
      <c r="AE383" s="1087"/>
      <c r="AF383" s="1087"/>
      <c r="AG383" s="1087"/>
      <c r="AH383" s="1087"/>
      <c r="AI383" s="1087"/>
      <c r="AJ383" s="1087"/>
      <c r="AK383" s="1087"/>
      <c r="AL383" s="1087"/>
      <c r="AM383" s="1087"/>
      <c r="AN383" s="1087"/>
      <c r="AO383" s="1087"/>
      <c r="AP383" s="1087"/>
      <c r="AQ383" s="1087"/>
      <c r="AR383" s="1087"/>
      <c r="AS383" s="1087"/>
      <c r="AT383" s="1087"/>
      <c r="AU383" s="1087"/>
      <c r="AV383" s="1087"/>
      <c r="AW383" s="1087"/>
      <c r="AX383" s="1087"/>
      <c r="AY383" s="1087"/>
      <c r="AZ383" s="1087"/>
      <c r="BA383" s="1087"/>
      <c r="BB383" s="1087"/>
      <c r="BC383" s="1087"/>
      <c r="BD383" s="1087"/>
      <c r="BE383" s="1087"/>
      <c r="BF383" s="1087"/>
      <c r="BG383" s="1087"/>
      <c r="BH383" s="1087"/>
      <c r="BI383" s="1087"/>
      <c r="BJ383" s="1087"/>
      <c r="BK383" s="1087"/>
      <c r="BL383" s="1087"/>
      <c r="BM383" s="1087"/>
      <c r="BN383" s="1087"/>
      <c r="BO383" s="1087"/>
      <c r="BP383" s="1087"/>
      <c r="BQ383" s="1087"/>
      <c r="BR383" s="1087"/>
      <c r="BS383" s="1087"/>
      <c r="BT383" s="1087"/>
      <c r="BU383" s="1087"/>
      <c r="BV383" s="1087"/>
      <c r="BW383" s="1087"/>
      <c r="BX383" s="1087"/>
      <c r="BY383" s="1087"/>
      <c r="BZ383" s="1087"/>
      <c r="CA383" s="1087"/>
      <c r="CB383" s="1087"/>
      <c r="CC383" s="1087"/>
      <c r="CD383" s="1087"/>
      <c r="CE383" s="1087"/>
      <c r="CF383" s="1087"/>
      <c r="CG383" s="1087"/>
      <c r="CH383" s="1087"/>
      <c r="CI383" s="1087"/>
      <c r="CJ383" s="1087"/>
      <c r="CK383" s="1087"/>
      <c r="CL383" s="1087"/>
      <c r="CM383" s="1087"/>
      <c r="CN383" s="1087"/>
      <c r="CO383" s="1087"/>
      <c r="CP383" s="1087"/>
      <c r="CQ383" s="1087"/>
    </row>
    <row r="384" spans="1:95" ht="25" x14ac:dyDescent="0.35">
      <c r="B384" s="1089" t="s">
        <v>1328</v>
      </c>
      <c r="C384" s="1090" t="s">
        <v>1405</v>
      </c>
      <c r="D384" s="1090" t="s">
        <v>1406</v>
      </c>
      <c r="E384" s="1104">
        <v>2023</v>
      </c>
      <c r="F384" s="1104">
        <v>2024</v>
      </c>
      <c r="G384" s="1104" t="s">
        <v>351</v>
      </c>
      <c r="H384" s="1091">
        <v>232.5</v>
      </c>
      <c r="I384" s="1091"/>
      <c r="J384" s="1105"/>
      <c r="K384" s="1091">
        <v>84862.5</v>
      </c>
      <c r="L384" s="1091"/>
      <c r="M384" s="1091">
        <v>215604</v>
      </c>
      <c r="N384" s="1088"/>
      <c r="O384" s="1086"/>
      <c r="P384" s="1087"/>
      <c r="Q384" s="1087"/>
      <c r="R384" s="1087"/>
      <c r="S384" s="1087"/>
      <c r="T384" s="1087"/>
      <c r="U384" s="1087"/>
      <c r="V384" s="1087"/>
      <c r="W384" s="1087"/>
      <c r="X384" s="1087"/>
      <c r="Y384" s="1087"/>
      <c r="Z384" s="1087"/>
      <c r="AA384" s="1087"/>
      <c r="AB384" s="1087"/>
      <c r="AC384" s="1087"/>
      <c r="AD384" s="1087"/>
      <c r="AE384" s="1087"/>
      <c r="AF384" s="1087"/>
      <c r="AG384" s="1087"/>
      <c r="AH384" s="1087"/>
      <c r="AI384" s="1087"/>
      <c r="AJ384" s="1087"/>
      <c r="AK384" s="1087"/>
      <c r="AL384" s="1087"/>
      <c r="AM384" s="1087"/>
      <c r="AN384" s="1087"/>
      <c r="AO384" s="1087"/>
      <c r="AP384" s="1087"/>
      <c r="AQ384" s="1087"/>
      <c r="AR384" s="1087"/>
      <c r="AS384" s="1087"/>
      <c r="AT384" s="1087"/>
      <c r="AU384" s="1087"/>
      <c r="AV384" s="1087"/>
      <c r="AW384" s="1087"/>
      <c r="AX384" s="1087"/>
      <c r="AY384" s="1087"/>
      <c r="AZ384" s="1087"/>
      <c r="BA384" s="1087"/>
      <c r="BB384" s="1087"/>
      <c r="BC384" s="1087"/>
      <c r="BD384" s="1087"/>
      <c r="BE384" s="1087"/>
      <c r="BF384" s="1087"/>
      <c r="BG384" s="1087"/>
      <c r="BH384" s="1087"/>
      <c r="BI384" s="1087"/>
      <c r="BJ384" s="1087"/>
      <c r="BK384" s="1087"/>
      <c r="BL384" s="1087"/>
      <c r="BM384" s="1087"/>
      <c r="BN384" s="1087"/>
      <c r="BO384" s="1087"/>
      <c r="BP384" s="1087"/>
      <c r="BQ384" s="1087"/>
      <c r="BR384" s="1087"/>
      <c r="BS384" s="1087"/>
      <c r="BT384" s="1087"/>
      <c r="BU384" s="1087"/>
      <c r="BV384" s="1087"/>
      <c r="BW384" s="1087"/>
      <c r="BX384" s="1087"/>
      <c r="BY384" s="1087"/>
      <c r="BZ384" s="1087"/>
      <c r="CA384" s="1087"/>
      <c r="CB384" s="1087"/>
      <c r="CC384" s="1087"/>
      <c r="CD384" s="1087"/>
      <c r="CE384" s="1087"/>
      <c r="CF384" s="1087"/>
      <c r="CG384" s="1087"/>
      <c r="CH384" s="1087"/>
      <c r="CI384" s="1087"/>
      <c r="CJ384" s="1087"/>
      <c r="CK384" s="1087"/>
      <c r="CL384" s="1087"/>
      <c r="CM384" s="1087"/>
      <c r="CN384" s="1087"/>
      <c r="CO384" s="1087"/>
      <c r="CP384" s="1087"/>
      <c r="CQ384" s="1087"/>
    </row>
    <row r="385" spans="2:95" ht="25" x14ac:dyDescent="0.35">
      <c r="B385" s="1089" t="s">
        <v>1328</v>
      </c>
      <c r="C385" s="1090" t="s">
        <v>1407</v>
      </c>
      <c r="D385" s="1090" t="s">
        <v>1408</v>
      </c>
      <c r="E385" s="1104">
        <v>2023</v>
      </c>
      <c r="F385" s="1104">
        <v>2024</v>
      </c>
      <c r="G385" s="1104" t="s">
        <v>351</v>
      </c>
      <c r="H385" s="1091">
        <v>18.528109589041097</v>
      </c>
      <c r="I385" s="1091"/>
      <c r="J385" s="1105"/>
      <c r="K385" s="1091">
        <v>6762.76</v>
      </c>
      <c r="L385" s="1091"/>
      <c r="M385" s="1091">
        <v>4008.1095890410979</v>
      </c>
      <c r="N385" s="1088"/>
      <c r="O385" s="1086"/>
      <c r="P385" s="1087"/>
      <c r="Q385" s="1087"/>
      <c r="R385" s="1087"/>
      <c r="S385" s="1087"/>
      <c r="T385" s="1087"/>
      <c r="U385" s="1087"/>
      <c r="V385" s="1087"/>
      <c r="W385" s="1087"/>
      <c r="X385" s="1087"/>
      <c r="Y385" s="1087"/>
      <c r="Z385" s="1087"/>
      <c r="AA385" s="1087"/>
      <c r="AB385" s="1087"/>
      <c r="AC385" s="1087"/>
      <c r="AD385" s="1087"/>
      <c r="AE385" s="1087"/>
      <c r="AF385" s="1087"/>
      <c r="AG385" s="1087"/>
      <c r="AH385" s="1087"/>
      <c r="AI385" s="1087"/>
      <c r="AJ385" s="1087"/>
      <c r="AK385" s="1087"/>
      <c r="AL385" s="1087"/>
      <c r="AM385" s="1087"/>
      <c r="AN385" s="1087"/>
      <c r="AO385" s="1087"/>
      <c r="AP385" s="1087"/>
      <c r="AQ385" s="1087"/>
      <c r="AR385" s="1087"/>
      <c r="AS385" s="1087"/>
      <c r="AT385" s="1087"/>
      <c r="AU385" s="1087"/>
      <c r="AV385" s="1087"/>
      <c r="AW385" s="1087"/>
      <c r="AX385" s="1087"/>
      <c r="AY385" s="1087"/>
      <c r="AZ385" s="1087"/>
      <c r="BA385" s="1087"/>
      <c r="BB385" s="1087"/>
      <c r="BC385" s="1087"/>
      <c r="BD385" s="1087"/>
      <c r="BE385" s="1087"/>
      <c r="BF385" s="1087"/>
      <c r="BG385" s="1087"/>
      <c r="BH385" s="1087"/>
      <c r="BI385" s="1087"/>
      <c r="BJ385" s="1087"/>
      <c r="BK385" s="1087"/>
      <c r="BL385" s="1087"/>
      <c r="BM385" s="1087"/>
      <c r="BN385" s="1087"/>
      <c r="BO385" s="1087"/>
      <c r="BP385" s="1087"/>
      <c r="BQ385" s="1087"/>
      <c r="BR385" s="1087"/>
      <c r="BS385" s="1087"/>
      <c r="BT385" s="1087"/>
      <c r="BU385" s="1087"/>
      <c r="BV385" s="1087"/>
      <c r="BW385" s="1087"/>
      <c r="BX385" s="1087"/>
      <c r="BY385" s="1087"/>
      <c r="BZ385" s="1087"/>
      <c r="CA385" s="1087"/>
      <c r="CB385" s="1087"/>
      <c r="CC385" s="1087"/>
      <c r="CD385" s="1087"/>
      <c r="CE385" s="1087"/>
      <c r="CF385" s="1087"/>
      <c r="CG385" s="1087"/>
      <c r="CH385" s="1087"/>
      <c r="CI385" s="1087"/>
      <c r="CJ385" s="1087"/>
      <c r="CK385" s="1087"/>
      <c r="CL385" s="1087"/>
      <c r="CM385" s="1087"/>
      <c r="CN385" s="1087"/>
      <c r="CO385" s="1087"/>
      <c r="CP385" s="1087"/>
      <c r="CQ385" s="1087"/>
    </row>
    <row r="386" spans="2:95" ht="25" x14ac:dyDescent="0.35">
      <c r="B386" s="1089" t="s">
        <v>1331</v>
      </c>
      <c r="C386" s="1090" t="s">
        <v>1409</v>
      </c>
      <c r="D386" s="1090" t="s">
        <v>1410</v>
      </c>
      <c r="E386" s="1104">
        <v>2023</v>
      </c>
      <c r="F386" s="1104">
        <v>2024</v>
      </c>
      <c r="G386" s="1104" t="s">
        <v>351</v>
      </c>
      <c r="H386" s="1091">
        <v>41.1293698630137</v>
      </c>
      <c r="I386" s="1091"/>
      <c r="J386" s="1105"/>
      <c r="K386" s="1091">
        <v>15012.22</v>
      </c>
      <c r="L386" s="1091"/>
      <c r="M386" s="1091">
        <v>33209.369863013701</v>
      </c>
      <c r="N386" s="1088"/>
      <c r="O386" s="1086"/>
      <c r="P386" s="1087"/>
      <c r="Q386" s="1087"/>
      <c r="R386" s="1087"/>
      <c r="S386" s="1087"/>
      <c r="T386" s="1087"/>
      <c r="U386" s="1087"/>
      <c r="V386" s="1087"/>
      <c r="W386" s="1087"/>
      <c r="X386" s="1087"/>
      <c r="Y386" s="1087"/>
      <c r="Z386" s="1087"/>
      <c r="AA386" s="1087"/>
      <c r="AB386" s="1087"/>
      <c r="AC386" s="1087"/>
      <c r="AD386" s="1087"/>
      <c r="AE386" s="1087"/>
      <c r="AF386" s="1087"/>
      <c r="AG386" s="1087"/>
      <c r="AH386" s="1087"/>
      <c r="AI386" s="1087"/>
      <c r="AJ386" s="1087"/>
      <c r="AK386" s="1087"/>
      <c r="AL386" s="1087"/>
      <c r="AM386" s="1087"/>
      <c r="AN386" s="1087"/>
      <c r="AO386" s="1087"/>
      <c r="AP386" s="1087"/>
      <c r="AQ386" s="1087"/>
      <c r="AR386" s="1087"/>
      <c r="AS386" s="1087"/>
      <c r="AT386" s="1087"/>
      <c r="AU386" s="1087"/>
      <c r="AV386" s="1087"/>
      <c r="AW386" s="1087"/>
      <c r="AX386" s="1087"/>
      <c r="AY386" s="1087"/>
      <c r="AZ386" s="1087"/>
      <c r="BA386" s="1087"/>
      <c r="BB386" s="1087"/>
      <c r="BC386" s="1087"/>
      <c r="BD386" s="1087"/>
      <c r="BE386" s="1087"/>
      <c r="BF386" s="1087"/>
      <c r="BG386" s="1087"/>
      <c r="BH386" s="1087"/>
      <c r="BI386" s="1087"/>
      <c r="BJ386" s="1087"/>
      <c r="BK386" s="1087"/>
      <c r="BL386" s="1087"/>
      <c r="BM386" s="1087"/>
      <c r="BN386" s="1087"/>
      <c r="BO386" s="1087"/>
      <c r="BP386" s="1087"/>
      <c r="BQ386" s="1087"/>
      <c r="BR386" s="1087"/>
      <c r="BS386" s="1087"/>
      <c r="BT386" s="1087"/>
      <c r="BU386" s="1087"/>
      <c r="BV386" s="1087"/>
      <c r="BW386" s="1087"/>
      <c r="BX386" s="1087"/>
      <c r="BY386" s="1087"/>
      <c r="BZ386" s="1087"/>
      <c r="CA386" s="1087"/>
      <c r="CB386" s="1087"/>
      <c r="CC386" s="1087"/>
      <c r="CD386" s="1087"/>
      <c r="CE386" s="1087"/>
      <c r="CF386" s="1087"/>
      <c r="CG386" s="1087"/>
      <c r="CH386" s="1087"/>
      <c r="CI386" s="1087"/>
      <c r="CJ386" s="1087"/>
      <c r="CK386" s="1087"/>
      <c r="CL386" s="1087"/>
      <c r="CM386" s="1087"/>
      <c r="CN386" s="1087"/>
      <c r="CO386" s="1087"/>
      <c r="CP386" s="1087"/>
      <c r="CQ386" s="1087"/>
    </row>
    <row r="387" spans="2:95" ht="25" x14ac:dyDescent="0.35">
      <c r="B387" s="1089" t="s">
        <v>1328</v>
      </c>
      <c r="C387" s="1090" t="s">
        <v>1411</v>
      </c>
      <c r="D387" s="1090" t="s">
        <v>1412</v>
      </c>
      <c r="E387" s="1104">
        <v>2023</v>
      </c>
      <c r="F387" s="1104">
        <v>2024</v>
      </c>
      <c r="G387" s="1104" t="s">
        <v>351</v>
      </c>
      <c r="H387" s="1091">
        <v>145.64635616438355</v>
      </c>
      <c r="I387" s="1091"/>
      <c r="J387" s="1105"/>
      <c r="K387" s="1091">
        <v>53160.92</v>
      </c>
      <c r="L387" s="1091"/>
      <c r="M387" s="1091">
        <v>145646.35616438356</v>
      </c>
      <c r="N387" s="1088"/>
      <c r="O387" s="1086"/>
      <c r="P387" s="1087"/>
      <c r="Q387" s="1087"/>
      <c r="R387" s="1087"/>
      <c r="S387" s="1087"/>
      <c r="T387" s="1087"/>
      <c r="U387" s="1087"/>
      <c r="V387" s="1087"/>
      <c r="W387" s="1087"/>
      <c r="X387" s="1087"/>
      <c r="Y387" s="1087"/>
      <c r="Z387" s="1087"/>
      <c r="AA387" s="1087"/>
      <c r="AB387" s="1087"/>
      <c r="AC387" s="1087"/>
      <c r="AD387" s="1087"/>
      <c r="AE387" s="1087"/>
      <c r="AF387" s="1087"/>
      <c r="AG387" s="1087"/>
      <c r="AH387" s="1087"/>
      <c r="AI387" s="1087"/>
      <c r="AJ387" s="1087"/>
      <c r="AK387" s="1087"/>
      <c r="AL387" s="1087"/>
      <c r="AM387" s="1087"/>
      <c r="AN387" s="1087"/>
      <c r="AO387" s="1087"/>
      <c r="AP387" s="1087"/>
      <c r="AQ387" s="1087"/>
      <c r="AR387" s="1087"/>
      <c r="AS387" s="1087"/>
      <c r="AT387" s="1087"/>
      <c r="AU387" s="1087"/>
      <c r="AV387" s="1087"/>
      <c r="AW387" s="1087"/>
      <c r="AX387" s="1087"/>
      <c r="AY387" s="1087"/>
      <c r="AZ387" s="1087"/>
      <c r="BA387" s="1087"/>
      <c r="BB387" s="1087"/>
      <c r="BC387" s="1087"/>
      <c r="BD387" s="1087"/>
      <c r="BE387" s="1087"/>
      <c r="BF387" s="1087"/>
      <c r="BG387" s="1087"/>
      <c r="BH387" s="1087"/>
      <c r="BI387" s="1087"/>
      <c r="BJ387" s="1087"/>
      <c r="BK387" s="1087"/>
      <c r="BL387" s="1087"/>
      <c r="BM387" s="1087"/>
      <c r="BN387" s="1087"/>
      <c r="BO387" s="1087"/>
      <c r="BP387" s="1087"/>
      <c r="BQ387" s="1087"/>
      <c r="BR387" s="1087"/>
      <c r="BS387" s="1087"/>
      <c r="BT387" s="1087"/>
      <c r="BU387" s="1087"/>
      <c r="BV387" s="1087"/>
      <c r="BW387" s="1087"/>
      <c r="BX387" s="1087"/>
      <c r="BY387" s="1087"/>
      <c r="BZ387" s="1087"/>
      <c r="CA387" s="1087"/>
      <c r="CB387" s="1087"/>
      <c r="CC387" s="1087"/>
      <c r="CD387" s="1087"/>
      <c r="CE387" s="1087"/>
      <c r="CF387" s="1087"/>
      <c r="CG387" s="1087"/>
      <c r="CH387" s="1087"/>
      <c r="CI387" s="1087"/>
      <c r="CJ387" s="1087"/>
      <c r="CK387" s="1087"/>
      <c r="CL387" s="1087"/>
      <c r="CM387" s="1087"/>
      <c r="CN387" s="1087"/>
      <c r="CO387" s="1087"/>
      <c r="CP387" s="1087"/>
      <c r="CQ387" s="1087"/>
    </row>
    <row r="388" spans="2:95" ht="25" x14ac:dyDescent="0.35">
      <c r="B388" s="1089" t="s">
        <v>1413</v>
      </c>
      <c r="C388" s="1090" t="s">
        <v>1414</v>
      </c>
      <c r="D388" s="1090" t="s">
        <v>1415</v>
      </c>
      <c r="E388" s="1104">
        <v>2023</v>
      </c>
      <c r="F388" s="1104">
        <v>2024</v>
      </c>
      <c r="G388" s="1104" t="s">
        <v>351</v>
      </c>
      <c r="H388" s="1091">
        <v>32.676876712328763</v>
      </c>
      <c r="I388" s="1091"/>
      <c r="J388" s="1105"/>
      <c r="K388" s="1091">
        <v>11927.06</v>
      </c>
      <c r="L388" s="1091"/>
      <c r="M388" s="1091">
        <v>30036.876712328762</v>
      </c>
      <c r="N388" s="1088"/>
      <c r="O388" s="1086"/>
      <c r="P388" s="1087"/>
      <c r="Q388" s="1087"/>
      <c r="R388" s="1087"/>
      <c r="S388" s="1087"/>
      <c r="T388" s="1087"/>
      <c r="U388" s="1087"/>
      <c r="V388" s="1087"/>
      <c r="W388" s="1087"/>
      <c r="X388" s="1087"/>
      <c r="Y388" s="1087"/>
      <c r="Z388" s="1087"/>
      <c r="AA388" s="1087"/>
      <c r="AB388" s="1087"/>
      <c r="AC388" s="1087"/>
      <c r="AD388" s="1087"/>
      <c r="AE388" s="1087"/>
      <c r="AF388" s="1087"/>
      <c r="AG388" s="1087"/>
      <c r="AH388" s="1087"/>
      <c r="AI388" s="1087"/>
      <c r="AJ388" s="1087"/>
      <c r="AK388" s="1087"/>
      <c r="AL388" s="1087"/>
      <c r="AM388" s="1087"/>
      <c r="AN388" s="1087"/>
      <c r="AO388" s="1087"/>
      <c r="AP388" s="1087"/>
      <c r="AQ388" s="1087"/>
      <c r="AR388" s="1087"/>
      <c r="AS388" s="1087"/>
      <c r="AT388" s="1087"/>
      <c r="AU388" s="1087"/>
      <c r="AV388" s="1087"/>
      <c r="AW388" s="1087"/>
      <c r="AX388" s="1087"/>
      <c r="AY388" s="1087"/>
      <c r="AZ388" s="1087"/>
      <c r="BA388" s="1087"/>
      <c r="BB388" s="1087"/>
      <c r="BC388" s="1087"/>
      <c r="BD388" s="1087"/>
      <c r="BE388" s="1087"/>
      <c r="BF388" s="1087"/>
      <c r="BG388" s="1087"/>
      <c r="BH388" s="1087"/>
      <c r="BI388" s="1087"/>
      <c r="BJ388" s="1087"/>
      <c r="BK388" s="1087"/>
      <c r="BL388" s="1087"/>
      <c r="BM388" s="1087"/>
      <c r="BN388" s="1087"/>
      <c r="BO388" s="1087"/>
      <c r="BP388" s="1087"/>
      <c r="BQ388" s="1087"/>
      <c r="BR388" s="1087"/>
      <c r="BS388" s="1087"/>
      <c r="BT388" s="1087"/>
      <c r="BU388" s="1087"/>
      <c r="BV388" s="1087"/>
      <c r="BW388" s="1087"/>
      <c r="BX388" s="1087"/>
      <c r="BY388" s="1087"/>
      <c r="BZ388" s="1087"/>
      <c r="CA388" s="1087"/>
      <c r="CB388" s="1087"/>
      <c r="CC388" s="1087"/>
      <c r="CD388" s="1087"/>
      <c r="CE388" s="1087"/>
      <c r="CF388" s="1087"/>
      <c r="CG388" s="1087"/>
      <c r="CH388" s="1087"/>
      <c r="CI388" s="1087"/>
      <c r="CJ388" s="1087"/>
      <c r="CK388" s="1087"/>
      <c r="CL388" s="1087"/>
      <c r="CM388" s="1087"/>
      <c r="CN388" s="1087"/>
      <c r="CO388" s="1087"/>
      <c r="CP388" s="1087"/>
      <c r="CQ388" s="1087"/>
    </row>
    <row r="389" spans="2:95" ht="25" x14ac:dyDescent="0.35">
      <c r="B389" s="1089" t="s">
        <v>827</v>
      </c>
      <c r="C389" s="1090" t="s">
        <v>1416</v>
      </c>
      <c r="D389" s="1090" t="s">
        <v>1417</v>
      </c>
      <c r="E389" s="1104">
        <v>2023</v>
      </c>
      <c r="F389" s="1104">
        <v>2024</v>
      </c>
      <c r="G389" s="1104" t="s">
        <v>351</v>
      </c>
      <c r="H389" s="1091">
        <v>99.715013698630145</v>
      </c>
      <c r="I389" s="1091"/>
      <c r="J389" s="1105"/>
      <c r="K389" s="1091">
        <v>36395.980000000003</v>
      </c>
      <c r="L389" s="1091"/>
      <c r="M389" s="1091">
        <v>89683.013698630151</v>
      </c>
      <c r="N389" s="1088"/>
      <c r="O389" s="1086"/>
      <c r="P389" s="1087"/>
      <c r="Q389" s="1087"/>
      <c r="R389" s="1087"/>
      <c r="S389" s="1087"/>
      <c r="T389" s="1087"/>
      <c r="U389" s="1087"/>
      <c r="V389" s="1087"/>
      <c r="W389" s="1087"/>
      <c r="X389" s="1087"/>
      <c r="Y389" s="1087"/>
      <c r="Z389" s="1087"/>
      <c r="AA389" s="1087"/>
      <c r="AB389" s="1087"/>
      <c r="AC389" s="1087"/>
      <c r="AD389" s="1087"/>
      <c r="AE389" s="1087"/>
      <c r="AF389" s="1087"/>
      <c r="AG389" s="1087"/>
      <c r="AH389" s="1087"/>
      <c r="AI389" s="1087"/>
      <c r="AJ389" s="1087"/>
      <c r="AK389" s="1087"/>
      <c r="AL389" s="1087"/>
      <c r="AM389" s="1087"/>
      <c r="AN389" s="1087"/>
      <c r="AO389" s="1087"/>
      <c r="AP389" s="1087"/>
      <c r="AQ389" s="1087"/>
      <c r="AR389" s="1087"/>
      <c r="AS389" s="1087"/>
      <c r="AT389" s="1087"/>
      <c r="AU389" s="1087"/>
      <c r="AV389" s="1087"/>
      <c r="AW389" s="1087"/>
      <c r="AX389" s="1087"/>
      <c r="AY389" s="1087"/>
      <c r="AZ389" s="1087"/>
      <c r="BA389" s="1087"/>
      <c r="BB389" s="1087"/>
      <c r="BC389" s="1087"/>
      <c r="BD389" s="1087"/>
      <c r="BE389" s="1087"/>
      <c r="BF389" s="1087"/>
      <c r="BG389" s="1087"/>
      <c r="BH389" s="1087"/>
      <c r="BI389" s="1087"/>
      <c r="BJ389" s="1087"/>
      <c r="BK389" s="1087"/>
      <c r="BL389" s="1087"/>
      <c r="BM389" s="1087"/>
      <c r="BN389" s="1087"/>
      <c r="BO389" s="1087"/>
      <c r="BP389" s="1087"/>
      <c r="BQ389" s="1087"/>
      <c r="BR389" s="1087"/>
      <c r="BS389" s="1087"/>
      <c r="BT389" s="1087"/>
      <c r="BU389" s="1087"/>
      <c r="BV389" s="1087"/>
      <c r="BW389" s="1087"/>
      <c r="BX389" s="1087"/>
      <c r="BY389" s="1087"/>
      <c r="BZ389" s="1087"/>
      <c r="CA389" s="1087"/>
      <c r="CB389" s="1087"/>
      <c r="CC389" s="1087"/>
      <c r="CD389" s="1087"/>
      <c r="CE389" s="1087"/>
      <c r="CF389" s="1087"/>
      <c r="CG389" s="1087"/>
      <c r="CH389" s="1087"/>
      <c r="CI389" s="1087"/>
      <c r="CJ389" s="1087"/>
      <c r="CK389" s="1087"/>
      <c r="CL389" s="1087"/>
      <c r="CM389" s="1087"/>
      <c r="CN389" s="1087"/>
      <c r="CO389" s="1087"/>
      <c r="CP389" s="1087"/>
      <c r="CQ389" s="1087"/>
    </row>
    <row r="390" spans="2:95" ht="25" x14ac:dyDescent="0.35">
      <c r="B390" s="1089" t="s">
        <v>827</v>
      </c>
      <c r="C390" s="1090" t="s">
        <v>1418</v>
      </c>
      <c r="D390" s="1090" t="s">
        <v>1419</v>
      </c>
      <c r="E390" s="1104">
        <v>2023</v>
      </c>
      <c r="F390" s="1104">
        <v>2024</v>
      </c>
      <c r="G390" s="1104" t="s">
        <v>351</v>
      </c>
      <c r="H390" s="1091">
        <v>101.39936986301369</v>
      </c>
      <c r="I390" s="1091"/>
      <c r="J390" s="1105"/>
      <c r="K390" s="1091">
        <v>37010.769999999997</v>
      </c>
      <c r="L390" s="1091"/>
      <c r="M390" s="1091">
        <v>101399.36986301369</v>
      </c>
      <c r="N390" s="1088"/>
      <c r="O390" s="1086"/>
      <c r="P390" s="1087"/>
      <c r="Q390" s="1087"/>
      <c r="R390" s="1087"/>
      <c r="S390" s="1087"/>
      <c r="T390" s="1087"/>
      <c r="U390" s="1087"/>
      <c r="V390" s="1087"/>
      <c r="W390" s="1087"/>
      <c r="X390" s="1087"/>
      <c r="Y390" s="1087"/>
      <c r="Z390" s="1087"/>
      <c r="AA390" s="1087"/>
      <c r="AB390" s="1087"/>
      <c r="AC390" s="1087"/>
      <c r="AD390" s="1087"/>
      <c r="AE390" s="1087"/>
      <c r="AF390" s="1087"/>
      <c r="AG390" s="1087"/>
      <c r="AH390" s="1087"/>
      <c r="AI390" s="1087"/>
      <c r="AJ390" s="1087"/>
      <c r="AK390" s="1087"/>
      <c r="AL390" s="1087"/>
      <c r="AM390" s="1087"/>
      <c r="AN390" s="1087"/>
      <c r="AO390" s="1087"/>
      <c r="AP390" s="1087"/>
      <c r="AQ390" s="1087"/>
      <c r="AR390" s="1087"/>
      <c r="AS390" s="1087"/>
      <c r="AT390" s="1087"/>
      <c r="AU390" s="1087"/>
      <c r="AV390" s="1087"/>
      <c r="AW390" s="1087"/>
      <c r="AX390" s="1087"/>
      <c r="AY390" s="1087"/>
      <c r="AZ390" s="1087"/>
      <c r="BA390" s="1087"/>
      <c r="BB390" s="1087"/>
      <c r="BC390" s="1087"/>
      <c r="BD390" s="1087"/>
      <c r="BE390" s="1087"/>
      <c r="BF390" s="1087"/>
      <c r="BG390" s="1087"/>
      <c r="BH390" s="1087"/>
      <c r="BI390" s="1087"/>
      <c r="BJ390" s="1087"/>
      <c r="BK390" s="1087"/>
      <c r="BL390" s="1087"/>
      <c r="BM390" s="1087"/>
      <c r="BN390" s="1087"/>
      <c r="BO390" s="1087"/>
      <c r="BP390" s="1087"/>
      <c r="BQ390" s="1087"/>
      <c r="BR390" s="1087"/>
      <c r="BS390" s="1087"/>
      <c r="BT390" s="1087"/>
      <c r="BU390" s="1087"/>
      <c r="BV390" s="1087"/>
      <c r="BW390" s="1087"/>
      <c r="BX390" s="1087"/>
      <c r="BY390" s="1087"/>
      <c r="BZ390" s="1087"/>
      <c r="CA390" s="1087"/>
      <c r="CB390" s="1087"/>
      <c r="CC390" s="1087"/>
      <c r="CD390" s="1087"/>
      <c r="CE390" s="1087"/>
      <c r="CF390" s="1087"/>
      <c r="CG390" s="1087"/>
      <c r="CH390" s="1087"/>
      <c r="CI390" s="1087"/>
      <c r="CJ390" s="1087"/>
      <c r="CK390" s="1087"/>
      <c r="CL390" s="1087"/>
      <c r="CM390" s="1087"/>
      <c r="CN390" s="1087"/>
      <c r="CO390" s="1087"/>
      <c r="CP390" s="1087"/>
      <c r="CQ390" s="1087"/>
    </row>
    <row r="391" spans="2:95" ht="25" x14ac:dyDescent="0.35">
      <c r="B391" s="1089" t="s">
        <v>1328</v>
      </c>
      <c r="C391" s="1090" t="s">
        <v>1420</v>
      </c>
      <c r="D391" s="1090" t="s">
        <v>1421</v>
      </c>
      <c r="E391" s="1104">
        <v>2023</v>
      </c>
      <c r="F391" s="1104">
        <v>2024</v>
      </c>
      <c r="G391" s="1104" t="s">
        <v>351</v>
      </c>
      <c r="H391" s="1091">
        <v>45.375013698630141</v>
      </c>
      <c r="I391" s="1091"/>
      <c r="J391" s="1105"/>
      <c r="K391" s="1091">
        <v>16561.88</v>
      </c>
      <c r="L391" s="1091"/>
      <c r="M391" s="1091">
        <v>16599.013698630144</v>
      </c>
      <c r="N391" s="1088"/>
      <c r="O391" s="1086"/>
      <c r="P391" s="1087"/>
      <c r="Q391" s="1087"/>
      <c r="R391" s="1087"/>
      <c r="S391" s="1087"/>
      <c r="T391" s="1087"/>
      <c r="U391" s="1087"/>
      <c r="V391" s="1087"/>
      <c r="W391" s="1087"/>
      <c r="X391" s="1087"/>
      <c r="Y391" s="1087"/>
      <c r="Z391" s="1087"/>
      <c r="AA391" s="1087"/>
      <c r="AB391" s="1087"/>
      <c r="AC391" s="1087"/>
      <c r="AD391" s="1087"/>
      <c r="AE391" s="1087"/>
      <c r="AF391" s="1087"/>
      <c r="AG391" s="1087"/>
      <c r="AH391" s="1087"/>
      <c r="AI391" s="1087"/>
      <c r="AJ391" s="1087"/>
      <c r="AK391" s="1087"/>
      <c r="AL391" s="1087"/>
      <c r="AM391" s="1087"/>
      <c r="AN391" s="1087"/>
      <c r="AO391" s="1087"/>
      <c r="AP391" s="1087"/>
      <c r="AQ391" s="1087"/>
      <c r="AR391" s="1087"/>
      <c r="AS391" s="1087"/>
      <c r="AT391" s="1087"/>
      <c r="AU391" s="1087"/>
      <c r="AV391" s="1087"/>
      <c r="AW391" s="1087"/>
      <c r="AX391" s="1087"/>
      <c r="AY391" s="1087"/>
      <c r="AZ391" s="1087"/>
      <c r="BA391" s="1087"/>
      <c r="BB391" s="1087"/>
      <c r="BC391" s="1087"/>
      <c r="BD391" s="1087"/>
      <c r="BE391" s="1087"/>
      <c r="BF391" s="1087"/>
      <c r="BG391" s="1087"/>
      <c r="BH391" s="1087"/>
      <c r="BI391" s="1087"/>
      <c r="BJ391" s="1087"/>
      <c r="BK391" s="1087"/>
      <c r="BL391" s="1087"/>
      <c r="BM391" s="1087"/>
      <c r="BN391" s="1087"/>
      <c r="BO391" s="1087"/>
      <c r="BP391" s="1087"/>
      <c r="BQ391" s="1087"/>
      <c r="BR391" s="1087"/>
      <c r="BS391" s="1087"/>
      <c r="BT391" s="1087"/>
      <c r="BU391" s="1087"/>
      <c r="BV391" s="1087"/>
      <c r="BW391" s="1087"/>
      <c r="BX391" s="1087"/>
      <c r="BY391" s="1087"/>
      <c r="BZ391" s="1087"/>
      <c r="CA391" s="1087"/>
      <c r="CB391" s="1087"/>
      <c r="CC391" s="1087"/>
      <c r="CD391" s="1087"/>
      <c r="CE391" s="1087"/>
      <c r="CF391" s="1087"/>
      <c r="CG391" s="1087"/>
      <c r="CH391" s="1087"/>
      <c r="CI391" s="1087"/>
      <c r="CJ391" s="1087"/>
      <c r="CK391" s="1087"/>
      <c r="CL391" s="1087"/>
      <c r="CM391" s="1087"/>
      <c r="CN391" s="1087"/>
      <c r="CO391" s="1087"/>
      <c r="CP391" s="1087"/>
      <c r="CQ391" s="1087"/>
    </row>
    <row r="392" spans="2:95" ht="25" x14ac:dyDescent="0.35">
      <c r="B392" s="1089" t="s">
        <v>1422</v>
      </c>
      <c r="C392" s="1090" t="s">
        <v>1423</v>
      </c>
      <c r="D392" s="1090" t="s">
        <v>1424</v>
      </c>
      <c r="E392" s="1104">
        <v>2023</v>
      </c>
      <c r="F392" s="1104">
        <v>2024</v>
      </c>
      <c r="G392" s="1104" t="s">
        <v>351</v>
      </c>
      <c r="H392" s="1091">
        <v>28.29750684931507</v>
      </c>
      <c r="I392" s="1091"/>
      <c r="J392" s="1105"/>
      <c r="K392" s="1091">
        <v>10328.59</v>
      </c>
      <c r="L392" s="1091"/>
      <c r="M392" s="1091">
        <v>16201.506849315068</v>
      </c>
      <c r="N392" s="1088"/>
      <c r="O392" s="1086"/>
      <c r="P392" s="1087"/>
      <c r="Q392" s="1087"/>
      <c r="R392" s="1087"/>
      <c r="S392" s="1087"/>
      <c r="T392" s="1087"/>
      <c r="U392" s="1087"/>
      <c r="V392" s="1087"/>
      <c r="W392" s="1087"/>
      <c r="X392" s="1087"/>
      <c r="Y392" s="1087"/>
      <c r="Z392" s="1087"/>
      <c r="AA392" s="1087"/>
      <c r="AB392" s="1087"/>
      <c r="AC392" s="1087"/>
      <c r="AD392" s="1087"/>
      <c r="AE392" s="1087"/>
      <c r="AF392" s="1087"/>
      <c r="AG392" s="1087"/>
      <c r="AH392" s="1087"/>
      <c r="AI392" s="1087"/>
      <c r="AJ392" s="1087"/>
      <c r="AK392" s="1087"/>
      <c r="AL392" s="1087"/>
      <c r="AM392" s="1087"/>
      <c r="AN392" s="1087"/>
      <c r="AO392" s="1087"/>
      <c r="AP392" s="1087"/>
      <c r="AQ392" s="1087"/>
      <c r="AR392" s="1087"/>
      <c r="AS392" s="1087"/>
      <c r="AT392" s="1087"/>
      <c r="AU392" s="1087"/>
      <c r="AV392" s="1087"/>
      <c r="AW392" s="1087"/>
      <c r="AX392" s="1087"/>
      <c r="AY392" s="1087"/>
      <c r="AZ392" s="1087"/>
      <c r="BA392" s="1087"/>
      <c r="BB392" s="1087"/>
      <c r="BC392" s="1087"/>
      <c r="BD392" s="1087"/>
      <c r="BE392" s="1087"/>
      <c r="BF392" s="1087"/>
      <c r="BG392" s="1087"/>
      <c r="BH392" s="1087"/>
      <c r="BI392" s="1087"/>
      <c r="BJ392" s="1087"/>
      <c r="BK392" s="1087"/>
      <c r="BL392" s="1087"/>
      <c r="BM392" s="1087"/>
      <c r="BN392" s="1087"/>
      <c r="BO392" s="1087"/>
      <c r="BP392" s="1087"/>
      <c r="BQ392" s="1087"/>
      <c r="BR392" s="1087"/>
      <c r="BS392" s="1087"/>
      <c r="BT392" s="1087"/>
      <c r="BU392" s="1087"/>
      <c r="BV392" s="1087"/>
      <c r="BW392" s="1087"/>
      <c r="BX392" s="1087"/>
      <c r="BY392" s="1087"/>
      <c r="BZ392" s="1087"/>
      <c r="CA392" s="1087"/>
      <c r="CB392" s="1087"/>
      <c r="CC392" s="1087"/>
      <c r="CD392" s="1087"/>
      <c r="CE392" s="1087"/>
      <c r="CF392" s="1087"/>
      <c r="CG392" s="1087"/>
      <c r="CH392" s="1087"/>
      <c r="CI392" s="1087"/>
      <c r="CJ392" s="1087"/>
      <c r="CK392" s="1087"/>
      <c r="CL392" s="1087"/>
      <c r="CM392" s="1087"/>
      <c r="CN392" s="1087"/>
      <c r="CO392" s="1087"/>
      <c r="CP392" s="1087"/>
      <c r="CQ392" s="1087"/>
    </row>
    <row r="393" spans="2:95" ht="25" x14ac:dyDescent="0.35">
      <c r="B393" s="1089" t="s">
        <v>1328</v>
      </c>
      <c r="C393" s="1090" t="s">
        <v>1425</v>
      </c>
      <c r="D393" s="1090" t="s">
        <v>1426</v>
      </c>
      <c r="E393" s="1104">
        <v>2023</v>
      </c>
      <c r="F393" s="1104">
        <v>2024</v>
      </c>
      <c r="G393" s="1104" t="s">
        <v>351</v>
      </c>
      <c r="H393" s="1091">
        <v>994.92958904109582</v>
      </c>
      <c r="I393" s="1091"/>
      <c r="J393" s="1105"/>
      <c r="K393" s="1091">
        <v>363149.3</v>
      </c>
      <c r="L393" s="1091"/>
      <c r="M393" s="1091">
        <v>966153.58904109581</v>
      </c>
      <c r="N393" s="1088"/>
      <c r="O393" s="1086"/>
      <c r="P393" s="1087"/>
      <c r="Q393" s="1087"/>
      <c r="R393" s="1087"/>
      <c r="S393" s="1087"/>
      <c r="T393" s="1087"/>
      <c r="U393" s="1087"/>
      <c r="V393" s="1087"/>
      <c r="W393" s="1087"/>
      <c r="X393" s="1087"/>
      <c r="Y393" s="1087"/>
      <c r="Z393" s="1087"/>
      <c r="AA393" s="1087"/>
      <c r="AB393" s="1087"/>
      <c r="AC393" s="1087"/>
      <c r="AD393" s="1087"/>
      <c r="AE393" s="1087"/>
      <c r="AF393" s="1087"/>
      <c r="AG393" s="1087"/>
      <c r="AH393" s="1087"/>
      <c r="AI393" s="1087"/>
      <c r="AJ393" s="1087"/>
      <c r="AK393" s="1087"/>
      <c r="AL393" s="1087"/>
      <c r="AM393" s="1087"/>
      <c r="AN393" s="1087"/>
      <c r="AO393" s="1087"/>
      <c r="AP393" s="1087"/>
      <c r="AQ393" s="1087"/>
      <c r="AR393" s="1087"/>
      <c r="AS393" s="1087"/>
      <c r="AT393" s="1087"/>
      <c r="AU393" s="1087"/>
      <c r="AV393" s="1087"/>
      <c r="AW393" s="1087"/>
      <c r="AX393" s="1087"/>
      <c r="AY393" s="1087"/>
      <c r="AZ393" s="1087"/>
      <c r="BA393" s="1087"/>
      <c r="BB393" s="1087"/>
      <c r="BC393" s="1087"/>
      <c r="BD393" s="1087"/>
      <c r="BE393" s="1087"/>
      <c r="BF393" s="1087"/>
      <c r="BG393" s="1087"/>
      <c r="BH393" s="1087"/>
      <c r="BI393" s="1087"/>
      <c r="BJ393" s="1087"/>
      <c r="BK393" s="1087"/>
      <c r="BL393" s="1087"/>
      <c r="BM393" s="1087"/>
      <c r="BN393" s="1087"/>
      <c r="BO393" s="1087"/>
      <c r="BP393" s="1087"/>
      <c r="BQ393" s="1087"/>
      <c r="BR393" s="1087"/>
      <c r="BS393" s="1087"/>
      <c r="BT393" s="1087"/>
      <c r="BU393" s="1087"/>
      <c r="BV393" s="1087"/>
      <c r="BW393" s="1087"/>
      <c r="BX393" s="1087"/>
      <c r="BY393" s="1087"/>
      <c r="BZ393" s="1087"/>
      <c r="CA393" s="1087"/>
      <c r="CB393" s="1087"/>
      <c r="CC393" s="1087"/>
      <c r="CD393" s="1087"/>
      <c r="CE393" s="1087"/>
      <c r="CF393" s="1087"/>
      <c r="CG393" s="1087"/>
      <c r="CH393" s="1087"/>
      <c r="CI393" s="1087"/>
      <c r="CJ393" s="1087"/>
      <c r="CK393" s="1087"/>
      <c r="CL393" s="1087"/>
      <c r="CM393" s="1087"/>
      <c r="CN393" s="1087"/>
      <c r="CO393" s="1087"/>
      <c r="CP393" s="1087"/>
      <c r="CQ393" s="1087"/>
    </row>
    <row r="394" spans="2:95" ht="25" x14ac:dyDescent="0.35">
      <c r="B394" s="1089" t="s">
        <v>1328</v>
      </c>
      <c r="C394" s="1090" t="s">
        <v>1427</v>
      </c>
      <c r="D394" s="1090" t="s">
        <v>1428</v>
      </c>
      <c r="E394" s="1104">
        <v>2023</v>
      </c>
      <c r="F394" s="1104">
        <v>2024</v>
      </c>
      <c r="G394" s="1104" t="s">
        <v>351</v>
      </c>
      <c r="H394" s="1091">
        <v>56.129479452054788</v>
      </c>
      <c r="I394" s="1091"/>
      <c r="J394" s="1105"/>
      <c r="K394" s="1091">
        <v>20487.259999999998</v>
      </c>
      <c r="L394" s="1091"/>
      <c r="M394" s="1091">
        <v>52697.479452054788</v>
      </c>
      <c r="N394" s="1088"/>
      <c r="O394" s="1086"/>
      <c r="P394" s="1087"/>
      <c r="Q394" s="1087"/>
      <c r="R394" s="1087"/>
      <c r="S394" s="1087"/>
      <c r="T394" s="1087"/>
      <c r="U394" s="1087"/>
      <c r="V394" s="1087"/>
      <c r="W394" s="1087"/>
      <c r="X394" s="1087"/>
      <c r="Y394" s="1087"/>
      <c r="Z394" s="1087"/>
      <c r="AA394" s="1087"/>
      <c r="AB394" s="1087"/>
      <c r="AC394" s="1087"/>
      <c r="AD394" s="1087"/>
      <c r="AE394" s="1087"/>
      <c r="AF394" s="1087"/>
      <c r="AG394" s="1087"/>
      <c r="AH394" s="1087"/>
      <c r="AI394" s="1087"/>
      <c r="AJ394" s="1087"/>
      <c r="AK394" s="1087"/>
      <c r="AL394" s="1087"/>
      <c r="AM394" s="1087"/>
      <c r="AN394" s="1087"/>
      <c r="AO394" s="1087"/>
      <c r="AP394" s="1087"/>
      <c r="AQ394" s="1087"/>
      <c r="AR394" s="1087"/>
      <c r="AS394" s="1087"/>
      <c r="AT394" s="1087"/>
      <c r="AU394" s="1087"/>
      <c r="AV394" s="1087"/>
      <c r="AW394" s="1087"/>
      <c r="AX394" s="1087"/>
      <c r="AY394" s="1087"/>
      <c r="AZ394" s="1087"/>
      <c r="BA394" s="1087"/>
      <c r="BB394" s="1087"/>
      <c r="BC394" s="1087"/>
      <c r="BD394" s="1087"/>
      <c r="BE394" s="1087"/>
      <c r="BF394" s="1087"/>
      <c r="BG394" s="1087"/>
      <c r="BH394" s="1087"/>
      <c r="BI394" s="1087"/>
      <c r="BJ394" s="1087"/>
      <c r="BK394" s="1087"/>
      <c r="BL394" s="1087"/>
      <c r="BM394" s="1087"/>
      <c r="BN394" s="1087"/>
      <c r="BO394" s="1087"/>
      <c r="BP394" s="1087"/>
      <c r="BQ394" s="1087"/>
      <c r="BR394" s="1087"/>
      <c r="BS394" s="1087"/>
      <c r="BT394" s="1087"/>
      <c r="BU394" s="1087"/>
      <c r="BV394" s="1087"/>
      <c r="BW394" s="1087"/>
      <c r="BX394" s="1087"/>
      <c r="BY394" s="1087"/>
      <c r="BZ394" s="1087"/>
      <c r="CA394" s="1087"/>
      <c r="CB394" s="1087"/>
      <c r="CC394" s="1087"/>
      <c r="CD394" s="1087"/>
      <c r="CE394" s="1087"/>
      <c r="CF394" s="1087"/>
      <c r="CG394" s="1087"/>
      <c r="CH394" s="1087"/>
      <c r="CI394" s="1087"/>
      <c r="CJ394" s="1087"/>
      <c r="CK394" s="1087"/>
      <c r="CL394" s="1087"/>
      <c r="CM394" s="1087"/>
      <c r="CN394" s="1087"/>
      <c r="CO394" s="1087"/>
      <c r="CP394" s="1087"/>
      <c r="CQ394" s="1087"/>
    </row>
    <row r="395" spans="2:95" ht="25" x14ac:dyDescent="0.35">
      <c r="B395" s="1089" t="s">
        <v>1376</v>
      </c>
      <c r="C395" s="1090" t="s">
        <v>1429</v>
      </c>
      <c r="D395" s="1090" t="s">
        <v>1430</v>
      </c>
      <c r="E395" s="1104">
        <v>2023</v>
      </c>
      <c r="F395" s="1104">
        <v>2024</v>
      </c>
      <c r="G395" s="1104" t="s">
        <v>351</v>
      </c>
      <c r="H395" s="1091">
        <v>18.387232876712329</v>
      </c>
      <c r="I395" s="1091"/>
      <c r="J395" s="1105"/>
      <c r="K395" s="1091">
        <v>6711.34</v>
      </c>
      <c r="L395" s="1091"/>
      <c r="M395" s="1091">
        <v>11259.232876712329</v>
      </c>
      <c r="N395" s="1088"/>
      <c r="O395" s="1086"/>
      <c r="P395" s="1087"/>
      <c r="Q395" s="1087"/>
      <c r="R395" s="1087"/>
      <c r="S395" s="1087"/>
      <c r="T395" s="1087"/>
      <c r="U395" s="1087"/>
      <c r="V395" s="1087"/>
      <c r="W395" s="1087"/>
      <c r="X395" s="1087"/>
      <c r="Y395" s="1087"/>
      <c r="Z395" s="1087"/>
      <c r="AA395" s="1087"/>
      <c r="AB395" s="1087"/>
      <c r="AC395" s="1087"/>
      <c r="AD395" s="1087"/>
      <c r="AE395" s="1087"/>
      <c r="AF395" s="1087"/>
      <c r="AG395" s="1087"/>
      <c r="AH395" s="1087"/>
      <c r="AI395" s="1087"/>
      <c r="AJ395" s="1087"/>
      <c r="AK395" s="1087"/>
      <c r="AL395" s="1087"/>
      <c r="AM395" s="1087"/>
      <c r="AN395" s="1087"/>
      <c r="AO395" s="1087"/>
      <c r="AP395" s="1087"/>
      <c r="AQ395" s="1087"/>
      <c r="AR395" s="1087"/>
      <c r="AS395" s="1087"/>
      <c r="AT395" s="1087"/>
      <c r="AU395" s="1087"/>
      <c r="AV395" s="1087"/>
      <c r="AW395" s="1087"/>
      <c r="AX395" s="1087"/>
      <c r="AY395" s="1087"/>
      <c r="AZ395" s="1087"/>
      <c r="BA395" s="1087"/>
      <c r="BB395" s="1087"/>
      <c r="BC395" s="1087"/>
      <c r="BD395" s="1087"/>
      <c r="BE395" s="1087"/>
      <c r="BF395" s="1087"/>
      <c r="BG395" s="1087"/>
      <c r="BH395" s="1087"/>
      <c r="BI395" s="1087"/>
      <c r="BJ395" s="1087"/>
      <c r="BK395" s="1087"/>
      <c r="BL395" s="1087"/>
      <c r="BM395" s="1087"/>
      <c r="BN395" s="1087"/>
      <c r="BO395" s="1087"/>
      <c r="BP395" s="1087"/>
      <c r="BQ395" s="1087"/>
      <c r="BR395" s="1087"/>
      <c r="BS395" s="1087"/>
      <c r="BT395" s="1087"/>
      <c r="BU395" s="1087"/>
      <c r="BV395" s="1087"/>
      <c r="BW395" s="1087"/>
      <c r="BX395" s="1087"/>
      <c r="BY395" s="1087"/>
      <c r="BZ395" s="1087"/>
      <c r="CA395" s="1087"/>
      <c r="CB395" s="1087"/>
      <c r="CC395" s="1087"/>
      <c r="CD395" s="1087"/>
      <c r="CE395" s="1087"/>
      <c r="CF395" s="1087"/>
      <c r="CG395" s="1087"/>
      <c r="CH395" s="1087"/>
      <c r="CI395" s="1087"/>
      <c r="CJ395" s="1087"/>
      <c r="CK395" s="1087"/>
      <c r="CL395" s="1087"/>
      <c r="CM395" s="1087"/>
      <c r="CN395" s="1087"/>
      <c r="CO395" s="1087"/>
      <c r="CP395" s="1087"/>
      <c r="CQ395" s="1087"/>
    </row>
    <row r="396" spans="2:95" ht="25" x14ac:dyDescent="0.35">
      <c r="B396" s="1089" t="s">
        <v>1422</v>
      </c>
      <c r="C396" s="1090" t="s">
        <v>1431</v>
      </c>
      <c r="D396" s="1090" t="s">
        <v>1432</v>
      </c>
      <c r="E396" s="1104">
        <v>2023</v>
      </c>
      <c r="F396" s="1104">
        <v>2024</v>
      </c>
      <c r="G396" s="1104" t="s">
        <v>351</v>
      </c>
      <c r="H396" s="1091">
        <v>23.25</v>
      </c>
      <c r="I396" s="1091"/>
      <c r="J396" s="1105"/>
      <c r="K396" s="1091">
        <v>8486.25</v>
      </c>
      <c r="L396" s="1091"/>
      <c r="M396" s="1091">
        <v>15858</v>
      </c>
      <c r="N396" s="1088"/>
      <c r="O396" s="1086"/>
      <c r="P396" s="1087"/>
      <c r="Q396" s="1087"/>
      <c r="R396" s="1087"/>
      <c r="S396" s="1087"/>
      <c r="T396" s="1087"/>
      <c r="U396" s="1087"/>
      <c r="V396" s="1087"/>
      <c r="W396" s="1087"/>
      <c r="X396" s="1087"/>
      <c r="Y396" s="1087"/>
      <c r="Z396" s="1087"/>
      <c r="AA396" s="1087"/>
      <c r="AB396" s="1087"/>
      <c r="AC396" s="1087"/>
      <c r="AD396" s="1087"/>
      <c r="AE396" s="1087"/>
      <c r="AF396" s="1087"/>
      <c r="AG396" s="1087"/>
      <c r="AH396" s="1087"/>
      <c r="AI396" s="1087"/>
      <c r="AJ396" s="1087"/>
      <c r="AK396" s="1087"/>
      <c r="AL396" s="1087"/>
      <c r="AM396" s="1087"/>
      <c r="AN396" s="1087"/>
      <c r="AO396" s="1087"/>
      <c r="AP396" s="1087"/>
      <c r="AQ396" s="1087"/>
      <c r="AR396" s="1087"/>
      <c r="AS396" s="1087"/>
      <c r="AT396" s="1087"/>
      <c r="AU396" s="1087"/>
      <c r="AV396" s="1087"/>
      <c r="AW396" s="1087"/>
      <c r="AX396" s="1087"/>
      <c r="AY396" s="1087"/>
      <c r="AZ396" s="1087"/>
      <c r="BA396" s="1087"/>
      <c r="BB396" s="1087"/>
      <c r="BC396" s="1087"/>
      <c r="BD396" s="1087"/>
      <c r="BE396" s="1087"/>
      <c r="BF396" s="1087"/>
      <c r="BG396" s="1087"/>
      <c r="BH396" s="1087"/>
      <c r="BI396" s="1087"/>
      <c r="BJ396" s="1087"/>
      <c r="BK396" s="1087"/>
      <c r="BL396" s="1087"/>
      <c r="BM396" s="1087"/>
      <c r="BN396" s="1087"/>
      <c r="BO396" s="1087"/>
      <c r="BP396" s="1087"/>
      <c r="BQ396" s="1087"/>
      <c r="BR396" s="1087"/>
      <c r="BS396" s="1087"/>
      <c r="BT396" s="1087"/>
      <c r="BU396" s="1087"/>
      <c r="BV396" s="1087"/>
      <c r="BW396" s="1087"/>
      <c r="BX396" s="1087"/>
      <c r="BY396" s="1087"/>
      <c r="BZ396" s="1087"/>
      <c r="CA396" s="1087"/>
      <c r="CB396" s="1087"/>
      <c r="CC396" s="1087"/>
      <c r="CD396" s="1087"/>
      <c r="CE396" s="1087"/>
      <c r="CF396" s="1087"/>
      <c r="CG396" s="1087"/>
      <c r="CH396" s="1087"/>
      <c r="CI396" s="1087"/>
      <c r="CJ396" s="1087"/>
      <c r="CK396" s="1087"/>
      <c r="CL396" s="1087"/>
      <c r="CM396" s="1087"/>
      <c r="CN396" s="1087"/>
      <c r="CO396" s="1087"/>
      <c r="CP396" s="1087"/>
      <c r="CQ396" s="1087"/>
    </row>
    <row r="397" spans="2:95" ht="25" x14ac:dyDescent="0.35">
      <c r="B397" s="1089" t="s">
        <v>1328</v>
      </c>
      <c r="C397" s="1090" t="s">
        <v>1433</v>
      </c>
      <c r="D397" s="1090" t="s">
        <v>1434</v>
      </c>
      <c r="E397" s="1104">
        <v>2023</v>
      </c>
      <c r="F397" s="1104">
        <v>2024</v>
      </c>
      <c r="G397" s="1104" t="s">
        <v>351</v>
      </c>
      <c r="H397" s="1091">
        <v>179.03375342465753</v>
      </c>
      <c r="I397" s="1091"/>
      <c r="J397" s="1105"/>
      <c r="K397" s="1091">
        <v>65347.32</v>
      </c>
      <c r="L397" s="1091"/>
      <c r="M397" s="1091">
        <v>179033.75342465754</v>
      </c>
      <c r="N397" s="1088"/>
      <c r="O397" s="1086"/>
      <c r="P397" s="1087"/>
      <c r="Q397" s="1087"/>
      <c r="R397" s="1087"/>
      <c r="S397" s="1087"/>
      <c r="T397" s="1087"/>
      <c r="U397" s="1087"/>
      <c r="V397" s="1087"/>
      <c r="W397" s="1087"/>
      <c r="X397" s="1087"/>
      <c r="Y397" s="1087"/>
      <c r="Z397" s="1087"/>
      <c r="AA397" s="1087"/>
      <c r="AB397" s="1087"/>
      <c r="AC397" s="1087"/>
      <c r="AD397" s="1087"/>
      <c r="AE397" s="1087"/>
      <c r="AF397" s="1087"/>
      <c r="AG397" s="1087"/>
      <c r="AH397" s="1087"/>
      <c r="AI397" s="1087"/>
      <c r="AJ397" s="1087"/>
      <c r="AK397" s="1087"/>
      <c r="AL397" s="1087"/>
      <c r="AM397" s="1087"/>
      <c r="AN397" s="1087"/>
      <c r="AO397" s="1087"/>
      <c r="AP397" s="1087"/>
      <c r="AQ397" s="1087"/>
      <c r="AR397" s="1087"/>
      <c r="AS397" s="1087"/>
      <c r="AT397" s="1087"/>
      <c r="AU397" s="1087"/>
      <c r="AV397" s="1087"/>
      <c r="AW397" s="1087"/>
      <c r="AX397" s="1087"/>
      <c r="AY397" s="1087"/>
      <c r="AZ397" s="1087"/>
      <c r="BA397" s="1087"/>
      <c r="BB397" s="1087"/>
      <c r="BC397" s="1087"/>
      <c r="BD397" s="1087"/>
      <c r="BE397" s="1087"/>
      <c r="BF397" s="1087"/>
      <c r="BG397" s="1087"/>
      <c r="BH397" s="1087"/>
      <c r="BI397" s="1087"/>
      <c r="BJ397" s="1087"/>
      <c r="BK397" s="1087"/>
      <c r="BL397" s="1087"/>
      <c r="BM397" s="1087"/>
      <c r="BN397" s="1087"/>
      <c r="BO397" s="1087"/>
      <c r="BP397" s="1087"/>
      <c r="BQ397" s="1087"/>
      <c r="BR397" s="1087"/>
      <c r="BS397" s="1087"/>
      <c r="BT397" s="1087"/>
      <c r="BU397" s="1087"/>
      <c r="BV397" s="1087"/>
      <c r="BW397" s="1087"/>
      <c r="BX397" s="1087"/>
      <c r="BY397" s="1087"/>
      <c r="BZ397" s="1087"/>
      <c r="CA397" s="1087"/>
      <c r="CB397" s="1087"/>
      <c r="CC397" s="1087"/>
      <c r="CD397" s="1087"/>
      <c r="CE397" s="1087"/>
      <c r="CF397" s="1087"/>
      <c r="CG397" s="1087"/>
      <c r="CH397" s="1087"/>
      <c r="CI397" s="1087"/>
      <c r="CJ397" s="1087"/>
      <c r="CK397" s="1087"/>
      <c r="CL397" s="1087"/>
      <c r="CM397" s="1087"/>
      <c r="CN397" s="1087"/>
      <c r="CO397" s="1087"/>
      <c r="CP397" s="1087"/>
      <c r="CQ397" s="1087"/>
    </row>
    <row r="398" spans="2:95" ht="25" x14ac:dyDescent="0.35">
      <c r="B398" s="1089" t="s">
        <v>1331</v>
      </c>
      <c r="C398" s="1090" t="s">
        <v>1435</v>
      </c>
      <c r="D398" s="1090" t="s">
        <v>1436</v>
      </c>
      <c r="E398" s="1104">
        <v>2022</v>
      </c>
      <c r="F398" s="1104">
        <v>2024</v>
      </c>
      <c r="G398" s="1104" t="s">
        <v>351</v>
      </c>
      <c r="H398" s="1091">
        <v>60.75</v>
      </c>
      <c r="I398" s="1091"/>
      <c r="J398" s="1105"/>
      <c r="K398" s="1091">
        <v>22173.75</v>
      </c>
      <c r="L398" s="1091"/>
      <c r="M398" s="1091">
        <v>47550</v>
      </c>
      <c r="N398" s="1088"/>
      <c r="O398" s="1086"/>
      <c r="P398" s="1087"/>
      <c r="Q398" s="1087"/>
      <c r="R398" s="1087"/>
      <c r="S398" s="1087"/>
      <c r="T398" s="1087"/>
      <c r="U398" s="1087"/>
      <c r="V398" s="1087"/>
      <c r="W398" s="1087"/>
      <c r="X398" s="1087"/>
      <c r="Y398" s="1087"/>
      <c r="Z398" s="1087"/>
      <c r="AA398" s="1087"/>
      <c r="AB398" s="1087"/>
      <c r="AC398" s="1087"/>
      <c r="AD398" s="1087"/>
      <c r="AE398" s="1087"/>
      <c r="AF398" s="1087"/>
      <c r="AG398" s="1087"/>
      <c r="AH398" s="1087"/>
      <c r="AI398" s="1087"/>
      <c r="AJ398" s="1087"/>
      <c r="AK398" s="1087"/>
      <c r="AL398" s="1087"/>
      <c r="AM398" s="1087"/>
      <c r="AN398" s="1087"/>
      <c r="AO398" s="1087"/>
      <c r="AP398" s="1087"/>
      <c r="AQ398" s="1087"/>
      <c r="AR398" s="1087"/>
      <c r="AS398" s="1087"/>
      <c r="AT398" s="1087"/>
      <c r="AU398" s="1087"/>
      <c r="AV398" s="1087"/>
      <c r="AW398" s="1087"/>
      <c r="AX398" s="1087"/>
      <c r="AY398" s="1087"/>
      <c r="AZ398" s="1087"/>
      <c r="BA398" s="1087"/>
      <c r="BB398" s="1087"/>
      <c r="BC398" s="1087"/>
      <c r="BD398" s="1087"/>
      <c r="BE398" s="1087"/>
      <c r="BF398" s="1087"/>
      <c r="BG398" s="1087"/>
      <c r="BH398" s="1087"/>
      <c r="BI398" s="1087"/>
      <c r="BJ398" s="1087"/>
      <c r="BK398" s="1087"/>
      <c r="BL398" s="1087"/>
      <c r="BM398" s="1087"/>
      <c r="BN398" s="1087"/>
      <c r="BO398" s="1087"/>
      <c r="BP398" s="1087"/>
      <c r="BQ398" s="1087"/>
      <c r="BR398" s="1087"/>
      <c r="BS398" s="1087"/>
      <c r="BT398" s="1087"/>
      <c r="BU398" s="1087"/>
      <c r="BV398" s="1087"/>
      <c r="BW398" s="1087"/>
      <c r="BX398" s="1087"/>
      <c r="BY398" s="1087"/>
      <c r="BZ398" s="1087"/>
      <c r="CA398" s="1087"/>
      <c r="CB398" s="1087"/>
      <c r="CC398" s="1087"/>
      <c r="CD398" s="1087"/>
      <c r="CE398" s="1087"/>
      <c r="CF398" s="1087"/>
      <c r="CG398" s="1087"/>
      <c r="CH398" s="1087"/>
      <c r="CI398" s="1087"/>
      <c r="CJ398" s="1087"/>
      <c r="CK398" s="1087"/>
      <c r="CL398" s="1087"/>
      <c r="CM398" s="1087"/>
      <c r="CN398" s="1087"/>
      <c r="CO398" s="1087"/>
      <c r="CP398" s="1087"/>
      <c r="CQ398" s="1087"/>
    </row>
    <row r="399" spans="2:95" ht="25" x14ac:dyDescent="0.35">
      <c r="B399" s="1089" t="s">
        <v>1328</v>
      </c>
      <c r="C399" s="1090" t="s">
        <v>1437</v>
      </c>
      <c r="D399" s="1090" t="s">
        <v>1438</v>
      </c>
      <c r="E399" s="1104">
        <v>2022</v>
      </c>
      <c r="F399" s="1104">
        <v>2024</v>
      </c>
      <c r="G399" s="1104" t="s">
        <v>351</v>
      </c>
      <c r="H399" s="1091">
        <v>31.874986301369866</v>
      </c>
      <c r="I399" s="1091"/>
      <c r="J399" s="1105"/>
      <c r="K399" s="1091">
        <v>11634.37</v>
      </c>
      <c r="L399" s="1091"/>
      <c r="M399" s="1091">
        <v>9962.9863013698669</v>
      </c>
      <c r="N399" s="1088"/>
      <c r="O399" s="1086"/>
      <c r="P399" s="1087"/>
      <c r="Q399" s="1087"/>
      <c r="R399" s="1087"/>
      <c r="S399" s="1087"/>
      <c r="T399" s="1087"/>
      <c r="U399" s="1087"/>
      <c r="V399" s="1087"/>
      <c r="W399" s="1087"/>
      <c r="X399" s="1087"/>
      <c r="Y399" s="1087"/>
      <c r="Z399" s="1087"/>
      <c r="AA399" s="1087"/>
      <c r="AB399" s="1087"/>
      <c r="AC399" s="1087"/>
      <c r="AD399" s="1087"/>
      <c r="AE399" s="1087"/>
      <c r="AF399" s="1087"/>
      <c r="AG399" s="1087"/>
      <c r="AH399" s="1087"/>
      <c r="AI399" s="1087"/>
      <c r="AJ399" s="1087"/>
      <c r="AK399" s="1087"/>
      <c r="AL399" s="1087"/>
      <c r="AM399" s="1087"/>
      <c r="AN399" s="1087"/>
      <c r="AO399" s="1087"/>
      <c r="AP399" s="1087"/>
      <c r="AQ399" s="1087"/>
      <c r="AR399" s="1087"/>
      <c r="AS399" s="1087"/>
      <c r="AT399" s="1087"/>
      <c r="AU399" s="1087"/>
      <c r="AV399" s="1087"/>
      <c r="AW399" s="1087"/>
      <c r="AX399" s="1087"/>
      <c r="AY399" s="1087"/>
      <c r="AZ399" s="1087"/>
      <c r="BA399" s="1087"/>
      <c r="BB399" s="1087"/>
      <c r="BC399" s="1087"/>
      <c r="BD399" s="1087"/>
      <c r="BE399" s="1087"/>
      <c r="BF399" s="1087"/>
      <c r="BG399" s="1087"/>
      <c r="BH399" s="1087"/>
      <c r="BI399" s="1087"/>
      <c r="BJ399" s="1087"/>
      <c r="BK399" s="1087"/>
      <c r="BL399" s="1087"/>
      <c r="BM399" s="1087"/>
      <c r="BN399" s="1087"/>
      <c r="BO399" s="1087"/>
      <c r="BP399" s="1087"/>
      <c r="BQ399" s="1087"/>
      <c r="BR399" s="1087"/>
      <c r="BS399" s="1087"/>
      <c r="BT399" s="1087"/>
      <c r="BU399" s="1087"/>
      <c r="BV399" s="1087"/>
      <c r="BW399" s="1087"/>
      <c r="BX399" s="1087"/>
      <c r="BY399" s="1087"/>
      <c r="BZ399" s="1087"/>
      <c r="CA399" s="1087"/>
      <c r="CB399" s="1087"/>
      <c r="CC399" s="1087"/>
      <c r="CD399" s="1087"/>
      <c r="CE399" s="1087"/>
      <c r="CF399" s="1087"/>
      <c r="CG399" s="1087"/>
      <c r="CH399" s="1087"/>
      <c r="CI399" s="1087"/>
      <c r="CJ399" s="1087"/>
      <c r="CK399" s="1087"/>
      <c r="CL399" s="1087"/>
      <c r="CM399" s="1087"/>
      <c r="CN399" s="1087"/>
      <c r="CO399" s="1087"/>
      <c r="CP399" s="1087"/>
      <c r="CQ399" s="1087"/>
    </row>
    <row r="400" spans="2:95" ht="25" x14ac:dyDescent="0.35">
      <c r="B400" s="1089" t="s">
        <v>1328</v>
      </c>
      <c r="C400" s="1090" t="s">
        <v>1439</v>
      </c>
      <c r="D400" s="1090" t="s">
        <v>1440</v>
      </c>
      <c r="E400" s="1104">
        <v>2022</v>
      </c>
      <c r="F400" s="1104">
        <v>2024</v>
      </c>
      <c r="G400" s="1104" t="s">
        <v>351</v>
      </c>
      <c r="H400" s="1091">
        <v>66.75</v>
      </c>
      <c r="I400" s="1091"/>
      <c r="J400" s="1105"/>
      <c r="K400" s="1091">
        <v>24363.75</v>
      </c>
      <c r="L400" s="1091"/>
      <c r="M400" s="1091">
        <v>38502</v>
      </c>
      <c r="N400" s="1088"/>
      <c r="O400" s="1086"/>
      <c r="P400" s="1087"/>
      <c r="Q400" s="1087"/>
      <c r="R400" s="1087"/>
      <c r="S400" s="1087"/>
      <c r="T400" s="1087"/>
      <c r="U400" s="1087"/>
      <c r="V400" s="1087"/>
      <c r="W400" s="1087"/>
      <c r="X400" s="1087"/>
      <c r="Y400" s="1087"/>
      <c r="Z400" s="1087"/>
      <c r="AA400" s="1087"/>
      <c r="AB400" s="1087"/>
      <c r="AC400" s="1087"/>
      <c r="AD400" s="1087"/>
      <c r="AE400" s="1087"/>
      <c r="AF400" s="1087"/>
      <c r="AG400" s="1087"/>
      <c r="AH400" s="1087"/>
      <c r="AI400" s="1087"/>
      <c r="AJ400" s="1087"/>
      <c r="AK400" s="1087"/>
      <c r="AL400" s="1087"/>
      <c r="AM400" s="1087"/>
      <c r="AN400" s="1087"/>
      <c r="AO400" s="1087"/>
      <c r="AP400" s="1087"/>
      <c r="AQ400" s="1087"/>
      <c r="AR400" s="1087"/>
      <c r="AS400" s="1087"/>
      <c r="AT400" s="1087"/>
      <c r="AU400" s="1087"/>
      <c r="AV400" s="1087"/>
      <c r="AW400" s="1087"/>
      <c r="AX400" s="1087"/>
      <c r="AY400" s="1087"/>
      <c r="AZ400" s="1087"/>
      <c r="BA400" s="1087"/>
      <c r="BB400" s="1087"/>
      <c r="BC400" s="1087"/>
      <c r="BD400" s="1087"/>
      <c r="BE400" s="1087"/>
      <c r="BF400" s="1087"/>
      <c r="BG400" s="1087"/>
      <c r="BH400" s="1087"/>
      <c r="BI400" s="1087"/>
      <c r="BJ400" s="1087"/>
      <c r="BK400" s="1087"/>
      <c r="BL400" s="1087"/>
      <c r="BM400" s="1087"/>
      <c r="BN400" s="1087"/>
      <c r="BO400" s="1087"/>
      <c r="BP400" s="1087"/>
      <c r="BQ400" s="1087"/>
      <c r="BR400" s="1087"/>
      <c r="BS400" s="1087"/>
      <c r="BT400" s="1087"/>
      <c r="BU400" s="1087"/>
      <c r="BV400" s="1087"/>
      <c r="BW400" s="1087"/>
      <c r="BX400" s="1087"/>
      <c r="BY400" s="1087"/>
      <c r="BZ400" s="1087"/>
      <c r="CA400" s="1087"/>
      <c r="CB400" s="1087"/>
      <c r="CC400" s="1087"/>
      <c r="CD400" s="1087"/>
      <c r="CE400" s="1087"/>
      <c r="CF400" s="1087"/>
      <c r="CG400" s="1087"/>
      <c r="CH400" s="1087"/>
      <c r="CI400" s="1087"/>
      <c r="CJ400" s="1087"/>
      <c r="CK400" s="1087"/>
      <c r="CL400" s="1087"/>
      <c r="CM400" s="1087"/>
      <c r="CN400" s="1087"/>
      <c r="CO400" s="1087"/>
      <c r="CP400" s="1087"/>
      <c r="CQ400" s="1087"/>
    </row>
    <row r="401" spans="1:95" ht="25" x14ac:dyDescent="0.35">
      <c r="B401" s="1089" t="s">
        <v>1328</v>
      </c>
      <c r="C401" s="1090" t="s">
        <v>1441</v>
      </c>
      <c r="D401" s="1090" t="s">
        <v>1442</v>
      </c>
      <c r="E401" s="1104">
        <v>2022</v>
      </c>
      <c r="F401" s="1104">
        <v>2024</v>
      </c>
      <c r="G401" s="1104" t="s">
        <v>351</v>
      </c>
      <c r="H401" s="1091">
        <v>89.106328767123287</v>
      </c>
      <c r="I401" s="1091"/>
      <c r="J401" s="1105"/>
      <c r="K401" s="1091">
        <v>32523.81</v>
      </c>
      <c r="L401" s="1091"/>
      <c r="M401" s="1091">
        <v>65874.328767123283</v>
      </c>
      <c r="N401" s="1088"/>
      <c r="O401" s="273"/>
      <c r="P401" s="273"/>
      <c r="Q401" s="273"/>
      <c r="R401" s="273"/>
      <c r="S401" s="273"/>
      <c r="T401" s="273"/>
      <c r="U401" s="273"/>
      <c r="V401" s="273"/>
      <c r="W401" s="273"/>
      <c r="X401" s="273"/>
      <c r="Y401" s="273"/>
      <c r="Z401" s="273"/>
      <c r="AA401" s="273"/>
      <c r="AB401" s="273"/>
      <c r="AC401" s="273"/>
      <c r="AD401" s="273"/>
      <c r="AE401" s="273"/>
      <c r="AF401" s="273"/>
      <c r="AG401" s="273"/>
      <c r="AH401" s="273"/>
      <c r="AI401" s="273"/>
      <c r="AJ401" s="273"/>
      <c r="AK401" s="273"/>
      <c r="AL401" s="273"/>
      <c r="AM401" s="273"/>
      <c r="AN401" s="273"/>
      <c r="AO401" s="273"/>
      <c r="AP401" s="273"/>
      <c r="AQ401" s="273"/>
      <c r="AR401" s="273"/>
      <c r="AS401" s="273"/>
      <c r="AT401" s="273"/>
      <c r="AU401" s="273"/>
      <c r="AV401" s="273"/>
      <c r="AW401" s="273"/>
      <c r="AX401" s="273"/>
      <c r="AY401" s="273"/>
      <c r="AZ401" s="273"/>
      <c r="BA401" s="273"/>
      <c r="BB401" s="273"/>
      <c r="BC401" s="273"/>
      <c r="BD401" s="273"/>
      <c r="BE401" s="273"/>
      <c r="BF401" s="273"/>
      <c r="BG401" s="273"/>
      <c r="BH401" s="273"/>
      <c r="BI401" s="273"/>
      <c r="BJ401" s="273"/>
      <c r="BK401" s="273"/>
      <c r="BL401" s="273"/>
      <c r="BM401" s="273"/>
      <c r="BN401" s="273"/>
      <c r="BO401" s="273"/>
      <c r="BP401" s="273"/>
      <c r="BQ401" s="273"/>
      <c r="BR401" s="273"/>
      <c r="BS401" s="273"/>
      <c r="BT401" s="273"/>
      <c r="BU401" s="273"/>
      <c r="BV401" s="273"/>
      <c r="BW401" s="273"/>
      <c r="BX401" s="273"/>
      <c r="BY401" s="273"/>
      <c r="BZ401" s="273"/>
      <c r="CA401" s="273"/>
      <c r="CB401" s="273"/>
      <c r="CC401" s="273"/>
      <c r="CD401" s="273"/>
      <c r="CE401" s="273"/>
      <c r="CF401" s="273"/>
      <c r="CG401" s="273"/>
      <c r="CH401" s="273"/>
      <c r="CI401" s="273"/>
      <c r="CJ401" s="273"/>
      <c r="CK401" s="273"/>
      <c r="CL401" s="273"/>
      <c r="CM401" s="273"/>
      <c r="CN401" s="273"/>
      <c r="CO401" s="273"/>
      <c r="CP401" s="273"/>
      <c r="CQ401" s="273"/>
    </row>
    <row r="402" spans="1:95" ht="25" x14ac:dyDescent="0.35">
      <c r="B402" s="1089" t="s">
        <v>1328</v>
      </c>
      <c r="C402" s="1090" t="s">
        <v>1443</v>
      </c>
      <c r="D402" s="1090" t="s">
        <v>1444</v>
      </c>
      <c r="E402" s="1104">
        <v>2022</v>
      </c>
      <c r="F402" s="1104">
        <v>2024</v>
      </c>
      <c r="G402" s="1104" t="s">
        <v>351</v>
      </c>
      <c r="H402" s="1091">
        <v>27.623753424657533</v>
      </c>
      <c r="I402" s="1091"/>
      <c r="J402" s="1105"/>
      <c r="K402" s="1091">
        <v>10082.67</v>
      </c>
      <c r="L402" s="1091"/>
      <c r="M402" s="1091">
        <v>26039.753424657534</v>
      </c>
      <c r="N402" s="1088"/>
      <c r="O402" s="273"/>
      <c r="P402" s="273"/>
      <c r="Q402" s="273"/>
      <c r="R402" s="273"/>
      <c r="S402" s="273"/>
      <c r="T402" s="273"/>
      <c r="U402" s="273"/>
      <c r="V402" s="273"/>
      <c r="W402" s="273"/>
      <c r="X402" s="273"/>
      <c r="Y402" s="273"/>
      <c r="Z402" s="273"/>
      <c r="AA402" s="273"/>
      <c r="AB402" s="273"/>
      <c r="AC402" s="273"/>
      <c r="AD402" s="273"/>
      <c r="AE402" s="273"/>
      <c r="AF402" s="273"/>
      <c r="AG402" s="273"/>
      <c r="AH402" s="273"/>
      <c r="AI402" s="273"/>
      <c r="AJ402" s="273"/>
      <c r="AK402" s="273"/>
      <c r="AL402" s="273"/>
      <c r="AM402" s="273"/>
      <c r="AN402" s="273"/>
      <c r="AO402" s="273"/>
      <c r="AP402" s="273"/>
      <c r="AQ402" s="273"/>
      <c r="AR402" s="273"/>
      <c r="AS402" s="273"/>
      <c r="AT402" s="273"/>
      <c r="AU402" s="273"/>
      <c r="AV402" s="273"/>
      <c r="AW402" s="273"/>
      <c r="AX402" s="273"/>
      <c r="AY402" s="273"/>
      <c r="AZ402" s="273"/>
      <c r="BA402" s="273"/>
      <c r="BB402" s="273"/>
      <c r="BC402" s="273"/>
      <c r="BD402" s="273"/>
      <c r="BE402" s="273"/>
      <c r="BF402" s="273"/>
      <c r="BG402" s="273"/>
      <c r="BH402" s="273"/>
      <c r="BI402" s="273"/>
      <c r="BJ402" s="273"/>
      <c r="BK402" s="273"/>
      <c r="BL402" s="273"/>
      <c r="BM402" s="273"/>
      <c r="BN402" s="273"/>
      <c r="BO402" s="273"/>
      <c r="BP402" s="273"/>
      <c r="BQ402" s="273"/>
      <c r="BR402" s="273"/>
      <c r="BS402" s="273"/>
      <c r="BT402" s="273"/>
      <c r="BU402" s="273"/>
      <c r="BV402" s="273"/>
      <c r="BW402" s="273"/>
      <c r="BX402" s="273"/>
      <c r="BY402" s="273"/>
      <c r="BZ402" s="273"/>
      <c r="CA402" s="273"/>
      <c r="CB402" s="273"/>
      <c r="CC402" s="273"/>
      <c r="CD402" s="273"/>
      <c r="CE402" s="273"/>
      <c r="CF402" s="273"/>
      <c r="CG402" s="273"/>
      <c r="CH402" s="273"/>
      <c r="CI402" s="273"/>
      <c r="CJ402" s="273"/>
      <c r="CK402" s="273"/>
      <c r="CL402" s="273"/>
      <c r="CM402" s="273"/>
      <c r="CN402" s="273"/>
      <c r="CO402" s="273"/>
      <c r="CP402" s="273"/>
      <c r="CQ402" s="273"/>
    </row>
    <row r="403" spans="1:95" ht="25" x14ac:dyDescent="0.35">
      <c r="B403" s="1089" t="s">
        <v>1328</v>
      </c>
      <c r="C403" s="1090" t="s">
        <v>1445</v>
      </c>
      <c r="D403" s="1090" t="s">
        <v>1446</v>
      </c>
      <c r="E403" s="1104">
        <v>2022</v>
      </c>
      <c r="F403" s="1104">
        <v>2024</v>
      </c>
      <c r="G403" s="1104" t="s">
        <v>351</v>
      </c>
      <c r="H403" s="1091">
        <v>103.90567123287671</v>
      </c>
      <c r="I403" s="1091"/>
      <c r="J403" s="1105"/>
      <c r="K403" s="1091">
        <v>37925.57</v>
      </c>
      <c r="L403" s="1091"/>
      <c r="M403" s="1091">
        <v>84705.671232876717</v>
      </c>
      <c r="N403" s="1088"/>
      <c r="O403" s="273"/>
      <c r="P403" s="273"/>
      <c r="Q403" s="273"/>
      <c r="R403" s="273"/>
      <c r="S403" s="273"/>
      <c r="T403" s="273"/>
      <c r="U403" s="273"/>
      <c r="V403" s="273"/>
      <c r="W403" s="273"/>
      <c r="X403" s="273"/>
      <c r="Y403" s="273"/>
      <c r="Z403" s="273"/>
      <c r="AA403" s="273"/>
      <c r="AB403" s="273"/>
      <c r="AC403" s="273"/>
      <c r="AD403" s="273"/>
      <c r="AE403" s="273"/>
      <c r="AF403" s="273"/>
      <c r="AG403" s="273"/>
      <c r="AH403" s="273"/>
      <c r="AI403" s="273"/>
      <c r="AJ403" s="273"/>
      <c r="AK403" s="273"/>
      <c r="AL403" s="273"/>
      <c r="AM403" s="273"/>
      <c r="AN403" s="273"/>
      <c r="AO403" s="273"/>
      <c r="AP403" s="273"/>
      <c r="AQ403" s="273"/>
      <c r="AR403" s="273"/>
      <c r="AS403" s="273"/>
      <c r="AT403" s="273"/>
      <c r="AU403" s="273"/>
      <c r="AV403" s="273"/>
      <c r="AW403" s="273"/>
      <c r="AX403" s="273"/>
      <c r="AY403" s="273"/>
      <c r="AZ403" s="273"/>
      <c r="BA403" s="273"/>
      <c r="BB403" s="273"/>
      <c r="BC403" s="273"/>
      <c r="BD403" s="273"/>
      <c r="BE403" s="273"/>
      <c r="BF403" s="273"/>
      <c r="BG403" s="273"/>
      <c r="BH403" s="273"/>
      <c r="BI403" s="273"/>
      <c r="BJ403" s="273"/>
      <c r="BK403" s="273"/>
      <c r="BL403" s="273"/>
      <c r="BM403" s="273"/>
      <c r="BN403" s="273"/>
      <c r="BO403" s="273"/>
      <c r="BP403" s="273"/>
      <c r="BQ403" s="273"/>
      <c r="BR403" s="273"/>
      <c r="BS403" s="273"/>
      <c r="BT403" s="273"/>
      <c r="BU403" s="273"/>
      <c r="BV403" s="273"/>
      <c r="BW403" s="273"/>
      <c r="BX403" s="273"/>
      <c r="BY403" s="273"/>
      <c r="BZ403" s="273"/>
      <c r="CA403" s="273"/>
      <c r="CB403" s="273"/>
      <c r="CC403" s="273"/>
      <c r="CD403" s="273"/>
      <c r="CE403" s="273"/>
      <c r="CF403" s="273"/>
      <c r="CG403" s="273"/>
      <c r="CH403" s="273"/>
      <c r="CI403" s="273"/>
      <c r="CJ403" s="273"/>
      <c r="CK403" s="273"/>
      <c r="CL403" s="273"/>
      <c r="CM403" s="273"/>
      <c r="CN403" s="273"/>
      <c r="CO403" s="273"/>
      <c r="CP403" s="273"/>
      <c r="CQ403" s="273"/>
    </row>
    <row r="404" spans="1:95" ht="25" x14ac:dyDescent="0.35">
      <c r="B404" s="1089" t="s">
        <v>1328</v>
      </c>
      <c r="C404" s="1090" t="s">
        <v>1447</v>
      </c>
      <c r="D404" s="1090" t="s">
        <v>1448</v>
      </c>
      <c r="E404" s="1104">
        <v>2022</v>
      </c>
      <c r="F404" s="1104">
        <v>2024</v>
      </c>
      <c r="G404" s="1104" t="s">
        <v>351</v>
      </c>
      <c r="H404" s="1091">
        <v>48.375013698630141</v>
      </c>
      <c r="I404" s="1091"/>
      <c r="J404" s="1105"/>
      <c r="K404" s="1091">
        <v>17656.88</v>
      </c>
      <c r="L404" s="1091"/>
      <c r="M404" s="1091">
        <v>26727.013698630144</v>
      </c>
      <c r="N404" s="1088"/>
      <c r="O404" s="273"/>
      <c r="P404" s="273"/>
      <c r="Q404" s="273"/>
      <c r="R404" s="273"/>
      <c r="S404" s="273"/>
      <c r="T404" s="273"/>
      <c r="U404" s="273"/>
      <c r="V404" s="273"/>
      <c r="W404" s="273"/>
      <c r="X404" s="273"/>
      <c r="Y404" s="273"/>
      <c r="Z404" s="273"/>
      <c r="AA404" s="273"/>
      <c r="AB404" s="273"/>
      <c r="AC404" s="273"/>
      <c r="AD404" s="273"/>
      <c r="AE404" s="273"/>
      <c r="AF404" s="273"/>
      <c r="AG404" s="273"/>
      <c r="AH404" s="273"/>
      <c r="AI404" s="273"/>
      <c r="AJ404" s="273"/>
      <c r="AK404" s="273"/>
      <c r="AL404" s="273"/>
      <c r="AM404" s="273"/>
      <c r="AN404" s="273"/>
      <c r="AO404" s="273"/>
      <c r="AP404" s="273"/>
      <c r="AQ404" s="273"/>
      <c r="AR404" s="273"/>
      <c r="AS404" s="273"/>
      <c r="AT404" s="273"/>
      <c r="AU404" s="273"/>
      <c r="AV404" s="273"/>
      <c r="AW404" s="273"/>
      <c r="AX404" s="273"/>
      <c r="AY404" s="273"/>
      <c r="AZ404" s="273"/>
      <c r="BA404" s="273"/>
      <c r="BB404" s="273"/>
      <c r="BC404" s="273"/>
      <c r="BD404" s="273"/>
      <c r="BE404" s="273"/>
      <c r="BF404" s="273"/>
      <c r="BG404" s="273"/>
      <c r="BH404" s="273"/>
      <c r="BI404" s="273"/>
      <c r="BJ404" s="273"/>
      <c r="BK404" s="273"/>
      <c r="BL404" s="273"/>
      <c r="BM404" s="273"/>
      <c r="BN404" s="273"/>
      <c r="BO404" s="273"/>
      <c r="BP404" s="273"/>
      <c r="BQ404" s="273"/>
      <c r="BR404" s="273"/>
      <c r="BS404" s="273"/>
      <c r="BT404" s="273"/>
      <c r="BU404" s="273"/>
      <c r="BV404" s="273"/>
      <c r="BW404" s="273"/>
      <c r="BX404" s="273"/>
      <c r="BY404" s="273"/>
      <c r="BZ404" s="273"/>
      <c r="CA404" s="273"/>
      <c r="CB404" s="273"/>
      <c r="CC404" s="273"/>
      <c r="CD404" s="273"/>
      <c r="CE404" s="273"/>
      <c r="CF404" s="273"/>
      <c r="CG404" s="273"/>
      <c r="CH404" s="273"/>
      <c r="CI404" s="273"/>
      <c r="CJ404" s="273"/>
      <c r="CK404" s="273"/>
      <c r="CL404" s="273"/>
      <c r="CM404" s="273"/>
      <c r="CN404" s="273"/>
      <c r="CO404" s="273"/>
      <c r="CP404" s="273"/>
      <c r="CQ404" s="273"/>
    </row>
    <row r="405" spans="1:95" ht="25" x14ac:dyDescent="0.35">
      <c r="B405" s="1089" t="s">
        <v>1328</v>
      </c>
      <c r="C405" s="1090" t="s">
        <v>1449</v>
      </c>
      <c r="D405" s="1090" t="s">
        <v>1450</v>
      </c>
      <c r="E405" s="1104">
        <v>2022</v>
      </c>
      <c r="F405" s="1104">
        <v>2024</v>
      </c>
      <c r="G405" s="1104" t="s">
        <v>351</v>
      </c>
      <c r="H405" s="1091">
        <v>157.5</v>
      </c>
      <c r="I405" s="1091"/>
      <c r="J405" s="1105"/>
      <c r="K405" s="1091">
        <v>57487.5</v>
      </c>
      <c r="L405" s="1091"/>
      <c r="M405" s="1091">
        <v>122652</v>
      </c>
      <c r="N405" s="1088"/>
      <c r="O405" s="273"/>
      <c r="P405" s="273"/>
      <c r="Q405" s="273"/>
      <c r="R405" s="273"/>
      <c r="S405" s="273"/>
      <c r="T405" s="273"/>
      <c r="U405" s="273"/>
      <c r="V405" s="273"/>
      <c r="W405" s="273"/>
      <c r="X405" s="273"/>
      <c r="Y405" s="273"/>
      <c r="Z405" s="273"/>
      <c r="AA405" s="273"/>
      <c r="AB405" s="273"/>
      <c r="AC405" s="273"/>
      <c r="AD405" s="273"/>
      <c r="AE405" s="273"/>
      <c r="AF405" s="273"/>
      <c r="AG405" s="273"/>
      <c r="AH405" s="273"/>
      <c r="AI405" s="273"/>
      <c r="AJ405" s="273"/>
      <c r="AK405" s="273"/>
      <c r="AL405" s="273"/>
      <c r="AM405" s="273"/>
      <c r="AN405" s="273"/>
      <c r="AO405" s="273"/>
      <c r="AP405" s="273"/>
      <c r="AQ405" s="273"/>
      <c r="AR405" s="273"/>
      <c r="AS405" s="273"/>
      <c r="AT405" s="273"/>
      <c r="AU405" s="273"/>
      <c r="AV405" s="273"/>
      <c r="AW405" s="273"/>
      <c r="AX405" s="273"/>
      <c r="AY405" s="273"/>
      <c r="AZ405" s="273"/>
      <c r="BA405" s="273"/>
      <c r="BB405" s="273"/>
      <c r="BC405" s="273"/>
      <c r="BD405" s="273"/>
      <c r="BE405" s="273"/>
      <c r="BF405" s="273"/>
      <c r="BG405" s="273"/>
      <c r="BH405" s="273"/>
      <c r="BI405" s="273"/>
      <c r="BJ405" s="273"/>
      <c r="BK405" s="273"/>
      <c r="BL405" s="273"/>
      <c r="BM405" s="273"/>
      <c r="BN405" s="273"/>
      <c r="BO405" s="273"/>
      <c r="BP405" s="273"/>
      <c r="BQ405" s="273"/>
      <c r="BR405" s="273"/>
      <c r="BS405" s="273"/>
      <c r="BT405" s="273"/>
      <c r="BU405" s="273"/>
      <c r="BV405" s="273"/>
      <c r="BW405" s="273"/>
      <c r="BX405" s="273"/>
      <c r="BY405" s="273"/>
      <c r="BZ405" s="273"/>
      <c r="CA405" s="273"/>
      <c r="CB405" s="273"/>
      <c r="CC405" s="273"/>
      <c r="CD405" s="273"/>
      <c r="CE405" s="273"/>
      <c r="CF405" s="273"/>
      <c r="CG405" s="273"/>
      <c r="CH405" s="273"/>
      <c r="CI405" s="273"/>
      <c r="CJ405" s="273"/>
      <c r="CK405" s="273"/>
      <c r="CL405" s="273"/>
      <c r="CM405" s="273"/>
      <c r="CN405" s="273"/>
      <c r="CO405" s="273"/>
      <c r="CP405" s="273"/>
      <c r="CQ405" s="273"/>
    </row>
    <row r="406" spans="1:95" ht="25" x14ac:dyDescent="0.35">
      <c r="A406" s="75"/>
      <c r="B406" s="1089" t="s">
        <v>1328</v>
      </c>
      <c r="C406" s="1090" t="s">
        <v>1451</v>
      </c>
      <c r="D406" s="1090" t="s">
        <v>1452</v>
      </c>
      <c r="E406" s="1104">
        <v>2022</v>
      </c>
      <c r="F406" s="1104">
        <v>2024</v>
      </c>
      <c r="G406" s="1104" t="s">
        <v>351</v>
      </c>
      <c r="H406" s="1091">
        <v>19.133260273972603</v>
      </c>
      <c r="I406" s="1091"/>
      <c r="J406" s="1105"/>
      <c r="K406" s="1091">
        <v>6983.64</v>
      </c>
      <c r="L406" s="1091"/>
      <c r="M406" s="1091">
        <v>4613.2602739726026</v>
      </c>
      <c r="N406" s="1088"/>
    </row>
    <row r="407" spans="1:95" ht="25" x14ac:dyDescent="0.35">
      <c r="A407" s="75"/>
      <c r="B407" s="1089" t="s">
        <v>1328</v>
      </c>
      <c r="C407" s="1090" t="s">
        <v>1453</v>
      </c>
      <c r="D407" s="1090" t="s">
        <v>1454</v>
      </c>
      <c r="E407" s="1104">
        <v>2022</v>
      </c>
      <c r="F407" s="1104">
        <v>2024</v>
      </c>
      <c r="G407" s="1104" t="s">
        <v>351</v>
      </c>
      <c r="H407" s="1091">
        <v>24.375013698630134</v>
      </c>
      <c r="I407" s="1091"/>
      <c r="J407" s="1105"/>
      <c r="K407" s="1091">
        <v>8896.8799999999992</v>
      </c>
      <c r="L407" s="1091"/>
      <c r="M407" s="1091">
        <v>11703.013698630133</v>
      </c>
      <c r="N407" s="1088"/>
    </row>
    <row r="408" spans="1:95" ht="25" x14ac:dyDescent="0.35">
      <c r="B408" s="1089" t="s">
        <v>1328</v>
      </c>
      <c r="C408" s="1090" t="s">
        <v>1455</v>
      </c>
      <c r="D408" s="1090" t="s">
        <v>1456</v>
      </c>
      <c r="E408" s="1104">
        <v>2022</v>
      </c>
      <c r="F408" s="1104">
        <v>2024</v>
      </c>
      <c r="G408" s="1104" t="s">
        <v>351</v>
      </c>
      <c r="H408" s="1091">
        <v>75</v>
      </c>
      <c r="I408" s="1091"/>
      <c r="J408" s="1105"/>
      <c r="K408" s="1091">
        <v>27375</v>
      </c>
      <c r="L408" s="1091"/>
      <c r="M408" s="1091">
        <v>64440</v>
      </c>
      <c r="N408" s="1088"/>
      <c r="O408" s="1086"/>
      <c r="P408" s="1087"/>
      <c r="Q408" s="1087"/>
      <c r="R408" s="1087"/>
      <c r="S408" s="1087"/>
      <c r="T408" s="1087"/>
      <c r="U408" s="1087"/>
      <c r="V408" s="1087"/>
      <c r="W408" s="1087"/>
      <c r="X408" s="1087"/>
      <c r="Y408" s="1087"/>
      <c r="Z408" s="1087"/>
      <c r="AA408" s="1087"/>
      <c r="AB408" s="1087"/>
      <c r="AC408" s="1087"/>
      <c r="AD408" s="1087"/>
      <c r="AE408" s="1087"/>
      <c r="AF408" s="1087"/>
      <c r="AG408" s="1087"/>
      <c r="AH408" s="1087"/>
      <c r="AI408" s="1087"/>
      <c r="AJ408" s="1087"/>
      <c r="AK408" s="1087"/>
      <c r="AL408" s="1087"/>
      <c r="AM408" s="1087"/>
      <c r="AN408" s="1087"/>
      <c r="AO408" s="1087"/>
      <c r="AP408" s="1087"/>
      <c r="AQ408" s="1087"/>
      <c r="AR408" s="1087"/>
      <c r="AS408" s="1087"/>
      <c r="AT408" s="1087"/>
      <c r="AU408" s="1087"/>
      <c r="AV408" s="1087"/>
      <c r="AW408" s="1087"/>
      <c r="AX408" s="1087"/>
      <c r="AY408" s="1087"/>
      <c r="AZ408" s="1087"/>
      <c r="BA408" s="1087"/>
      <c r="BB408" s="1087"/>
      <c r="BC408" s="1087"/>
      <c r="BD408" s="1087"/>
      <c r="BE408" s="1087"/>
      <c r="BF408" s="1087"/>
      <c r="BG408" s="1087"/>
      <c r="BH408" s="1087"/>
      <c r="BI408" s="1087"/>
      <c r="BJ408" s="1087"/>
      <c r="BK408" s="1087"/>
      <c r="BL408" s="1087"/>
      <c r="BM408" s="1087"/>
      <c r="BN408" s="1087"/>
      <c r="BO408" s="1087"/>
      <c r="BP408" s="1087"/>
      <c r="BQ408" s="1087"/>
      <c r="BR408" s="1087"/>
      <c r="BS408" s="1087"/>
      <c r="BT408" s="1087"/>
      <c r="BU408" s="1087"/>
      <c r="BV408" s="1087"/>
      <c r="BW408" s="1087"/>
      <c r="BX408" s="1087"/>
      <c r="BY408" s="1087"/>
      <c r="BZ408" s="1087"/>
      <c r="CA408" s="1087"/>
      <c r="CB408" s="1087"/>
      <c r="CC408" s="1087"/>
      <c r="CD408" s="1087"/>
      <c r="CE408" s="1087"/>
      <c r="CF408" s="1087"/>
      <c r="CG408" s="1087"/>
      <c r="CH408" s="1087"/>
      <c r="CI408" s="1087"/>
      <c r="CJ408" s="1087"/>
      <c r="CK408" s="1087"/>
      <c r="CL408" s="1087"/>
      <c r="CM408" s="1087"/>
      <c r="CN408" s="1087"/>
      <c r="CO408" s="1087"/>
      <c r="CP408" s="1087"/>
      <c r="CQ408" s="1087"/>
    </row>
    <row r="409" spans="1:95" ht="25" x14ac:dyDescent="0.35">
      <c r="B409" s="1089" t="s">
        <v>1328</v>
      </c>
      <c r="C409" s="1090" t="s">
        <v>1457</v>
      </c>
      <c r="D409" s="1090" t="s">
        <v>1458</v>
      </c>
      <c r="E409" s="1104">
        <v>2022</v>
      </c>
      <c r="F409" s="1104">
        <v>2024</v>
      </c>
      <c r="G409" s="1104" t="s">
        <v>351</v>
      </c>
      <c r="H409" s="1091">
        <v>56.25</v>
      </c>
      <c r="I409" s="1091"/>
      <c r="J409" s="1105"/>
      <c r="K409" s="1091">
        <v>20531.25</v>
      </c>
      <c r="L409" s="1091"/>
      <c r="M409" s="1091">
        <v>38298</v>
      </c>
      <c r="N409" s="1088"/>
      <c r="O409" s="1086"/>
      <c r="P409" s="1087"/>
      <c r="Q409" s="1087"/>
      <c r="R409" s="1087"/>
      <c r="S409" s="1087"/>
      <c r="T409" s="1087"/>
      <c r="U409" s="1087"/>
      <c r="V409" s="1087"/>
      <c r="W409" s="1087"/>
      <c r="X409" s="1087"/>
      <c r="Y409" s="1087"/>
      <c r="Z409" s="1087"/>
      <c r="AA409" s="1087"/>
      <c r="AB409" s="1087"/>
      <c r="AC409" s="1087"/>
      <c r="AD409" s="1087"/>
      <c r="AE409" s="1087"/>
      <c r="AF409" s="1087"/>
      <c r="AG409" s="1087"/>
      <c r="AH409" s="1087"/>
      <c r="AI409" s="1087"/>
      <c r="AJ409" s="1087"/>
      <c r="AK409" s="1087"/>
      <c r="AL409" s="1087"/>
      <c r="AM409" s="1087"/>
      <c r="AN409" s="1087"/>
      <c r="AO409" s="1087"/>
      <c r="AP409" s="1087"/>
      <c r="AQ409" s="1087"/>
      <c r="AR409" s="1087"/>
      <c r="AS409" s="1087"/>
      <c r="AT409" s="1087"/>
      <c r="AU409" s="1087"/>
      <c r="AV409" s="1087"/>
      <c r="AW409" s="1087"/>
      <c r="AX409" s="1087"/>
      <c r="AY409" s="1087"/>
      <c r="AZ409" s="1087"/>
      <c r="BA409" s="1087"/>
      <c r="BB409" s="1087"/>
      <c r="BC409" s="1087"/>
      <c r="BD409" s="1087"/>
      <c r="BE409" s="1087"/>
      <c r="BF409" s="1087"/>
      <c r="BG409" s="1087"/>
      <c r="BH409" s="1087"/>
      <c r="BI409" s="1087"/>
      <c r="BJ409" s="1087"/>
      <c r="BK409" s="1087"/>
      <c r="BL409" s="1087"/>
      <c r="BM409" s="1087"/>
      <c r="BN409" s="1087"/>
      <c r="BO409" s="1087"/>
      <c r="BP409" s="1087"/>
      <c r="BQ409" s="1087"/>
      <c r="BR409" s="1087"/>
      <c r="BS409" s="1087"/>
      <c r="BT409" s="1087"/>
      <c r="BU409" s="1087"/>
      <c r="BV409" s="1087"/>
      <c r="BW409" s="1087"/>
      <c r="BX409" s="1087"/>
      <c r="BY409" s="1087"/>
      <c r="BZ409" s="1087"/>
      <c r="CA409" s="1087"/>
      <c r="CB409" s="1087"/>
      <c r="CC409" s="1087"/>
      <c r="CD409" s="1087"/>
      <c r="CE409" s="1087"/>
      <c r="CF409" s="1087"/>
      <c r="CG409" s="1087"/>
      <c r="CH409" s="1087"/>
      <c r="CI409" s="1087"/>
      <c r="CJ409" s="1087"/>
      <c r="CK409" s="1087"/>
      <c r="CL409" s="1087"/>
      <c r="CM409" s="1087"/>
      <c r="CN409" s="1087"/>
      <c r="CO409" s="1087"/>
      <c r="CP409" s="1087"/>
      <c r="CQ409" s="1087"/>
    </row>
    <row r="410" spans="1:95" ht="25" x14ac:dyDescent="0.35">
      <c r="B410" s="1089" t="s">
        <v>1328</v>
      </c>
      <c r="C410" s="1090" t="s">
        <v>1459</v>
      </c>
      <c r="D410" s="1090" t="s">
        <v>1460</v>
      </c>
      <c r="E410" s="1104">
        <v>2022</v>
      </c>
      <c r="F410" s="1104">
        <v>2024</v>
      </c>
      <c r="G410" s="1104" t="s">
        <v>351</v>
      </c>
      <c r="H410" s="1091">
        <v>343.12498630136986</v>
      </c>
      <c r="I410" s="1091"/>
      <c r="J410" s="1105"/>
      <c r="K410" s="1091">
        <v>125240.62</v>
      </c>
      <c r="L410" s="1091"/>
      <c r="M410" s="1091">
        <v>291644.98630136985</v>
      </c>
      <c r="N410" s="1088"/>
      <c r="O410" s="1086"/>
      <c r="P410" s="1087"/>
      <c r="Q410" s="1087"/>
      <c r="R410" s="1087"/>
      <c r="S410" s="1087"/>
      <c r="T410" s="1087"/>
      <c r="U410" s="1087"/>
      <c r="V410" s="1087"/>
      <c r="W410" s="1087"/>
      <c r="X410" s="1087"/>
      <c r="Y410" s="1087"/>
      <c r="Z410" s="1087"/>
      <c r="AA410" s="1087"/>
      <c r="AB410" s="1087"/>
      <c r="AC410" s="1087"/>
      <c r="AD410" s="1087"/>
      <c r="AE410" s="1087"/>
      <c r="AF410" s="1087"/>
      <c r="AG410" s="1087"/>
      <c r="AH410" s="1087"/>
      <c r="AI410" s="1087"/>
      <c r="AJ410" s="1087"/>
      <c r="AK410" s="1087"/>
      <c r="AL410" s="1087"/>
      <c r="AM410" s="1087"/>
      <c r="AN410" s="1087"/>
      <c r="AO410" s="1087"/>
      <c r="AP410" s="1087"/>
      <c r="AQ410" s="1087"/>
      <c r="AR410" s="1087"/>
      <c r="AS410" s="1087"/>
      <c r="AT410" s="1087"/>
      <c r="AU410" s="1087"/>
      <c r="AV410" s="1087"/>
      <c r="AW410" s="1087"/>
      <c r="AX410" s="1087"/>
      <c r="AY410" s="1087"/>
      <c r="AZ410" s="1087"/>
      <c r="BA410" s="1087"/>
      <c r="BB410" s="1087"/>
      <c r="BC410" s="1087"/>
      <c r="BD410" s="1087"/>
      <c r="BE410" s="1087"/>
      <c r="BF410" s="1087"/>
      <c r="BG410" s="1087"/>
      <c r="BH410" s="1087"/>
      <c r="BI410" s="1087"/>
      <c r="BJ410" s="1087"/>
      <c r="BK410" s="1087"/>
      <c r="BL410" s="1087"/>
      <c r="BM410" s="1087"/>
      <c r="BN410" s="1087"/>
      <c r="BO410" s="1087"/>
      <c r="BP410" s="1087"/>
      <c r="BQ410" s="1087"/>
      <c r="BR410" s="1087"/>
      <c r="BS410" s="1087"/>
      <c r="BT410" s="1087"/>
      <c r="BU410" s="1087"/>
      <c r="BV410" s="1087"/>
      <c r="BW410" s="1087"/>
      <c r="BX410" s="1087"/>
      <c r="BY410" s="1087"/>
      <c r="BZ410" s="1087"/>
      <c r="CA410" s="1087"/>
      <c r="CB410" s="1087"/>
      <c r="CC410" s="1087"/>
      <c r="CD410" s="1087"/>
      <c r="CE410" s="1087"/>
      <c r="CF410" s="1087"/>
      <c r="CG410" s="1087"/>
      <c r="CH410" s="1087"/>
      <c r="CI410" s="1087"/>
      <c r="CJ410" s="1087"/>
      <c r="CK410" s="1087"/>
      <c r="CL410" s="1087"/>
      <c r="CM410" s="1087"/>
      <c r="CN410" s="1087"/>
      <c r="CO410" s="1087"/>
      <c r="CP410" s="1087"/>
      <c r="CQ410" s="1087"/>
    </row>
    <row r="411" spans="1:95" ht="25" x14ac:dyDescent="0.35">
      <c r="B411" s="1089" t="s">
        <v>1328</v>
      </c>
      <c r="C411" s="1090" t="s">
        <v>1461</v>
      </c>
      <c r="D411" s="1090" t="s">
        <v>1462</v>
      </c>
      <c r="E411" s="1104">
        <v>2022</v>
      </c>
      <c r="F411" s="1104">
        <v>2024</v>
      </c>
      <c r="G411" s="1104" t="s">
        <v>351</v>
      </c>
      <c r="H411" s="1091">
        <v>243.07506849315067</v>
      </c>
      <c r="I411" s="1091"/>
      <c r="J411" s="1105"/>
      <c r="K411" s="1091">
        <v>88722.4</v>
      </c>
      <c r="L411" s="1091"/>
      <c r="M411" s="1091">
        <v>230667.06849315067</v>
      </c>
      <c r="N411" s="1088"/>
      <c r="O411" s="1086"/>
      <c r="P411" s="1087"/>
      <c r="Q411" s="1087"/>
      <c r="R411" s="1087"/>
      <c r="S411" s="1087"/>
      <c r="T411" s="1087"/>
      <c r="U411" s="1087"/>
      <c r="V411" s="1087"/>
      <c r="W411" s="1087"/>
      <c r="X411" s="1087"/>
      <c r="Y411" s="1087"/>
      <c r="Z411" s="1087"/>
      <c r="AA411" s="1087"/>
      <c r="AB411" s="1087"/>
      <c r="AC411" s="1087"/>
      <c r="AD411" s="1087"/>
      <c r="AE411" s="1087"/>
      <c r="AF411" s="1087"/>
      <c r="AG411" s="1087"/>
      <c r="AH411" s="1087"/>
      <c r="AI411" s="1087"/>
      <c r="AJ411" s="1087"/>
      <c r="AK411" s="1087"/>
      <c r="AL411" s="1087"/>
      <c r="AM411" s="1087"/>
      <c r="AN411" s="1087"/>
      <c r="AO411" s="1087"/>
      <c r="AP411" s="1087"/>
      <c r="AQ411" s="1087"/>
      <c r="AR411" s="1087"/>
      <c r="AS411" s="1087"/>
      <c r="AT411" s="1087"/>
      <c r="AU411" s="1087"/>
      <c r="AV411" s="1087"/>
      <c r="AW411" s="1087"/>
      <c r="AX411" s="1087"/>
      <c r="AY411" s="1087"/>
      <c r="AZ411" s="1087"/>
      <c r="BA411" s="1087"/>
      <c r="BB411" s="1087"/>
      <c r="BC411" s="1087"/>
      <c r="BD411" s="1087"/>
      <c r="BE411" s="1087"/>
      <c r="BF411" s="1087"/>
      <c r="BG411" s="1087"/>
      <c r="BH411" s="1087"/>
      <c r="BI411" s="1087"/>
      <c r="BJ411" s="1087"/>
      <c r="BK411" s="1087"/>
      <c r="BL411" s="1087"/>
      <c r="BM411" s="1087"/>
      <c r="BN411" s="1087"/>
      <c r="BO411" s="1087"/>
      <c r="BP411" s="1087"/>
      <c r="BQ411" s="1087"/>
      <c r="BR411" s="1087"/>
      <c r="BS411" s="1087"/>
      <c r="BT411" s="1087"/>
      <c r="BU411" s="1087"/>
      <c r="BV411" s="1087"/>
      <c r="BW411" s="1087"/>
      <c r="BX411" s="1087"/>
      <c r="BY411" s="1087"/>
      <c r="BZ411" s="1087"/>
      <c r="CA411" s="1087"/>
      <c r="CB411" s="1087"/>
      <c r="CC411" s="1087"/>
      <c r="CD411" s="1087"/>
      <c r="CE411" s="1087"/>
      <c r="CF411" s="1087"/>
      <c r="CG411" s="1087"/>
      <c r="CH411" s="1087"/>
      <c r="CI411" s="1087"/>
      <c r="CJ411" s="1087"/>
      <c r="CK411" s="1087"/>
      <c r="CL411" s="1087"/>
      <c r="CM411" s="1087"/>
      <c r="CN411" s="1087"/>
      <c r="CO411" s="1087"/>
      <c r="CP411" s="1087"/>
      <c r="CQ411" s="1087"/>
    </row>
    <row r="412" spans="1:95" ht="25" x14ac:dyDescent="0.35">
      <c r="B412" s="1089" t="s">
        <v>1328</v>
      </c>
      <c r="C412" s="1090" t="s">
        <v>1463</v>
      </c>
      <c r="D412" s="1090" t="s">
        <v>1464</v>
      </c>
      <c r="E412" s="1104">
        <v>2022</v>
      </c>
      <c r="F412" s="1104">
        <v>2024</v>
      </c>
      <c r="G412" s="1104" t="s">
        <v>351</v>
      </c>
      <c r="H412" s="1091">
        <v>300</v>
      </c>
      <c r="I412" s="1091"/>
      <c r="J412" s="1105"/>
      <c r="K412" s="1091">
        <v>109500</v>
      </c>
      <c r="L412" s="1091"/>
      <c r="M412" s="1091">
        <v>263040</v>
      </c>
      <c r="N412" s="1088"/>
      <c r="O412" s="1086"/>
      <c r="P412" s="1087"/>
      <c r="Q412" s="1087"/>
      <c r="R412" s="1087"/>
      <c r="S412" s="1087"/>
      <c r="T412" s="1087"/>
      <c r="U412" s="1087"/>
      <c r="V412" s="1087"/>
      <c r="W412" s="1087"/>
      <c r="X412" s="1087"/>
      <c r="Y412" s="1087"/>
      <c r="Z412" s="1087"/>
      <c r="AA412" s="1087"/>
      <c r="AB412" s="1087"/>
      <c r="AC412" s="1087"/>
      <c r="AD412" s="1087"/>
      <c r="AE412" s="1087"/>
      <c r="AF412" s="1087"/>
      <c r="AG412" s="1087"/>
      <c r="AH412" s="1087"/>
      <c r="AI412" s="1087"/>
      <c r="AJ412" s="1087"/>
      <c r="AK412" s="1087"/>
      <c r="AL412" s="1087"/>
      <c r="AM412" s="1087"/>
      <c r="AN412" s="1087"/>
      <c r="AO412" s="1087"/>
      <c r="AP412" s="1087"/>
      <c r="AQ412" s="1087"/>
      <c r="AR412" s="1087"/>
      <c r="AS412" s="1087"/>
      <c r="AT412" s="1087"/>
      <c r="AU412" s="1087"/>
      <c r="AV412" s="1087"/>
      <c r="AW412" s="1087"/>
      <c r="AX412" s="1087"/>
      <c r="AY412" s="1087"/>
      <c r="AZ412" s="1087"/>
      <c r="BA412" s="1087"/>
      <c r="BB412" s="1087"/>
      <c r="BC412" s="1087"/>
      <c r="BD412" s="1087"/>
      <c r="BE412" s="1087"/>
      <c r="BF412" s="1087"/>
      <c r="BG412" s="1087"/>
      <c r="BH412" s="1087"/>
      <c r="BI412" s="1087"/>
      <c r="BJ412" s="1087"/>
      <c r="BK412" s="1087"/>
      <c r="BL412" s="1087"/>
      <c r="BM412" s="1087"/>
      <c r="BN412" s="1087"/>
      <c r="BO412" s="1087"/>
      <c r="BP412" s="1087"/>
      <c r="BQ412" s="1087"/>
      <c r="BR412" s="1087"/>
      <c r="BS412" s="1087"/>
      <c r="BT412" s="1087"/>
      <c r="BU412" s="1087"/>
      <c r="BV412" s="1087"/>
      <c r="BW412" s="1087"/>
      <c r="BX412" s="1087"/>
      <c r="BY412" s="1087"/>
      <c r="BZ412" s="1087"/>
      <c r="CA412" s="1087"/>
      <c r="CB412" s="1087"/>
      <c r="CC412" s="1087"/>
      <c r="CD412" s="1087"/>
      <c r="CE412" s="1087"/>
      <c r="CF412" s="1087"/>
      <c r="CG412" s="1087"/>
      <c r="CH412" s="1087"/>
      <c r="CI412" s="1087"/>
      <c r="CJ412" s="1087"/>
      <c r="CK412" s="1087"/>
      <c r="CL412" s="1087"/>
      <c r="CM412" s="1087"/>
      <c r="CN412" s="1087"/>
      <c r="CO412" s="1087"/>
      <c r="CP412" s="1087"/>
      <c r="CQ412" s="1087"/>
    </row>
    <row r="413" spans="1:95" ht="25" x14ac:dyDescent="0.35">
      <c r="B413" s="1089" t="s">
        <v>1328</v>
      </c>
      <c r="C413" s="1090" t="s">
        <v>1465</v>
      </c>
      <c r="D413" s="1090" t="s">
        <v>1466</v>
      </c>
      <c r="E413" s="1104">
        <v>2022</v>
      </c>
      <c r="F413" s="1104">
        <v>2024</v>
      </c>
      <c r="G413" s="1104" t="s">
        <v>351</v>
      </c>
      <c r="H413" s="1091">
        <v>150</v>
      </c>
      <c r="I413" s="1091"/>
      <c r="J413" s="1105"/>
      <c r="K413" s="1091">
        <v>54750</v>
      </c>
      <c r="L413" s="1091"/>
      <c r="M413" s="1091">
        <v>123336</v>
      </c>
      <c r="N413" s="1088"/>
      <c r="O413" s="1086"/>
      <c r="P413" s="1087"/>
      <c r="Q413" s="1087"/>
      <c r="R413" s="1087"/>
      <c r="S413" s="1087"/>
      <c r="T413" s="1087"/>
      <c r="U413" s="1087"/>
      <c r="V413" s="1087"/>
      <c r="W413" s="1087"/>
      <c r="X413" s="1087"/>
      <c r="Y413" s="1087"/>
      <c r="Z413" s="1087"/>
      <c r="AA413" s="1087"/>
      <c r="AB413" s="1087"/>
      <c r="AC413" s="1087"/>
      <c r="AD413" s="1087"/>
      <c r="AE413" s="1087"/>
      <c r="AF413" s="1087"/>
      <c r="AG413" s="1087"/>
      <c r="AH413" s="1087"/>
      <c r="AI413" s="1087"/>
      <c r="AJ413" s="1087"/>
      <c r="AK413" s="1087"/>
      <c r="AL413" s="1087"/>
      <c r="AM413" s="1087"/>
      <c r="AN413" s="1087"/>
      <c r="AO413" s="1087"/>
      <c r="AP413" s="1087"/>
      <c r="AQ413" s="1087"/>
      <c r="AR413" s="1087"/>
      <c r="AS413" s="1087"/>
      <c r="AT413" s="1087"/>
      <c r="AU413" s="1087"/>
      <c r="AV413" s="1087"/>
      <c r="AW413" s="1087"/>
      <c r="AX413" s="1087"/>
      <c r="AY413" s="1087"/>
      <c r="AZ413" s="1087"/>
      <c r="BA413" s="1087"/>
      <c r="BB413" s="1087"/>
      <c r="BC413" s="1087"/>
      <c r="BD413" s="1087"/>
      <c r="BE413" s="1087"/>
      <c r="BF413" s="1087"/>
      <c r="BG413" s="1087"/>
      <c r="BH413" s="1087"/>
      <c r="BI413" s="1087"/>
      <c r="BJ413" s="1087"/>
      <c r="BK413" s="1087"/>
      <c r="BL413" s="1087"/>
      <c r="BM413" s="1087"/>
      <c r="BN413" s="1087"/>
      <c r="BO413" s="1087"/>
      <c r="BP413" s="1087"/>
      <c r="BQ413" s="1087"/>
      <c r="BR413" s="1087"/>
      <c r="BS413" s="1087"/>
      <c r="BT413" s="1087"/>
      <c r="BU413" s="1087"/>
      <c r="BV413" s="1087"/>
      <c r="BW413" s="1087"/>
      <c r="BX413" s="1087"/>
      <c r="BY413" s="1087"/>
      <c r="BZ413" s="1087"/>
      <c r="CA413" s="1087"/>
      <c r="CB413" s="1087"/>
      <c r="CC413" s="1087"/>
      <c r="CD413" s="1087"/>
      <c r="CE413" s="1087"/>
      <c r="CF413" s="1087"/>
      <c r="CG413" s="1087"/>
      <c r="CH413" s="1087"/>
      <c r="CI413" s="1087"/>
      <c r="CJ413" s="1087"/>
      <c r="CK413" s="1087"/>
      <c r="CL413" s="1087"/>
      <c r="CM413" s="1087"/>
      <c r="CN413" s="1087"/>
      <c r="CO413" s="1087"/>
      <c r="CP413" s="1087"/>
      <c r="CQ413" s="1087"/>
    </row>
    <row r="414" spans="1:95" ht="25" x14ac:dyDescent="0.35">
      <c r="B414" s="1089" t="s">
        <v>1328</v>
      </c>
      <c r="C414" s="1090" t="s">
        <v>1467</v>
      </c>
      <c r="D414" s="1090" t="s">
        <v>1468</v>
      </c>
      <c r="E414" s="1104">
        <v>2022</v>
      </c>
      <c r="F414" s="1104">
        <v>2024</v>
      </c>
      <c r="G414" s="1104" t="s">
        <v>351</v>
      </c>
      <c r="H414" s="1091">
        <v>64.5</v>
      </c>
      <c r="I414" s="1091"/>
      <c r="J414" s="1105"/>
      <c r="K414" s="1091">
        <v>23542.5</v>
      </c>
      <c r="L414" s="1091"/>
      <c r="M414" s="1091">
        <v>53940</v>
      </c>
      <c r="N414" s="1088"/>
      <c r="O414" s="1086"/>
      <c r="P414" s="1087"/>
      <c r="Q414" s="1087"/>
      <c r="R414" s="1087"/>
      <c r="S414" s="1087"/>
      <c r="T414" s="1087"/>
      <c r="U414" s="1087"/>
      <c r="V414" s="1087"/>
      <c r="W414" s="1087"/>
      <c r="X414" s="1087"/>
      <c r="Y414" s="1087"/>
      <c r="Z414" s="1087"/>
      <c r="AA414" s="1087"/>
      <c r="AB414" s="1087"/>
      <c r="AC414" s="1087"/>
      <c r="AD414" s="1087"/>
      <c r="AE414" s="1087"/>
      <c r="AF414" s="1087"/>
      <c r="AG414" s="1087"/>
      <c r="AH414" s="1087"/>
      <c r="AI414" s="1087"/>
      <c r="AJ414" s="1087"/>
      <c r="AK414" s="1087"/>
      <c r="AL414" s="1087"/>
      <c r="AM414" s="1087"/>
      <c r="AN414" s="1087"/>
      <c r="AO414" s="1087"/>
      <c r="AP414" s="1087"/>
      <c r="AQ414" s="1087"/>
      <c r="AR414" s="1087"/>
      <c r="AS414" s="1087"/>
      <c r="AT414" s="1087"/>
      <c r="AU414" s="1087"/>
      <c r="AV414" s="1087"/>
      <c r="AW414" s="1087"/>
      <c r="AX414" s="1087"/>
      <c r="AY414" s="1087"/>
      <c r="AZ414" s="1087"/>
      <c r="BA414" s="1087"/>
      <c r="BB414" s="1087"/>
      <c r="BC414" s="1087"/>
      <c r="BD414" s="1087"/>
      <c r="BE414" s="1087"/>
      <c r="BF414" s="1087"/>
      <c r="BG414" s="1087"/>
      <c r="BH414" s="1087"/>
      <c r="BI414" s="1087"/>
      <c r="BJ414" s="1087"/>
      <c r="BK414" s="1087"/>
      <c r="BL414" s="1087"/>
      <c r="BM414" s="1087"/>
      <c r="BN414" s="1087"/>
      <c r="BO414" s="1087"/>
      <c r="BP414" s="1087"/>
      <c r="BQ414" s="1087"/>
      <c r="BR414" s="1087"/>
      <c r="BS414" s="1087"/>
      <c r="BT414" s="1087"/>
      <c r="BU414" s="1087"/>
      <c r="BV414" s="1087"/>
      <c r="BW414" s="1087"/>
      <c r="BX414" s="1087"/>
      <c r="BY414" s="1087"/>
      <c r="BZ414" s="1087"/>
      <c r="CA414" s="1087"/>
      <c r="CB414" s="1087"/>
      <c r="CC414" s="1087"/>
      <c r="CD414" s="1087"/>
      <c r="CE414" s="1087"/>
      <c r="CF414" s="1087"/>
      <c r="CG414" s="1087"/>
      <c r="CH414" s="1087"/>
      <c r="CI414" s="1087"/>
      <c r="CJ414" s="1087"/>
      <c r="CK414" s="1087"/>
      <c r="CL414" s="1087"/>
      <c r="CM414" s="1087"/>
      <c r="CN414" s="1087"/>
      <c r="CO414" s="1087"/>
      <c r="CP414" s="1087"/>
      <c r="CQ414" s="1087"/>
    </row>
    <row r="415" spans="1:95" ht="25" x14ac:dyDescent="0.35">
      <c r="B415" s="1089" t="s">
        <v>1328</v>
      </c>
      <c r="C415" s="1090" t="s">
        <v>1469</v>
      </c>
      <c r="D415" s="1090" t="s">
        <v>1470</v>
      </c>
      <c r="E415" s="1104">
        <v>2022</v>
      </c>
      <c r="F415" s="1104">
        <v>2024</v>
      </c>
      <c r="G415" s="1104" t="s">
        <v>351</v>
      </c>
      <c r="H415" s="1091">
        <v>73.124931506849308</v>
      </c>
      <c r="I415" s="1091"/>
      <c r="J415" s="1105"/>
      <c r="K415" s="1091">
        <v>26690.6</v>
      </c>
      <c r="L415" s="1091"/>
      <c r="M415" s="1091">
        <v>27224.931506849302</v>
      </c>
      <c r="N415" s="1088"/>
      <c r="O415" s="1086"/>
      <c r="P415" s="1087"/>
      <c r="Q415" s="1087"/>
      <c r="R415" s="1087"/>
      <c r="S415" s="1087"/>
      <c r="T415" s="1087"/>
      <c r="U415" s="1087"/>
      <c r="V415" s="1087"/>
      <c r="W415" s="1087"/>
      <c r="X415" s="1087"/>
      <c r="Y415" s="1087"/>
      <c r="Z415" s="1087"/>
      <c r="AA415" s="1087"/>
      <c r="AB415" s="1087"/>
      <c r="AC415" s="1087"/>
      <c r="AD415" s="1087"/>
      <c r="AE415" s="1087"/>
      <c r="AF415" s="1087"/>
      <c r="AG415" s="1087"/>
      <c r="AH415" s="1087"/>
      <c r="AI415" s="1087"/>
      <c r="AJ415" s="1087"/>
      <c r="AK415" s="1087"/>
      <c r="AL415" s="1087"/>
      <c r="AM415" s="1087"/>
      <c r="AN415" s="1087"/>
      <c r="AO415" s="1087"/>
      <c r="AP415" s="1087"/>
      <c r="AQ415" s="1087"/>
      <c r="AR415" s="1087"/>
      <c r="AS415" s="1087"/>
      <c r="AT415" s="1087"/>
      <c r="AU415" s="1087"/>
      <c r="AV415" s="1087"/>
      <c r="AW415" s="1087"/>
      <c r="AX415" s="1087"/>
      <c r="AY415" s="1087"/>
      <c r="AZ415" s="1087"/>
      <c r="BA415" s="1087"/>
      <c r="BB415" s="1087"/>
      <c r="BC415" s="1087"/>
      <c r="BD415" s="1087"/>
      <c r="BE415" s="1087"/>
      <c r="BF415" s="1087"/>
      <c r="BG415" s="1087"/>
      <c r="BH415" s="1087"/>
      <c r="BI415" s="1087"/>
      <c r="BJ415" s="1087"/>
      <c r="BK415" s="1087"/>
      <c r="BL415" s="1087"/>
      <c r="BM415" s="1087"/>
      <c r="BN415" s="1087"/>
      <c r="BO415" s="1087"/>
      <c r="BP415" s="1087"/>
      <c r="BQ415" s="1087"/>
      <c r="BR415" s="1087"/>
      <c r="BS415" s="1087"/>
      <c r="BT415" s="1087"/>
      <c r="BU415" s="1087"/>
      <c r="BV415" s="1087"/>
      <c r="BW415" s="1087"/>
      <c r="BX415" s="1087"/>
      <c r="BY415" s="1087"/>
      <c r="BZ415" s="1087"/>
      <c r="CA415" s="1087"/>
      <c r="CB415" s="1087"/>
      <c r="CC415" s="1087"/>
      <c r="CD415" s="1087"/>
      <c r="CE415" s="1087"/>
      <c r="CF415" s="1087"/>
      <c r="CG415" s="1087"/>
      <c r="CH415" s="1087"/>
      <c r="CI415" s="1087"/>
      <c r="CJ415" s="1087"/>
      <c r="CK415" s="1087"/>
      <c r="CL415" s="1087"/>
      <c r="CM415" s="1087"/>
      <c r="CN415" s="1087"/>
      <c r="CO415" s="1087"/>
      <c r="CP415" s="1087"/>
      <c r="CQ415" s="1087"/>
    </row>
    <row r="416" spans="1:95" ht="25" x14ac:dyDescent="0.35">
      <c r="B416" s="1089" t="s">
        <v>1328</v>
      </c>
      <c r="C416" s="1090" t="s">
        <v>1471</v>
      </c>
      <c r="D416" s="1090" t="s">
        <v>1472</v>
      </c>
      <c r="E416" s="1104">
        <v>2022</v>
      </c>
      <c r="F416" s="1104">
        <v>2024</v>
      </c>
      <c r="G416" s="1104" t="s">
        <v>351</v>
      </c>
      <c r="H416" s="1091">
        <v>164.62498630136986</v>
      </c>
      <c r="I416" s="1091"/>
      <c r="J416" s="1105"/>
      <c r="K416" s="1091">
        <v>60088.12</v>
      </c>
      <c r="L416" s="1091"/>
      <c r="M416" s="1091">
        <v>108920.98630136985</v>
      </c>
      <c r="N416" s="1088"/>
      <c r="O416" s="1086"/>
      <c r="P416" s="1087"/>
      <c r="Q416" s="1087"/>
      <c r="R416" s="1087"/>
      <c r="S416" s="1087"/>
      <c r="T416" s="1087"/>
      <c r="U416" s="1087"/>
      <c r="V416" s="1087"/>
      <c r="W416" s="1087"/>
      <c r="X416" s="1087"/>
      <c r="Y416" s="1087"/>
      <c r="Z416" s="1087"/>
      <c r="AA416" s="1087"/>
      <c r="AB416" s="1087"/>
      <c r="AC416" s="1087"/>
      <c r="AD416" s="1087"/>
      <c r="AE416" s="1087"/>
      <c r="AF416" s="1087"/>
      <c r="AG416" s="1087"/>
      <c r="AH416" s="1087"/>
      <c r="AI416" s="1087"/>
      <c r="AJ416" s="1087"/>
      <c r="AK416" s="1087"/>
      <c r="AL416" s="1087"/>
      <c r="AM416" s="1087"/>
      <c r="AN416" s="1087"/>
      <c r="AO416" s="1087"/>
      <c r="AP416" s="1087"/>
      <c r="AQ416" s="1087"/>
      <c r="AR416" s="1087"/>
      <c r="AS416" s="1087"/>
      <c r="AT416" s="1087"/>
      <c r="AU416" s="1087"/>
      <c r="AV416" s="1087"/>
      <c r="AW416" s="1087"/>
      <c r="AX416" s="1087"/>
      <c r="AY416" s="1087"/>
      <c r="AZ416" s="1087"/>
      <c r="BA416" s="1087"/>
      <c r="BB416" s="1087"/>
      <c r="BC416" s="1087"/>
      <c r="BD416" s="1087"/>
      <c r="BE416" s="1087"/>
      <c r="BF416" s="1087"/>
      <c r="BG416" s="1087"/>
      <c r="BH416" s="1087"/>
      <c r="BI416" s="1087"/>
      <c r="BJ416" s="1087"/>
      <c r="BK416" s="1087"/>
      <c r="BL416" s="1087"/>
      <c r="BM416" s="1087"/>
      <c r="BN416" s="1087"/>
      <c r="BO416" s="1087"/>
      <c r="BP416" s="1087"/>
      <c r="BQ416" s="1087"/>
      <c r="BR416" s="1087"/>
      <c r="BS416" s="1087"/>
      <c r="BT416" s="1087"/>
      <c r="BU416" s="1087"/>
      <c r="BV416" s="1087"/>
      <c r="BW416" s="1087"/>
      <c r="BX416" s="1087"/>
      <c r="BY416" s="1087"/>
      <c r="BZ416" s="1087"/>
      <c r="CA416" s="1087"/>
      <c r="CB416" s="1087"/>
      <c r="CC416" s="1087"/>
      <c r="CD416" s="1087"/>
      <c r="CE416" s="1087"/>
      <c r="CF416" s="1087"/>
      <c r="CG416" s="1087"/>
      <c r="CH416" s="1087"/>
      <c r="CI416" s="1087"/>
      <c r="CJ416" s="1087"/>
      <c r="CK416" s="1087"/>
      <c r="CL416" s="1087"/>
      <c r="CM416" s="1087"/>
      <c r="CN416" s="1087"/>
      <c r="CO416" s="1087"/>
      <c r="CP416" s="1087"/>
      <c r="CQ416" s="1087"/>
    </row>
    <row r="417" spans="2:95" ht="25" x14ac:dyDescent="0.35">
      <c r="B417" s="1089" t="s">
        <v>827</v>
      </c>
      <c r="C417" s="1090" t="s">
        <v>1473</v>
      </c>
      <c r="D417" s="1090" t="s">
        <v>1474</v>
      </c>
      <c r="E417" s="1104">
        <v>2022</v>
      </c>
      <c r="F417" s="1104">
        <v>2024</v>
      </c>
      <c r="G417" s="1104" t="s">
        <v>351</v>
      </c>
      <c r="H417" s="1091">
        <v>51</v>
      </c>
      <c r="I417" s="1091"/>
      <c r="J417" s="1105"/>
      <c r="K417" s="1091">
        <v>18615</v>
      </c>
      <c r="L417" s="1091"/>
      <c r="M417" s="1091">
        <v>38592</v>
      </c>
      <c r="N417" s="1088"/>
      <c r="O417" s="1086"/>
      <c r="P417" s="1087"/>
      <c r="Q417" s="1087"/>
      <c r="R417" s="1087"/>
      <c r="S417" s="1087"/>
      <c r="T417" s="1087"/>
      <c r="U417" s="1087"/>
      <c r="V417" s="1087"/>
      <c r="W417" s="1087"/>
      <c r="X417" s="1087"/>
      <c r="Y417" s="1087"/>
      <c r="Z417" s="1087"/>
      <c r="AA417" s="1087"/>
      <c r="AB417" s="1087"/>
      <c r="AC417" s="1087"/>
      <c r="AD417" s="1087"/>
      <c r="AE417" s="1087"/>
      <c r="AF417" s="1087"/>
      <c r="AG417" s="1087"/>
      <c r="AH417" s="1087"/>
      <c r="AI417" s="1087"/>
      <c r="AJ417" s="1087"/>
      <c r="AK417" s="1087"/>
      <c r="AL417" s="1087"/>
      <c r="AM417" s="1087"/>
      <c r="AN417" s="1087"/>
      <c r="AO417" s="1087"/>
      <c r="AP417" s="1087"/>
      <c r="AQ417" s="1087"/>
      <c r="AR417" s="1087"/>
      <c r="AS417" s="1087"/>
      <c r="AT417" s="1087"/>
      <c r="AU417" s="1087"/>
      <c r="AV417" s="1087"/>
      <c r="AW417" s="1087"/>
      <c r="AX417" s="1087"/>
      <c r="AY417" s="1087"/>
      <c r="AZ417" s="1087"/>
      <c r="BA417" s="1087"/>
      <c r="BB417" s="1087"/>
      <c r="BC417" s="1087"/>
      <c r="BD417" s="1087"/>
      <c r="BE417" s="1087"/>
      <c r="BF417" s="1087"/>
      <c r="BG417" s="1087"/>
      <c r="BH417" s="1087"/>
      <c r="BI417" s="1087"/>
      <c r="BJ417" s="1087"/>
      <c r="BK417" s="1087"/>
      <c r="BL417" s="1087"/>
      <c r="BM417" s="1087"/>
      <c r="BN417" s="1087"/>
      <c r="BO417" s="1087"/>
      <c r="BP417" s="1087"/>
      <c r="BQ417" s="1087"/>
      <c r="BR417" s="1087"/>
      <c r="BS417" s="1087"/>
      <c r="BT417" s="1087"/>
      <c r="BU417" s="1087"/>
      <c r="BV417" s="1087"/>
      <c r="BW417" s="1087"/>
      <c r="BX417" s="1087"/>
      <c r="BY417" s="1087"/>
      <c r="BZ417" s="1087"/>
      <c r="CA417" s="1087"/>
      <c r="CB417" s="1087"/>
      <c r="CC417" s="1087"/>
      <c r="CD417" s="1087"/>
      <c r="CE417" s="1087"/>
      <c r="CF417" s="1087"/>
      <c r="CG417" s="1087"/>
      <c r="CH417" s="1087"/>
      <c r="CI417" s="1087"/>
      <c r="CJ417" s="1087"/>
      <c r="CK417" s="1087"/>
      <c r="CL417" s="1087"/>
      <c r="CM417" s="1087"/>
      <c r="CN417" s="1087"/>
      <c r="CO417" s="1087"/>
      <c r="CP417" s="1087"/>
      <c r="CQ417" s="1087"/>
    </row>
    <row r="418" spans="2:95" ht="25" x14ac:dyDescent="0.35">
      <c r="B418" s="1089" t="s">
        <v>1328</v>
      </c>
      <c r="C418" s="1090" t="s">
        <v>1475</v>
      </c>
      <c r="D418" s="1090" t="s">
        <v>1476</v>
      </c>
      <c r="E418" s="1104">
        <v>2022</v>
      </c>
      <c r="F418" s="1104">
        <v>2024</v>
      </c>
      <c r="G418" s="1104" t="s">
        <v>351</v>
      </c>
      <c r="H418" s="1091">
        <v>23.625</v>
      </c>
      <c r="I418" s="1091"/>
      <c r="J418" s="1105"/>
      <c r="K418" s="1091">
        <v>8623.125</v>
      </c>
      <c r="L418" s="1091"/>
      <c r="M418" s="1091">
        <v>6993</v>
      </c>
      <c r="N418" s="1088"/>
      <c r="O418" s="1086"/>
      <c r="P418" s="1087"/>
      <c r="Q418" s="1087"/>
      <c r="R418" s="1087"/>
      <c r="S418" s="1087"/>
      <c r="T418" s="1087"/>
      <c r="U418" s="1087"/>
      <c r="V418" s="1087"/>
      <c r="W418" s="1087"/>
      <c r="X418" s="1087"/>
      <c r="Y418" s="1087"/>
      <c r="Z418" s="1087"/>
      <c r="AA418" s="1087"/>
      <c r="AB418" s="1087"/>
      <c r="AC418" s="1087"/>
      <c r="AD418" s="1087"/>
      <c r="AE418" s="1087"/>
      <c r="AF418" s="1087"/>
      <c r="AG418" s="1087"/>
      <c r="AH418" s="1087"/>
      <c r="AI418" s="1087"/>
      <c r="AJ418" s="1087"/>
      <c r="AK418" s="1087"/>
      <c r="AL418" s="1087"/>
      <c r="AM418" s="1087"/>
      <c r="AN418" s="1087"/>
      <c r="AO418" s="1087"/>
      <c r="AP418" s="1087"/>
      <c r="AQ418" s="1087"/>
      <c r="AR418" s="1087"/>
      <c r="AS418" s="1087"/>
      <c r="AT418" s="1087"/>
      <c r="AU418" s="1087"/>
      <c r="AV418" s="1087"/>
      <c r="AW418" s="1087"/>
      <c r="AX418" s="1087"/>
      <c r="AY418" s="1087"/>
      <c r="AZ418" s="1087"/>
      <c r="BA418" s="1087"/>
      <c r="BB418" s="1087"/>
      <c r="BC418" s="1087"/>
      <c r="BD418" s="1087"/>
      <c r="BE418" s="1087"/>
      <c r="BF418" s="1087"/>
      <c r="BG418" s="1087"/>
      <c r="BH418" s="1087"/>
      <c r="BI418" s="1087"/>
      <c r="BJ418" s="1087"/>
      <c r="BK418" s="1087"/>
      <c r="BL418" s="1087"/>
      <c r="BM418" s="1087"/>
      <c r="BN418" s="1087"/>
      <c r="BO418" s="1087"/>
      <c r="BP418" s="1087"/>
      <c r="BQ418" s="1087"/>
      <c r="BR418" s="1087"/>
      <c r="BS418" s="1087"/>
      <c r="BT418" s="1087"/>
      <c r="BU418" s="1087"/>
      <c r="BV418" s="1087"/>
      <c r="BW418" s="1087"/>
      <c r="BX418" s="1087"/>
      <c r="BY418" s="1087"/>
      <c r="BZ418" s="1087"/>
      <c r="CA418" s="1087"/>
      <c r="CB418" s="1087"/>
      <c r="CC418" s="1087"/>
      <c r="CD418" s="1087"/>
      <c r="CE418" s="1087"/>
      <c r="CF418" s="1087"/>
      <c r="CG418" s="1087"/>
      <c r="CH418" s="1087"/>
      <c r="CI418" s="1087"/>
      <c r="CJ418" s="1087"/>
      <c r="CK418" s="1087"/>
      <c r="CL418" s="1087"/>
      <c r="CM418" s="1087"/>
      <c r="CN418" s="1087"/>
      <c r="CO418" s="1087"/>
      <c r="CP418" s="1087"/>
      <c r="CQ418" s="1087"/>
    </row>
    <row r="419" spans="2:95" ht="25" x14ac:dyDescent="0.35">
      <c r="B419" s="1089" t="s">
        <v>1328</v>
      </c>
      <c r="C419" s="1090" t="s">
        <v>1477</v>
      </c>
      <c r="D419" s="1090" t="s">
        <v>1478</v>
      </c>
      <c r="E419" s="1104">
        <v>2022</v>
      </c>
      <c r="F419" s="1104">
        <v>2024</v>
      </c>
      <c r="G419" s="1104" t="s">
        <v>351</v>
      </c>
      <c r="H419" s="1091">
        <v>75</v>
      </c>
      <c r="I419" s="1091"/>
      <c r="J419" s="1105"/>
      <c r="K419" s="1091">
        <v>27375</v>
      </c>
      <c r="L419" s="1091"/>
      <c r="M419" s="1091">
        <v>75000</v>
      </c>
      <c r="N419" s="1088"/>
      <c r="O419" s="1086"/>
      <c r="P419" s="1087"/>
      <c r="Q419" s="1087"/>
      <c r="R419" s="1087"/>
      <c r="S419" s="1087"/>
      <c r="T419" s="1087"/>
      <c r="U419" s="1087"/>
      <c r="V419" s="1087"/>
      <c r="W419" s="1087"/>
      <c r="X419" s="1087"/>
      <c r="Y419" s="1087"/>
      <c r="Z419" s="1087"/>
      <c r="AA419" s="1087"/>
      <c r="AB419" s="1087"/>
      <c r="AC419" s="1087"/>
      <c r="AD419" s="1087"/>
      <c r="AE419" s="1087"/>
      <c r="AF419" s="1087"/>
      <c r="AG419" s="1087"/>
      <c r="AH419" s="1087"/>
      <c r="AI419" s="1087"/>
      <c r="AJ419" s="1087"/>
      <c r="AK419" s="1087"/>
      <c r="AL419" s="1087"/>
      <c r="AM419" s="1087"/>
      <c r="AN419" s="1087"/>
      <c r="AO419" s="1087"/>
      <c r="AP419" s="1087"/>
      <c r="AQ419" s="1087"/>
      <c r="AR419" s="1087"/>
      <c r="AS419" s="1087"/>
      <c r="AT419" s="1087"/>
      <c r="AU419" s="1087"/>
      <c r="AV419" s="1087"/>
      <c r="AW419" s="1087"/>
      <c r="AX419" s="1087"/>
      <c r="AY419" s="1087"/>
      <c r="AZ419" s="1087"/>
      <c r="BA419" s="1087"/>
      <c r="BB419" s="1087"/>
      <c r="BC419" s="1087"/>
      <c r="BD419" s="1087"/>
      <c r="BE419" s="1087"/>
      <c r="BF419" s="1087"/>
      <c r="BG419" s="1087"/>
      <c r="BH419" s="1087"/>
      <c r="BI419" s="1087"/>
      <c r="BJ419" s="1087"/>
      <c r="BK419" s="1087"/>
      <c r="BL419" s="1087"/>
      <c r="BM419" s="1087"/>
      <c r="BN419" s="1087"/>
      <c r="BO419" s="1087"/>
      <c r="BP419" s="1087"/>
      <c r="BQ419" s="1087"/>
      <c r="BR419" s="1087"/>
      <c r="BS419" s="1087"/>
      <c r="BT419" s="1087"/>
      <c r="BU419" s="1087"/>
      <c r="BV419" s="1087"/>
      <c r="BW419" s="1087"/>
      <c r="BX419" s="1087"/>
      <c r="BY419" s="1087"/>
      <c r="BZ419" s="1087"/>
      <c r="CA419" s="1087"/>
      <c r="CB419" s="1087"/>
      <c r="CC419" s="1087"/>
      <c r="CD419" s="1087"/>
      <c r="CE419" s="1087"/>
      <c r="CF419" s="1087"/>
      <c r="CG419" s="1087"/>
      <c r="CH419" s="1087"/>
      <c r="CI419" s="1087"/>
      <c r="CJ419" s="1087"/>
      <c r="CK419" s="1087"/>
      <c r="CL419" s="1087"/>
      <c r="CM419" s="1087"/>
      <c r="CN419" s="1087"/>
      <c r="CO419" s="1087"/>
      <c r="CP419" s="1087"/>
      <c r="CQ419" s="1087"/>
    </row>
    <row r="420" spans="2:95" ht="25" x14ac:dyDescent="0.35">
      <c r="B420" s="1089" t="s">
        <v>1328</v>
      </c>
      <c r="C420" s="1090" t="s">
        <v>1479</v>
      </c>
      <c r="D420" s="1090" t="s">
        <v>1480</v>
      </c>
      <c r="E420" s="1104">
        <v>2022</v>
      </c>
      <c r="F420" s="1104">
        <v>2024</v>
      </c>
      <c r="G420" s="1104" t="s">
        <v>351</v>
      </c>
      <c r="H420" s="1091">
        <v>55.875068493150692</v>
      </c>
      <c r="I420" s="1091"/>
      <c r="J420" s="1105"/>
      <c r="K420" s="1091">
        <v>20394.400000000001</v>
      </c>
      <c r="L420" s="1091"/>
      <c r="M420" s="1091">
        <v>49275.068493150691</v>
      </c>
      <c r="N420" s="1088"/>
      <c r="O420" s="1086"/>
      <c r="P420" s="1087"/>
      <c r="Q420" s="1087"/>
      <c r="R420" s="1087"/>
      <c r="S420" s="1087"/>
      <c r="T420" s="1087"/>
      <c r="U420" s="1087"/>
      <c r="V420" s="1087"/>
      <c r="W420" s="1087"/>
      <c r="X420" s="1087"/>
      <c r="Y420" s="1087"/>
      <c r="Z420" s="1087"/>
      <c r="AA420" s="1087"/>
      <c r="AB420" s="1087"/>
      <c r="AC420" s="1087"/>
      <c r="AD420" s="1087"/>
      <c r="AE420" s="1087"/>
      <c r="AF420" s="1087"/>
      <c r="AG420" s="1087"/>
      <c r="AH420" s="1087"/>
      <c r="AI420" s="1087"/>
      <c r="AJ420" s="1087"/>
      <c r="AK420" s="1087"/>
      <c r="AL420" s="1087"/>
      <c r="AM420" s="1087"/>
      <c r="AN420" s="1087"/>
      <c r="AO420" s="1087"/>
      <c r="AP420" s="1087"/>
      <c r="AQ420" s="1087"/>
      <c r="AR420" s="1087"/>
      <c r="AS420" s="1087"/>
      <c r="AT420" s="1087"/>
      <c r="AU420" s="1087"/>
      <c r="AV420" s="1087"/>
      <c r="AW420" s="1087"/>
      <c r="AX420" s="1087"/>
      <c r="AY420" s="1087"/>
      <c r="AZ420" s="1087"/>
      <c r="BA420" s="1087"/>
      <c r="BB420" s="1087"/>
      <c r="BC420" s="1087"/>
      <c r="BD420" s="1087"/>
      <c r="BE420" s="1087"/>
      <c r="BF420" s="1087"/>
      <c r="BG420" s="1087"/>
      <c r="BH420" s="1087"/>
      <c r="BI420" s="1087"/>
      <c r="BJ420" s="1087"/>
      <c r="BK420" s="1087"/>
      <c r="BL420" s="1087"/>
      <c r="BM420" s="1087"/>
      <c r="BN420" s="1087"/>
      <c r="BO420" s="1087"/>
      <c r="BP420" s="1087"/>
      <c r="BQ420" s="1087"/>
      <c r="BR420" s="1087"/>
      <c r="BS420" s="1087"/>
      <c r="BT420" s="1087"/>
      <c r="BU420" s="1087"/>
      <c r="BV420" s="1087"/>
      <c r="BW420" s="1087"/>
      <c r="BX420" s="1087"/>
      <c r="BY420" s="1087"/>
      <c r="BZ420" s="1087"/>
      <c r="CA420" s="1087"/>
      <c r="CB420" s="1087"/>
      <c r="CC420" s="1087"/>
      <c r="CD420" s="1087"/>
      <c r="CE420" s="1087"/>
      <c r="CF420" s="1087"/>
      <c r="CG420" s="1087"/>
      <c r="CH420" s="1087"/>
      <c r="CI420" s="1087"/>
      <c r="CJ420" s="1087"/>
      <c r="CK420" s="1087"/>
      <c r="CL420" s="1087"/>
      <c r="CM420" s="1087"/>
      <c r="CN420" s="1087"/>
      <c r="CO420" s="1087"/>
      <c r="CP420" s="1087"/>
      <c r="CQ420" s="1087"/>
    </row>
    <row r="421" spans="2:95" ht="25" x14ac:dyDescent="0.35">
      <c r="B421" s="1089" t="s">
        <v>1328</v>
      </c>
      <c r="C421" s="1090" t="s">
        <v>1481</v>
      </c>
      <c r="D421" s="1090" t="s">
        <v>1482</v>
      </c>
      <c r="E421" s="1104">
        <v>2022</v>
      </c>
      <c r="F421" s="1104">
        <v>2024</v>
      </c>
      <c r="G421" s="1104" t="s">
        <v>351</v>
      </c>
      <c r="H421" s="1091">
        <v>36.374986301369866</v>
      </c>
      <c r="I421" s="1091"/>
      <c r="J421" s="1105"/>
      <c r="K421" s="1091">
        <v>13276.87</v>
      </c>
      <c r="L421" s="1091"/>
      <c r="M421" s="1091">
        <v>30302.986301369863</v>
      </c>
      <c r="N421" s="1088"/>
      <c r="O421" s="1086"/>
      <c r="P421" s="1087"/>
      <c r="Q421" s="1087"/>
      <c r="R421" s="1087"/>
      <c r="S421" s="1087"/>
      <c r="T421" s="1087"/>
      <c r="U421" s="1087"/>
      <c r="V421" s="1087"/>
      <c r="W421" s="1087"/>
      <c r="X421" s="1087"/>
      <c r="Y421" s="1087"/>
      <c r="Z421" s="1087"/>
      <c r="AA421" s="1087"/>
      <c r="AB421" s="1087"/>
      <c r="AC421" s="1087"/>
      <c r="AD421" s="1087"/>
      <c r="AE421" s="1087"/>
      <c r="AF421" s="1087"/>
      <c r="AG421" s="1087"/>
      <c r="AH421" s="1087"/>
      <c r="AI421" s="1087"/>
      <c r="AJ421" s="1087"/>
      <c r="AK421" s="1087"/>
      <c r="AL421" s="1087"/>
      <c r="AM421" s="1087"/>
      <c r="AN421" s="1087"/>
      <c r="AO421" s="1087"/>
      <c r="AP421" s="1087"/>
      <c r="AQ421" s="1087"/>
      <c r="AR421" s="1087"/>
      <c r="AS421" s="1087"/>
      <c r="AT421" s="1087"/>
      <c r="AU421" s="1087"/>
      <c r="AV421" s="1087"/>
      <c r="AW421" s="1087"/>
      <c r="AX421" s="1087"/>
      <c r="AY421" s="1087"/>
      <c r="AZ421" s="1087"/>
      <c r="BA421" s="1087"/>
      <c r="BB421" s="1087"/>
      <c r="BC421" s="1087"/>
      <c r="BD421" s="1087"/>
      <c r="BE421" s="1087"/>
      <c r="BF421" s="1087"/>
      <c r="BG421" s="1087"/>
      <c r="BH421" s="1087"/>
      <c r="BI421" s="1087"/>
      <c r="BJ421" s="1087"/>
      <c r="BK421" s="1087"/>
      <c r="BL421" s="1087"/>
      <c r="BM421" s="1087"/>
      <c r="BN421" s="1087"/>
      <c r="BO421" s="1087"/>
      <c r="BP421" s="1087"/>
      <c r="BQ421" s="1087"/>
      <c r="BR421" s="1087"/>
      <c r="BS421" s="1087"/>
      <c r="BT421" s="1087"/>
      <c r="BU421" s="1087"/>
      <c r="BV421" s="1087"/>
      <c r="BW421" s="1087"/>
      <c r="BX421" s="1087"/>
      <c r="BY421" s="1087"/>
      <c r="BZ421" s="1087"/>
      <c r="CA421" s="1087"/>
      <c r="CB421" s="1087"/>
      <c r="CC421" s="1087"/>
      <c r="CD421" s="1087"/>
      <c r="CE421" s="1087"/>
      <c r="CF421" s="1087"/>
      <c r="CG421" s="1087"/>
      <c r="CH421" s="1087"/>
      <c r="CI421" s="1087"/>
      <c r="CJ421" s="1087"/>
      <c r="CK421" s="1087"/>
      <c r="CL421" s="1087"/>
      <c r="CM421" s="1087"/>
      <c r="CN421" s="1087"/>
      <c r="CO421" s="1087"/>
      <c r="CP421" s="1087"/>
      <c r="CQ421" s="1087"/>
    </row>
    <row r="422" spans="2:95" ht="37.5" x14ac:dyDescent="0.35">
      <c r="B422" s="1089" t="s">
        <v>1328</v>
      </c>
      <c r="C422" s="1090" t="s">
        <v>1483</v>
      </c>
      <c r="D422" s="1090" t="s">
        <v>1484</v>
      </c>
      <c r="E422" s="1104">
        <v>2022</v>
      </c>
      <c r="F422" s="1104">
        <v>2024</v>
      </c>
      <c r="G422" s="1104" t="s">
        <v>351</v>
      </c>
      <c r="H422" s="1091">
        <v>215.25</v>
      </c>
      <c r="I422" s="1091"/>
      <c r="J422" s="1105"/>
      <c r="K422" s="1091">
        <v>78566.25</v>
      </c>
      <c r="L422" s="1091"/>
      <c r="M422" s="1091">
        <v>143970</v>
      </c>
      <c r="N422" s="1088"/>
      <c r="O422" s="1086"/>
      <c r="P422" s="1087"/>
      <c r="Q422" s="1087"/>
      <c r="R422" s="1087"/>
      <c r="S422" s="1087"/>
      <c r="T422" s="1087"/>
      <c r="U422" s="1087"/>
      <c r="V422" s="1087"/>
      <c r="W422" s="1087"/>
      <c r="X422" s="1087"/>
      <c r="Y422" s="1087"/>
      <c r="Z422" s="1087"/>
      <c r="AA422" s="1087"/>
      <c r="AB422" s="1087"/>
      <c r="AC422" s="1087"/>
      <c r="AD422" s="1087"/>
      <c r="AE422" s="1087"/>
      <c r="AF422" s="1087"/>
      <c r="AG422" s="1087"/>
      <c r="AH422" s="1087"/>
      <c r="AI422" s="1087"/>
      <c r="AJ422" s="1087"/>
      <c r="AK422" s="1087"/>
      <c r="AL422" s="1087"/>
      <c r="AM422" s="1087"/>
      <c r="AN422" s="1087"/>
      <c r="AO422" s="1087"/>
      <c r="AP422" s="1087"/>
      <c r="AQ422" s="1087"/>
      <c r="AR422" s="1087"/>
      <c r="AS422" s="1087"/>
      <c r="AT422" s="1087"/>
      <c r="AU422" s="1087"/>
      <c r="AV422" s="1087"/>
      <c r="AW422" s="1087"/>
      <c r="AX422" s="1087"/>
      <c r="AY422" s="1087"/>
      <c r="AZ422" s="1087"/>
      <c r="BA422" s="1087"/>
      <c r="BB422" s="1087"/>
      <c r="BC422" s="1087"/>
      <c r="BD422" s="1087"/>
      <c r="BE422" s="1087"/>
      <c r="BF422" s="1087"/>
      <c r="BG422" s="1087"/>
      <c r="BH422" s="1087"/>
      <c r="BI422" s="1087"/>
      <c r="BJ422" s="1087"/>
      <c r="BK422" s="1087"/>
      <c r="BL422" s="1087"/>
      <c r="BM422" s="1087"/>
      <c r="BN422" s="1087"/>
      <c r="BO422" s="1087"/>
      <c r="BP422" s="1087"/>
      <c r="BQ422" s="1087"/>
      <c r="BR422" s="1087"/>
      <c r="BS422" s="1087"/>
      <c r="BT422" s="1087"/>
      <c r="BU422" s="1087"/>
      <c r="BV422" s="1087"/>
      <c r="BW422" s="1087"/>
      <c r="BX422" s="1087"/>
      <c r="BY422" s="1087"/>
      <c r="BZ422" s="1087"/>
      <c r="CA422" s="1087"/>
      <c r="CB422" s="1087"/>
      <c r="CC422" s="1087"/>
      <c r="CD422" s="1087"/>
      <c r="CE422" s="1087"/>
      <c r="CF422" s="1087"/>
      <c r="CG422" s="1087"/>
      <c r="CH422" s="1087"/>
      <c r="CI422" s="1087"/>
      <c r="CJ422" s="1087"/>
      <c r="CK422" s="1087"/>
      <c r="CL422" s="1087"/>
      <c r="CM422" s="1087"/>
      <c r="CN422" s="1087"/>
      <c r="CO422" s="1087"/>
      <c r="CP422" s="1087"/>
      <c r="CQ422" s="1087"/>
    </row>
    <row r="423" spans="2:95" ht="25" x14ac:dyDescent="0.35">
      <c r="B423" s="1089" t="s">
        <v>827</v>
      </c>
      <c r="C423" s="1090" t="s">
        <v>1485</v>
      </c>
      <c r="D423" s="1090" t="s">
        <v>1486</v>
      </c>
      <c r="E423" s="1104">
        <v>2022</v>
      </c>
      <c r="F423" s="1104">
        <v>2024</v>
      </c>
      <c r="G423" s="1104" t="s">
        <v>351</v>
      </c>
      <c r="H423" s="1091">
        <v>120.75013698630138</v>
      </c>
      <c r="I423" s="1091"/>
      <c r="J423" s="1105"/>
      <c r="K423" s="1091">
        <v>44073.8</v>
      </c>
      <c r="L423" s="1091"/>
      <c r="M423" s="1091">
        <v>97650.136986301382</v>
      </c>
      <c r="N423" s="1088"/>
      <c r="O423" s="1086"/>
      <c r="P423" s="1087"/>
      <c r="Q423" s="1087"/>
      <c r="R423" s="1087"/>
      <c r="S423" s="1087"/>
      <c r="T423" s="1087"/>
      <c r="U423" s="1087"/>
      <c r="V423" s="1087"/>
      <c r="W423" s="1087"/>
      <c r="X423" s="1087"/>
      <c r="Y423" s="1087"/>
      <c r="Z423" s="1087"/>
      <c r="AA423" s="1087"/>
      <c r="AB423" s="1087"/>
      <c r="AC423" s="1087"/>
      <c r="AD423" s="1087"/>
      <c r="AE423" s="1087"/>
      <c r="AF423" s="1087"/>
      <c r="AG423" s="1087"/>
      <c r="AH423" s="1087"/>
      <c r="AI423" s="1087"/>
      <c r="AJ423" s="1087"/>
      <c r="AK423" s="1087"/>
      <c r="AL423" s="1087"/>
      <c r="AM423" s="1087"/>
      <c r="AN423" s="1087"/>
      <c r="AO423" s="1087"/>
      <c r="AP423" s="1087"/>
      <c r="AQ423" s="1087"/>
      <c r="AR423" s="1087"/>
      <c r="AS423" s="1087"/>
      <c r="AT423" s="1087"/>
      <c r="AU423" s="1087"/>
      <c r="AV423" s="1087"/>
      <c r="AW423" s="1087"/>
      <c r="AX423" s="1087"/>
      <c r="AY423" s="1087"/>
      <c r="AZ423" s="1087"/>
      <c r="BA423" s="1087"/>
      <c r="BB423" s="1087"/>
      <c r="BC423" s="1087"/>
      <c r="BD423" s="1087"/>
      <c r="BE423" s="1087"/>
      <c r="BF423" s="1087"/>
      <c r="BG423" s="1087"/>
      <c r="BH423" s="1087"/>
      <c r="BI423" s="1087"/>
      <c r="BJ423" s="1087"/>
      <c r="BK423" s="1087"/>
      <c r="BL423" s="1087"/>
      <c r="BM423" s="1087"/>
      <c r="BN423" s="1087"/>
      <c r="BO423" s="1087"/>
      <c r="BP423" s="1087"/>
      <c r="BQ423" s="1087"/>
      <c r="BR423" s="1087"/>
      <c r="BS423" s="1087"/>
      <c r="BT423" s="1087"/>
      <c r="BU423" s="1087"/>
      <c r="BV423" s="1087"/>
      <c r="BW423" s="1087"/>
      <c r="BX423" s="1087"/>
      <c r="BY423" s="1087"/>
      <c r="BZ423" s="1087"/>
      <c r="CA423" s="1087"/>
      <c r="CB423" s="1087"/>
      <c r="CC423" s="1087"/>
      <c r="CD423" s="1087"/>
      <c r="CE423" s="1087"/>
      <c r="CF423" s="1087"/>
      <c r="CG423" s="1087"/>
      <c r="CH423" s="1087"/>
      <c r="CI423" s="1087"/>
      <c r="CJ423" s="1087"/>
      <c r="CK423" s="1087"/>
      <c r="CL423" s="1087"/>
      <c r="CM423" s="1087"/>
      <c r="CN423" s="1087"/>
      <c r="CO423" s="1087"/>
      <c r="CP423" s="1087"/>
      <c r="CQ423" s="1087"/>
    </row>
    <row r="424" spans="2:95" ht="25" x14ac:dyDescent="0.35">
      <c r="B424" s="1089" t="s">
        <v>1328</v>
      </c>
      <c r="C424" s="1090" t="s">
        <v>1487</v>
      </c>
      <c r="D424" s="1090" t="s">
        <v>1488</v>
      </c>
      <c r="E424" s="1104">
        <v>2022</v>
      </c>
      <c r="F424" s="1104">
        <v>2024</v>
      </c>
      <c r="G424" s="1104" t="s">
        <v>351</v>
      </c>
      <c r="H424" s="1091">
        <v>108</v>
      </c>
      <c r="I424" s="1091"/>
      <c r="J424" s="1105"/>
      <c r="K424" s="1091">
        <v>39420</v>
      </c>
      <c r="L424" s="1091"/>
      <c r="M424" s="1091">
        <v>50448</v>
      </c>
      <c r="N424" s="1088"/>
      <c r="O424" s="1086"/>
      <c r="P424" s="1087"/>
      <c r="Q424" s="1087"/>
      <c r="R424" s="1087"/>
      <c r="S424" s="1087"/>
      <c r="T424" s="1087"/>
      <c r="U424" s="1087"/>
      <c r="V424" s="1087"/>
      <c r="W424" s="1087"/>
      <c r="X424" s="1087"/>
      <c r="Y424" s="1087"/>
      <c r="Z424" s="1087"/>
      <c r="AA424" s="1087"/>
      <c r="AB424" s="1087"/>
      <c r="AC424" s="1087"/>
      <c r="AD424" s="1087"/>
      <c r="AE424" s="1087"/>
      <c r="AF424" s="1087"/>
      <c r="AG424" s="1087"/>
      <c r="AH424" s="1087"/>
      <c r="AI424" s="1087"/>
      <c r="AJ424" s="1087"/>
      <c r="AK424" s="1087"/>
      <c r="AL424" s="1087"/>
      <c r="AM424" s="1087"/>
      <c r="AN424" s="1087"/>
      <c r="AO424" s="1087"/>
      <c r="AP424" s="1087"/>
      <c r="AQ424" s="1087"/>
      <c r="AR424" s="1087"/>
      <c r="AS424" s="1087"/>
      <c r="AT424" s="1087"/>
      <c r="AU424" s="1087"/>
      <c r="AV424" s="1087"/>
      <c r="AW424" s="1087"/>
      <c r="AX424" s="1087"/>
      <c r="AY424" s="1087"/>
      <c r="AZ424" s="1087"/>
      <c r="BA424" s="1087"/>
      <c r="BB424" s="1087"/>
      <c r="BC424" s="1087"/>
      <c r="BD424" s="1087"/>
      <c r="BE424" s="1087"/>
      <c r="BF424" s="1087"/>
      <c r="BG424" s="1087"/>
      <c r="BH424" s="1087"/>
      <c r="BI424" s="1087"/>
      <c r="BJ424" s="1087"/>
      <c r="BK424" s="1087"/>
      <c r="BL424" s="1087"/>
      <c r="BM424" s="1087"/>
      <c r="BN424" s="1087"/>
      <c r="BO424" s="1087"/>
      <c r="BP424" s="1087"/>
      <c r="BQ424" s="1087"/>
      <c r="BR424" s="1087"/>
      <c r="BS424" s="1087"/>
      <c r="BT424" s="1087"/>
      <c r="BU424" s="1087"/>
      <c r="BV424" s="1087"/>
      <c r="BW424" s="1087"/>
      <c r="BX424" s="1087"/>
      <c r="BY424" s="1087"/>
      <c r="BZ424" s="1087"/>
      <c r="CA424" s="1087"/>
      <c r="CB424" s="1087"/>
      <c r="CC424" s="1087"/>
      <c r="CD424" s="1087"/>
      <c r="CE424" s="1087"/>
      <c r="CF424" s="1087"/>
      <c r="CG424" s="1087"/>
      <c r="CH424" s="1087"/>
      <c r="CI424" s="1087"/>
      <c r="CJ424" s="1087"/>
      <c r="CK424" s="1087"/>
      <c r="CL424" s="1087"/>
      <c r="CM424" s="1087"/>
      <c r="CN424" s="1087"/>
      <c r="CO424" s="1087"/>
      <c r="CP424" s="1087"/>
      <c r="CQ424" s="1087"/>
    </row>
    <row r="425" spans="2:95" ht="25" x14ac:dyDescent="0.35">
      <c r="B425" s="1089" t="s">
        <v>827</v>
      </c>
      <c r="C425" s="1090" t="s">
        <v>1489</v>
      </c>
      <c r="D425" s="1090" t="s">
        <v>1490</v>
      </c>
      <c r="E425" s="1104">
        <v>2022</v>
      </c>
      <c r="F425" s="1104">
        <v>2024</v>
      </c>
      <c r="G425" s="1104" t="s">
        <v>351</v>
      </c>
      <c r="H425" s="1091">
        <v>49.124986301369859</v>
      </c>
      <c r="I425" s="1091"/>
      <c r="J425" s="1105"/>
      <c r="K425" s="1091">
        <v>17930.62</v>
      </c>
      <c r="L425" s="1091"/>
      <c r="M425" s="1091">
        <v>19028.986301369856</v>
      </c>
      <c r="N425" s="1088"/>
      <c r="O425" s="1086"/>
      <c r="P425" s="1087"/>
      <c r="Q425" s="1087"/>
      <c r="R425" s="1087"/>
      <c r="S425" s="1087"/>
      <c r="T425" s="1087"/>
      <c r="U425" s="1087"/>
      <c r="V425" s="1087"/>
      <c r="W425" s="1087"/>
      <c r="X425" s="1087"/>
      <c r="Y425" s="1087"/>
      <c r="Z425" s="1087"/>
      <c r="AA425" s="1087"/>
      <c r="AB425" s="1087"/>
      <c r="AC425" s="1087"/>
      <c r="AD425" s="1087"/>
      <c r="AE425" s="1087"/>
      <c r="AF425" s="1087"/>
      <c r="AG425" s="1087"/>
      <c r="AH425" s="1087"/>
      <c r="AI425" s="1087"/>
      <c r="AJ425" s="1087"/>
      <c r="AK425" s="1087"/>
      <c r="AL425" s="1087"/>
      <c r="AM425" s="1087"/>
      <c r="AN425" s="1087"/>
      <c r="AO425" s="1087"/>
      <c r="AP425" s="1087"/>
      <c r="AQ425" s="1087"/>
      <c r="AR425" s="1087"/>
      <c r="AS425" s="1087"/>
      <c r="AT425" s="1087"/>
      <c r="AU425" s="1087"/>
      <c r="AV425" s="1087"/>
      <c r="AW425" s="1087"/>
      <c r="AX425" s="1087"/>
      <c r="AY425" s="1087"/>
      <c r="AZ425" s="1087"/>
      <c r="BA425" s="1087"/>
      <c r="BB425" s="1087"/>
      <c r="BC425" s="1087"/>
      <c r="BD425" s="1087"/>
      <c r="BE425" s="1087"/>
      <c r="BF425" s="1087"/>
      <c r="BG425" s="1087"/>
      <c r="BH425" s="1087"/>
      <c r="BI425" s="1087"/>
      <c r="BJ425" s="1087"/>
      <c r="BK425" s="1087"/>
      <c r="BL425" s="1087"/>
      <c r="BM425" s="1087"/>
      <c r="BN425" s="1087"/>
      <c r="BO425" s="1087"/>
      <c r="BP425" s="1087"/>
      <c r="BQ425" s="1087"/>
      <c r="BR425" s="1087"/>
      <c r="BS425" s="1087"/>
      <c r="BT425" s="1087"/>
      <c r="BU425" s="1087"/>
      <c r="BV425" s="1087"/>
      <c r="BW425" s="1087"/>
      <c r="BX425" s="1087"/>
      <c r="BY425" s="1087"/>
      <c r="BZ425" s="1087"/>
      <c r="CA425" s="1087"/>
      <c r="CB425" s="1087"/>
      <c r="CC425" s="1087"/>
      <c r="CD425" s="1087"/>
      <c r="CE425" s="1087"/>
      <c r="CF425" s="1087"/>
      <c r="CG425" s="1087"/>
      <c r="CH425" s="1087"/>
      <c r="CI425" s="1087"/>
      <c r="CJ425" s="1087"/>
      <c r="CK425" s="1087"/>
      <c r="CL425" s="1087"/>
      <c r="CM425" s="1087"/>
      <c r="CN425" s="1087"/>
      <c r="CO425" s="1087"/>
      <c r="CP425" s="1087"/>
      <c r="CQ425" s="1087"/>
    </row>
    <row r="426" spans="2:95" ht="25" x14ac:dyDescent="0.35">
      <c r="B426" s="1089" t="s">
        <v>1328</v>
      </c>
      <c r="C426" s="1090" t="s">
        <v>1491</v>
      </c>
      <c r="D426" s="1090" t="s">
        <v>1492</v>
      </c>
      <c r="E426" s="1104">
        <v>2022</v>
      </c>
      <c r="F426" s="1104">
        <v>2024</v>
      </c>
      <c r="G426" s="1104" t="s">
        <v>351</v>
      </c>
      <c r="H426" s="1091">
        <v>22.5</v>
      </c>
      <c r="I426" s="1091"/>
      <c r="J426" s="1105"/>
      <c r="K426" s="1091">
        <v>8212.5</v>
      </c>
      <c r="L426" s="1091"/>
      <c r="M426" s="1091">
        <v>10356</v>
      </c>
      <c r="N426" s="1088"/>
      <c r="O426" s="1086"/>
      <c r="P426" s="1087"/>
      <c r="Q426" s="1087"/>
      <c r="R426" s="1087"/>
      <c r="S426" s="1087"/>
      <c r="T426" s="1087"/>
      <c r="U426" s="1087"/>
      <c r="V426" s="1087"/>
      <c r="W426" s="1087"/>
      <c r="X426" s="1087"/>
      <c r="Y426" s="1087"/>
      <c r="Z426" s="1087"/>
      <c r="AA426" s="1087"/>
      <c r="AB426" s="1087"/>
      <c r="AC426" s="1087"/>
      <c r="AD426" s="1087"/>
      <c r="AE426" s="1087"/>
      <c r="AF426" s="1087"/>
      <c r="AG426" s="1087"/>
      <c r="AH426" s="1087"/>
      <c r="AI426" s="1087"/>
      <c r="AJ426" s="1087"/>
      <c r="AK426" s="1087"/>
      <c r="AL426" s="1087"/>
      <c r="AM426" s="1087"/>
      <c r="AN426" s="1087"/>
      <c r="AO426" s="1087"/>
      <c r="AP426" s="1087"/>
      <c r="AQ426" s="1087"/>
      <c r="AR426" s="1087"/>
      <c r="AS426" s="1087"/>
      <c r="AT426" s="1087"/>
      <c r="AU426" s="1087"/>
      <c r="AV426" s="1087"/>
      <c r="AW426" s="1087"/>
      <c r="AX426" s="1087"/>
      <c r="AY426" s="1087"/>
      <c r="AZ426" s="1087"/>
      <c r="BA426" s="1087"/>
      <c r="BB426" s="1087"/>
      <c r="BC426" s="1087"/>
      <c r="BD426" s="1087"/>
      <c r="BE426" s="1087"/>
      <c r="BF426" s="1087"/>
      <c r="BG426" s="1087"/>
      <c r="BH426" s="1087"/>
      <c r="BI426" s="1087"/>
      <c r="BJ426" s="1087"/>
      <c r="BK426" s="1087"/>
      <c r="BL426" s="1087"/>
      <c r="BM426" s="1087"/>
      <c r="BN426" s="1087"/>
      <c r="BO426" s="1087"/>
      <c r="BP426" s="1087"/>
      <c r="BQ426" s="1087"/>
      <c r="BR426" s="1087"/>
      <c r="BS426" s="1087"/>
      <c r="BT426" s="1087"/>
      <c r="BU426" s="1087"/>
      <c r="BV426" s="1087"/>
      <c r="BW426" s="1087"/>
      <c r="BX426" s="1087"/>
      <c r="BY426" s="1087"/>
      <c r="BZ426" s="1087"/>
      <c r="CA426" s="1087"/>
      <c r="CB426" s="1087"/>
      <c r="CC426" s="1087"/>
      <c r="CD426" s="1087"/>
      <c r="CE426" s="1087"/>
      <c r="CF426" s="1087"/>
      <c r="CG426" s="1087"/>
      <c r="CH426" s="1087"/>
      <c r="CI426" s="1087"/>
      <c r="CJ426" s="1087"/>
      <c r="CK426" s="1087"/>
      <c r="CL426" s="1087"/>
      <c r="CM426" s="1087"/>
      <c r="CN426" s="1087"/>
      <c r="CO426" s="1087"/>
      <c r="CP426" s="1087"/>
      <c r="CQ426" s="1087"/>
    </row>
    <row r="427" spans="2:95" ht="25" x14ac:dyDescent="0.35">
      <c r="B427" s="1089" t="s">
        <v>1328</v>
      </c>
      <c r="C427" s="1090" t="s">
        <v>1493</v>
      </c>
      <c r="D427" s="1090" t="s">
        <v>1494</v>
      </c>
      <c r="E427" s="1104">
        <v>2022</v>
      </c>
      <c r="F427" s="1104">
        <v>2024</v>
      </c>
      <c r="G427" s="1104" t="s">
        <v>351</v>
      </c>
      <c r="H427" s="1091">
        <v>135</v>
      </c>
      <c r="I427" s="1091"/>
      <c r="J427" s="1105"/>
      <c r="K427" s="1091">
        <v>49275</v>
      </c>
      <c r="L427" s="1091"/>
      <c r="M427" s="1091">
        <v>106488</v>
      </c>
      <c r="N427" s="1088"/>
      <c r="O427" s="1086"/>
      <c r="P427" s="1087"/>
      <c r="Q427" s="1087"/>
      <c r="R427" s="1087"/>
      <c r="S427" s="1087"/>
      <c r="T427" s="1087"/>
      <c r="U427" s="1087"/>
      <c r="V427" s="1087"/>
      <c r="W427" s="1087"/>
      <c r="X427" s="1087"/>
      <c r="Y427" s="1087"/>
      <c r="Z427" s="1087"/>
      <c r="AA427" s="1087"/>
      <c r="AB427" s="1087"/>
      <c r="AC427" s="1087"/>
      <c r="AD427" s="1087"/>
      <c r="AE427" s="1087"/>
      <c r="AF427" s="1087"/>
      <c r="AG427" s="1087"/>
      <c r="AH427" s="1087"/>
      <c r="AI427" s="1087"/>
      <c r="AJ427" s="1087"/>
      <c r="AK427" s="1087"/>
      <c r="AL427" s="1087"/>
      <c r="AM427" s="1087"/>
      <c r="AN427" s="1087"/>
      <c r="AO427" s="1087"/>
      <c r="AP427" s="1087"/>
      <c r="AQ427" s="1087"/>
      <c r="AR427" s="1087"/>
      <c r="AS427" s="1087"/>
      <c r="AT427" s="1087"/>
      <c r="AU427" s="1087"/>
      <c r="AV427" s="1087"/>
      <c r="AW427" s="1087"/>
      <c r="AX427" s="1087"/>
      <c r="AY427" s="1087"/>
      <c r="AZ427" s="1087"/>
      <c r="BA427" s="1087"/>
      <c r="BB427" s="1087"/>
      <c r="BC427" s="1087"/>
      <c r="BD427" s="1087"/>
      <c r="BE427" s="1087"/>
      <c r="BF427" s="1087"/>
      <c r="BG427" s="1087"/>
      <c r="BH427" s="1087"/>
      <c r="BI427" s="1087"/>
      <c r="BJ427" s="1087"/>
      <c r="BK427" s="1087"/>
      <c r="BL427" s="1087"/>
      <c r="BM427" s="1087"/>
      <c r="BN427" s="1087"/>
      <c r="BO427" s="1087"/>
      <c r="BP427" s="1087"/>
      <c r="BQ427" s="1087"/>
      <c r="BR427" s="1087"/>
      <c r="BS427" s="1087"/>
      <c r="BT427" s="1087"/>
      <c r="BU427" s="1087"/>
      <c r="BV427" s="1087"/>
      <c r="BW427" s="1087"/>
      <c r="BX427" s="1087"/>
      <c r="BY427" s="1087"/>
      <c r="BZ427" s="1087"/>
      <c r="CA427" s="1087"/>
      <c r="CB427" s="1087"/>
      <c r="CC427" s="1087"/>
      <c r="CD427" s="1087"/>
      <c r="CE427" s="1087"/>
      <c r="CF427" s="1087"/>
      <c r="CG427" s="1087"/>
      <c r="CH427" s="1087"/>
      <c r="CI427" s="1087"/>
      <c r="CJ427" s="1087"/>
      <c r="CK427" s="1087"/>
      <c r="CL427" s="1087"/>
      <c r="CM427" s="1087"/>
      <c r="CN427" s="1087"/>
      <c r="CO427" s="1087"/>
      <c r="CP427" s="1087"/>
      <c r="CQ427" s="1087"/>
    </row>
    <row r="428" spans="2:95" ht="25" x14ac:dyDescent="0.35">
      <c r="B428" s="1089" t="s">
        <v>1328</v>
      </c>
      <c r="C428" s="1090" t="s">
        <v>1495</v>
      </c>
      <c r="D428" s="1090" t="s">
        <v>1496</v>
      </c>
      <c r="E428" s="1104">
        <v>2022</v>
      </c>
      <c r="F428" s="1104">
        <v>2024</v>
      </c>
      <c r="G428" s="1104" t="s">
        <v>351</v>
      </c>
      <c r="H428" s="1091">
        <v>89.250136986301371</v>
      </c>
      <c r="I428" s="1091"/>
      <c r="J428" s="1105"/>
      <c r="K428" s="1091">
        <v>32576.3</v>
      </c>
      <c r="L428" s="1091"/>
      <c r="M428" s="1091">
        <v>46746.136986301368</v>
      </c>
      <c r="N428" s="1088"/>
      <c r="O428" s="1086"/>
      <c r="P428" s="1087"/>
      <c r="Q428" s="1087"/>
      <c r="R428" s="1087"/>
      <c r="S428" s="1087"/>
      <c r="T428" s="1087"/>
      <c r="U428" s="1087"/>
      <c r="V428" s="1087"/>
      <c r="W428" s="1087"/>
      <c r="X428" s="1087"/>
      <c r="Y428" s="1087"/>
      <c r="Z428" s="1087"/>
      <c r="AA428" s="1087"/>
      <c r="AB428" s="1087"/>
      <c r="AC428" s="1087"/>
      <c r="AD428" s="1087"/>
      <c r="AE428" s="1087"/>
      <c r="AF428" s="1087"/>
      <c r="AG428" s="1087"/>
      <c r="AH428" s="1087"/>
      <c r="AI428" s="1087"/>
      <c r="AJ428" s="1087"/>
      <c r="AK428" s="1087"/>
      <c r="AL428" s="1087"/>
      <c r="AM428" s="1087"/>
      <c r="AN428" s="1087"/>
      <c r="AO428" s="1087"/>
      <c r="AP428" s="1087"/>
      <c r="AQ428" s="1087"/>
      <c r="AR428" s="1087"/>
      <c r="AS428" s="1087"/>
      <c r="AT428" s="1087"/>
      <c r="AU428" s="1087"/>
      <c r="AV428" s="1087"/>
      <c r="AW428" s="1087"/>
      <c r="AX428" s="1087"/>
      <c r="AY428" s="1087"/>
      <c r="AZ428" s="1087"/>
      <c r="BA428" s="1087"/>
      <c r="BB428" s="1087"/>
      <c r="BC428" s="1087"/>
      <c r="BD428" s="1087"/>
      <c r="BE428" s="1087"/>
      <c r="BF428" s="1087"/>
      <c r="BG428" s="1087"/>
      <c r="BH428" s="1087"/>
      <c r="BI428" s="1087"/>
      <c r="BJ428" s="1087"/>
      <c r="BK428" s="1087"/>
      <c r="BL428" s="1087"/>
      <c r="BM428" s="1087"/>
      <c r="BN428" s="1087"/>
      <c r="BO428" s="1087"/>
      <c r="BP428" s="1087"/>
      <c r="BQ428" s="1087"/>
      <c r="BR428" s="1087"/>
      <c r="BS428" s="1087"/>
      <c r="BT428" s="1087"/>
      <c r="BU428" s="1087"/>
      <c r="BV428" s="1087"/>
      <c r="BW428" s="1087"/>
      <c r="BX428" s="1087"/>
      <c r="BY428" s="1087"/>
      <c r="BZ428" s="1087"/>
      <c r="CA428" s="1087"/>
      <c r="CB428" s="1087"/>
      <c r="CC428" s="1087"/>
      <c r="CD428" s="1087"/>
      <c r="CE428" s="1087"/>
      <c r="CF428" s="1087"/>
      <c r="CG428" s="1087"/>
      <c r="CH428" s="1087"/>
      <c r="CI428" s="1087"/>
      <c r="CJ428" s="1087"/>
      <c r="CK428" s="1087"/>
      <c r="CL428" s="1087"/>
      <c r="CM428" s="1087"/>
      <c r="CN428" s="1087"/>
      <c r="CO428" s="1087"/>
      <c r="CP428" s="1087"/>
      <c r="CQ428" s="1087"/>
    </row>
    <row r="429" spans="2:95" ht="25" x14ac:dyDescent="0.35">
      <c r="B429" s="1089" t="s">
        <v>1497</v>
      </c>
      <c r="C429" s="1090" t="s">
        <v>1498</v>
      </c>
      <c r="D429" s="1090" t="s">
        <v>1499</v>
      </c>
      <c r="E429" s="1104">
        <v>2022</v>
      </c>
      <c r="F429" s="1104">
        <v>2024</v>
      </c>
      <c r="G429" s="1104" t="s">
        <v>351</v>
      </c>
      <c r="H429" s="1091">
        <v>127.5</v>
      </c>
      <c r="I429" s="1091"/>
      <c r="J429" s="1105"/>
      <c r="K429" s="1091">
        <v>46537.5</v>
      </c>
      <c r="L429" s="1091"/>
      <c r="M429" s="1091">
        <v>86580</v>
      </c>
      <c r="N429" s="1088"/>
      <c r="O429" s="1086"/>
      <c r="P429" s="1087"/>
      <c r="Q429" s="1087"/>
      <c r="R429" s="1087"/>
      <c r="S429" s="1087"/>
      <c r="T429" s="1087"/>
      <c r="U429" s="1087"/>
      <c r="V429" s="1087"/>
      <c r="W429" s="1087"/>
      <c r="X429" s="1087"/>
      <c r="Y429" s="1087"/>
      <c r="Z429" s="1087"/>
      <c r="AA429" s="1087"/>
      <c r="AB429" s="1087"/>
      <c r="AC429" s="1087"/>
      <c r="AD429" s="1087"/>
      <c r="AE429" s="1087"/>
      <c r="AF429" s="1087"/>
      <c r="AG429" s="1087"/>
      <c r="AH429" s="1087"/>
      <c r="AI429" s="1087"/>
      <c r="AJ429" s="1087"/>
      <c r="AK429" s="1087"/>
      <c r="AL429" s="1087"/>
      <c r="AM429" s="1087"/>
      <c r="AN429" s="1087"/>
      <c r="AO429" s="1087"/>
      <c r="AP429" s="1087"/>
      <c r="AQ429" s="1087"/>
      <c r="AR429" s="1087"/>
      <c r="AS429" s="1087"/>
      <c r="AT429" s="1087"/>
      <c r="AU429" s="1087"/>
      <c r="AV429" s="1087"/>
      <c r="AW429" s="1087"/>
      <c r="AX429" s="1087"/>
      <c r="AY429" s="1087"/>
      <c r="AZ429" s="1087"/>
      <c r="BA429" s="1087"/>
      <c r="BB429" s="1087"/>
      <c r="BC429" s="1087"/>
      <c r="BD429" s="1087"/>
      <c r="BE429" s="1087"/>
      <c r="BF429" s="1087"/>
      <c r="BG429" s="1087"/>
      <c r="BH429" s="1087"/>
      <c r="BI429" s="1087"/>
      <c r="BJ429" s="1087"/>
      <c r="BK429" s="1087"/>
      <c r="BL429" s="1087"/>
      <c r="BM429" s="1087"/>
      <c r="BN429" s="1087"/>
      <c r="BO429" s="1087"/>
      <c r="BP429" s="1087"/>
      <c r="BQ429" s="1087"/>
      <c r="BR429" s="1087"/>
      <c r="BS429" s="1087"/>
      <c r="BT429" s="1087"/>
      <c r="BU429" s="1087"/>
      <c r="BV429" s="1087"/>
      <c r="BW429" s="1087"/>
      <c r="BX429" s="1087"/>
      <c r="BY429" s="1087"/>
      <c r="BZ429" s="1087"/>
      <c r="CA429" s="1087"/>
      <c r="CB429" s="1087"/>
      <c r="CC429" s="1087"/>
      <c r="CD429" s="1087"/>
      <c r="CE429" s="1087"/>
      <c r="CF429" s="1087"/>
      <c r="CG429" s="1087"/>
      <c r="CH429" s="1087"/>
      <c r="CI429" s="1087"/>
      <c r="CJ429" s="1087"/>
      <c r="CK429" s="1087"/>
      <c r="CL429" s="1087"/>
      <c r="CM429" s="1087"/>
      <c r="CN429" s="1087"/>
      <c r="CO429" s="1087"/>
      <c r="CP429" s="1087"/>
      <c r="CQ429" s="1087"/>
    </row>
    <row r="430" spans="2:95" ht="25" x14ac:dyDescent="0.35">
      <c r="B430" s="1089" t="s">
        <v>1328</v>
      </c>
      <c r="C430" s="1090" t="s">
        <v>1500</v>
      </c>
      <c r="D430" s="1090" t="s">
        <v>1501</v>
      </c>
      <c r="E430" s="1104">
        <v>2022</v>
      </c>
      <c r="F430" s="1104">
        <v>2024</v>
      </c>
      <c r="G430" s="1104" t="s">
        <v>351</v>
      </c>
      <c r="H430" s="1091">
        <v>337.5</v>
      </c>
      <c r="I430" s="1091"/>
      <c r="J430" s="1105"/>
      <c r="K430" s="1091">
        <v>123187.5</v>
      </c>
      <c r="L430" s="1091"/>
      <c r="M430" s="1091">
        <v>291300</v>
      </c>
      <c r="N430" s="1088"/>
      <c r="O430" s="1086"/>
      <c r="P430" s="1087"/>
      <c r="Q430" s="1087"/>
      <c r="R430" s="1087"/>
      <c r="S430" s="1087"/>
      <c r="T430" s="1087"/>
      <c r="U430" s="1087"/>
      <c r="V430" s="1087"/>
      <c r="W430" s="1087"/>
      <c r="X430" s="1087"/>
      <c r="Y430" s="1087"/>
      <c r="Z430" s="1087"/>
      <c r="AA430" s="1087"/>
      <c r="AB430" s="1087"/>
      <c r="AC430" s="1087"/>
      <c r="AD430" s="1087"/>
      <c r="AE430" s="1087"/>
      <c r="AF430" s="1087"/>
      <c r="AG430" s="1087"/>
      <c r="AH430" s="1087"/>
      <c r="AI430" s="1087"/>
      <c r="AJ430" s="1087"/>
      <c r="AK430" s="1087"/>
      <c r="AL430" s="1087"/>
      <c r="AM430" s="1087"/>
      <c r="AN430" s="1087"/>
      <c r="AO430" s="1087"/>
      <c r="AP430" s="1087"/>
      <c r="AQ430" s="1087"/>
      <c r="AR430" s="1087"/>
      <c r="AS430" s="1087"/>
      <c r="AT430" s="1087"/>
      <c r="AU430" s="1087"/>
      <c r="AV430" s="1087"/>
      <c r="AW430" s="1087"/>
      <c r="AX430" s="1087"/>
      <c r="AY430" s="1087"/>
      <c r="AZ430" s="1087"/>
      <c r="BA430" s="1087"/>
      <c r="BB430" s="1087"/>
      <c r="BC430" s="1087"/>
      <c r="BD430" s="1087"/>
      <c r="BE430" s="1087"/>
      <c r="BF430" s="1087"/>
      <c r="BG430" s="1087"/>
      <c r="BH430" s="1087"/>
      <c r="BI430" s="1087"/>
      <c r="BJ430" s="1087"/>
      <c r="BK430" s="1087"/>
      <c r="BL430" s="1087"/>
      <c r="BM430" s="1087"/>
      <c r="BN430" s="1087"/>
      <c r="BO430" s="1087"/>
      <c r="BP430" s="1087"/>
      <c r="BQ430" s="1087"/>
      <c r="BR430" s="1087"/>
      <c r="BS430" s="1087"/>
      <c r="BT430" s="1087"/>
      <c r="BU430" s="1087"/>
      <c r="BV430" s="1087"/>
      <c r="BW430" s="1087"/>
      <c r="BX430" s="1087"/>
      <c r="BY430" s="1087"/>
      <c r="BZ430" s="1087"/>
      <c r="CA430" s="1087"/>
      <c r="CB430" s="1087"/>
      <c r="CC430" s="1087"/>
      <c r="CD430" s="1087"/>
      <c r="CE430" s="1087"/>
      <c r="CF430" s="1087"/>
      <c r="CG430" s="1087"/>
      <c r="CH430" s="1087"/>
      <c r="CI430" s="1087"/>
      <c r="CJ430" s="1087"/>
      <c r="CK430" s="1087"/>
      <c r="CL430" s="1087"/>
      <c r="CM430" s="1087"/>
      <c r="CN430" s="1087"/>
      <c r="CO430" s="1087"/>
      <c r="CP430" s="1087"/>
      <c r="CQ430" s="1087"/>
    </row>
    <row r="431" spans="2:95" ht="25" x14ac:dyDescent="0.35">
      <c r="B431" s="1089" t="s">
        <v>1328</v>
      </c>
      <c r="C431" s="1090" t="s">
        <v>1502</v>
      </c>
      <c r="D431" s="1090" t="s">
        <v>1503</v>
      </c>
      <c r="E431" s="1104">
        <v>2022</v>
      </c>
      <c r="F431" s="1104">
        <v>2024</v>
      </c>
      <c r="G431" s="1104" t="s">
        <v>351</v>
      </c>
      <c r="H431" s="1091">
        <v>29.25</v>
      </c>
      <c r="I431" s="1091"/>
      <c r="J431" s="1105"/>
      <c r="K431" s="1091">
        <v>10676.25</v>
      </c>
      <c r="L431" s="1091"/>
      <c r="M431" s="1091">
        <v>8922</v>
      </c>
      <c r="N431" s="1088"/>
      <c r="O431" s="1086"/>
      <c r="P431" s="1087"/>
      <c r="Q431" s="1087"/>
      <c r="R431" s="1087"/>
      <c r="S431" s="1087"/>
      <c r="T431" s="1087"/>
      <c r="U431" s="1087"/>
      <c r="V431" s="1087"/>
      <c r="W431" s="1087"/>
      <c r="X431" s="1087"/>
      <c r="Y431" s="1087"/>
      <c r="Z431" s="1087"/>
      <c r="AA431" s="1087"/>
      <c r="AB431" s="1087"/>
      <c r="AC431" s="1087"/>
      <c r="AD431" s="1087"/>
      <c r="AE431" s="1087"/>
      <c r="AF431" s="1087"/>
      <c r="AG431" s="1087"/>
      <c r="AH431" s="1087"/>
      <c r="AI431" s="1087"/>
      <c r="AJ431" s="1087"/>
      <c r="AK431" s="1087"/>
      <c r="AL431" s="1087"/>
      <c r="AM431" s="1087"/>
      <c r="AN431" s="1087"/>
      <c r="AO431" s="1087"/>
      <c r="AP431" s="1087"/>
      <c r="AQ431" s="1087"/>
      <c r="AR431" s="1087"/>
      <c r="AS431" s="1087"/>
      <c r="AT431" s="1087"/>
      <c r="AU431" s="1087"/>
      <c r="AV431" s="1087"/>
      <c r="AW431" s="1087"/>
      <c r="AX431" s="1087"/>
      <c r="AY431" s="1087"/>
      <c r="AZ431" s="1087"/>
      <c r="BA431" s="1087"/>
      <c r="BB431" s="1087"/>
      <c r="BC431" s="1087"/>
      <c r="BD431" s="1087"/>
      <c r="BE431" s="1087"/>
      <c r="BF431" s="1087"/>
      <c r="BG431" s="1087"/>
      <c r="BH431" s="1087"/>
      <c r="BI431" s="1087"/>
      <c r="BJ431" s="1087"/>
      <c r="BK431" s="1087"/>
      <c r="BL431" s="1087"/>
      <c r="BM431" s="1087"/>
      <c r="BN431" s="1087"/>
      <c r="BO431" s="1087"/>
      <c r="BP431" s="1087"/>
      <c r="BQ431" s="1087"/>
      <c r="BR431" s="1087"/>
      <c r="BS431" s="1087"/>
      <c r="BT431" s="1087"/>
      <c r="BU431" s="1087"/>
      <c r="BV431" s="1087"/>
      <c r="BW431" s="1087"/>
      <c r="BX431" s="1087"/>
      <c r="BY431" s="1087"/>
      <c r="BZ431" s="1087"/>
      <c r="CA431" s="1087"/>
      <c r="CB431" s="1087"/>
      <c r="CC431" s="1087"/>
      <c r="CD431" s="1087"/>
      <c r="CE431" s="1087"/>
      <c r="CF431" s="1087"/>
      <c r="CG431" s="1087"/>
      <c r="CH431" s="1087"/>
      <c r="CI431" s="1087"/>
      <c r="CJ431" s="1087"/>
      <c r="CK431" s="1087"/>
      <c r="CL431" s="1087"/>
      <c r="CM431" s="1087"/>
      <c r="CN431" s="1087"/>
      <c r="CO431" s="1087"/>
      <c r="CP431" s="1087"/>
      <c r="CQ431" s="1087"/>
    </row>
    <row r="432" spans="2:95" ht="25" x14ac:dyDescent="0.35">
      <c r="B432" s="1089" t="s">
        <v>1328</v>
      </c>
      <c r="C432" s="1090" t="s">
        <v>1504</v>
      </c>
      <c r="D432" s="1090" t="s">
        <v>1505</v>
      </c>
      <c r="E432" s="1104">
        <v>2022</v>
      </c>
      <c r="F432" s="1104">
        <v>2024</v>
      </c>
      <c r="G432" s="1104" t="s">
        <v>351</v>
      </c>
      <c r="H432" s="1091">
        <v>72.75</v>
      </c>
      <c r="I432" s="1091"/>
      <c r="J432" s="1105"/>
      <c r="K432" s="1091">
        <v>26553.75</v>
      </c>
      <c r="L432" s="1091"/>
      <c r="M432" s="1091">
        <v>21534</v>
      </c>
      <c r="N432" s="1088"/>
      <c r="O432" s="1086"/>
      <c r="P432" s="1087"/>
      <c r="Q432" s="1087"/>
      <c r="R432" s="1087"/>
      <c r="S432" s="1087"/>
      <c r="T432" s="1087"/>
      <c r="U432" s="1087"/>
      <c r="V432" s="1087"/>
      <c r="W432" s="1087"/>
      <c r="X432" s="1087"/>
      <c r="Y432" s="1087"/>
      <c r="Z432" s="1087"/>
      <c r="AA432" s="1087"/>
      <c r="AB432" s="1087"/>
      <c r="AC432" s="1087"/>
      <c r="AD432" s="1087"/>
      <c r="AE432" s="1087"/>
      <c r="AF432" s="1087"/>
      <c r="AG432" s="1087"/>
      <c r="AH432" s="1087"/>
      <c r="AI432" s="1087"/>
      <c r="AJ432" s="1087"/>
      <c r="AK432" s="1087"/>
      <c r="AL432" s="1087"/>
      <c r="AM432" s="1087"/>
      <c r="AN432" s="1087"/>
      <c r="AO432" s="1087"/>
      <c r="AP432" s="1087"/>
      <c r="AQ432" s="1087"/>
      <c r="AR432" s="1087"/>
      <c r="AS432" s="1087"/>
      <c r="AT432" s="1087"/>
      <c r="AU432" s="1087"/>
      <c r="AV432" s="1087"/>
      <c r="AW432" s="1087"/>
      <c r="AX432" s="1087"/>
      <c r="AY432" s="1087"/>
      <c r="AZ432" s="1087"/>
      <c r="BA432" s="1087"/>
      <c r="BB432" s="1087"/>
      <c r="BC432" s="1087"/>
      <c r="BD432" s="1087"/>
      <c r="BE432" s="1087"/>
      <c r="BF432" s="1087"/>
      <c r="BG432" s="1087"/>
      <c r="BH432" s="1087"/>
      <c r="BI432" s="1087"/>
      <c r="BJ432" s="1087"/>
      <c r="BK432" s="1087"/>
      <c r="BL432" s="1087"/>
      <c r="BM432" s="1087"/>
      <c r="BN432" s="1087"/>
      <c r="BO432" s="1087"/>
      <c r="BP432" s="1087"/>
      <c r="BQ432" s="1087"/>
      <c r="BR432" s="1087"/>
      <c r="BS432" s="1087"/>
      <c r="BT432" s="1087"/>
      <c r="BU432" s="1087"/>
      <c r="BV432" s="1087"/>
      <c r="BW432" s="1087"/>
      <c r="BX432" s="1087"/>
      <c r="BY432" s="1087"/>
      <c r="BZ432" s="1087"/>
      <c r="CA432" s="1087"/>
      <c r="CB432" s="1087"/>
      <c r="CC432" s="1087"/>
      <c r="CD432" s="1087"/>
      <c r="CE432" s="1087"/>
      <c r="CF432" s="1087"/>
      <c r="CG432" s="1087"/>
      <c r="CH432" s="1087"/>
      <c r="CI432" s="1087"/>
      <c r="CJ432" s="1087"/>
      <c r="CK432" s="1087"/>
      <c r="CL432" s="1087"/>
      <c r="CM432" s="1087"/>
      <c r="CN432" s="1087"/>
      <c r="CO432" s="1087"/>
      <c r="CP432" s="1087"/>
      <c r="CQ432" s="1087"/>
    </row>
    <row r="433" spans="1:95" ht="25" x14ac:dyDescent="0.35">
      <c r="B433" s="1089" t="s">
        <v>827</v>
      </c>
      <c r="C433" s="1090" t="s">
        <v>1506</v>
      </c>
      <c r="D433" s="1090" t="s">
        <v>1507</v>
      </c>
      <c r="E433" s="1104">
        <v>2021</v>
      </c>
      <c r="F433" s="1104">
        <v>2024</v>
      </c>
      <c r="G433" s="1104" t="s">
        <v>351</v>
      </c>
      <c r="H433" s="1091">
        <v>38.625013698630134</v>
      </c>
      <c r="I433" s="1091"/>
      <c r="J433" s="1105"/>
      <c r="K433" s="1091">
        <v>14098.13</v>
      </c>
      <c r="L433" s="1091"/>
      <c r="M433" s="1091">
        <v>16977.013698630137</v>
      </c>
      <c r="N433" s="1088"/>
      <c r="O433" s="1086"/>
      <c r="P433" s="1087"/>
      <c r="Q433" s="1087"/>
      <c r="R433" s="1087"/>
      <c r="S433" s="1087"/>
      <c r="T433" s="1087"/>
      <c r="U433" s="1087"/>
      <c r="V433" s="1087"/>
      <c r="W433" s="1087"/>
      <c r="X433" s="1087"/>
      <c r="Y433" s="1087"/>
      <c r="Z433" s="1087"/>
      <c r="AA433" s="1087"/>
      <c r="AB433" s="1087"/>
      <c r="AC433" s="1087"/>
      <c r="AD433" s="1087"/>
      <c r="AE433" s="1087"/>
      <c r="AF433" s="1087"/>
      <c r="AG433" s="1087"/>
      <c r="AH433" s="1087"/>
      <c r="AI433" s="1087"/>
      <c r="AJ433" s="1087"/>
      <c r="AK433" s="1087"/>
      <c r="AL433" s="1087"/>
      <c r="AM433" s="1087"/>
      <c r="AN433" s="1087"/>
      <c r="AO433" s="1087"/>
      <c r="AP433" s="1087"/>
      <c r="AQ433" s="1087"/>
      <c r="AR433" s="1087"/>
      <c r="AS433" s="1087"/>
      <c r="AT433" s="1087"/>
      <c r="AU433" s="1087"/>
      <c r="AV433" s="1087"/>
      <c r="AW433" s="1087"/>
      <c r="AX433" s="1087"/>
      <c r="AY433" s="1087"/>
      <c r="AZ433" s="1087"/>
      <c r="BA433" s="1087"/>
      <c r="BB433" s="1087"/>
      <c r="BC433" s="1087"/>
      <c r="BD433" s="1087"/>
      <c r="BE433" s="1087"/>
      <c r="BF433" s="1087"/>
      <c r="BG433" s="1087"/>
      <c r="BH433" s="1087"/>
      <c r="BI433" s="1087"/>
      <c r="BJ433" s="1087"/>
      <c r="BK433" s="1087"/>
      <c r="BL433" s="1087"/>
      <c r="BM433" s="1087"/>
      <c r="BN433" s="1087"/>
      <c r="BO433" s="1087"/>
      <c r="BP433" s="1087"/>
      <c r="BQ433" s="1087"/>
      <c r="BR433" s="1087"/>
      <c r="BS433" s="1087"/>
      <c r="BT433" s="1087"/>
      <c r="BU433" s="1087"/>
      <c r="BV433" s="1087"/>
      <c r="BW433" s="1087"/>
      <c r="BX433" s="1087"/>
      <c r="BY433" s="1087"/>
      <c r="BZ433" s="1087"/>
      <c r="CA433" s="1087"/>
      <c r="CB433" s="1087"/>
      <c r="CC433" s="1087"/>
      <c r="CD433" s="1087"/>
      <c r="CE433" s="1087"/>
      <c r="CF433" s="1087"/>
      <c r="CG433" s="1087"/>
      <c r="CH433" s="1087"/>
      <c r="CI433" s="1087"/>
      <c r="CJ433" s="1087"/>
      <c r="CK433" s="1087"/>
      <c r="CL433" s="1087"/>
      <c r="CM433" s="1087"/>
      <c r="CN433" s="1087"/>
      <c r="CO433" s="1087"/>
      <c r="CP433" s="1087"/>
      <c r="CQ433" s="1087"/>
    </row>
    <row r="434" spans="1:95" ht="25" x14ac:dyDescent="0.35">
      <c r="B434" s="1089" t="s">
        <v>827</v>
      </c>
      <c r="C434" s="1090" t="s">
        <v>1508</v>
      </c>
      <c r="D434" s="1090" t="s">
        <v>1509</v>
      </c>
      <c r="E434" s="1104">
        <v>2021</v>
      </c>
      <c r="F434" s="1104">
        <v>2024</v>
      </c>
      <c r="G434" s="1104" t="s">
        <v>351</v>
      </c>
      <c r="H434" s="1091">
        <v>150</v>
      </c>
      <c r="I434" s="1091"/>
      <c r="J434" s="1105"/>
      <c r="K434" s="1091">
        <v>54750</v>
      </c>
      <c r="L434" s="1091"/>
      <c r="M434" s="1091">
        <v>92400</v>
      </c>
      <c r="N434" s="1088"/>
      <c r="O434" s="1086"/>
      <c r="P434" s="1087"/>
      <c r="Q434" s="1087"/>
      <c r="R434" s="1087"/>
      <c r="S434" s="1087"/>
      <c r="T434" s="1087"/>
      <c r="U434" s="1087"/>
      <c r="V434" s="1087"/>
      <c r="W434" s="1087"/>
      <c r="X434" s="1087"/>
      <c r="Y434" s="1087"/>
      <c r="Z434" s="1087"/>
      <c r="AA434" s="1087"/>
      <c r="AB434" s="1087"/>
      <c r="AC434" s="1087"/>
      <c r="AD434" s="1087"/>
      <c r="AE434" s="1087"/>
      <c r="AF434" s="1087"/>
      <c r="AG434" s="1087"/>
      <c r="AH434" s="1087"/>
      <c r="AI434" s="1087"/>
      <c r="AJ434" s="1087"/>
      <c r="AK434" s="1087"/>
      <c r="AL434" s="1087"/>
      <c r="AM434" s="1087"/>
      <c r="AN434" s="1087"/>
      <c r="AO434" s="1087"/>
      <c r="AP434" s="1087"/>
      <c r="AQ434" s="1087"/>
      <c r="AR434" s="1087"/>
      <c r="AS434" s="1087"/>
      <c r="AT434" s="1087"/>
      <c r="AU434" s="1087"/>
      <c r="AV434" s="1087"/>
      <c r="AW434" s="1087"/>
      <c r="AX434" s="1087"/>
      <c r="AY434" s="1087"/>
      <c r="AZ434" s="1087"/>
      <c r="BA434" s="1087"/>
      <c r="BB434" s="1087"/>
      <c r="BC434" s="1087"/>
      <c r="BD434" s="1087"/>
      <c r="BE434" s="1087"/>
      <c r="BF434" s="1087"/>
      <c r="BG434" s="1087"/>
      <c r="BH434" s="1087"/>
      <c r="BI434" s="1087"/>
      <c r="BJ434" s="1087"/>
      <c r="BK434" s="1087"/>
      <c r="BL434" s="1087"/>
      <c r="BM434" s="1087"/>
      <c r="BN434" s="1087"/>
      <c r="BO434" s="1087"/>
      <c r="BP434" s="1087"/>
      <c r="BQ434" s="1087"/>
      <c r="BR434" s="1087"/>
      <c r="BS434" s="1087"/>
      <c r="BT434" s="1087"/>
      <c r="BU434" s="1087"/>
      <c r="BV434" s="1087"/>
      <c r="BW434" s="1087"/>
      <c r="BX434" s="1087"/>
      <c r="BY434" s="1087"/>
      <c r="BZ434" s="1087"/>
      <c r="CA434" s="1087"/>
      <c r="CB434" s="1087"/>
      <c r="CC434" s="1087"/>
      <c r="CD434" s="1087"/>
      <c r="CE434" s="1087"/>
      <c r="CF434" s="1087"/>
      <c r="CG434" s="1087"/>
      <c r="CH434" s="1087"/>
      <c r="CI434" s="1087"/>
      <c r="CJ434" s="1087"/>
      <c r="CK434" s="1087"/>
      <c r="CL434" s="1087"/>
      <c r="CM434" s="1087"/>
      <c r="CN434" s="1087"/>
      <c r="CO434" s="1087"/>
      <c r="CP434" s="1087"/>
      <c r="CQ434" s="1087"/>
    </row>
    <row r="435" spans="1:95" ht="25" x14ac:dyDescent="0.35">
      <c r="B435" s="1089" t="s">
        <v>1328</v>
      </c>
      <c r="C435" s="1090" t="s">
        <v>1510</v>
      </c>
      <c r="D435" s="1090" t="s">
        <v>1511</v>
      </c>
      <c r="E435" s="1104">
        <v>2021</v>
      </c>
      <c r="F435" s="1104">
        <v>2024</v>
      </c>
      <c r="G435" s="1104" t="s">
        <v>351</v>
      </c>
      <c r="H435" s="1091">
        <v>56.25</v>
      </c>
      <c r="I435" s="1091"/>
      <c r="J435" s="1105"/>
      <c r="K435" s="1091">
        <v>20531.25</v>
      </c>
      <c r="L435" s="1091"/>
      <c r="M435" s="1091">
        <v>40410</v>
      </c>
      <c r="N435" s="1088"/>
      <c r="O435" s="1086"/>
      <c r="P435" s="1087"/>
      <c r="Q435" s="1087"/>
      <c r="R435" s="1087"/>
      <c r="S435" s="1087"/>
      <c r="T435" s="1087"/>
      <c r="U435" s="1087"/>
      <c r="V435" s="1087"/>
      <c r="W435" s="1087"/>
      <c r="X435" s="1087"/>
      <c r="Y435" s="1087"/>
      <c r="Z435" s="1087"/>
      <c r="AA435" s="1087"/>
      <c r="AB435" s="1087"/>
      <c r="AC435" s="1087"/>
      <c r="AD435" s="1087"/>
      <c r="AE435" s="1087"/>
      <c r="AF435" s="1087"/>
      <c r="AG435" s="1087"/>
      <c r="AH435" s="1087"/>
      <c r="AI435" s="1087"/>
      <c r="AJ435" s="1087"/>
      <c r="AK435" s="1087"/>
      <c r="AL435" s="1087"/>
      <c r="AM435" s="1087"/>
      <c r="AN435" s="1087"/>
      <c r="AO435" s="1087"/>
      <c r="AP435" s="1087"/>
      <c r="AQ435" s="1087"/>
      <c r="AR435" s="1087"/>
      <c r="AS435" s="1087"/>
      <c r="AT435" s="1087"/>
      <c r="AU435" s="1087"/>
      <c r="AV435" s="1087"/>
      <c r="AW435" s="1087"/>
      <c r="AX435" s="1087"/>
      <c r="AY435" s="1087"/>
      <c r="AZ435" s="1087"/>
      <c r="BA435" s="1087"/>
      <c r="BB435" s="1087"/>
      <c r="BC435" s="1087"/>
      <c r="BD435" s="1087"/>
      <c r="BE435" s="1087"/>
      <c r="BF435" s="1087"/>
      <c r="BG435" s="1087"/>
      <c r="BH435" s="1087"/>
      <c r="BI435" s="1087"/>
      <c r="BJ435" s="1087"/>
      <c r="BK435" s="1087"/>
      <c r="BL435" s="1087"/>
      <c r="BM435" s="1087"/>
      <c r="BN435" s="1087"/>
      <c r="BO435" s="1087"/>
      <c r="BP435" s="1087"/>
      <c r="BQ435" s="1087"/>
      <c r="BR435" s="1087"/>
      <c r="BS435" s="1087"/>
      <c r="BT435" s="1087"/>
      <c r="BU435" s="1087"/>
      <c r="BV435" s="1087"/>
      <c r="BW435" s="1087"/>
      <c r="BX435" s="1087"/>
      <c r="BY435" s="1087"/>
      <c r="BZ435" s="1087"/>
      <c r="CA435" s="1087"/>
      <c r="CB435" s="1087"/>
      <c r="CC435" s="1087"/>
      <c r="CD435" s="1087"/>
      <c r="CE435" s="1087"/>
      <c r="CF435" s="1087"/>
      <c r="CG435" s="1087"/>
      <c r="CH435" s="1087"/>
      <c r="CI435" s="1087"/>
      <c r="CJ435" s="1087"/>
      <c r="CK435" s="1087"/>
      <c r="CL435" s="1087"/>
      <c r="CM435" s="1087"/>
      <c r="CN435" s="1087"/>
      <c r="CO435" s="1087"/>
      <c r="CP435" s="1087"/>
      <c r="CQ435" s="1087"/>
    </row>
    <row r="436" spans="1:95" ht="25" x14ac:dyDescent="0.35">
      <c r="B436" s="1089" t="s">
        <v>1512</v>
      </c>
      <c r="C436" s="1090" t="s">
        <v>1513</v>
      </c>
      <c r="D436" s="1090" t="s">
        <v>1514</v>
      </c>
      <c r="E436" s="1104">
        <v>2021</v>
      </c>
      <c r="F436" s="1104">
        <v>2024</v>
      </c>
      <c r="G436" s="1104" t="s">
        <v>351</v>
      </c>
      <c r="H436" s="1091">
        <v>131.25</v>
      </c>
      <c r="I436" s="1091"/>
      <c r="J436" s="1105"/>
      <c r="K436" s="1091">
        <v>47906.25</v>
      </c>
      <c r="L436" s="1091"/>
      <c r="M436" s="1091">
        <v>116466</v>
      </c>
      <c r="N436" s="1088"/>
      <c r="O436" s="1086"/>
      <c r="P436" s="1087"/>
      <c r="Q436" s="1087"/>
      <c r="R436" s="1087"/>
      <c r="S436" s="1087"/>
      <c r="T436" s="1087"/>
      <c r="U436" s="1087"/>
      <c r="V436" s="1087"/>
      <c r="W436" s="1087"/>
      <c r="X436" s="1087"/>
      <c r="Y436" s="1087"/>
      <c r="Z436" s="1087"/>
      <c r="AA436" s="1087"/>
      <c r="AB436" s="1087"/>
      <c r="AC436" s="1087"/>
      <c r="AD436" s="1087"/>
      <c r="AE436" s="1087"/>
      <c r="AF436" s="1087"/>
      <c r="AG436" s="1087"/>
      <c r="AH436" s="1087"/>
      <c r="AI436" s="1087"/>
      <c r="AJ436" s="1087"/>
      <c r="AK436" s="1087"/>
      <c r="AL436" s="1087"/>
      <c r="AM436" s="1087"/>
      <c r="AN436" s="1087"/>
      <c r="AO436" s="1087"/>
      <c r="AP436" s="1087"/>
      <c r="AQ436" s="1087"/>
      <c r="AR436" s="1087"/>
      <c r="AS436" s="1087"/>
      <c r="AT436" s="1087"/>
      <c r="AU436" s="1087"/>
      <c r="AV436" s="1087"/>
      <c r="AW436" s="1087"/>
      <c r="AX436" s="1087"/>
      <c r="AY436" s="1087"/>
      <c r="AZ436" s="1087"/>
      <c r="BA436" s="1087"/>
      <c r="BB436" s="1087"/>
      <c r="BC436" s="1087"/>
      <c r="BD436" s="1087"/>
      <c r="BE436" s="1087"/>
      <c r="BF436" s="1087"/>
      <c r="BG436" s="1087"/>
      <c r="BH436" s="1087"/>
      <c r="BI436" s="1087"/>
      <c r="BJ436" s="1087"/>
      <c r="BK436" s="1087"/>
      <c r="BL436" s="1087"/>
      <c r="BM436" s="1087"/>
      <c r="BN436" s="1087"/>
      <c r="BO436" s="1087"/>
      <c r="BP436" s="1087"/>
      <c r="BQ436" s="1087"/>
      <c r="BR436" s="1087"/>
      <c r="BS436" s="1087"/>
      <c r="BT436" s="1087"/>
      <c r="BU436" s="1087"/>
      <c r="BV436" s="1087"/>
      <c r="BW436" s="1087"/>
      <c r="BX436" s="1087"/>
      <c r="BY436" s="1087"/>
      <c r="BZ436" s="1087"/>
      <c r="CA436" s="1087"/>
      <c r="CB436" s="1087"/>
      <c r="CC436" s="1087"/>
      <c r="CD436" s="1087"/>
      <c r="CE436" s="1087"/>
      <c r="CF436" s="1087"/>
      <c r="CG436" s="1087"/>
      <c r="CH436" s="1087"/>
      <c r="CI436" s="1087"/>
      <c r="CJ436" s="1087"/>
      <c r="CK436" s="1087"/>
      <c r="CL436" s="1087"/>
      <c r="CM436" s="1087"/>
      <c r="CN436" s="1087"/>
      <c r="CO436" s="1087"/>
      <c r="CP436" s="1087"/>
      <c r="CQ436" s="1087"/>
    </row>
    <row r="437" spans="1:95" ht="25" x14ac:dyDescent="0.35">
      <c r="B437" s="1089" t="s">
        <v>1328</v>
      </c>
      <c r="C437" s="1090" t="s">
        <v>1515</v>
      </c>
      <c r="D437" s="1090" t="s">
        <v>1516</v>
      </c>
      <c r="E437" s="1104">
        <v>2021</v>
      </c>
      <c r="F437" s="1104">
        <v>2024</v>
      </c>
      <c r="G437" s="1104" t="s">
        <v>351</v>
      </c>
      <c r="H437" s="1091">
        <v>124.12501369863013</v>
      </c>
      <c r="I437" s="1091"/>
      <c r="J437" s="1105"/>
      <c r="K437" s="1091">
        <v>45305.63</v>
      </c>
      <c r="L437" s="1091"/>
      <c r="M437" s="1091">
        <v>70269.013698630122</v>
      </c>
      <c r="N437" s="1088"/>
      <c r="O437" s="1086"/>
      <c r="P437" s="1087"/>
      <c r="Q437" s="1087"/>
      <c r="R437" s="1087"/>
      <c r="S437" s="1087"/>
      <c r="T437" s="1087"/>
      <c r="U437" s="1087"/>
      <c r="V437" s="1087"/>
      <c r="W437" s="1087"/>
      <c r="X437" s="1087"/>
      <c r="Y437" s="1087"/>
      <c r="Z437" s="1087"/>
      <c r="AA437" s="1087"/>
      <c r="AB437" s="1087"/>
      <c r="AC437" s="1087"/>
      <c r="AD437" s="1087"/>
      <c r="AE437" s="1087"/>
      <c r="AF437" s="1087"/>
      <c r="AG437" s="1087"/>
      <c r="AH437" s="1087"/>
      <c r="AI437" s="1087"/>
      <c r="AJ437" s="1087"/>
      <c r="AK437" s="1087"/>
      <c r="AL437" s="1087"/>
      <c r="AM437" s="1087"/>
      <c r="AN437" s="1087"/>
      <c r="AO437" s="1087"/>
      <c r="AP437" s="1087"/>
      <c r="AQ437" s="1087"/>
      <c r="AR437" s="1087"/>
      <c r="AS437" s="1087"/>
      <c r="AT437" s="1087"/>
      <c r="AU437" s="1087"/>
      <c r="AV437" s="1087"/>
      <c r="AW437" s="1087"/>
      <c r="AX437" s="1087"/>
      <c r="AY437" s="1087"/>
      <c r="AZ437" s="1087"/>
      <c r="BA437" s="1087"/>
      <c r="BB437" s="1087"/>
      <c r="BC437" s="1087"/>
      <c r="BD437" s="1087"/>
      <c r="BE437" s="1087"/>
      <c r="BF437" s="1087"/>
      <c r="BG437" s="1087"/>
      <c r="BH437" s="1087"/>
      <c r="BI437" s="1087"/>
      <c r="BJ437" s="1087"/>
      <c r="BK437" s="1087"/>
      <c r="BL437" s="1087"/>
      <c r="BM437" s="1087"/>
      <c r="BN437" s="1087"/>
      <c r="BO437" s="1087"/>
      <c r="BP437" s="1087"/>
      <c r="BQ437" s="1087"/>
      <c r="BR437" s="1087"/>
      <c r="BS437" s="1087"/>
      <c r="BT437" s="1087"/>
      <c r="BU437" s="1087"/>
      <c r="BV437" s="1087"/>
      <c r="BW437" s="1087"/>
      <c r="BX437" s="1087"/>
      <c r="BY437" s="1087"/>
      <c r="BZ437" s="1087"/>
      <c r="CA437" s="1087"/>
      <c r="CB437" s="1087"/>
      <c r="CC437" s="1087"/>
      <c r="CD437" s="1087"/>
      <c r="CE437" s="1087"/>
      <c r="CF437" s="1087"/>
      <c r="CG437" s="1087"/>
      <c r="CH437" s="1087"/>
      <c r="CI437" s="1087"/>
      <c r="CJ437" s="1087"/>
      <c r="CK437" s="1087"/>
      <c r="CL437" s="1087"/>
      <c r="CM437" s="1087"/>
      <c r="CN437" s="1087"/>
      <c r="CO437" s="1087"/>
      <c r="CP437" s="1087"/>
      <c r="CQ437" s="1087"/>
    </row>
    <row r="438" spans="1:95" ht="25" x14ac:dyDescent="0.35">
      <c r="B438" s="1089" t="s">
        <v>827</v>
      </c>
      <c r="C438" s="1090" t="s">
        <v>1517</v>
      </c>
      <c r="D438" s="1090" t="s">
        <v>1518</v>
      </c>
      <c r="E438" s="1104">
        <v>2021</v>
      </c>
      <c r="F438" s="1104">
        <v>2024</v>
      </c>
      <c r="G438" s="1104" t="s">
        <v>351</v>
      </c>
      <c r="H438" s="1091">
        <v>30.375013698630134</v>
      </c>
      <c r="I438" s="1091"/>
      <c r="J438" s="1105"/>
      <c r="K438" s="1091">
        <v>11086.88</v>
      </c>
      <c r="L438" s="1091"/>
      <c r="M438" s="1091">
        <v>10575.013698630133</v>
      </c>
      <c r="N438" s="1088"/>
      <c r="O438" s="1086"/>
      <c r="P438" s="1087"/>
      <c r="Q438" s="1087"/>
      <c r="R438" s="1087"/>
      <c r="S438" s="1087"/>
      <c r="T438" s="1087"/>
      <c r="U438" s="1087"/>
      <c r="V438" s="1087"/>
      <c r="W438" s="1087"/>
      <c r="X438" s="1087"/>
      <c r="Y438" s="1087"/>
      <c r="Z438" s="1087"/>
      <c r="AA438" s="1087"/>
      <c r="AB438" s="1087"/>
      <c r="AC438" s="1087"/>
      <c r="AD438" s="1087"/>
      <c r="AE438" s="1087"/>
      <c r="AF438" s="1087"/>
      <c r="AG438" s="1087"/>
      <c r="AH438" s="1087"/>
      <c r="AI438" s="1087"/>
      <c r="AJ438" s="1087"/>
      <c r="AK438" s="1087"/>
      <c r="AL438" s="1087"/>
      <c r="AM438" s="1087"/>
      <c r="AN438" s="1087"/>
      <c r="AO438" s="1087"/>
      <c r="AP438" s="1087"/>
      <c r="AQ438" s="1087"/>
      <c r="AR438" s="1087"/>
      <c r="AS438" s="1087"/>
      <c r="AT438" s="1087"/>
      <c r="AU438" s="1087"/>
      <c r="AV438" s="1087"/>
      <c r="AW438" s="1087"/>
      <c r="AX438" s="1087"/>
      <c r="AY438" s="1087"/>
      <c r="AZ438" s="1087"/>
      <c r="BA438" s="1087"/>
      <c r="BB438" s="1087"/>
      <c r="BC438" s="1087"/>
      <c r="BD438" s="1087"/>
      <c r="BE438" s="1087"/>
      <c r="BF438" s="1087"/>
      <c r="BG438" s="1087"/>
      <c r="BH438" s="1087"/>
      <c r="BI438" s="1087"/>
      <c r="BJ438" s="1087"/>
      <c r="BK438" s="1087"/>
      <c r="BL438" s="1087"/>
      <c r="BM438" s="1087"/>
      <c r="BN438" s="1087"/>
      <c r="BO438" s="1087"/>
      <c r="BP438" s="1087"/>
      <c r="BQ438" s="1087"/>
      <c r="BR438" s="1087"/>
      <c r="BS438" s="1087"/>
      <c r="BT438" s="1087"/>
      <c r="BU438" s="1087"/>
      <c r="BV438" s="1087"/>
      <c r="BW438" s="1087"/>
      <c r="BX438" s="1087"/>
      <c r="BY438" s="1087"/>
      <c r="BZ438" s="1087"/>
      <c r="CA438" s="1087"/>
      <c r="CB438" s="1087"/>
      <c r="CC438" s="1087"/>
      <c r="CD438" s="1087"/>
      <c r="CE438" s="1087"/>
      <c r="CF438" s="1087"/>
      <c r="CG438" s="1087"/>
      <c r="CH438" s="1087"/>
      <c r="CI438" s="1087"/>
      <c r="CJ438" s="1087"/>
      <c r="CK438" s="1087"/>
      <c r="CL438" s="1087"/>
      <c r="CM438" s="1087"/>
      <c r="CN438" s="1087"/>
      <c r="CO438" s="1087"/>
      <c r="CP438" s="1087"/>
      <c r="CQ438" s="1087"/>
    </row>
    <row r="439" spans="1:95" ht="25" x14ac:dyDescent="0.35">
      <c r="B439" s="1089" t="s">
        <v>827</v>
      </c>
      <c r="C439" s="1090" t="s">
        <v>1519</v>
      </c>
      <c r="D439" s="1090" t="s">
        <v>1520</v>
      </c>
      <c r="E439" s="1104">
        <v>2021</v>
      </c>
      <c r="F439" s="1104">
        <v>2024</v>
      </c>
      <c r="G439" s="1104" t="s">
        <v>351</v>
      </c>
      <c r="H439" s="1091">
        <v>49.125013698630141</v>
      </c>
      <c r="I439" s="1091"/>
      <c r="J439" s="1105"/>
      <c r="K439" s="1091">
        <v>17930.63</v>
      </c>
      <c r="L439" s="1091"/>
      <c r="M439" s="1091">
        <v>37245.013698630144</v>
      </c>
      <c r="N439" s="1088"/>
      <c r="O439" s="273"/>
      <c r="P439" s="273"/>
      <c r="Q439" s="273"/>
      <c r="R439" s="273"/>
      <c r="S439" s="273"/>
      <c r="T439" s="273"/>
      <c r="U439" s="273"/>
      <c r="V439" s="273"/>
      <c r="W439" s="273"/>
      <c r="X439" s="273"/>
      <c r="Y439" s="273"/>
      <c r="Z439" s="273"/>
      <c r="AA439" s="273"/>
      <c r="AB439" s="273"/>
      <c r="AC439" s="273"/>
      <c r="AD439" s="273"/>
      <c r="AE439" s="273"/>
      <c r="AF439" s="273"/>
      <c r="AG439" s="273"/>
      <c r="AH439" s="273"/>
      <c r="AI439" s="273"/>
      <c r="AJ439" s="273"/>
      <c r="AK439" s="273"/>
      <c r="AL439" s="273"/>
      <c r="AM439" s="273"/>
      <c r="AN439" s="273"/>
      <c r="AO439" s="273"/>
      <c r="AP439" s="273"/>
      <c r="AQ439" s="273"/>
      <c r="AR439" s="273"/>
      <c r="AS439" s="273"/>
      <c r="AT439" s="273"/>
      <c r="AU439" s="273"/>
      <c r="AV439" s="273"/>
      <c r="AW439" s="273"/>
      <c r="AX439" s="273"/>
      <c r="AY439" s="273"/>
      <c r="AZ439" s="273"/>
      <c r="BA439" s="273"/>
      <c r="BB439" s="273"/>
      <c r="BC439" s="273"/>
      <c r="BD439" s="273"/>
      <c r="BE439" s="273"/>
      <c r="BF439" s="273"/>
      <c r="BG439" s="273"/>
      <c r="BH439" s="273"/>
      <c r="BI439" s="273"/>
      <c r="BJ439" s="273"/>
      <c r="BK439" s="273"/>
      <c r="BL439" s="273"/>
      <c r="BM439" s="273"/>
      <c r="BN439" s="273"/>
      <c r="BO439" s="273"/>
      <c r="BP439" s="273"/>
      <c r="BQ439" s="273"/>
      <c r="BR439" s="273"/>
      <c r="BS439" s="273"/>
      <c r="BT439" s="273"/>
      <c r="BU439" s="273"/>
      <c r="BV439" s="273"/>
      <c r="BW439" s="273"/>
      <c r="BX439" s="273"/>
      <c r="BY439" s="273"/>
      <c r="BZ439" s="273"/>
      <c r="CA439" s="273"/>
      <c r="CB439" s="273"/>
      <c r="CC439" s="273"/>
      <c r="CD439" s="273"/>
      <c r="CE439" s="273"/>
      <c r="CF439" s="273"/>
      <c r="CG439" s="273"/>
      <c r="CH439" s="273"/>
      <c r="CI439" s="273"/>
      <c r="CJ439" s="273"/>
      <c r="CK439" s="273"/>
      <c r="CL439" s="273"/>
      <c r="CM439" s="273"/>
      <c r="CN439" s="273"/>
      <c r="CO439" s="273"/>
      <c r="CP439" s="273"/>
      <c r="CQ439" s="273"/>
    </row>
    <row r="440" spans="1:95" ht="25" x14ac:dyDescent="0.35">
      <c r="B440" s="1089" t="s">
        <v>1328</v>
      </c>
      <c r="C440" s="1090" t="s">
        <v>1521</v>
      </c>
      <c r="D440" s="1090" t="s">
        <v>1522</v>
      </c>
      <c r="E440" s="1104">
        <v>2021</v>
      </c>
      <c r="F440" s="1104">
        <v>2024</v>
      </c>
      <c r="G440" s="1104" t="s">
        <v>351</v>
      </c>
      <c r="H440" s="1091">
        <v>105.75</v>
      </c>
      <c r="I440" s="1091"/>
      <c r="J440" s="1105"/>
      <c r="K440" s="1091">
        <v>38598.75</v>
      </c>
      <c r="L440" s="1091"/>
      <c r="M440" s="1091">
        <v>99414</v>
      </c>
      <c r="N440" s="1088"/>
      <c r="O440" s="273"/>
      <c r="P440" s="273"/>
      <c r="Q440" s="273"/>
      <c r="R440" s="273"/>
      <c r="S440" s="273"/>
      <c r="T440" s="273"/>
      <c r="U440" s="273"/>
      <c r="V440" s="273"/>
      <c r="W440" s="273"/>
      <c r="X440" s="273"/>
      <c r="Y440" s="273"/>
      <c r="Z440" s="273"/>
      <c r="AA440" s="273"/>
      <c r="AB440" s="273"/>
      <c r="AC440" s="273"/>
      <c r="AD440" s="273"/>
      <c r="AE440" s="273"/>
      <c r="AF440" s="273"/>
      <c r="AG440" s="273"/>
      <c r="AH440" s="273"/>
      <c r="AI440" s="273"/>
      <c r="AJ440" s="273"/>
      <c r="AK440" s="273"/>
      <c r="AL440" s="273"/>
      <c r="AM440" s="273"/>
      <c r="AN440" s="273"/>
      <c r="AO440" s="273"/>
      <c r="AP440" s="273"/>
      <c r="AQ440" s="273"/>
      <c r="AR440" s="273"/>
      <c r="AS440" s="273"/>
      <c r="AT440" s="273"/>
      <c r="AU440" s="273"/>
      <c r="AV440" s="273"/>
      <c r="AW440" s="273"/>
      <c r="AX440" s="273"/>
      <c r="AY440" s="273"/>
      <c r="AZ440" s="273"/>
      <c r="BA440" s="273"/>
      <c r="BB440" s="273"/>
      <c r="BC440" s="273"/>
      <c r="BD440" s="273"/>
      <c r="BE440" s="273"/>
      <c r="BF440" s="273"/>
      <c r="BG440" s="273"/>
      <c r="BH440" s="273"/>
      <c r="BI440" s="273"/>
      <c r="BJ440" s="273"/>
      <c r="BK440" s="273"/>
      <c r="BL440" s="273"/>
      <c r="BM440" s="273"/>
      <c r="BN440" s="273"/>
      <c r="BO440" s="273"/>
      <c r="BP440" s="273"/>
      <c r="BQ440" s="273"/>
      <c r="BR440" s="273"/>
      <c r="BS440" s="273"/>
      <c r="BT440" s="273"/>
      <c r="BU440" s="273"/>
      <c r="BV440" s="273"/>
      <c r="BW440" s="273"/>
      <c r="BX440" s="273"/>
      <c r="BY440" s="273"/>
      <c r="BZ440" s="273"/>
      <c r="CA440" s="273"/>
      <c r="CB440" s="273"/>
      <c r="CC440" s="273"/>
      <c r="CD440" s="273"/>
      <c r="CE440" s="273"/>
      <c r="CF440" s="273"/>
      <c r="CG440" s="273"/>
      <c r="CH440" s="273"/>
      <c r="CI440" s="273"/>
      <c r="CJ440" s="273"/>
      <c r="CK440" s="273"/>
      <c r="CL440" s="273"/>
      <c r="CM440" s="273"/>
      <c r="CN440" s="273"/>
      <c r="CO440" s="273"/>
      <c r="CP440" s="273"/>
      <c r="CQ440" s="273"/>
    </row>
    <row r="441" spans="1:95" ht="25" x14ac:dyDescent="0.35">
      <c r="B441" s="1089" t="s">
        <v>1328</v>
      </c>
      <c r="C441" s="1090" t="s">
        <v>1523</v>
      </c>
      <c r="D441" s="1090" t="s">
        <v>1524</v>
      </c>
      <c r="E441" s="1104">
        <v>2021</v>
      </c>
      <c r="F441" s="1104">
        <v>2024</v>
      </c>
      <c r="G441" s="1104" t="s">
        <v>351</v>
      </c>
      <c r="H441" s="1091">
        <v>73.5</v>
      </c>
      <c r="I441" s="1091"/>
      <c r="J441" s="1105"/>
      <c r="K441" s="1091">
        <v>26827.5</v>
      </c>
      <c r="L441" s="1091"/>
      <c r="M441" s="1091">
        <v>27828</v>
      </c>
      <c r="N441" s="1088"/>
      <c r="O441" s="273"/>
      <c r="P441" s="273"/>
      <c r="Q441" s="273"/>
      <c r="R441" s="273"/>
      <c r="S441" s="273"/>
      <c r="T441" s="273"/>
      <c r="U441" s="273"/>
      <c r="V441" s="273"/>
      <c r="W441" s="273"/>
      <c r="X441" s="273"/>
      <c r="Y441" s="273"/>
      <c r="Z441" s="273"/>
      <c r="AA441" s="273"/>
      <c r="AB441" s="273"/>
      <c r="AC441" s="273"/>
      <c r="AD441" s="273"/>
      <c r="AE441" s="273"/>
      <c r="AF441" s="273"/>
      <c r="AG441" s="273"/>
      <c r="AH441" s="273"/>
      <c r="AI441" s="273"/>
      <c r="AJ441" s="273"/>
      <c r="AK441" s="273"/>
      <c r="AL441" s="273"/>
      <c r="AM441" s="273"/>
      <c r="AN441" s="273"/>
      <c r="AO441" s="273"/>
      <c r="AP441" s="273"/>
      <c r="AQ441" s="273"/>
      <c r="AR441" s="273"/>
      <c r="AS441" s="273"/>
      <c r="AT441" s="273"/>
      <c r="AU441" s="273"/>
      <c r="AV441" s="273"/>
      <c r="AW441" s="273"/>
      <c r="AX441" s="273"/>
      <c r="AY441" s="273"/>
      <c r="AZ441" s="273"/>
      <c r="BA441" s="273"/>
      <c r="BB441" s="273"/>
      <c r="BC441" s="273"/>
      <c r="BD441" s="273"/>
      <c r="BE441" s="273"/>
      <c r="BF441" s="273"/>
      <c r="BG441" s="273"/>
      <c r="BH441" s="273"/>
      <c r="BI441" s="273"/>
      <c r="BJ441" s="273"/>
      <c r="BK441" s="273"/>
      <c r="BL441" s="273"/>
      <c r="BM441" s="273"/>
      <c r="BN441" s="273"/>
      <c r="BO441" s="273"/>
      <c r="BP441" s="273"/>
      <c r="BQ441" s="273"/>
      <c r="BR441" s="273"/>
      <c r="BS441" s="273"/>
      <c r="BT441" s="273"/>
      <c r="BU441" s="273"/>
      <c r="BV441" s="273"/>
      <c r="BW441" s="273"/>
      <c r="BX441" s="273"/>
      <c r="BY441" s="273"/>
      <c r="BZ441" s="273"/>
      <c r="CA441" s="273"/>
      <c r="CB441" s="273"/>
      <c r="CC441" s="273"/>
      <c r="CD441" s="273"/>
      <c r="CE441" s="273"/>
      <c r="CF441" s="273"/>
      <c r="CG441" s="273"/>
      <c r="CH441" s="273"/>
      <c r="CI441" s="273"/>
      <c r="CJ441" s="273"/>
      <c r="CK441" s="273"/>
      <c r="CL441" s="273"/>
      <c r="CM441" s="273"/>
      <c r="CN441" s="273"/>
      <c r="CO441" s="273"/>
      <c r="CP441" s="273"/>
      <c r="CQ441" s="273"/>
    </row>
    <row r="442" spans="1:95" ht="25" x14ac:dyDescent="0.35">
      <c r="B442" s="1089" t="s">
        <v>827</v>
      </c>
      <c r="C442" s="1090" t="s">
        <v>1525</v>
      </c>
      <c r="D442" s="1090" t="s">
        <v>1526</v>
      </c>
      <c r="E442" s="1104">
        <v>2021</v>
      </c>
      <c r="F442" s="1104">
        <v>2024</v>
      </c>
      <c r="G442" s="1104" t="s">
        <v>351</v>
      </c>
      <c r="H442" s="1091">
        <v>43.125013698630134</v>
      </c>
      <c r="I442" s="1091"/>
      <c r="J442" s="1105"/>
      <c r="K442" s="1091">
        <v>15740.63</v>
      </c>
      <c r="L442" s="1091"/>
      <c r="M442" s="1091">
        <v>22797.013698630137</v>
      </c>
      <c r="N442" s="1088"/>
      <c r="O442" s="273"/>
      <c r="P442" s="273"/>
      <c r="Q442" s="273"/>
      <c r="R442" s="273"/>
      <c r="S442" s="273"/>
      <c r="T442" s="273"/>
      <c r="U442" s="273"/>
      <c r="V442" s="273"/>
      <c r="W442" s="273"/>
      <c r="X442" s="273"/>
      <c r="Y442" s="273"/>
      <c r="Z442" s="273"/>
      <c r="AA442" s="273"/>
      <c r="AB442" s="273"/>
      <c r="AC442" s="273"/>
      <c r="AD442" s="273"/>
      <c r="AE442" s="273"/>
      <c r="AF442" s="273"/>
      <c r="AG442" s="273"/>
      <c r="AH442" s="273"/>
      <c r="AI442" s="273"/>
      <c r="AJ442" s="273"/>
      <c r="AK442" s="273"/>
      <c r="AL442" s="273"/>
      <c r="AM442" s="273"/>
      <c r="AN442" s="273"/>
      <c r="AO442" s="273"/>
      <c r="AP442" s="273"/>
      <c r="AQ442" s="273"/>
      <c r="AR442" s="273"/>
      <c r="AS442" s="273"/>
      <c r="AT442" s="273"/>
      <c r="AU442" s="273"/>
      <c r="AV442" s="273"/>
      <c r="AW442" s="273"/>
      <c r="AX442" s="273"/>
      <c r="AY442" s="273"/>
      <c r="AZ442" s="273"/>
      <c r="BA442" s="273"/>
      <c r="BB442" s="273"/>
      <c r="BC442" s="273"/>
      <c r="BD442" s="273"/>
      <c r="BE442" s="273"/>
      <c r="BF442" s="273"/>
      <c r="BG442" s="273"/>
      <c r="BH442" s="273"/>
      <c r="BI442" s="273"/>
      <c r="BJ442" s="273"/>
      <c r="BK442" s="273"/>
      <c r="BL442" s="273"/>
      <c r="BM442" s="273"/>
      <c r="BN442" s="273"/>
      <c r="BO442" s="273"/>
      <c r="BP442" s="273"/>
      <c r="BQ442" s="273"/>
      <c r="BR442" s="273"/>
      <c r="BS442" s="273"/>
      <c r="BT442" s="273"/>
      <c r="BU442" s="273"/>
      <c r="BV442" s="273"/>
      <c r="BW442" s="273"/>
      <c r="BX442" s="273"/>
      <c r="BY442" s="273"/>
      <c r="BZ442" s="273"/>
      <c r="CA442" s="273"/>
      <c r="CB442" s="273"/>
      <c r="CC442" s="273"/>
      <c r="CD442" s="273"/>
      <c r="CE442" s="273"/>
      <c r="CF442" s="273"/>
      <c r="CG442" s="273"/>
      <c r="CH442" s="273"/>
      <c r="CI442" s="273"/>
      <c r="CJ442" s="273"/>
      <c r="CK442" s="273"/>
      <c r="CL442" s="273"/>
      <c r="CM442" s="273"/>
      <c r="CN442" s="273"/>
      <c r="CO442" s="273"/>
      <c r="CP442" s="273"/>
      <c r="CQ442" s="273"/>
    </row>
    <row r="443" spans="1:95" ht="25" x14ac:dyDescent="0.35">
      <c r="A443" s="75"/>
      <c r="B443" s="1089" t="s">
        <v>1328</v>
      </c>
      <c r="C443" s="1090" t="s">
        <v>1527</v>
      </c>
      <c r="D443" s="1090" t="s">
        <v>1528</v>
      </c>
      <c r="E443" s="1104">
        <v>2021</v>
      </c>
      <c r="F443" s="1104">
        <v>2024</v>
      </c>
      <c r="G443" s="1104" t="s">
        <v>351</v>
      </c>
      <c r="H443" s="1091">
        <v>74.625013698630141</v>
      </c>
      <c r="I443" s="1091"/>
      <c r="J443" s="1105"/>
      <c r="K443" s="1091">
        <v>27238.13</v>
      </c>
      <c r="L443" s="1091"/>
      <c r="M443" s="1091">
        <v>48489.013698630137</v>
      </c>
      <c r="N443" s="1088"/>
    </row>
    <row r="444" spans="1:95" ht="25" x14ac:dyDescent="0.35">
      <c r="A444" s="75"/>
      <c r="B444" s="1089" t="s">
        <v>1497</v>
      </c>
      <c r="C444" s="1090" t="s">
        <v>1529</v>
      </c>
      <c r="D444" s="1090" t="s">
        <v>1530</v>
      </c>
      <c r="E444" s="1104">
        <v>2021</v>
      </c>
      <c r="F444" s="1104">
        <v>2024</v>
      </c>
      <c r="G444" s="1104" t="s">
        <v>351</v>
      </c>
      <c r="H444" s="1091">
        <v>30.375013698630134</v>
      </c>
      <c r="I444" s="1091"/>
      <c r="J444" s="1105"/>
      <c r="K444" s="1091">
        <v>11086.88</v>
      </c>
      <c r="L444" s="1091"/>
      <c r="M444" s="1091">
        <v>6075.0136986301331</v>
      </c>
      <c r="N444" s="1088"/>
    </row>
    <row r="445" spans="1:95" ht="25.5" customHeight="1" x14ac:dyDescent="0.35">
      <c r="B445" s="1089" t="s">
        <v>827</v>
      </c>
      <c r="C445" s="1090" t="s">
        <v>1531</v>
      </c>
      <c r="D445" s="1090" t="s">
        <v>1532</v>
      </c>
      <c r="E445" s="1104">
        <v>2021</v>
      </c>
      <c r="F445" s="1104">
        <v>2024</v>
      </c>
      <c r="G445" s="1104" t="s">
        <v>351</v>
      </c>
      <c r="H445" s="1091">
        <v>81.375013698630141</v>
      </c>
      <c r="I445" s="1091"/>
      <c r="J445" s="1105"/>
      <c r="K445" s="1091">
        <v>29701.88</v>
      </c>
      <c r="L445" s="1091"/>
      <c r="M445" s="1091">
        <v>37575.013698630137</v>
      </c>
      <c r="N445" s="1088"/>
      <c r="O445" s="1086"/>
      <c r="P445" s="1087"/>
      <c r="Q445" s="1087"/>
      <c r="R445" s="1087"/>
      <c r="S445" s="1087"/>
      <c r="T445" s="1087"/>
      <c r="U445" s="1087"/>
      <c r="V445" s="1087"/>
      <c r="W445" s="1087"/>
      <c r="X445" s="1087"/>
      <c r="Y445" s="1087"/>
      <c r="Z445" s="1087"/>
      <c r="AA445" s="1087"/>
      <c r="AB445" s="1087"/>
      <c r="AC445" s="1087"/>
      <c r="AD445" s="1087"/>
      <c r="AE445" s="1087"/>
      <c r="AF445" s="1087"/>
      <c r="AG445" s="1087"/>
      <c r="AH445" s="1087"/>
      <c r="AI445" s="1087"/>
      <c r="AJ445" s="1087"/>
      <c r="AK445" s="1087"/>
      <c r="AL445" s="1087"/>
      <c r="AM445" s="1087"/>
      <c r="AN445" s="1087"/>
      <c r="AO445" s="1087"/>
      <c r="AP445" s="1087"/>
      <c r="AQ445" s="1087"/>
      <c r="AR445" s="1087"/>
      <c r="AS445" s="1087"/>
      <c r="AT445" s="1087"/>
      <c r="AU445" s="1087"/>
      <c r="AV445" s="1087"/>
      <c r="AW445" s="1087"/>
      <c r="AX445" s="1087"/>
      <c r="AY445" s="1087"/>
      <c r="AZ445" s="1087"/>
      <c r="BA445" s="1087"/>
      <c r="BB445" s="1087"/>
      <c r="BC445" s="1087"/>
      <c r="BD445" s="1087"/>
      <c r="BE445" s="1087"/>
      <c r="BF445" s="1087"/>
      <c r="BG445" s="1087"/>
      <c r="BH445" s="1087"/>
      <c r="BI445" s="1087"/>
      <c r="BJ445" s="1087"/>
      <c r="BK445" s="1087"/>
      <c r="BL445" s="1087"/>
      <c r="BM445" s="1087"/>
      <c r="BN445" s="1087"/>
      <c r="BO445" s="1087"/>
      <c r="BP445" s="1087"/>
      <c r="BQ445" s="1087"/>
      <c r="BR445" s="1087"/>
      <c r="BS445" s="1087"/>
      <c r="BT445" s="1087"/>
      <c r="BU445" s="1087"/>
      <c r="BV445" s="1087"/>
      <c r="BW445" s="1087"/>
      <c r="BX445" s="1087"/>
      <c r="BY445" s="1087"/>
      <c r="BZ445" s="1087"/>
      <c r="CA445" s="1087"/>
      <c r="CB445" s="1087"/>
      <c r="CC445" s="1087"/>
      <c r="CD445" s="1087"/>
      <c r="CE445" s="1087"/>
      <c r="CF445" s="1087"/>
      <c r="CG445" s="1087"/>
      <c r="CH445" s="1087"/>
      <c r="CI445" s="1087"/>
      <c r="CJ445" s="1087"/>
      <c r="CK445" s="1087"/>
      <c r="CL445" s="1087"/>
      <c r="CM445" s="1087"/>
      <c r="CN445" s="1087"/>
      <c r="CO445" s="1087"/>
      <c r="CP445" s="1087"/>
      <c r="CQ445" s="1087"/>
    </row>
    <row r="446" spans="1:95" ht="25.5" customHeight="1" x14ac:dyDescent="0.35">
      <c r="B446" s="1089" t="s">
        <v>1328</v>
      </c>
      <c r="C446" s="1090" t="s">
        <v>1533</v>
      </c>
      <c r="D446" s="1090" t="s">
        <v>1534</v>
      </c>
      <c r="E446" s="1104">
        <v>2021</v>
      </c>
      <c r="F446" s="1104">
        <v>2024</v>
      </c>
      <c r="G446" s="1104" t="s">
        <v>351</v>
      </c>
      <c r="H446" s="1091">
        <v>151.5</v>
      </c>
      <c r="I446" s="1091"/>
      <c r="J446" s="1105"/>
      <c r="K446" s="1091">
        <v>55297.5</v>
      </c>
      <c r="L446" s="1091"/>
      <c r="M446" s="1091">
        <v>151500</v>
      </c>
      <c r="N446" s="1088"/>
      <c r="O446" s="1086"/>
      <c r="P446" s="1087"/>
      <c r="Q446" s="1087"/>
      <c r="R446" s="1087"/>
      <c r="S446" s="1087"/>
      <c r="T446" s="1087"/>
      <c r="U446" s="1087"/>
      <c r="V446" s="1087"/>
      <c r="W446" s="1087"/>
      <c r="X446" s="1087"/>
      <c r="Y446" s="1087"/>
      <c r="Z446" s="1087"/>
      <c r="AA446" s="1087"/>
      <c r="AB446" s="1087"/>
      <c r="AC446" s="1087"/>
      <c r="AD446" s="1087"/>
      <c r="AE446" s="1087"/>
      <c r="AF446" s="1087"/>
      <c r="AG446" s="1087"/>
      <c r="AH446" s="1087"/>
      <c r="AI446" s="1087"/>
      <c r="AJ446" s="1087"/>
      <c r="AK446" s="1087"/>
      <c r="AL446" s="1087"/>
      <c r="AM446" s="1087"/>
      <c r="AN446" s="1087"/>
      <c r="AO446" s="1087"/>
      <c r="AP446" s="1087"/>
      <c r="AQ446" s="1087"/>
      <c r="AR446" s="1087"/>
      <c r="AS446" s="1087"/>
      <c r="AT446" s="1087"/>
      <c r="AU446" s="1087"/>
      <c r="AV446" s="1087"/>
      <c r="AW446" s="1087"/>
      <c r="AX446" s="1087"/>
      <c r="AY446" s="1087"/>
      <c r="AZ446" s="1087"/>
      <c r="BA446" s="1087"/>
      <c r="BB446" s="1087"/>
      <c r="BC446" s="1087"/>
      <c r="BD446" s="1087"/>
      <c r="BE446" s="1087"/>
      <c r="BF446" s="1087"/>
      <c r="BG446" s="1087"/>
      <c r="BH446" s="1087"/>
      <c r="BI446" s="1087"/>
      <c r="BJ446" s="1087"/>
      <c r="BK446" s="1087"/>
      <c r="BL446" s="1087"/>
      <c r="BM446" s="1087"/>
      <c r="BN446" s="1087"/>
      <c r="BO446" s="1087"/>
      <c r="BP446" s="1087"/>
      <c r="BQ446" s="1087"/>
      <c r="BR446" s="1087"/>
      <c r="BS446" s="1087"/>
      <c r="BT446" s="1087"/>
      <c r="BU446" s="1087"/>
      <c r="BV446" s="1087"/>
      <c r="BW446" s="1087"/>
      <c r="BX446" s="1087"/>
      <c r="BY446" s="1087"/>
      <c r="BZ446" s="1087"/>
      <c r="CA446" s="1087"/>
      <c r="CB446" s="1087"/>
      <c r="CC446" s="1087"/>
      <c r="CD446" s="1087"/>
      <c r="CE446" s="1087"/>
      <c r="CF446" s="1087"/>
      <c r="CG446" s="1087"/>
      <c r="CH446" s="1087"/>
      <c r="CI446" s="1087"/>
      <c r="CJ446" s="1087"/>
      <c r="CK446" s="1087"/>
      <c r="CL446" s="1087"/>
      <c r="CM446" s="1087"/>
      <c r="CN446" s="1087"/>
      <c r="CO446" s="1087"/>
      <c r="CP446" s="1087"/>
      <c r="CQ446" s="1087"/>
    </row>
    <row r="447" spans="1:95" ht="25.5" customHeight="1" x14ac:dyDescent="0.35">
      <c r="B447" s="1089" t="s">
        <v>1328</v>
      </c>
      <c r="C447" s="1090" t="s">
        <v>1535</v>
      </c>
      <c r="D447" s="1090" t="s">
        <v>1536</v>
      </c>
      <c r="E447" s="1104">
        <v>2021</v>
      </c>
      <c r="F447" s="1104">
        <v>2024</v>
      </c>
      <c r="G447" s="1104" t="s">
        <v>351</v>
      </c>
      <c r="H447" s="1091">
        <v>90</v>
      </c>
      <c r="I447" s="1091"/>
      <c r="J447" s="1105"/>
      <c r="K447" s="1091">
        <v>32850</v>
      </c>
      <c r="L447" s="1091"/>
      <c r="M447" s="1091">
        <v>18000</v>
      </c>
      <c r="N447" s="1088"/>
      <c r="O447" s="1086"/>
      <c r="P447" s="1087"/>
      <c r="Q447" s="1087"/>
      <c r="R447" s="1087"/>
      <c r="S447" s="1087"/>
      <c r="T447" s="1087"/>
      <c r="U447" s="1087"/>
      <c r="V447" s="1087"/>
      <c r="W447" s="1087"/>
      <c r="X447" s="1087"/>
      <c r="Y447" s="1087"/>
      <c r="Z447" s="1087"/>
      <c r="AA447" s="1087"/>
      <c r="AB447" s="1087"/>
      <c r="AC447" s="1087"/>
      <c r="AD447" s="1087"/>
      <c r="AE447" s="1087"/>
      <c r="AF447" s="1087"/>
      <c r="AG447" s="1087"/>
      <c r="AH447" s="1087"/>
      <c r="AI447" s="1087"/>
      <c r="AJ447" s="1087"/>
      <c r="AK447" s="1087"/>
      <c r="AL447" s="1087"/>
      <c r="AM447" s="1087"/>
      <c r="AN447" s="1087"/>
      <c r="AO447" s="1087"/>
      <c r="AP447" s="1087"/>
      <c r="AQ447" s="1087"/>
      <c r="AR447" s="1087"/>
      <c r="AS447" s="1087"/>
      <c r="AT447" s="1087"/>
      <c r="AU447" s="1087"/>
      <c r="AV447" s="1087"/>
      <c r="AW447" s="1087"/>
      <c r="AX447" s="1087"/>
      <c r="AY447" s="1087"/>
      <c r="AZ447" s="1087"/>
      <c r="BA447" s="1087"/>
      <c r="BB447" s="1087"/>
      <c r="BC447" s="1087"/>
      <c r="BD447" s="1087"/>
      <c r="BE447" s="1087"/>
      <c r="BF447" s="1087"/>
      <c r="BG447" s="1087"/>
      <c r="BH447" s="1087"/>
      <c r="BI447" s="1087"/>
      <c r="BJ447" s="1087"/>
      <c r="BK447" s="1087"/>
      <c r="BL447" s="1087"/>
      <c r="BM447" s="1087"/>
      <c r="BN447" s="1087"/>
      <c r="BO447" s="1087"/>
      <c r="BP447" s="1087"/>
      <c r="BQ447" s="1087"/>
      <c r="BR447" s="1087"/>
      <c r="BS447" s="1087"/>
      <c r="BT447" s="1087"/>
      <c r="BU447" s="1087"/>
      <c r="BV447" s="1087"/>
      <c r="BW447" s="1087"/>
      <c r="BX447" s="1087"/>
      <c r="BY447" s="1087"/>
      <c r="BZ447" s="1087"/>
      <c r="CA447" s="1087"/>
      <c r="CB447" s="1087"/>
      <c r="CC447" s="1087"/>
      <c r="CD447" s="1087"/>
      <c r="CE447" s="1087"/>
      <c r="CF447" s="1087"/>
      <c r="CG447" s="1087"/>
      <c r="CH447" s="1087"/>
      <c r="CI447" s="1087"/>
      <c r="CJ447" s="1087"/>
      <c r="CK447" s="1087"/>
      <c r="CL447" s="1087"/>
      <c r="CM447" s="1087"/>
      <c r="CN447" s="1087"/>
      <c r="CO447" s="1087"/>
      <c r="CP447" s="1087"/>
      <c r="CQ447" s="1087"/>
    </row>
    <row r="448" spans="1:95" ht="25.5" customHeight="1" x14ac:dyDescent="0.35">
      <c r="B448" s="1089" t="s">
        <v>1328</v>
      </c>
      <c r="C448" s="1090" t="s">
        <v>1537</v>
      </c>
      <c r="D448" s="1090" t="s">
        <v>1538</v>
      </c>
      <c r="E448" s="1104">
        <v>2021</v>
      </c>
      <c r="F448" s="1104">
        <v>2024</v>
      </c>
      <c r="G448" s="1104" t="s">
        <v>351</v>
      </c>
      <c r="H448" s="1091">
        <v>37.5</v>
      </c>
      <c r="I448" s="1091"/>
      <c r="J448" s="1105"/>
      <c r="K448" s="1091">
        <v>13687.5</v>
      </c>
      <c r="L448" s="1091"/>
      <c r="M448" s="1091">
        <v>9600</v>
      </c>
      <c r="N448" s="1088"/>
      <c r="O448" s="1086"/>
      <c r="P448" s="1087"/>
      <c r="Q448" s="1087"/>
      <c r="R448" s="1087"/>
      <c r="S448" s="1087"/>
      <c r="T448" s="1087"/>
      <c r="U448" s="1087"/>
      <c r="V448" s="1087"/>
      <c r="W448" s="1087"/>
      <c r="X448" s="1087"/>
      <c r="Y448" s="1087"/>
      <c r="Z448" s="1087"/>
      <c r="AA448" s="1087"/>
      <c r="AB448" s="1087"/>
      <c r="AC448" s="1087"/>
      <c r="AD448" s="1087"/>
      <c r="AE448" s="1087"/>
      <c r="AF448" s="1087"/>
      <c r="AG448" s="1087"/>
      <c r="AH448" s="1087"/>
      <c r="AI448" s="1087"/>
      <c r="AJ448" s="1087"/>
      <c r="AK448" s="1087"/>
      <c r="AL448" s="1087"/>
      <c r="AM448" s="1087"/>
      <c r="AN448" s="1087"/>
      <c r="AO448" s="1087"/>
      <c r="AP448" s="1087"/>
      <c r="AQ448" s="1087"/>
      <c r="AR448" s="1087"/>
      <c r="AS448" s="1087"/>
      <c r="AT448" s="1087"/>
      <c r="AU448" s="1087"/>
      <c r="AV448" s="1087"/>
      <c r="AW448" s="1087"/>
      <c r="AX448" s="1087"/>
      <c r="AY448" s="1087"/>
      <c r="AZ448" s="1087"/>
      <c r="BA448" s="1087"/>
      <c r="BB448" s="1087"/>
      <c r="BC448" s="1087"/>
      <c r="BD448" s="1087"/>
      <c r="BE448" s="1087"/>
      <c r="BF448" s="1087"/>
      <c r="BG448" s="1087"/>
      <c r="BH448" s="1087"/>
      <c r="BI448" s="1087"/>
      <c r="BJ448" s="1087"/>
      <c r="BK448" s="1087"/>
      <c r="BL448" s="1087"/>
      <c r="BM448" s="1087"/>
      <c r="BN448" s="1087"/>
      <c r="BO448" s="1087"/>
      <c r="BP448" s="1087"/>
      <c r="BQ448" s="1087"/>
      <c r="BR448" s="1087"/>
      <c r="BS448" s="1087"/>
      <c r="BT448" s="1087"/>
      <c r="BU448" s="1087"/>
      <c r="BV448" s="1087"/>
      <c r="BW448" s="1087"/>
      <c r="BX448" s="1087"/>
      <c r="BY448" s="1087"/>
      <c r="BZ448" s="1087"/>
      <c r="CA448" s="1087"/>
      <c r="CB448" s="1087"/>
      <c r="CC448" s="1087"/>
      <c r="CD448" s="1087"/>
      <c r="CE448" s="1087"/>
      <c r="CF448" s="1087"/>
      <c r="CG448" s="1087"/>
      <c r="CH448" s="1087"/>
      <c r="CI448" s="1087"/>
      <c r="CJ448" s="1087"/>
      <c r="CK448" s="1087"/>
      <c r="CL448" s="1087"/>
      <c r="CM448" s="1087"/>
      <c r="CN448" s="1087"/>
      <c r="CO448" s="1087"/>
      <c r="CP448" s="1087"/>
      <c r="CQ448" s="1087"/>
    </row>
    <row r="449" spans="2:95" ht="25.5" customHeight="1" x14ac:dyDescent="0.35">
      <c r="B449" s="1089" t="s">
        <v>1497</v>
      </c>
      <c r="C449" s="1090" t="s">
        <v>1539</v>
      </c>
      <c r="D449" s="1090" t="s">
        <v>1540</v>
      </c>
      <c r="E449" s="1104">
        <v>2021</v>
      </c>
      <c r="F449" s="1104">
        <v>2024</v>
      </c>
      <c r="G449" s="1104" t="s">
        <v>351</v>
      </c>
      <c r="H449" s="1091">
        <v>28.500082191780823</v>
      </c>
      <c r="I449" s="1091"/>
      <c r="J449" s="1105"/>
      <c r="K449" s="1091">
        <v>10402.530000000001</v>
      </c>
      <c r="L449" s="1091"/>
      <c r="M449" s="1091">
        <v>5700.0821917808244</v>
      </c>
      <c r="N449" s="1088"/>
      <c r="O449" s="1086"/>
      <c r="P449" s="1087"/>
      <c r="Q449" s="1087"/>
      <c r="R449" s="1087"/>
      <c r="S449" s="1087"/>
      <c r="T449" s="1087"/>
      <c r="U449" s="1087"/>
      <c r="V449" s="1087"/>
      <c r="W449" s="1087"/>
      <c r="X449" s="1087"/>
      <c r="Y449" s="1087"/>
      <c r="Z449" s="1087"/>
      <c r="AA449" s="1087"/>
      <c r="AB449" s="1087"/>
      <c r="AC449" s="1087"/>
      <c r="AD449" s="1087"/>
      <c r="AE449" s="1087"/>
      <c r="AF449" s="1087"/>
      <c r="AG449" s="1087"/>
      <c r="AH449" s="1087"/>
      <c r="AI449" s="1087"/>
      <c r="AJ449" s="1087"/>
      <c r="AK449" s="1087"/>
      <c r="AL449" s="1087"/>
      <c r="AM449" s="1087"/>
      <c r="AN449" s="1087"/>
      <c r="AO449" s="1087"/>
      <c r="AP449" s="1087"/>
      <c r="AQ449" s="1087"/>
      <c r="AR449" s="1087"/>
      <c r="AS449" s="1087"/>
      <c r="AT449" s="1087"/>
      <c r="AU449" s="1087"/>
      <c r="AV449" s="1087"/>
      <c r="AW449" s="1087"/>
      <c r="AX449" s="1087"/>
      <c r="AY449" s="1087"/>
      <c r="AZ449" s="1087"/>
      <c r="BA449" s="1087"/>
      <c r="BB449" s="1087"/>
      <c r="BC449" s="1087"/>
      <c r="BD449" s="1087"/>
      <c r="BE449" s="1087"/>
      <c r="BF449" s="1087"/>
      <c r="BG449" s="1087"/>
      <c r="BH449" s="1087"/>
      <c r="BI449" s="1087"/>
      <c r="BJ449" s="1087"/>
      <c r="BK449" s="1087"/>
      <c r="BL449" s="1087"/>
      <c r="BM449" s="1087"/>
      <c r="BN449" s="1087"/>
      <c r="BO449" s="1087"/>
      <c r="BP449" s="1087"/>
      <c r="BQ449" s="1087"/>
      <c r="BR449" s="1087"/>
      <c r="BS449" s="1087"/>
      <c r="BT449" s="1087"/>
      <c r="BU449" s="1087"/>
      <c r="BV449" s="1087"/>
      <c r="BW449" s="1087"/>
      <c r="BX449" s="1087"/>
      <c r="BY449" s="1087"/>
      <c r="BZ449" s="1087"/>
      <c r="CA449" s="1087"/>
      <c r="CB449" s="1087"/>
      <c r="CC449" s="1087"/>
      <c r="CD449" s="1087"/>
      <c r="CE449" s="1087"/>
      <c r="CF449" s="1087"/>
      <c r="CG449" s="1087"/>
      <c r="CH449" s="1087"/>
      <c r="CI449" s="1087"/>
      <c r="CJ449" s="1087"/>
      <c r="CK449" s="1087"/>
      <c r="CL449" s="1087"/>
      <c r="CM449" s="1087"/>
      <c r="CN449" s="1087"/>
      <c r="CO449" s="1087"/>
      <c r="CP449" s="1087"/>
      <c r="CQ449" s="1087"/>
    </row>
    <row r="450" spans="2:95" ht="25.5" customHeight="1" x14ac:dyDescent="0.35">
      <c r="B450" s="1089" t="s">
        <v>1328</v>
      </c>
      <c r="C450" s="1090" t="s">
        <v>1541</v>
      </c>
      <c r="D450" s="1090" t="s">
        <v>1542</v>
      </c>
      <c r="E450" s="1104">
        <v>2021</v>
      </c>
      <c r="F450" s="1104">
        <v>2024</v>
      </c>
      <c r="G450" s="1104" t="s">
        <v>351</v>
      </c>
      <c r="H450" s="1091">
        <v>282</v>
      </c>
      <c r="I450" s="1091"/>
      <c r="J450" s="1105"/>
      <c r="K450" s="1091">
        <v>102930</v>
      </c>
      <c r="L450" s="1091"/>
      <c r="M450" s="1091">
        <v>56400</v>
      </c>
      <c r="N450" s="1088"/>
      <c r="O450" s="1086"/>
      <c r="P450" s="1087"/>
      <c r="Q450" s="1087"/>
      <c r="R450" s="1087"/>
      <c r="S450" s="1087"/>
      <c r="T450" s="1087"/>
      <c r="U450" s="1087"/>
      <c r="V450" s="1087"/>
      <c r="W450" s="1087"/>
      <c r="X450" s="1087"/>
      <c r="Y450" s="1087"/>
      <c r="Z450" s="1087"/>
      <c r="AA450" s="1087"/>
      <c r="AB450" s="1087"/>
      <c r="AC450" s="1087"/>
      <c r="AD450" s="1087"/>
      <c r="AE450" s="1087"/>
      <c r="AF450" s="1087"/>
      <c r="AG450" s="1087"/>
      <c r="AH450" s="1087"/>
      <c r="AI450" s="1087"/>
      <c r="AJ450" s="1087"/>
      <c r="AK450" s="1087"/>
      <c r="AL450" s="1087"/>
      <c r="AM450" s="1087"/>
      <c r="AN450" s="1087"/>
      <c r="AO450" s="1087"/>
      <c r="AP450" s="1087"/>
      <c r="AQ450" s="1087"/>
      <c r="AR450" s="1087"/>
      <c r="AS450" s="1087"/>
      <c r="AT450" s="1087"/>
      <c r="AU450" s="1087"/>
      <c r="AV450" s="1087"/>
      <c r="AW450" s="1087"/>
      <c r="AX450" s="1087"/>
      <c r="AY450" s="1087"/>
      <c r="AZ450" s="1087"/>
      <c r="BA450" s="1087"/>
      <c r="BB450" s="1087"/>
      <c r="BC450" s="1087"/>
      <c r="BD450" s="1087"/>
      <c r="BE450" s="1087"/>
      <c r="BF450" s="1087"/>
      <c r="BG450" s="1087"/>
      <c r="BH450" s="1087"/>
      <c r="BI450" s="1087"/>
      <c r="BJ450" s="1087"/>
      <c r="BK450" s="1087"/>
      <c r="BL450" s="1087"/>
      <c r="BM450" s="1087"/>
      <c r="BN450" s="1087"/>
      <c r="BO450" s="1087"/>
      <c r="BP450" s="1087"/>
      <c r="BQ450" s="1087"/>
      <c r="BR450" s="1087"/>
      <c r="BS450" s="1087"/>
      <c r="BT450" s="1087"/>
      <c r="BU450" s="1087"/>
      <c r="BV450" s="1087"/>
      <c r="BW450" s="1087"/>
      <c r="BX450" s="1087"/>
      <c r="BY450" s="1087"/>
      <c r="BZ450" s="1087"/>
      <c r="CA450" s="1087"/>
      <c r="CB450" s="1087"/>
      <c r="CC450" s="1087"/>
      <c r="CD450" s="1087"/>
      <c r="CE450" s="1087"/>
      <c r="CF450" s="1087"/>
      <c r="CG450" s="1087"/>
      <c r="CH450" s="1087"/>
      <c r="CI450" s="1087"/>
      <c r="CJ450" s="1087"/>
      <c r="CK450" s="1087"/>
      <c r="CL450" s="1087"/>
      <c r="CM450" s="1087"/>
      <c r="CN450" s="1087"/>
      <c r="CO450" s="1087"/>
      <c r="CP450" s="1087"/>
      <c r="CQ450" s="1087"/>
    </row>
    <row r="451" spans="2:95" ht="25.5" customHeight="1" x14ac:dyDescent="0.35">
      <c r="B451" s="1089" t="s">
        <v>1328</v>
      </c>
      <c r="C451" s="1090" t="s">
        <v>1543</v>
      </c>
      <c r="D451" s="1090" t="s">
        <v>1544</v>
      </c>
      <c r="E451" s="1104">
        <v>2021</v>
      </c>
      <c r="F451" s="1104">
        <v>2024</v>
      </c>
      <c r="G451" s="1104" t="s">
        <v>351</v>
      </c>
      <c r="H451" s="1091">
        <v>27</v>
      </c>
      <c r="I451" s="1091"/>
      <c r="J451" s="1105"/>
      <c r="K451" s="1091">
        <v>9855</v>
      </c>
      <c r="L451" s="1091"/>
      <c r="M451" s="1091">
        <v>5400</v>
      </c>
      <c r="N451" s="1088"/>
      <c r="O451" s="1086"/>
      <c r="P451" s="1087"/>
      <c r="Q451" s="1087"/>
      <c r="R451" s="1087"/>
      <c r="S451" s="1087"/>
      <c r="T451" s="1087"/>
      <c r="U451" s="1087"/>
      <c r="V451" s="1087"/>
      <c r="W451" s="1087"/>
      <c r="X451" s="1087"/>
      <c r="Y451" s="1087"/>
      <c r="Z451" s="1087"/>
      <c r="AA451" s="1087"/>
      <c r="AB451" s="1087"/>
      <c r="AC451" s="1087"/>
      <c r="AD451" s="1087"/>
      <c r="AE451" s="1087"/>
      <c r="AF451" s="1087"/>
      <c r="AG451" s="1087"/>
      <c r="AH451" s="1087"/>
      <c r="AI451" s="1087"/>
      <c r="AJ451" s="1087"/>
      <c r="AK451" s="1087"/>
      <c r="AL451" s="1087"/>
      <c r="AM451" s="1087"/>
      <c r="AN451" s="1087"/>
      <c r="AO451" s="1087"/>
      <c r="AP451" s="1087"/>
      <c r="AQ451" s="1087"/>
      <c r="AR451" s="1087"/>
      <c r="AS451" s="1087"/>
      <c r="AT451" s="1087"/>
      <c r="AU451" s="1087"/>
      <c r="AV451" s="1087"/>
      <c r="AW451" s="1087"/>
      <c r="AX451" s="1087"/>
      <c r="AY451" s="1087"/>
      <c r="AZ451" s="1087"/>
      <c r="BA451" s="1087"/>
      <c r="BB451" s="1087"/>
      <c r="BC451" s="1087"/>
      <c r="BD451" s="1087"/>
      <c r="BE451" s="1087"/>
      <c r="BF451" s="1087"/>
      <c r="BG451" s="1087"/>
      <c r="BH451" s="1087"/>
      <c r="BI451" s="1087"/>
      <c r="BJ451" s="1087"/>
      <c r="BK451" s="1087"/>
      <c r="BL451" s="1087"/>
      <c r="BM451" s="1087"/>
      <c r="BN451" s="1087"/>
      <c r="BO451" s="1087"/>
      <c r="BP451" s="1087"/>
      <c r="BQ451" s="1087"/>
      <c r="BR451" s="1087"/>
      <c r="BS451" s="1087"/>
      <c r="BT451" s="1087"/>
      <c r="BU451" s="1087"/>
      <c r="BV451" s="1087"/>
      <c r="BW451" s="1087"/>
      <c r="BX451" s="1087"/>
      <c r="BY451" s="1087"/>
      <c r="BZ451" s="1087"/>
      <c r="CA451" s="1087"/>
      <c r="CB451" s="1087"/>
      <c r="CC451" s="1087"/>
      <c r="CD451" s="1087"/>
      <c r="CE451" s="1087"/>
      <c r="CF451" s="1087"/>
      <c r="CG451" s="1087"/>
      <c r="CH451" s="1087"/>
      <c r="CI451" s="1087"/>
      <c r="CJ451" s="1087"/>
      <c r="CK451" s="1087"/>
      <c r="CL451" s="1087"/>
      <c r="CM451" s="1087"/>
      <c r="CN451" s="1087"/>
      <c r="CO451" s="1087"/>
      <c r="CP451" s="1087"/>
      <c r="CQ451" s="1087"/>
    </row>
    <row r="452" spans="2:95" ht="25.5" customHeight="1" x14ac:dyDescent="0.35">
      <c r="B452" s="1089" t="s">
        <v>1328</v>
      </c>
      <c r="C452" s="1090" t="s">
        <v>1545</v>
      </c>
      <c r="D452" s="1090" t="s">
        <v>1546</v>
      </c>
      <c r="E452" s="1104">
        <v>2021</v>
      </c>
      <c r="F452" s="1104">
        <v>2024</v>
      </c>
      <c r="G452" s="1104" t="s">
        <v>351</v>
      </c>
      <c r="H452" s="1091">
        <v>225</v>
      </c>
      <c r="I452" s="1091"/>
      <c r="J452" s="1105"/>
      <c r="K452" s="1091">
        <v>82125</v>
      </c>
      <c r="L452" s="1091"/>
      <c r="M452" s="1091">
        <v>192900</v>
      </c>
      <c r="N452" s="1088"/>
      <c r="O452" s="1086"/>
      <c r="P452" s="1087"/>
      <c r="Q452" s="1087"/>
      <c r="R452" s="1087"/>
      <c r="S452" s="1087"/>
      <c r="T452" s="1087"/>
      <c r="U452" s="1087"/>
      <c r="V452" s="1087"/>
      <c r="W452" s="1087"/>
      <c r="X452" s="1087"/>
      <c r="Y452" s="1087"/>
      <c r="Z452" s="1087"/>
      <c r="AA452" s="1087"/>
      <c r="AB452" s="1087"/>
      <c r="AC452" s="1087"/>
      <c r="AD452" s="1087"/>
      <c r="AE452" s="1087"/>
      <c r="AF452" s="1087"/>
      <c r="AG452" s="1087"/>
      <c r="AH452" s="1087"/>
      <c r="AI452" s="1087"/>
      <c r="AJ452" s="1087"/>
      <c r="AK452" s="1087"/>
      <c r="AL452" s="1087"/>
      <c r="AM452" s="1087"/>
      <c r="AN452" s="1087"/>
      <c r="AO452" s="1087"/>
      <c r="AP452" s="1087"/>
      <c r="AQ452" s="1087"/>
      <c r="AR452" s="1087"/>
      <c r="AS452" s="1087"/>
      <c r="AT452" s="1087"/>
      <c r="AU452" s="1087"/>
      <c r="AV452" s="1087"/>
      <c r="AW452" s="1087"/>
      <c r="AX452" s="1087"/>
      <c r="AY452" s="1087"/>
      <c r="AZ452" s="1087"/>
      <c r="BA452" s="1087"/>
      <c r="BB452" s="1087"/>
      <c r="BC452" s="1087"/>
      <c r="BD452" s="1087"/>
      <c r="BE452" s="1087"/>
      <c r="BF452" s="1087"/>
      <c r="BG452" s="1087"/>
      <c r="BH452" s="1087"/>
      <c r="BI452" s="1087"/>
      <c r="BJ452" s="1087"/>
      <c r="BK452" s="1087"/>
      <c r="BL452" s="1087"/>
      <c r="BM452" s="1087"/>
      <c r="BN452" s="1087"/>
      <c r="BO452" s="1087"/>
      <c r="BP452" s="1087"/>
      <c r="BQ452" s="1087"/>
      <c r="BR452" s="1087"/>
      <c r="BS452" s="1087"/>
      <c r="BT452" s="1087"/>
      <c r="BU452" s="1087"/>
      <c r="BV452" s="1087"/>
      <c r="BW452" s="1087"/>
      <c r="BX452" s="1087"/>
      <c r="BY452" s="1087"/>
      <c r="BZ452" s="1087"/>
      <c r="CA452" s="1087"/>
      <c r="CB452" s="1087"/>
      <c r="CC452" s="1087"/>
      <c r="CD452" s="1087"/>
      <c r="CE452" s="1087"/>
      <c r="CF452" s="1087"/>
      <c r="CG452" s="1087"/>
      <c r="CH452" s="1087"/>
      <c r="CI452" s="1087"/>
      <c r="CJ452" s="1087"/>
      <c r="CK452" s="1087"/>
      <c r="CL452" s="1087"/>
      <c r="CM452" s="1087"/>
      <c r="CN452" s="1087"/>
      <c r="CO452" s="1087"/>
      <c r="CP452" s="1087"/>
      <c r="CQ452" s="1087"/>
    </row>
    <row r="453" spans="2:95" ht="25.5" customHeight="1" x14ac:dyDescent="0.35">
      <c r="B453" s="1089" t="s">
        <v>1328</v>
      </c>
      <c r="C453" s="1090" t="s">
        <v>1547</v>
      </c>
      <c r="D453" s="1090" t="s">
        <v>1548</v>
      </c>
      <c r="E453" s="1104">
        <v>2021</v>
      </c>
      <c r="F453" s="1104">
        <v>2024</v>
      </c>
      <c r="G453" s="1104" t="s">
        <v>351</v>
      </c>
      <c r="H453" s="1091">
        <v>43.5</v>
      </c>
      <c r="I453" s="1091"/>
      <c r="J453" s="1105"/>
      <c r="K453" s="1091">
        <v>15877.5</v>
      </c>
      <c r="L453" s="1091"/>
      <c r="M453" s="1091">
        <v>9000</v>
      </c>
      <c r="N453" s="1088"/>
      <c r="O453" s="1086"/>
      <c r="P453" s="1087"/>
      <c r="Q453" s="1087"/>
      <c r="R453" s="1087"/>
      <c r="S453" s="1087"/>
      <c r="T453" s="1087"/>
      <c r="U453" s="1087"/>
      <c r="V453" s="1087"/>
      <c r="W453" s="1087"/>
      <c r="X453" s="1087"/>
      <c r="Y453" s="1087"/>
      <c r="Z453" s="1087"/>
      <c r="AA453" s="1087"/>
      <c r="AB453" s="1087"/>
      <c r="AC453" s="1087"/>
      <c r="AD453" s="1087"/>
      <c r="AE453" s="1087"/>
      <c r="AF453" s="1087"/>
      <c r="AG453" s="1087"/>
      <c r="AH453" s="1087"/>
      <c r="AI453" s="1087"/>
      <c r="AJ453" s="1087"/>
      <c r="AK453" s="1087"/>
      <c r="AL453" s="1087"/>
      <c r="AM453" s="1087"/>
      <c r="AN453" s="1087"/>
      <c r="AO453" s="1087"/>
      <c r="AP453" s="1087"/>
      <c r="AQ453" s="1087"/>
      <c r="AR453" s="1087"/>
      <c r="AS453" s="1087"/>
      <c r="AT453" s="1087"/>
      <c r="AU453" s="1087"/>
      <c r="AV453" s="1087"/>
      <c r="AW453" s="1087"/>
      <c r="AX453" s="1087"/>
      <c r="AY453" s="1087"/>
      <c r="AZ453" s="1087"/>
      <c r="BA453" s="1087"/>
      <c r="BB453" s="1087"/>
      <c r="BC453" s="1087"/>
      <c r="BD453" s="1087"/>
      <c r="BE453" s="1087"/>
      <c r="BF453" s="1087"/>
      <c r="BG453" s="1087"/>
      <c r="BH453" s="1087"/>
      <c r="BI453" s="1087"/>
      <c r="BJ453" s="1087"/>
      <c r="BK453" s="1087"/>
      <c r="BL453" s="1087"/>
      <c r="BM453" s="1087"/>
      <c r="BN453" s="1087"/>
      <c r="BO453" s="1087"/>
      <c r="BP453" s="1087"/>
      <c r="BQ453" s="1087"/>
      <c r="BR453" s="1087"/>
      <c r="BS453" s="1087"/>
      <c r="BT453" s="1087"/>
      <c r="BU453" s="1087"/>
      <c r="BV453" s="1087"/>
      <c r="BW453" s="1087"/>
      <c r="BX453" s="1087"/>
      <c r="BY453" s="1087"/>
      <c r="BZ453" s="1087"/>
      <c r="CA453" s="1087"/>
      <c r="CB453" s="1087"/>
      <c r="CC453" s="1087"/>
      <c r="CD453" s="1087"/>
      <c r="CE453" s="1087"/>
      <c r="CF453" s="1087"/>
      <c r="CG453" s="1087"/>
      <c r="CH453" s="1087"/>
      <c r="CI453" s="1087"/>
      <c r="CJ453" s="1087"/>
      <c r="CK453" s="1087"/>
      <c r="CL453" s="1087"/>
      <c r="CM453" s="1087"/>
      <c r="CN453" s="1087"/>
      <c r="CO453" s="1087"/>
      <c r="CP453" s="1087"/>
      <c r="CQ453" s="1087"/>
    </row>
    <row r="454" spans="2:95" ht="25.5" customHeight="1" x14ac:dyDescent="0.35">
      <c r="B454" s="1089" t="s">
        <v>1328</v>
      </c>
      <c r="C454" s="1090" t="s">
        <v>1549</v>
      </c>
      <c r="D454" s="1090" t="s">
        <v>1550</v>
      </c>
      <c r="E454" s="1104">
        <v>2021</v>
      </c>
      <c r="F454" s="1104">
        <v>2024</v>
      </c>
      <c r="G454" s="1104" t="s">
        <v>351</v>
      </c>
      <c r="H454" s="1091">
        <v>225</v>
      </c>
      <c r="I454" s="1091"/>
      <c r="J454" s="1105"/>
      <c r="K454" s="1091">
        <v>82125</v>
      </c>
      <c r="L454" s="1091"/>
      <c r="M454" s="1091">
        <v>99600</v>
      </c>
      <c r="N454" s="1088"/>
      <c r="O454" s="1086"/>
      <c r="P454" s="1087"/>
      <c r="Q454" s="1087"/>
      <c r="R454" s="1087"/>
      <c r="S454" s="1087"/>
      <c r="T454" s="1087"/>
      <c r="U454" s="1087"/>
      <c r="V454" s="1087"/>
      <c r="W454" s="1087"/>
      <c r="X454" s="1087"/>
      <c r="Y454" s="1087"/>
      <c r="Z454" s="1087"/>
      <c r="AA454" s="1087"/>
      <c r="AB454" s="1087"/>
      <c r="AC454" s="1087"/>
      <c r="AD454" s="1087"/>
      <c r="AE454" s="1087"/>
      <c r="AF454" s="1087"/>
      <c r="AG454" s="1087"/>
      <c r="AH454" s="1087"/>
      <c r="AI454" s="1087"/>
      <c r="AJ454" s="1087"/>
      <c r="AK454" s="1087"/>
      <c r="AL454" s="1087"/>
      <c r="AM454" s="1087"/>
      <c r="AN454" s="1087"/>
      <c r="AO454" s="1087"/>
      <c r="AP454" s="1087"/>
      <c r="AQ454" s="1087"/>
      <c r="AR454" s="1087"/>
      <c r="AS454" s="1087"/>
      <c r="AT454" s="1087"/>
      <c r="AU454" s="1087"/>
      <c r="AV454" s="1087"/>
      <c r="AW454" s="1087"/>
      <c r="AX454" s="1087"/>
      <c r="AY454" s="1087"/>
      <c r="AZ454" s="1087"/>
      <c r="BA454" s="1087"/>
      <c r="BB454" s="1087"/>
      <c r="BC454" s="1087"/>
      <c r="BD454" s="1087"/>
      <c r="BE454" s="1087"/>
      <c r="BF454" s="1087"/>
      <c r="BG454" s="1087"/>
      <c r="BH454" s="1087"/>
      <c r="BI454" s="1087"/>
      <c r="BJ454" s="1087"/>
      <c r="BK454" s="1087"/>
      <c r="BL454" s="1087"/>
      <c r="BM454" s="1087"/>
      <c r="BN454" s="1087"/>
      <c r="BO454" s="1087"/>
      <c r="BP454" s="1087"/>
      <c r="BQ454" s="1087"/>
      <c r="BR454" s="1087"/>
      <c r="BS454" s="1087"/>
      <c r="BT454" s="1087"/>
      <c r="BU454" s="1087"/>
      <c r="BV454" s="1087"/>
      <c r="BW454" s="1087"/>
      <c r="BX454" s="1087"/>
      <c r="BY454" s="1087"/>
      <c r="BZ454" s="1087"/>
      <c r="CA454" s="1087"/>
      <c r="CB454" s="1087"/>
      <c r="CC454" s="1087"/>
      <c r="CD454" s="1087"/>
      <c r="CE454" s="1087"/>
      <c r="CF454" s="1087"/>
      <c r="CG454" s="1087"/>
      <c r="CH454" s="1087"/>
      <c r="CI454" s="1087"/>
      <c r="CJ454" s="1087"/>
      <c r="CK454" s="1087"/>
      <c r="CL454" s="1087"/>
      <c r="CM454" s="1087"/>
      <c r="CN454" s="1087"/>
      <c r="CO454" s="1087"/>
      <c r="CP454" s="1087"/>
      <c r="CQ454" s="1087"/>
    </row>
    <row r="455" spans="2:95" ht="32.15" customHeight="1" x14ac:dyDescent="0.35">
      <c r="B455" s="1089" t="s">
        <v>1331</v>
      </c>
      <c r="C455" s="1090" t="s">
        <v>1551</v>
      </c>
      <c r="D455" s="1090" t="s">
        <v>1552</v>
      </c>
      <c r="E455" s="1104">
        <v>2021</v>
      </c>
      <c r="F455" s="1104">
        <v>2024</v>
      </c>
      <c r="G455" s="1104" t="s">
        <v>351</v>
      </c>
      <c r="H455" s="1091">
        <v>63.375013698630141</v>
      </c>
      <c r="I455" s="1091"/>
      <c r="J455" s="1105"/>
      <c r="K455" s="1091">
        <v>23131.88</v>
      </c>
      <c r="L455" s="1091"/>
      <c r="M455" s="1091">
        <v>17175.013698630144</v>
      </c>
      <c r="N455" s="1088"/>
      <c r="O455" s="1086"/>
      <c r="P455" s="1087"/>
      <c r="Q455" s="1087"/>
      <c r="R455" s="1087"/>
      <c r="S455" s="1087"/>
      <c r="T455" s="1087"/>
      <c r="U455" s="1087"/>
      <c r="V455" s="1087"/>
      <c r="W455" s="1087"/>
      <c r="X455" s="1087"/>
      <c r="Y455" s="1087"/>
      <c r="Z455" s="1087"/>
      <c r="AA455" s="1087"/>
      <c r="AB455" s="1087"/>
      <c r="AC455" s="1087"/>
      <c r="AD455" s="1087"/>
      <c r="AE455" s="1087"/>
      <c r="AF455" s="1087"/>
      <c r="AG455" s="1087"/>
      <c r="AH455" s="1087"/>
      <c r="AI455" s="1087"/>
      <c r="AJ455" s="1087"/>
      <c r="AK455" s="1087"/>
      <c r="AL455" s="1087"/>
      <c r="AM455" s="1087"/>
      <c r="AN455" s="1087"/>
      <c r="AO455" s="1087"/>
      <c r="AP455" s="1087"/>
      <c r="AQ455" s="1087"/>
      <c r="AR455" s="1087"/>
      <c r="AS455" s="1087"/>
      <c r="AT455" s="1087"/>
      <c r="AU455" s="1087"/>
      <c r="AV455" s="1087"/>
      <c r="AW455" s="1087"/>
      <c r="AX455" s="1087"/>
      <c r="AY455" s="1087"/>
      <c r="AZ455" s="1087"/>
      <c r="BA455" s="1087"/>
      <c r="BB455" s="1087"/>
      <c r="BC455" s="1087"/>
      <c r="BD455" s="1087"/>
      <c r="BE455" s="1087"/>
      <c r="BF455" s="1087"/>
      <c r="BG455" s="1087"/>
      <c r="BH455" s="1087"/>
      <c r="BI455" s="1087"/>
      <c r="BJ455" s="1087"/>
      <c r="BK455" s="1087"/>
      <c r="BL455" s="1087"/>
      <c r="BM455" s="1087"/>
      <c r="BN455" s="1087"/>
      <c r="BO455" s="1087"/>
      <c r="BP455" s="1087"/>
      <c r="BQ455" s="1087"/>
      <c r="BR455" s="1087"/>
      <c r="BS455" s="1087"/>
      <c r="BT455" s="1087"/>
      <c r="BU455" s="1087"/>
      <c r="BV455" s="1087"/>
      <c r="BW455" s="1087"/>
      <c r="BX455" s="1087"/>
      <c r="BY455" s="1087"/>
      <c r="BZ455" s="1087"/>
      <c r="CA455" s="1087"/>
      <c r="CB455" s="1087"/>
      <c r="CC455" s="1087"/>
      <c r="CD455" s="1087"/>
      <c r="CE455" s="1087"/>
      <c r="CF455" s="1087"/>
      <c r="CG455" s="1087"/>
      <c r="CH455" s="1087"/>
      <c r="CI455" s="1087"/>
      <c r="CJ455" s="1087"/>
      <c r="CK455" s="1087"/>
      <c r="CL455" s="1087"/>
      <c r="CM455" s="1087"/>
      <c r="CN455" s="1087"/>
      <c r="CO455" s="1087"/>
      <c r="CP455" s="1087"/>
      <c r="CQ455" s="1087"/>
    </row>
    <row r="456" spans="2:95" ht="32.15" customHeight="1" x14ac:dyDescent="0.35">
      <c r="B456" s="1089" t="s">
        <v>1553</v>
      </c>
      <c r="C456" s="1090" t="s">
        <v>1554</v>
      </c>
      <c r="D456" s="1090" t="s">
        <v>1555</v>
      </c>
      <c r="E456" s="1104">
        <v>2021</v>
      </c>
      <c r="F456" s="1104">
        <v>2024</v>
      </c>
      <c r="G456" s="1104" t="s">
        <v>351</v>
      </c>
      <c r="H456" s="1091">
        <v>86.25</v>
      </c>
      <c r="I456" s="1091"/>
      <c r="J456" s="1105"/>
      <c r="K456" s="1091">
        <v>31481.25</v>
      </c>
      <c r="L456" s="1091"/>
      <c r="M456" s="1091">
        <v>17550</v>
      </c>
      <c r="N456" s="1088"/>
      <c r="O456" s="1086"/>
      <c r="P456" s="1087"/>
      <c r="Q456" s="1087"/>
      <c r="R456" s="1087"/>
      <c r="S456" s="1087"/>
      <c r="T456" s="1087"/>
      <c r="U456" s="1087"/>
      <c r="V456" s="1087"/>
      <c r="W456" s="1087"/>
      <c r="X456" s="1087"/>
      <c r="Y456" s="1087"/>
      <c r="Z456" s="1087"/>
      <c r="AA456" s="1087"/>
      <c r="AB456" s="1087"/>
      <c r="AC456" s="1087"/>
      <c r="AD456" s="1087"/>
      <c r="AE456" s="1087"/>
      <c r="AF456" s="1087"/>
      <c r="AG456" s="1087"/>
      <c r="AH456" s="1087"/>
      <c r="AI456" s="1087"/>
      <c r="AJ456" s="1087"/>
      <c r="AK456" s="1087"/>
      <c r="AL456" s="1087"/>
      <c r="AM456" s="1087"/>
      <c r="AN456" s="1087"/>
      <c r="AO456" s="1087"/>
      <c r="AP456" s="1087"/>
      <c r="AQ456" s="1087"/>
      <c r="AR456" s="1087"/>
      <c r="AS456" s="1087"/>
      <c r="AT456" s="1087"/>
      <c r="AU456" s="1087"/>
      <c r="AV456" s="1087"/>
      <c r="AW456" s="1087"/>
      <c r="AX456" s="1087"/>
      <c r="AY456" s="1087"/>
      <c r="AZ456" s="1087"/>
      <c r="BA456" s="1087"/>
      <c r="BB456" s="1087"/>
      <c r="BC456" s="1087"/>
      <c r="BD456" s="1087"/>
      <c r="BE456" s="1087"/>
      <c r="BF456" s="1087"/>
      <c r="BG456" s="1087"/>
      <c r="BH456" s="1087"/>
      <c r="BI456" s="1087"/>
      <c r="BJ456" s="1087"/>
      <c r="BK456" s="1087"/>
      <c r="BL456" s="1087"/>
      <c r="BM456" s="1087"/>
      <c r="BN456" s="1087"/>
      <c r="BO456" s="1087"/>
      <c r="BP456" s="1087"/>
      <c r="BQ456" s="1087"/>
      <c r="BR456" s="1087"/>
      <c r="BS456" s="1087"/>
      <c r="BT456" s="1087"/>
      <c r="BU456" s="1087"/>
      <c r="BV456" s="1087"/>
      <c r="BW456" s="1087"/>
      <c r="BX456" s="1087"/>
      <c r="BY456" s="1087"/>
      <c r="BZ456" s="1087"/>
      <c r="CA456" s="1087"/>
      <c r="CB456" s="1087"/>
      <c r="CC456" s="1087"/>
      <c r="CD456" s="1087"/>
      <c r="CE456" s="1087"/>
      <c r="CF456" s="1087"/>
      <c r="CG456" s="1087"/>
      <c r="CH456" s="1087"/>
      <c r="CI456" s="1087"/>
      <c r="CJ456" s="1087"/>
      <c r="CK456" s="1087"/>
      <c r="CL456" s="1087"/>
      <c r="CM456" s="1087"/>
      <c r="CN456" s="1087"/>
      <c r="CO456" s="1087"/>
      <c r="CP456" s="1087"/>
      <c r="CQ456" s="1087"/>
    </row>
    <row r="457" spans="2:95" ht="33.65" customHeight="1" x14ac:dyDescent="0.35">
      <c r="B457" s="1089" t="s">
        <v>1328</v>
      </c>
      <c r="C457" s="1090" t="s">
        <v>1556</v>
      </c>
      <c r="D457" s="1090" t="s">
        <v>1557</v>
      </c>
      <c r="E457" s="1104">
        <v>2020</v>
      </c>
      <c r="F457" s="1104">
        <v>2024</v>
      </c>
      <c r="G457" s="1104" t="s">
        <v>351</v>
      </c>
      <c r="H457" s="1091">
        <v>294.75</v>
      </c>
      <c r="I457" s="1091"/>
      <c r="J457" s="1105"/>
      <c r="K457" s="1091">
        <v>107583.75</v>
      </c>
      <c r="L457" s="1091"/>
      <c r="M457" s="1091">
        <v>95850</v>
      </c>
      <c r="N457" s="1088"/>
      <c r="O457" s="1086"/>
      <c r="P457" s="1087"/>
      <c r="Q457" s="1087"/>
      <c r="R457" s="1087"/>
      <c r="S457" s="1087"/>
      <c r="T457" s="1087"/>
      <c r="U457" s="1087"/>
      <c r="V457" s="1087"/>
      <c r="W457" s="1087"/>
      <c r="X457" s="1087"/>
      <c r="Y457" s="1087"/>
      <c r="Z457" s="1087"/>
      <c r="AA457" s="1087"/>
      <c r="AB457" s="1087"/>
      <c r="AC457" s="1087"/>
      <c r="AD457" s="1087"/>
      <c r="AE457" s="1087"/>
      <c r="AF457" s="1087"/>
      <c r="AG457" s="1087"/>
      <c r="AH457" s="1087"/>
      <c r="AI457" s="1087"/>
      <c r="AJ457" s="1087"/>
      <c r="AK457" s="1087"/>
      <c r="AL457" s="1087"/>
      <c r="AM457" s="1087"/>
      <c r="AN457" s="1087"/>
      <c r="AO457" s="1087"/>
      <c r="AP457" s="1087"/>
      <c r="AQ457" s="1087"/>
      <c r="AR457" s="1087"/>
      <c r="AS457" s="1087"/>
      <c r="AT457" s="1087"/>
      <c r="AU457" s="1087"/>
      <c r="AV457" s="1087"/>
      <c r="AW457" s="1087"/>
      <c r="AX457" s="1087"/>
      <c r="AY457" s="1087"/>
      <c r="AZ457" s="1087"/>
      <c r="BA457" s="1087"/>
      <c r="BB457" s="1087"/>
      <c r="BC457" s="1087"/>
      <c r="BD457" s="1087"/>
      <c r="BE457" s="1087"/>
      <c r="BF457" s="1087"/>
      <c r="BG457" s="1087"/>
      <c r="BH457" s="1087"/>
      <c r="BI457" s="1087"/>
      <c r="BJ457" s="1087"/>
      <c r="BK457" s="1087"/>
      <c r="BL457" s="1087"/>
      <c r="BM457" s="1087"/>
      <c r="BN457" s="1087"/>
      <c r="BO457" s="1087"/>
      <c r="BP457" s="1087"/>
      <c r="BQ457" s="1087"/>
      <c r="BR457" s="1087"/>
      <c r="BS457" s="1087"/>
      <c r="BT457" s="1087"/>
      <c r="BU457" s="1087"/>
      <c r="BV457" s="1087"/>
      <c r="BW457" s="1087"/>
      <c r="BX457" s="1087"/>
      <c r="BY457" s="1087"/>
      <c r="BZ457" s="1087"/>
      <c r="CA457" s="1087"/>
      <c r="CB457" s="1087"/>
      <c r="CC457" s="1087"/>
      <c r="CD457" s="1087"/>
      <c r="CE457" s="1087"/>
      <c r="CF457" s="1087"/>
      <c r="CG457" s="1087"/>
      <c r="CH457" s="1087"/>
      <c r="CI457" s="1087"/>
      <c r="CJ457" s="1087"/>
      <c r="CK457" s="1087"/>
      <c r="CL457" s="1087"/>
      <c r="CM457" s="1087"/>
      <c r="CN457" s="1087"/>
      <c r="CO457" s="1087"/>
      <c r="CP457" s="1087"/>
      <c r="CQ457" s="1087"/>
    </row>
    <row r="458" spans="2:95" ht="33.65" customHeight="1" x14ac:dyDescent="0.35">
      <c r="B458" s="1089" t="s">
        <v>1328</v>
      </c>
      <c r="C458" s="1090" t="s">
        <v>1558</v>
      </c>
      <c r="D458" s="1090" t="s">
        <v>1559</v>
      </c>
      <c r="E458" s="1104">
        <v>2018</v>
      </c>
      <c r="F458" s="1104">
        <v>2019</v>
      </c>
      <c r="G458" s="1104" t="s">
        <v>354</v>
      </c>
      <c r="H458" s="1091">
        <v>275.62501369863014</v>
      </c>
      <c r="I458" s="1091"/>
      <c r="J458" s="1105"/>
      <c r="K458" s="1091">
        <v>100603.13</v>
      </c>
      <c r="L458" s="1091"/>
      <c r="M458" s="1091">
        <v>106357.81369863014</v>
      </c>
      <c r="N458" s="1088"/>
      <c r="O458" s="1086"/>
      <c r="P458" s="1087"/>
      <c r="Q458" s="1087"/>
      <c r="R458" s="1087"/>
      <c r="S458" s="1087"/>
      <c r="T458" s="1087"/>
      <c r="U458" s="1087"/>
      <c r="V458" s="1087"/>
      <c r="W458" s="1087"/>
      <c r="X458" s="1087"/>
      <c r="Y458" s="1087"/>
      <c r="Z458" s="1087"/>
      <c r="AA458" s="1087"/>
      <c r="AB458" s="1087"/>
      <c r="AC458" s="1087"/>
      <c r="AD458" s="1087"/>
      <c r="AE458" s="1087"/>
      <c r="AF458" s="1087"/>
      <c r="AG458" s="1087"/>
      <c r="AH458" s="1087"/>
      <c r="AI458" s="1087"/>
      <c r="AJ458" s="1087"/>
      <c r="AK458" s="1087"/>
      <c r="AL458" s="1087"/>
      <c r="AM458" s="1087"/>
      <c r="AN458" s="1087"/>
      <c r="AO458" s="1087"/>
      <c r="AP458" s="1087"/>
      <c r="AQ458" s="1087"/>
      <c r="AR458" s="1087"/>
      <c r="AS458" s="1087"/>
      <c r="AT458" s="1087"/>
      <c r="AU458" s="1087"/>
      <c r="AV458" s="1087"/>
      <c r="AW458" s="1087"/>
      <c r="AX458" s="1087"/>
      <c r="AY458" s="1087"/>
      <c r="AZ458" s="1087"/>
      <c r="BA458" s="1087"/>
      <c r="BB458" s="1087"/>
      <c r="BC458" s="1087"/>
      <c r="BD458" s="1087"/>
      <c r="BE458" s="1087"/>
      <c r="BF458" s="1087"/>
      <c r="BG458" s="1087"/>
      <c r="BH458" s="1087"/>
      <c r="BI458" s="1087"/>
      <c r="BJ458" s="1087"/>
      <c r="BK458" s="1087"/>
      <c r="BL458" s="1087"/>
      <c r="BM458" s="1087"/>
      <c r="BN458" s="1087"/>
      <c r="BO458" s="1087"/>
      <c r="BP458" s="1087"/>
      <c r="BQ458" s="1087"/>
      <c r="BR458" s="1087"/>
      <c r="BS458" s="1087"/>
      <c r="BT458" s="1087"/>
      <c r="BU458" s="1087"/>
      <c r="BV458" s="1087"/>
      <c r="BW458" s="1087"/>
      <c r="BX458" s="1087"/>
      <c r="BY458" s="1087"/>
      <c r="BZ458" s="1087"/>
      <c r="CA458" s="1087"/>
      <c r="CB458" s="1087"/>
      <c r="CC458" s="1087"/>
      <c r="CD458" s="1087"/>
      <c r="CE458" s="1087"/>
      <c r="CF458" s="1087"/>
      <c r="CG458" s="1087"/>
      <c r="CH458" s="1087"/>
      <c r="CI458" s="1087"/>
      <c r="CJ458" s="1087"/>
      <c r="CK458" s="1087"/>
      <c r="CL458" s="1087"/>
      <c r="CM458" s="1087"/>
      <c r="CN458" s="1087"/>
      <c r="CO458" s="1087"/>
      <c r="CP458" s="1087"/>
      <c r="CQ458" s="1087"/>
    </row>
    <row r="459" spans="2:95" ht="25.5" customHeight="1" x14ac:dyDescent="0.35">
      <c r="B459" s="1089" t="s">
        <v>1328</v>
      </c>
      <c r="C459" s="1090" t="s">
        <v>1560</v>
      </c>
      <c r="D459" s="1090" t="s">
        <v>1561</v>
      </c>
      <c r="E459" s="1104">
        <v>2018</v>
      </c>
      <c r="F459" s="1104">
        <v>2019</v>
      </c>
      <c r="G459" s="1104" t="s">
        <v>354</v>
      </c>
      <c r="H459" s="1091">
        <v>281.25</v>
      </c>
      <c r="I459" s="1091"/>
      <c r="J459" s="1105"/>
      <c r="K459" s="1091">
        <v>102656.25</v>
      </c>
      <c r="L459" s="1091"/>
      <c r="M459" s="1091">
        <v>120738</v>
      </c>
      <c r="N459" s="1088"/>
      <c r="O459" s="1086"/>
      <c r="P459" s="1087"/>
      <c r="Q459" s="1087"/>
      <c r="R459" s="1087"/>
      <c r="S459" s="1087"/>
      <c r="T459" s="1087"/>
      <c r="U459" s="1087"/>
      <c r="V459" s="1087"/>
      <c r="W459" s="1087"/>
      <c r="X459" s="1087"/>
      <c r="Y459" s="1087"/>
      <c r="Z459" s="1087"/>
      <c r="AA459" s="1087"/>
      <c r="AB459" s="1087"/>
      <c r="AC459" s="1087"/>
      <c r="AD459" s="1087"/>
      <c r="AE459" s="1087"/>
      <c r="AF459" s="1087"/>
      <c r="AG459" s="1087"/>
      <c r="AH459" s="1087"/>
      <c r="AI459" s="1087"/>
      <c r="AJ459" s="1087"/>
      <c r="AK459" s="1087"/>
      <c r="AL459" s="1087"/>
      <c r="AM459" s="1087"/>
      <c r="AN459" s="1087"/>
      <c r="AO459" s="1087"/>
      <c r="AP459" s="1087"/>
      <c r="AQ459" s="1087"/>
      <c r="AR459" s="1087"/>
      <c r="AS459" s="1087"/>
      <c r="AT459" s="1087"/>
      <c r="AU459" s="1087"/>
      <c r="AV459" s="1087"/>
      <c r="AW459" s="1087"/>
      <c r="AX459" s="1087"/>
      <c r="AY459" s="1087"/>
      <c r="AZ459" s="1087"/>
      <c r="BA459" s="1087"/>
      <c r="BB459" s="1087"/>
      <c r="BC459" s="1087"/>
      <c r="BD459" s="1087"/>
      <c r="BE459" s="1087"/>
      <c r="BF459" s="1087"/>
      <c r="BG459" s="1087"/>
      <c r="BH459" s="1087"/>
      <c r="BI459" s="1087"/>
      <c r="BJ459" s="1087"/>
      <c r="BK459" s="1087"/>
      <c r="BL459" s="1087"/>
      <c r="BM459" s="1087"/>
      <c r="BN459" s="1087"/>
      <c r="BO459" s="1087"/>
      <c r="BP459" s="1087"/>
      <c r="BQ459" s="1087"/>
      <c r="BR459" s="1087"/>
      <c r="BS459" s="1087"/>
      <c r="BT459" s="1087"/>
      <c r="BU459" s="1087"/>
      <c r="BV459" s="1087"/>
      <c r="BW459" s="1087"/>
      <c r="BX459" s="1087"/>
      <c r="BY459" s="1087"/>
      <c r="BZ459" s="1087"/>
      <c r="CA459" s="1087"/>
      <c r="CB459" s="1087"/>
      <c r="CC459" s="1087"/>
      <c r="CD459" s="1087"/>
      <c r="CE459" s="1087"/>
      <c r="CF459" s="1087"/>
      <c r="CG459" s="1087"/>
      <c r="CH459" s="1087"/>
      <c r="CI459" s="1087"/>
      <c r="CJ459" s="1087"/>
      <c r="CK459" s="1087"/>
      <c r="CL459" s="1087"/>
      <c r="CM459" s="1087"/>
      <c r="CN459" s="1087"/>
      <c r="CO459" s="1087"/>
      <c r="CP459" s="1087"/>
      <c r="CQ459" s="1087"/>
    </row>
    <row r="460" spans="2:95" ht="33.65" customHeight="1" x14ac:dyDescent="0.35">
      <c r="B460" s="1089" t="s">
        <v>1422</v>
      </c>
      <c r="C460" s="1090" t="s">
        <v>1562</v>
      </c>
      <c r="D460" s="1090" t="s">
        <v>1563</v>
      </c>
      <c r="E460" s="1104">
        <v>2012</v>
      </c>
      <c r="F460" s="1104">
        <v>2014</v>
      </c>
      <c r="G460" s="1104" t="s">
        <v>781</v>
      </c>
      <c r="H460" s="1091">
        <v>412.5</v>
      </c>
      <c r="I460" s="1091"/>
      <c r="J460" s="1105"/>
      <c r="K460" s="1091">
        <v>150562.5</v>
      </c>
      <c r="L460" s="1091"/>
      <c r="M460" s="1091">
        <v>171996</v>
      </c>
      <c r="N460" s="1088"/>
      <c r="O460" s="1086"/>
      <c r="P460" s="1087"/>
      <c r="Q460" s="1087"/>
      <c r="R460" s="1087"/>
      <c r="S460" s="1087"/>
      <c r="T460" s="1087"/>
      <c r="U460" s="1087"/>
      <c r="V460" s="1087"/>
      <c r="W460" s="1087"/>
      <c r="X460" s="1087"/>
      <c r="Y460" s="1087"/>
      <c r="Z460" s="1087"/>
      <c r="AA460" s="1087"/>
      <c r="AB460" s="1087"/>
      <c r="AC460" s="1087"/>
      <c r="AD460" s="1087"/>
      <c r="AE460" s="1087"/>
      <c r="AF460" s="1087"/>
      <c r="AG460" s="1087"/>
      <c r="AH460" s="1087"/>
      <c r="AI460" s="1087"/>
      <c r="AJ460" s="1087"/>
      <c r="AK460" s="1087"/>
      <c r="AL460" s="1087"/>
      <c r="AM460" s="1087"/>
      <c r="AN460" s="1087"/>
      <c r="AO460" s="1087"/>
      <c r="AP460" s="1087"/>
      <c r="AQ460" s="1087"/>
      <c r="AR460" s="1087"/>
      <c r="AS460" s="1087"/>
      <c r="AT460" s="1087"/>
      <c r="AU460" s="1087"/>
      <c r="AV460" s="1087"/>
      <c r="AW460" s="1087"/>
      <c r="AX460" s="1087"/>
      <c r="AY460" s="1087"/>
      <c r="AZ460" s="1087"/>
      <c r="BA460" s="1087"/>
      <c r="BB460" s="1087"/>
      <c r="BC460" s="1087"/>
      <c r="BD460" s="1087"/>
      <c r="BE460" s="1087"/>
      <c r="BF460" s="1087"/>
      <c r="BG460" s="1087"/>
      <c r="BH460" s="1087"/>
      <c r="BI460" s="1087"/>
      <c r="BJ460" s="1087"/>
      <c r="BK460" s="1087"/>
      <c r="BL460" s="1087"/>
      <c r="BM460" s="1087"/>
      <c r="BN460" s="1087"/>
      <c r="BO460" s="1087"/>
      <c r="BP460" s="1087"/>
      <c r="BQ460" s="1087"/>
      <c r="BR460" s="1087"/>
      <c r="BS460" s="1087"/>
      <c r="BT460" s="1087"/>
      <c r="BU460" s="1087"/>
      <c r="BV460" s="1087"/>
      <c r="BW460" s="1087"/>
      <c r="BX460" s="1087"/>
      <c r="BY460" s="1087"/>
      <c r="BZ460" s="1087"/>
      <c r="CA460" s="1087"/>
      <c r="CB460" s="1087"/>
      <c r="CC460" s="1087"/>
      <c r="CD460" s="1087"/>
      <c r="CE460" s="1087"/>
      <c r="CF460" s="1087"/>
      <c r="CG460" s="1087"/>
      <c r="CH460" s="1087"/>
      <c r="CI460" s="1087"/>
      <c r="CJ460" s="1087"/>
      <c r="CK460" s="1087"/>
      <c r="CL460" s="1087"/>
      <c r="CM460" s="1087"/>
      <c r="CN460" s="1087"/>
      <c r="CO460" s="1087"/>
      <c r="CP460" s="1087"/>
      <c r="CQ460" s="1087"/>
    </row>
    <row r="461" spans="2:95" ht="33.65" customHeight="1" x14ac:dyDescent="0.35">
      <c r="B461" s="269" t="s">
        <v>358</v>
      </c>
      <c r="C461" s="254">
        <v>114</v>
      </c>
      <c r="D461" s="255"/>
      <c r="E461" s="255"/>
      <c r="F461" s="255"/>
      <c r="G461" s="256"/>
      <c r="H461" s="257"/>
      <c r="I461" s="258"/>
      <c r="J461" s="258"/>
      <c r="K461" s="258"/>
      <c r="L461" s="258"/>
      <c r="M461" s="257"/>
      <c r="N461" s="259"/>
      <c r="O461" s="1086"/>
      <c r="P461" s="1087"/>
      <c r="Q461" s="1087"/>
      <c r="R461" s="1087"/>
      <c r="S461" s="1087"/>
      <c r="T461" s="1087"/>
      <c r="U461" s="1087"/>
      <c r="V461" s="1087"/>
      <c r="W461" s="1087"/>
      <c r="X461" s="1087"/>
      <c r="Y461" s="1087"/>
      <c r="Z461" s="1087"/>
      <c r="AA461" s="1087"/>
      <c r="AB461" s="1087"/>
      <c r="AC461" s="1087"/>
      <c r="AD461" s="1087"/>
      <c r="AE461" s="1087"/>
      <c r="AF461" s="1087"/>
      <c r="AG461" s="1087"/>
      <c r="AH461" s="1087"/>
      <c r="AI461" s="1087"/>
      <c r="AJ461" s="1087"/>
      <c r="AK461" s="1087"/>
      <c r="AL461" s="1087"/>
      <c r="AM461" s="1087"/>
      <c r="AN461" s="1087"/>
      <c r="AO461" s="1087"/>
      <c r="AP461" s="1087"/>
      <c r="AQ461" s="1087"/>
      <c r="AR461" s="1087"/>
      <c r="AS461" s="1087"/>
      <c r="AT461" s="1087"/>
      <c r="AU461" s="1087"/>
      <c r="AV461" s="1087"/>
      <c r="AW461" s="1087"/>
      <c r="AX461" s="1087"/>
      <c r="AY461" s="1087"/>
      <c r="AZ461" s="1087"/>
      <c r="BA461" s="1087"/>
      <c r="BB461" s="1087"/>
      <c r="BC461" s="1087"/>
      <c r="BD461" s="1087"/>
      <c r="BE461" s="1087"/>
      <c r="BF461" s="1087"/>
      <c r="BG461" s="1087"/>
      <c r="BH461" s="1087"/>
      <c r="BI461" s="1087"/>
      <c r="BJ461" s="1087"/>
      <c r="BK461" s="1087"/>
      <c r="BL461" s="1087"/>
      <c r="BM461" s="1087"/>
      <c r="BN461" s="1087"/>
      <c r="BO461" s="1087"/>
      <c r="BP461" s="1087"/>
      <c r="BQ461" s="1087"/>
      <c r="BR461" s="1087"/>
      <c r="BS461" s="1087"/>
      <c r="BT461" s="1087"/>
      <c r="BU461" s="1087"/>
      <c r="BV461" s="1087"/>
      <c r="BW461" s="1087"/>
      <c r="BX461" s="1087"/>
      <c r="BY461" s="1087"/>
      <c r="BZ461" s="1087"/>
      <c r="CA461" s="1087"/>
      <c r="CB461" s="1087"/>
      <c r="CC461" s="1087"/>
      <c r="CD461" s="1087"/>
      <c r="CE461" s="1087"/>
      <c r="CF461" s="1087"/>
      <c r="CG461" s="1087"/>
      <c r="CH461" s="1087"/>
      <c r="CI461" s="1087"/>
      <c r="CJ461" s="1087"/>
      <c r="CK461" s="1087"/>
      <c r="CL461" s="1087"/>
      <c r="CM461" s="1087"/>
      <c r="CN461" s="1087"/>
      <c r="CO461" s="1087"/>
      <c r="CP461" s="1087"/>
      <c r="CQ461" s="1087"/>
    </row>
    <row r="462" spans="2:95" ht="25.5" customHeight="1" x14ac:dyDescent="0.35">
      <c r="B462" s="270" t="s">
        <v>678</v>
      </c>
      <c r="C462" s="422" t="s">
        <v>366</v>
      </c>
      <c r="D462" s="255"/>
      <c r="E462" s="256"/>
      <c r="F462" s="256"/>
      <c r="G462" s="256"/>
      <c r="H462" s="267">
        <v>2156.25</v>
      </c>
      <c r="I462" s="267"/>
      <c r="J462" s="267"/>
      <c r="K462" s="267">
        <v>787031.25</v>
      </c>
      <c r="L462" s="260"/>
      <c r="M462" s="267">
        <v>1942722</v>
      </c>
      <c r="N462" s="1103"/>
      <c r="O462" s="1086"/>
      <c r="P462" s="1087"/>
      <c r="Q462" s="1087"/>
      <c r="R462" s="1087"/>
      <c r="S462" s="1087"/>
      <c r="T462" s="1087"/>
      <c r="U462" s="1087"/>
      <c r="V462" s="1087"/>
      <c r="W462" s="1087"/>
      <c r="X462" s="1087"/>
      <c r="Y462" s="1087"/>
      <c r="Z462" s="1087"/>
      <c r="AA462" s="1087"/>
      <c r="AB462" s="1087"/>
      <c r="AC462" s="1087"/>
      <c r="AD462" s="1087"/>
      <c r="AE462" s="1087"/>
      <c r="AF462" s="1087"/>
      <c r="AG462" s="1087"/>
      <c r="AH462" s="1087"/>
      <c r="AI462" s="1087"/>
      <c r="AJ462" s="1087"/>
      <c r="AK462" s="1087"/>
      <c r="AL462" s="1087"/>
      <c r="AM462" s="1087"/>
      <c r="AN462" s="1087"/>
      <c r="AO462" s="1087"/>
      <c r="AP462" s="1087"/>
      <c r="AQ462" s="1087"/>
      <c r="AR462" s="1087"/>
      <c r="AS462" s="1087"/>
      <c r="AT462" s="1087"/>
      <c r="AU462" s="1087"/>
      <c r="AV462" s="1087"/>
      <c r="AW462" s="1087"/>
      <c r="AX462" s="1087"/>
      <c r="AY462" s="1087"/>
      <c r="AZ462" s="1087"/>
      <c r="BA462" s="1087"/>
      <c r="BB462" s="1087"/>
      <c r="BC462" s="1087"/>
      <c r="BD462" s="1087"/>
      <c r="BE462" s="1087"/>
      <c r="BF462" s="1087"/>
      <c r="BG462" s="1087"/>
      <c r="BH462" s="1087"/>
      <c r="BI462" s="1087"/>
      <c r="BJ462" s="1087"/>
      <c r="BK462" s="1087"/>
      <c r="BL462" s="1087"/>
      <c r="BM462" s="1087"/>
      <c r="BN462" s="1087"/>
      <c r="BO462" s="1087"/>
      <c r="BP462" s="1087"/>
      <c r="BQ462" s="1087"/>
      <c r="BR462" s="1087"/>
      <c r="BS462" s="1087"/>
      <c r="BT462" s="1087"/>
      <c r="BU462" s="1087"/>
      <c r="BV462" s="1087"/>
      <c r="BW462" s="1087"/>
      <c r="BX462" s="1087"/>
      <c r="BY462" s="1087"/>
      <c r="BZ462" s="1087"/>
      <c r="CA462" s="1087"/>
      <c r="CB462" s="1087"/>
      <c r="CC462" s="1087"/>
      <c r="CD462" s="1087"/>
      <c r="CE462" s="1087"/>
      <c r="CF462" s="1087"/>
      <c r="CG462" s="1087"/>
      <c r="CH462" s="1087"/>
      <c r="CI462" s="1087"/>
      <c r="CJ462" s="1087"/>
      <c r="CK462" s="1087"/>
      <c r="CL462" s="1087"/>
      <c r="CM462" s="1087"/>
      <c r="CN462" s="1087"/>
      <c r="CO462" s="1087"/>
      <c r="CP462" s="1087"/>
      <c r="CQ462" s="1087"/>
    </row>
    <row r="463" spans="2:95" ht="25.5" customHeight="1" x14ac:dyDescent="0.35">
      <c r="B463" s="1089" t="s">
        <v>1564</v>
      </c>
      <c r="C463" s="1090" t="s">
        <v>1565</v>
      </c>
      <c r="D463" s="1090" t="s">
        <v>1566</v>
      </c>
      <c r="E463" s="1104">
        <v>2018</v>
      </c>
      <c r="F463" s="1104">
        <v>2019</v>
      </c>
      <c r="G463" s="1104" t="s">
        <v>354</v>
      </c>
      <c r="H463" s="1091">
        <v>2156.25</v>
      </c>
      <c r="I463" s="1091"/>
      <c r="J463" s="1105"/>
      <c r="K463" s="1091">
        <v>787031.25</v>
      </c>
      <c r="L463" s="1091"/>
      <c r="M463" s="1091">
        <v>1942722</v>
      </c>
      <c r="N463" s="1088"/>
      <c r="O463" s="1086"/>
      <c r="P463" s="1087"/>
      <c r="Q463" s="1087"/>
      <c r="R463" s="1087"/>
      <c r="S463" s="1087"/>
      <c r="T463" s="1087"/>
      <c r="U463" s="1087"/>
      <c r="V463" s="1087"/>
      <c r="W463" s="1087"/>
      <c r="X463" s="1087"/>
      <c r="Y463" s="1087"/>
      <c r="Z463" s="1087"/>
      <c r="AA463" s="1087"/>
      <c r="AB463" s="1087"/>
      <c r="AC463" s="1087"/>
      <c r="AD463" s="1087"/>
      <c r="AE463" s="1087"/>
      <c r="AF463" s="1087"/>
      <c r="AG463" s="1087"/>
      <c r="AH463" s="1087"/>
      <c r="AI463" s="1087"/>
      <c r="AJ463" s="1087"/>
      <c r="AK463" s="1087"/>
      <c r="AL463" s="1087"/>
      <c r="AM463" s="1087"/>
      <c r="AN463" s="1087"/>
      <c r="AO463" s="1087"/>
      <c r="AP463" s="1087"/>
      <c r="AQ463" s="1087"/>
      <c r="AR463" s="1087"/>
      <c r="AS463" s="1087"/>
      <c r="AT463" s="1087"/>
      <c r="AU463" s="1087"/>
      <c r="AV463" s="1087"/>
      <c r="AW463" s="1087"/>
      <c r="AX463" s="1087"/>
      <c r="AY463" s="1087"/>
      <c r="AZ463" s="1087"/>
      <c r="BA463" s="1087"/>
      <c r="BB463" s="1087"/>
      <c r="BC463" s="1087"/>
      <c r="BD463" s="1087"/>
      <c r="BE463" s="1087"/>
      <c r="BF463" s="1087"/>
      <c r="BG463" s="1087"/>
      <c r="BH463" s="1087"/>
      <c r="BI463" s="1087"/>
      <c r="BJ463" s="1087"/>
      <c r="BK463" s="1087"/>
      <c r="BL463" s="1087"/>
      <c r="BM463" s="1087"/>
      <c r="BN463" s="1087"/>
      <c r="BO463" s="1087"/>
      <c r="BP463" s="1087"/>
      <c r="BQ463" s="1087"/>
      <c r="BR463" s="1087"/>
      <c r="BS463" s="1087"/>
      <c r="BT463" s="1087"/>
      <c r="BU463" s="1087"/>
      <c r="BV463" s="1087"/>
      <c r="BW463" s="1087"/>
      <c r="BX463" s="1087"/>
      <c r="BY463" s="1087"/>
      <c r="BZ463" s="1087"/>
      <c r="CA463" s="1087"/>
      <c r="CB463" s="1087"/>
      <c r="CC463" s="1087"/>
      <c r="CD463" s="1087"/>
      <c r="CE463" s="1087"/>
      <c r="CF463" s="1087"/>
      <c r="CG463" s="1087"/>
      <c r="CH463" s="1087"/>
      <c r="CI463" s="1087"/>
      <c r="CJ463" s="1087"/>
      <c r="CK463" s="1087"/>
      <c r="CL463" s="1087"/>
      <c r="CM463" s="1087"/>
      <c r="CN463" s="1087"/>
      <c r="CO463" s="1087"/>
      <c r="CP463" s="1087"/>
      <c r="CQ463" s="1087"/>
    </row>
    <row r="464" spans="2:95" ht="25.5" customHeight="1" x14ac:dyDescent="0.35">
      <c r="B464" s="1089" t="s">
        <v>1564</v>
      </c>
      <c r="C464" s="1090" t="s">
        <v>1567</v>
      </c>
      <c r="D464" s="1090" t="s">
        <v>1568</v>
      </c>
      <c r="E464" s="1104">
        <v>2018</v>
      </c>
      <c r="F464" s="1104">
        <v>2019</v>
      </c>
      <c r="G464" s="1104" t="s">
        <v>354</v>
      </c>
      <c r="H464" s="1091">
        <v>281.25</v>
      </c>
      <c r="I464" s="1091"/>
      <c r="J464" s="1105"/>
      <c r="K464" s="1091">
        <v>102656.25</v>
      </c>
      <c r="L464" s="1091"/>
      <c r="M464" s="1091">
        <v>185526.47999999998</v>
      </c>
      <c r="N464" s="1088"/>
      <c r="O464" s="1086"/>
      <c r="P464" s="1087"/>
      <c r="Q464" s="1087"/>
      <c r="R464" s="1087"/>
      <c r="S464" s="1087"/>
      <c r="T464" s="1087"/>
      <c r="U464" s="1087"/>
      <c r="V464" s="1087"/>
      <c r="W464" s="1087"/>
      <c r="X464" s="1087"/>
      <c r="Y464" s="1087"/>
      <c r="Z464" s="1087"/>
      <c r="AA464" s="1087"/>
      <c r="AB464" s="1087"/>
      <c r="AC464" s="1087"/>
      <c r="AD464" s="1087"/>
      <c r="AE464" s="1087"/>
      <c r="AF464" s="1087"/>
      <c r="AG464" s="1087"/>
      <c r="AH464" s="1087"/>
      <c r="AI464" s="1087"/>
      <c r="AJ464" s="1087"/>
      <c r="AK464" s="1087"/>
      <c r="AL464" s="1087"/>
      <c r="AM464" s="1087"/>
      <c r="AN464" s="1087"/>
      <c r="AO464" s="1087"/>
      <c r="AP464" s="1087"/>
      <c r="AQ464" s="1087"/>
      <c r="AR464" s="1087"/>
      <c r="AS464" s="1087"/>
      <c r="AT464" s="1087"/>
      <c r="AU464" s="1087"/>
      <c r="AV464" s="1087"/>
      <c r="AW464" s="1087"/>
      <c r="AX464" s="1087"/>
      <c r="AY464" s="1087"/>
      <c r="AZ464" s="1087"/>
      <c r="BA464" s="1087"/>
      <c r="BB464" s="1087"/>
      <c r="BC464" s="1087"/>
      <c r="BD464" s="1087"/>
      <c r="BE464" s="1087"/>
      <c r="BF464" s="1087"/>
      <c r="BG464" s="1087"/>
      <c r="BH464" s="1087"/>
      <c r="BI464" s="1087"/>
      <c r="BJ464" s="1087"/>
      <c r="BK464" s="1087"/>
      <c r="BL464" s="1087"/>
      <c r="BM464" s="1087"/>
      <c r="BN464" s="1087"/>
      <c r="BO464" s="1087"/>
      <c r="BP464" s="1087"/>
      <c r="BQ464" s="1087"/>
      <c r="BR464" s="1087"/>
      <c r="BS464" s="1087"/>
      <c r="BT464" s="1087"/>
      <c r="BU464" s="1087"/>
      <c r="BV464" s="1087"/>
      <c r="BW464" s="1087"/>
      <c r="BX464" s="1087"/>
      <c r="BY464" s="1087"/>
      <c r="BZ464" s="1087"/>
      <c r="CA464" s="1087"/>
      <c r="CB464" s="1087"/>
      <c r="CC464" s="1087"/>
      <c r="CD464" s="1087"/>
      <c r="CE464" s="1087"/>
      <c r="CF464" s="1087"/>
      <c r="CG464" s="1087"/>
      <c r="CH464" s="1087"/>
      <c r="CI464" s="1087"/>
      <c r="CJ464" s="1087"/>
      <c r="CK464" s="1087"/>
      <c r="CL464" s="1087"/>
      <c r="CM464" s="1087"/>
      <c r="CN464" s="1087"/>
      <c r="CO464" s="1087"/>
      <c r="CP464" s="1087"/>
      <c r="CQ464" s="1087"/>
    </row>
    <row r="465" spans="2:95" ht="25.5" customHeight="1" x14ac:dyDescent="0.35">
      <c r="B465" s="1089" t="s">
        <v>1569</v>
      </c>
      <c r="C465" s="1090" t="s">
        <v>1570</v>
      </c>
      <c r="D465" s="1090" t="s">
        <v>1571</v>
      </c>
      <c r="E465" s="1104">
        <v>2020</v>
      </c>
      <c r="F465" s="1104">
        <v>2024</v>
      </c>
      <c r="G465" s="1104" t="s">
        <v>351</v>
      </c>
      <c r="H465" s="1091">
        <v>75</v>
      </c>
      <c r="I465" s="1091"/>
      <c r="J465" s="1105"/>
      <c r="K465" s="1091">
        <v>27375</v>
      </c>
      <c r="L465" s="1091"/>
      <c r="M465" s="1091">
        <v>15000</v>
      </c>
      <c r="N465" s="1088"/>
      <c r="O465" s="1086"/>
      <c r="P465" s="1087"/>
      <c r="Q465" s="1087"/>
      <c r="R465" s="1087"/>
      <c r="S465" s="1087"/>
      <c r="T465" s="1087"/>
      <c r="U465" s="1087"/>
      <c r="V465" s="1087"/>
      <c r="W465" s="1087"/>
      <c r="X465" s="1087"/>
      <c r="Y465" s="1087"/>
      <c r="Z465" s="1087"/>
      <c r="AA465" s="1087"/>
      <c r="AB465" s="1087"/>
      <c r="AC465" s="1087"/>
      <c r="AD465" s="1087"/>
      <c r="AE465" s="1087"/>
      <c r="AF465" s="1087"/>
      <c r="AG465" s="1087"/>
      <c r="AH465" s="1087"/>
      <c r="AI465" s="1087"/>
      <c r="AJ465" s="1087"/>
      <c r="AK465" s="1087"/>
      <c r="AL465" s="1087"/>
      <c r="AM465" s="1087"/>
      <c r="AN465" s="1087"/>
      <c r="AO465" s="1087"/>
      <c r="AP465" s="1087"/>
      <c r="AQ465" s="1087"/>
      <c r="AR465" s="1087"/>
      <c r="AS465" s="1087"/>
      <c r="AT465" s="1087"/>
      <c r="AU465" s="1087"/>
      <c r="AV465" s="1087"/>
      <c r="AW465" s="1087"/>
      <c r="AX465" s="1087"/>
      <c r="AY465" s="1087"/>
      <c r="AZ465" s="1087"/>
      <c r="BA465" s="1087"/>
      <c r="BB465" s="1087"/>
      <c r="BC465" s="1087"/>
      <c r="BD465" s="1087"/>
      <c r="BE465" s="1087"/>
      <c r="BF465" s="1087"/>
      <c r="BG465" s="1087"/>
      <c r="BH465" s="1087"/>
      <c r="BI465" s="1087"/>
      <c r="BJ465" s="1087"/>
      <c r="BK465" s="1087"/>
      <c r="BL465" s="1087"/>
      <c r="BM465" s="1087"/>
      <c r="BN465" s="1087"/>
      <c r="BO465" s="1087"/>
      <c r="BP465" s="1087"/>
      <c r="BQ465" s="1087"/>
      <c r="BR465" s="1087"/>
      <c r="BS465" s="1087"/>
      <c r="BT465" s="1087"/>
      <c r="BU465" s="1087"/>
      <c r="BV465" s="1087"/>
      <c r="BW465" s="1087"/>
      <c r="BX465" s="1087"/>
      <c r="BY465" s="1087"/>
      <c r="BZ465" s="1087"/>
      <c r="CA465" s="1087"/>
      <c r="CB465" s="1087"/>
      <c r="CC465" s="1087"/>
      <c r="CD465" s="1087"/>
      <c r="CE465" s="1087"/>
      <c r="CF465" s="1087"/>
      <c r="CG465" s="1087"/>
      <c r="CH465" s="1087"/>
      <c r="CI465" s="1087"/>
      <c r="CJ465" s="1087"/>
      <c r="CK465" s="1087"/>
      <c r="CL465" s="1087"/>
      <c r="CM465" s="1087"/>
      <c r="CN465" s="1087"/>
      <c r="CO465" s="1087"/>
      <c r="CP465" s="1087"/>
      <c r="CQ465" s="1087"/>
    </row>
    <row r="466" spans="2:95" ht="25.5" customHeight="1" x14ac:dyDescent="0.35">
      <c r="B466" s="1089" t="s">
        <v>1572</v>
      </c>
      <c r="C466" s="1090" t="s">
        <v>1573</v>
      </c>
      <c r="D466" s="1090" t="s">
        <v>1574</v>
      </c>
      <c r="E466" s="1104">
        <v>2020</v>
      </c>
      <c r="F466" s="1104">
        <v>2024</v>
      </c>
      <c r="G466" s="1104" t="s">
        <v>351</v>
      </c>
      <c r="H466" s="1091">
        <v>296.62501369863014</v>
      </c>
      <c r="I466" s="1091"/>
      <c r="J466" s="1105"/>
      <c r="K466" s="1091">
        <v>108268.13</v>
      </c>
      <c r="L466" s="1091"/>
      <c r="M466" s="1091">
        <v>210825.01369863015</v>
      </c>
      <c r="N466" s="1088"/>
      <c r="O466" s="1086"/>
      <c r="P466" s="1087"/>
      <c r="Q466" s="1087"/>
      <c r="R466" s="1087"/>
      <c r="S466" s="1087"/>
      <c r="T466" s="1087"/>
      <c r="U466" s="1087"/>
      <c r="V466" s="1087"/>
      <c r="W466" s="1087"/>
      <c r="X466" s="1087"/>
      <c r="Y466" s="1087"/>
      <c r="Z466" s="1087"/>
      <c r="AA466" s="1087"/>
      <c r="AB466" s="1087"/>
      <c r="AC466" s="1087"/>
      <c r="AD466" s="1087"/>
      <c r="AE466" s="1087"/>
      <c r="AF466" s="1087"/>
      <c r="AG466" s="1087"/>
      <c r="AH466" s="1087"/>
      <c r="AI466" s="1087"/>
      <c r="AJ466" s="1087"/>
      <c r="AK466" s="1087"/>
      <c r="AL466" s="1087"/>
      <c r="AM466" s="1087"/>
      <c r="AN466" s="1087"/>
      <c r="AO466" s="1087"/>
      <c r="AP466" s="1087"/>
      <c r="AQ466" s="1087"/>
      <c r="AR466" s="1087"/>
      <c r="AS466" s="1087"/>
      <c r="AT466" s="1087"/>
      <c r="AU466" s="1087"/>
      <c r="AV466" s="1087"/>
      <c r="AW466" s="1087"/>
      <c r="AX466" s="1087"/>
      <c r="AY466" s="1087"/>
      <c r="AZ466" s="1087"/>
      <c r="BA466" s="1087"/>
      <c r="BB466" s="1087"/>
      <c r="BC466" s="1087"/>
      <c r="BD466" s="1087"/>
      <c r="BE466" s="1087"/>
      <c r="BF466" s="1087"/>
      <c r="BG466" s="1087"/>
      <c r="BH466" s="1087"/>
      <c r="BI466" s="1087"/>
      <c r="BJ466" s="1087"/>
      <c r="BK466" s="1087"/>
      <c r="BL466" s="1087"/>
      <c r="BM466" s="1087"/>
      <c r="BN466" s="1087"/>
      <c r="BO466" s="1087"/>
      <c r="BP466" s="1087"/>
      <c r="BQ466" s="1087"/>
      <c r="BR466" s="1087"/>
      <c r="BS466" s="1087"/>
      <c r="BT466" s="1087"/>
      <c r="BU466" s="1087"/>
      <c r="BV466" s="1087"/>
      <c r="BW466" s="1087"/>
      <c r="BX466" s="1087"/>
      <c r="BY466" s="1087"/>
      <c r="BZ466" s="1087"/>
      <c r="CA466" s="1087"/>
      <c r="CB466" s="1087"/>
      <c r="CC466" s="1087"/>
      <c r="CD466" s="1087"/>
      <c r="CE466" s="1087"/>
      <c r="CF466" s="1087"/>
      <c r="CG466" s="1087"/>
      <c r="CH466" s="1087"/>
      <c r="CI466" s="1087"/>
      <c r="CJ466" s="1087"/>
      <c r="CK466" s="1087"/>
      <c r="CL466" s="1087"/>
      <c r="CM466" s="1087"/>
      <c r="CN466" s="1087"/>
      <c r="CO466" s="1087"/>
      <c r="CP466" s="1087"/>
      <c r="CQ466" s="1087"/>
    </row>
    <row r="467" spans="2:95" ht="25.5" customHeight="1" x14ac:dyDescent="0.35">
      <c r="B467" s="1089" t="s">
        <v>1575</v>
      </c>
      <c r="C467" s="1090" t="s">
        <v>1576</v>
      </c>
      <c r="D467" s="1090" t="s">
        <v>1577</v>
      </c>
      <c r="E467" s="1104">
        <v>2020</v>
      </c>
      <c r="F467" s="1104">
        <v>2024</v>
      </c>
      <c r="G467" s="1104" t="s">
        <v>351</v>
      </c>
      <c r="H467" s="1091">
        <v>112.5</v>
      </c>
      <c r="I467" s="1091"/>
      <c r="J467" s="1105"/>
      <c r="K467" s="1091">
        <v>41062.5</v>
      </c>
      <c r="L467" s="1091"/>
      <c r="M467" s="1091">
        <v>78300</v>
      </c>
      <c r="N467" s="1088"/>
      <c r="O467" s="1086"/>
      <c r="P467" s="1087"/>
      <c r="Q467" s="1087"/>
      <c r="R467" s="1087"/>
      <c r="S467" s="1087"/>
      <c r="T467" s="1087"/>
      <c r="U467" s="1087"/>
      <c r="V467" s="1087"/>
      <c r="W467" s="1087"/>
      <c r="X467" s="1087"/>
      <c r="Y467" s="1087"/>
      <c r="Z467" s="1087"/>
      <c r="AA467" s="1087"/>
      <c r="AB467" s="1087"/>
      <c r="AC467" s="1087"/>
      <c r="AD467" s="1087"/>
      <c r="AE467" s="1087"/>
      <c r="AF467" s="1087"/>
      <c r="AG467" s="1087"/>
      <c r="AH467" s="1087"/>
      <c r="AI467" s="1087"/>
      <c r="AJ467" s="1087"/>
      <c r="AK467" s="1087"/>
      <c r="AL467" s="1087"/>
      <c r="AM467" s="1087"/>
      <c r="AN467" s="1087"/>
      <c r="AO467" s="1087"/>
      <c r="AP467" s="1087"/>
      <c r="AQ467" s="1087"/>
      <c r="AR467" s="1087"/>
      <c r="AS467" s="1087"/>
      <c r="AT467" s="1087"/>
      <c r="AU467" s="1087"/>
      <c r="AV467" s="1087"/>
      <c r="AW467" s="1087"/>
      <c r="AX467" s="1087"/>
      <c r="AY467" s="1087"/>
      <c r="AZ467" s="1087"/>
      <c r="BA467" s="1087"/>
      <c r="BB467" s="1087"/>
      <c r="BC467" s="1087"/>
      <c r="BD467" s="1087"/>
      <c r="BE467" s="1087"/>
      <c r="BF467" s="1087"/>
      <c r="BG467" s="1087"/>
      <c r="BH467" s="1087"/>
      <c r="BI467" s="1087"/>
      <c r="BJ467" s="1087"/>
      <c r="BK467" s="1087"/>
      <c r="BL467" s="1087"/>
      <c r="BM467" s="1087"/>
      <c r="BN467" s="1087"/>
      <c r="BO467" s="1087"/>
      <c r="BP467" s="1087"/>
      <c r="BQ467" s="1087"/>
      <c r="BR467" s="1087"/>
      <c r="BS467" s="1087"/>
      <c r="BT467" s="1087"/>
      <c r="BU467" s="1087"/>
      <c r="BV467" s="1087"/>
      <c r="BW467" s="1087"/>
      <c r="BX467" s="1087"/>
      <c r="BY467" s="1087"/>
      <c r="BZ467" s="1087"/>
      <c r="CA467" s="1087"/>
      <c r="CB467" s="1087"/>
      <c r="CC467" s="1087"/>
      <c r="CD467" s="1087"/>
      <c r="CE467" s="1087"/>
      <c r="CF467" s="1087"/>
      <c r="CG467" s="1087"/>
      <c r="CH467" s="1087"/>
      <c r="CI467" s="1087"/>
      <c r="CJ467" s="1087"/>
      <c r="CK467" s="1087"/>
      <c r="CL467" s="1087"/>
      <c r="CM467" s="1087"/>
      <c r="CN467" s="1087"/>
      <c r="CO467" s="1087"/>
      <c r="CP467" s="1087"/>
      <c r="CQ467" s="1087"/>
    </row>
    <row r="468" spans="2:95" ht="25.5" customHeight="1" x14ac:dyDescent="0.35">
      <c r="B468" s="1089" t="s">
        <v>1572</v>
      </c>
      <c r="C468" s="1090" t="s">
        <v>1578</v>
      </c>
      <c r="D468" s="1090" t="s">
        <v>1579</v>
      </c>
      <c r="E468" s="1104">
        <v>2020</v>
      </c>
      <c r="F468" s="1104">
        <v>2024</v>
      </c>
      <c r="G468" s="1104" t="s">
        <v>351</v>
      </c>
      <c r="H468" s="1091">
        <v>45</v>
      </c>
      <c r="I468" s="1091"/>
      <c r="J468" s="1105"/>
      <c r="K468" s="1091">
        <v>16425</v>
      </c>
      <c r="L468" s="1091"/>
      <c r="M468" s="1091">
        <v>9000</v>
      </c>
      <c r="N468" s="1088"/>
      <c r="O468" s="1086"/>
      <c r="P468" s="1087"/>
      <c r="Q468" s="1087"/>
      <c r="R468" s="1087"/>
      <c r="S468" s="1087"/>
      <c r="T468" s="1087"/>
      <c r="U468" s="1087"/>
      <c r="V468" s="1087"/>
      <c r="W468" s="1087"/>
      <c r="X468" s="1087"/>
      <c r="Y468" s="1087"/>
      <c r="Z468" s="1087"/>
      <c r="AA468" s="1087"/>
      <c r="AB468" s="1087"/>
      <c r="AC468" s="1087"/>
      <c r="AD468" s="1087"/>
      <c r="AE468" s="1087"/>
      <c r="AF468" s="1087"/>
      <c r="AG468" s="1087"/>
      <c r="AH468" s="1087"/>
      <c r="AI468" s="1087"/>
      <c r="AJ468" s="1087"/>
      <c r="AK468" s="1087"/>
      <c r="AL468" s="1087"/>
      <c r="AM468" s="1087"/>
      <c r="AN468" s="1087"/>
      <c r="AO468" s="1087"/>
      <c r="AP468" s="1087"/>
      <c r="AQ468" s="1087"/>
      <c r="AR468" s="1087"/>
      <c r="AS468" s="1087"/>
      <c r="AT468" s="1087"/>
      <c r="AU468" s="1087"/>
      <c r="AV468" s="1087"/>
      <c r="AW468" s="1087"/>
      <c r="AX468" s="1087"/>
      <c r="AY468" s="1087"/>
      <c r="AZ468" s="1087"/>
      <c r="BA468" s="1087"/>
      <c r="BB468" s="1087"/>
      <c r="BC468" s="1087"/>
      <c r="BD468" s="1087"/>
      <c r="BE468" s="1087"/>
      <c r="BF468" s="1087"/>
      <c r="BG468" s="1087"/>
      <c r="BH468" s="1087"/>
      <c r="BI468" s="1087"/>
      <c r="BJ468" s="1087"/>
      <c r="BK468" s="1087"/>
      <c r="BL468" s="1087"/>
      <c r="BM468" s="1087"/>
      <c r="BN468" s="1087"/>
      <c r="BO468" s="1087"/>
      <c r="BP468" s="1087"/>
      <c r="BQ468" s="1087"/>
      <c r="BR468" s="1087"/>
      <c r="BS468" s="1087"/>
      <c r="BT468" s="1087"/>
      <c r="BU468" s="1087"/>
      <c r="BV468" s="1087"/>
      <c r="BW468" s="1087"/>
      <c r="BX468" s="1087"/>
      <c r="BY468" s="1087"/>
      <c r="BZ468" s="1087"/>
      <c r="CA468" s="1087"/>
      <c r="CB468" s="1087"/>
      <c r="CC468" s="1087"/>
      <c r="CD468" s="1087"/>
      <c r="CE468" s="1087"/>
      <c r="CF468" s="1087"/>
      <c r="CG468" s="1087"/>
      <c r="CH468" s="1087"/>
      <c r="CI468" s="1087"/>
      <c r="CJ468" s="1087"/>
      <c r="CK468" s="1087"/>
      <c r="CL468" s="1087"/>
      <c r="CM468" s="1087"/>
      <c r="CN468" s="1087"/>
      <c r="CO468" s="1087"/>
      <c r="CP468" s="1087"/>
      <c r="CQ468" s="1087"/>
    </row>
    <row r="469" spans="2:95" ht="25.5" customHeight="1" x14ac:dyDescent="0.35">
      <c r="B469" s="1089" t="s">
        <v>1564</v>
      </c>
      <c r="C469" s="1090" t="s">
        <v>1580</v>
      </c>
      <c r="D469" s="1090" t="s">
        <v>1581</v>
      </c>
      <c r="E469" s="1104">
        <v>2021</v>
      </c>
      <c r="F469" s="1104">
        <v>2024</v>
      </c>
      <c r="G469" s="1104" t="s">
        <v>351</v>
      </c>
      <c r="H469" s="1091">
        <v>159.37501369863014</v>
      </c>
      <c r="I469" s="1091"/>
      <c r="J469" s="1105"/>
      <c r="K469" s="1091">
        <v>58171.88</v>
      </c>
      <c r="L469" s="1091"/>
      <c r="M469" s="1091">
        <v>89775.013698630151</v>
      </c>
      <c r="N469" s="1088"/>
      <c r="O469" s="1086"/>
      <c r="P469" s="1087"/>
      <c r="Q469" s="1087"/>
      <c r="R469" s="1087"/>
      <c r="S469" s="1087"/>
      <c r="T469" s="1087"/>
      <c r="U469" s="1087"/>
      <c r="V469" s="1087"/>
      <c r="W469" s="1087"/>
      <c r="X469" s="1087"/>
      <c r="Y469" s="1087"/>
      <c r="Z469" s="1087"/>
      <c r="AA469" s="1087"/>
      <c r="AB469" s="1087"/>
      <c r="AC469" s="1087"/>
      <c r="AD469" s="1087"/>
      <c r="AE469" s="1087"/>
      <c r="AF469" s="1087"/>
      <c r="AG469" s="1087"/>
      <c r="AH469" s="1087"/>
      <c r="AI469" s="1087"/>
      <c r="AJ469" s="1087"/>
      <c r="AK469" s="1087"/>
      <c r="AL469" s="1087"/>
      <c r="AM469" s="1087"/>
      <c r="AN469" s="1087"/>
      <c r="AO469" s="1087"/>
      <c r="AP469" s="1087"/>
      <c r="AQ469" s="1087"/>
      <c r="AR469" s="1087"/>
      <c r="AS469" s="1087"/>
      <c r="AT469" s="1087"/>
      <c r="AU469" s="1087"/>
      <c r="AV469" s="1087"/>
      <c r="AW469" s="1087"/>
      <c r="AX469" s="1087"/>
      <c r="AY469" s="1087"/>
      <c r="AZ469" s="1087"/>
      <c r="BA469" s="1087"/>
      <c r="BB469" s="1087"/>
      <c r="BC469" s="1087"/>
      <c r="BD469" s="1087"/>
      <c r="BE469" s="1087"/>
      <c r="BF469" s="1087"/>
      <c r="BG469" s="1087"/>
      <c r="BH469" s="1087"/>
      <c r="BI469" s="1087"/>
      <c r="BJ469" s="1087"/>
      <c r="BK469" s="1087"/>
      <c r="BL469" s="1087"/>
      <c r="BM469" s="1087"/>
      <c r="BN469" s="1087"/>
      <c r="BO469" s="1087"/>
      <c r="BP469" s="1087"/>
      <c r="BQ469" s="1087"/>
      <c r="BR469" s="1087"/>
      <c r="BS469" s="1087"/>
      <c r="BT469" s="1087"/>
      <c r="BU469" s="1087"/>
      <c r="BV469" s="1087"/>
      <c r="BW469" s="1087"/>
      <c r="BX469" s="1087"/>
      <c r="BY469" s="1087"/>
      <c r="BZ469" s="1087"/>
      <c r="CA469" s="1087"/>
      <c r="CB469" s="1087"/>
      <c r="CC469" s="1087"/>
      <c r="CD469" s="1087"/>
      <c r="CE469" s="1087"/>
      <c r="CF469" s="1087"/>
      <c r="CG469" s="1087"/>
      <c r="CH469" s="1087"/>
      <c r="CI469" s="1087"/>
      <c r="CJ469" s="1087"/>
      <c r="CK469" s="1087"/>
      <c r="CL469" s="1087"/>
      <c r="CM469" s="1087"/>
      <c r="CN469" s="1087"/>
      <c r="CO469" s="1087"/>
      <c r="CP469" s="1087"/>
      <c r="CQ469" s="1087"/>
    </row>
    <row r="470" spans="2:95" ht="25.5" customHeight="1" x14ac:dyDescent="0.35">
      <c r="B470" s="1089" t="s">
        <v>1575</v>
      </c>
      <c r="C470" s="1090" t="s">
        <v>1582</v>
      </c>
      <c r="D470" s="1090" t="s">
        <v>1583</v>
      </c>
      <c r="E470" s="1104">
        <v>2021</v>
      </c>
      <c r="F470" s="1104">
        <v>2024</v>
      </c>
      <c r="G470" s="1104" t="s">
        <v>351</v>
      </c>
      <c r="H470" s="1091">
        <v>37.5</v>
      </c>
      <c r="I470" s="1091"/>
      <c r="J470" s="1105"/>
      <c r="K470" s="1091">
        <v>13687.5</v>
      </c>
      <c r="L470" s="1091"/>
      <c r="M470" s="1091">
        <v>12900</v>
      </c>
      <c r="N470" s="1088"/>
      <c r="O470" s="1086"/>
      <c r="P470" s="1087"/>
      <c r="Q470" s="1087"/>
      <c r="R470" s="1087"/>
      <c r="S470" s="1087"/>
      <c r="T470" s="1087"/>
      <c r="U470" s="1087"/>
      <c r="V470" s="1087"/>
      <c r="W470" s="1087"/>
      <c r="X470" s="1087"/>
      <c r="Y470" s="1087"/>
      <c r="Z470" s="1087"/>
      <c r="AA470" s="1087"/>
      <c r="AB470" s="1087"/>
      <c r="AC470" s="1087"/>
      <c r="AD470" s="1087"/>
      <c r="AE470" s="1087"/>
      <c r="AF470" s="1087"/>
      <c r="AG470" s="1087"/>
      <c r="AH470" s="1087"/>
      <c r="AI470" s="1087"/>
      <c r="AJ470" s="1087"/>
      <c r="AK470" s="1087"/>
      <c r="AL470" s="1087"/>
      <c r="AM470" s="1087"/>
      <c r="AN470" s="1087"/>
      <c r="AO470" s="1087"/>
      <c r="AP470" s="1087"/>
      <c r="AQ470" s="1087"/>
      <c r="AR470" s="1087"/>
      <c r="AS470" s="1087"/>
      <c r="AT470" s="1087"/>
      <c r="AU470" s="1087"/>
      <c r="AV470" s="1087"/>
      <c r="AW470" s="1087"/>
      <c r="AX470" s="1087"/>
      <c r="AY470" s="1087"/>
      <c r="AZ470" s="1087"/>
      <c r="BA470" s="1087"/>
      <c r="BB470" s="1087"/>
      <c r="BC470" s="1087"/>
      <c r="BD470" s="1087"/>
      <c r="BE470" s="1087"/>
      <c r="BF470" s="1087"/>
      <c r="BG470" s="1087"/>
      <c r="BH470" s="1087"/>
      <c r="BI470" s="1087"/>
      <c r="BJ470" s="1087"/>
      <c r="BK470" s="1087"/>
      <c r="BL470" s="1087"/>
      <c r="BM470" s="1087"/>
      <c r="BN470" s="1087"/>
      <c r="BO470" s="1087"/>
      <c r="BP470" s="1087"/>
      <c r="BQ470" s="1087"/>
      <c r="BR470" s="1087"/>
      <c r="BS470" s="1087"/>
      <c r="BT470" s="1087"/>
      <c r="BU470" s="1087"/>
      <c r="BV470" s="1087"/>
      <c r="BW470" s="1087"/>
      <c r="BX470" s="1087"/>
      <c r="BY470" s="1087"/>
      <c r="BZ470" s="1087"/>
      <c r="CA470" s="1087"/>
      <c r="CB470" s="1087"/>
      <c r="CC470" s="1087"/>
      <c r="CD470" s="1087"/>
      <c r="CE470" s="1087"/>
      <c r="CF470" s="1087"/>
      <c r="CG470" s="1087"/>
      <c r="CH470" s="1087"/>
      <c r="CI470" s="1087"/>
      <c r="CJ470" s="1087"/>
      <c r="CK470" s="1087"/>
      <c r="CL470" s="1087"/>
      <c r="CM470" s="1087"/>
      <c r="CN470" s="1087"/>
      <c r="CO470" s="1087"/>
      <c r="CP470" s="1087"/>
      <c r="CQ470" s="1087"/>
    </row>
    <row r="471" spans="2:95" ht="25.5" customHeight="1" x14ac:dyDescent="0.35">
      <c r="B471" s="1089" t="s">
        <v>1575</v>
      </c>
      <c r="C471" s="1090" t="s">
        <v>1584</v>
      </c>
      <c r="D471" s="1090" t="s">
        <v>1585</v>
      </c>
      <c r="E471" s="1104">
        <v>2021</v>
      </c>
      <c r="F471" s="1104">
        <v>2024</v>
      </c>
      <c r="G471" s="1104" t="s">
        <v>351</v>
      </c>
      <c r="H471" s="1091">
        <v>375</v>
      </c>
      <c r="I471" s="1091"/>
      <c r="J471" s="1105"/>
      <c r="K471" s="1091">
        <v>136875</v>
      </c>
      <c r="L471" s="1091"/>
      <c r="M471" s="1091">
        <v>285000</v>
      </c>
      <c r="N471" s="1088"/>
      <c r="O471" s="1086"/>
      <c r="P471" s="1087"/>
      <c r="Q471" s="1087"/>
      <c r="R471" s="1087"/>
      <c r="S471" s="1087"/>
      <c r="T471" s="1087"/>
      <c r="U471" s="1087"/>
      <c r="V471" s="1087"/>
      <c r="W471" s="1087"/>
      <c r="X471" s="1087"/>
      <c r="Y471" s="1087"/>
      <c r="Z471" s="1087"/>
      <c r="AA471" s="1087"/>
      <c r="AB471" s="1087"/>
      <c r="AC471" s="1087"/>
      <c r="AD471" s="1087"/>
      <c r="AE471" s="1087"/>
      <c r="AF471" s="1087"/>
      <c r="AG471" s="1087"/>
      <c r="AH471" s="1087"/>
      <c r="AI471" s="1087"/>
      <c r="AJ471" s="1087"/>
      <c r="AK471" s="1087"/>
      <c r="AL471" s="1087"/>
      <c r="AM471" s="1087"/>
      <c r="AN471" s="1087"/>
      <c r="AO471" s="1087"/>
      <c r="AP471" s="1087"/>
      <c r="AQ471" s="1087"/>
      <c r="AR471" s="1087"/>
      <c r="AS471" s="1087"/>
      <c r="AT471" s="1087"/>
      <c r="AU471" s="1087"/>
      <c r="AV471" s="1087"/>
      <c r="AW471" s="1087"/>
      <c r="AX471" s="1087"/>
      <c r="AY471" s="1087"/>
      <c r="AZ471" s="1087"/>
      <c r="BA471" s="1087"/>
      <c r="BB471" s="1087"/>
      <c r="BC471" s="1087"/>
      <c r="BD471" s="1087"/>
      <c r="BE471" s="1087"/>
      <c r="BF471" s="1087"/>
      <c r="BG471" s="1087"/>
      <c r="BH471" s="1087"/>
      <c r="BI471" s="1087"/>
      <c r="BJ471" s="1087"/>
      <c r="BK471" s="1087"/>
      <c r="BL471" s="1087"/>
      <c r="BM471" s="1087"/>
      <c r="BN471" s="1087"/>
      <c r="BO471" s="1087"/>
      <c r="BP471" s="1087"/>
      <c r="BQ471" s="1087"/>
      <c r="BR471" s="1087"/>
      <c r="BS471" s="1087"/>
      <c r="BT471" s="1087"/>
      <c r="BU471" s="1087"/>
      <c r="BV471" s="1087"/>
      <c r="BW471" s="1087"/>
      <c r="BX471" s="1087"/>
      <c r="BY471" s="1087"/>
      <c r="BZ471" s="1087"/>
      <c r="CA471" s="1087"/>
      <c r="CB471" s="1087"/>
      <c r="CC471" s="1087"/>
      <c r="CD471" s="1087"/>
      <c r="CE471" s="1087"/>
      <c r="CF471" s="1087"/>
      <c r="CG471" s="1087"/>
      <c r="CH471" s="1087"/>
      <c r="CI471" s="1087"/>
      <c r="CJ471" s="1087"/>
      <c r="CK471" s="1087"/>
      <c r="CL471" s="1087"/>
      <c r="CM471" s="1087"/>
      <c r="CN471" s="1087"/>
      <c r="CO471" s="1087"/>
      <c r="CP471" s="1087"/>
      <c r="CQ471" s="1087"/>
    </row>
    <row r="472" spans="2:95" ht="25.5" customHeight="1" x14ac:dyDescent="0.35">
      <c r="B472" s="1089" t="s">
        <v>1575</v>
      </c>
      <c r="C472" s="1090" t="s">
        <v>1586</v>
      </c>
      <c r="D472" s="1090" t="s">
        <v>1587</v>
      </c>
      <c r="E472" s="1104">
        <v>2022</v>
      </c>
      <c r="F472" s="1104">
        <v>2024</v>
      </c>
      <c r="G472" s="1104" t="s">
        <v>351</v>
      </c>
      <c r="H472" s="1091">
        <v>82.5</v>
      </c>
      <c r="I472" s="1091"/>
      <c r="J472" s="1105"/>
      <c r="K472" s="1091">
        <v>30112.5</v>
      </c>
      <c r="L472" s="1091"/>
      <c r="M472" s="1091">
        <v>58740</v>
      </c>
      <c r="N472" s="1088"/>
      <c r="O472" s="1086"/>
      <c r="P472" s="1087"/>
      <c r="Q472" s="1087"/>
      <c r="R472" s="1087"/>
      <c r="S472" s="1087"/>
      <c r="T472" s="1087"/>
      <c r="U472" s="1087"/>
      <c r="V472" s="1087"/>
      <c r="W472" s="1087"/>
      <c r="X472" s="1087"/>
      <c r="Y472" s="1087"/>
      <c r="Z472" s="1087"/>
      <c r="AA472" s="1087"/>
      <c r="AB472" s="1087"/>
      <c r="AC472" s="1087"/>
      <c r="AD472" s="1087"/>
      <c r="AE472" s="1087"/>
      <c r="AF472" s="1087"/>
      <c r="AG472" s="1087"/>
      <c r="AH472" s="1087"/>
      <c r="AI472" s="1087"/>
      <c r="AJ472" s="1087"/>
      <c r="AK472" s="1087"/>
      <c r="AL472" s="1087"/>
      <c r="AM472" s="1087"/>
      <c r="AN472" s="1087"/>
      <c r="AO472" s="1087"/>
      <c r="AP472" s="1087"/>
      <c r="AQ472" s="1087"/>
      <c r="AR472" s="1087"/>
      <c r="AS472" s="1087"/>
      <c r="AT472" s="1087"/>
      <c r="AU472" s="1087"/>
      <c r="AV472" s="1087"/>
      <c r="AW472" s="1087"/>
      <c r="AX472" s="1087"/>
      <c r="AY472" s="1087"/>
      <c r="AZ472" s="1087"/>
      <c r="BA472" s="1087"/>
      <c r="BB472" s="1087"/>
      <c r="BC472" s="1087"/>
      <c r="BD472" s="1087"/>
      <c r="BE472" s="1087"/>
      <c r="BF472" s="1087"/>
      <c r="BG472" s="1087"/>
      <c r="BH472" s="1087"/>
      <c r="BI472" s="1087"/>
      <c r="BJ472" s="1087"/>
      <c r="BK472" s="1087"/>
      <c r="BL472" s="1087"/>
      <c r="BM472" s="1087"/>
      <c r="BN472" s="1087"/>
      <c r="BO472" s="1087"/>
      <c r="BP472" s="1087"/>
      <c r="BQ472" s="1087"/>
      <c r="BR472" s="1087"/>
      <c r="BS472" s="1087"/>
      <c r="BT472" s="1087"/>
      <c r="BU472" s="1087"/>
      <c r="BV472" s="1087"/>
      <c r="BW472" s="1087"/>
      <c r="BX472" s="1087"/>
      <c r="BY472" s="1087"/>
      <c r="BZ472" s="1087"/>
      <c r="CA472" s="1087"/>
      <c r="CB472" s="1087"/>
      <c r="CC472" s="1087"/>
      <c r="CD472" s="1087"/>
      <c r="CE472" s="1087"/>
      <c r="CF472" s="1087"/>
      <c r="CG472" s="1087"/>
      <c r="CH472" s="1087"/>
      <c r="CI472" s="1087"/>
      <c r="CJ472" s="1087"/>
      <c r="CK472" s="1087"/>
      <c r="CL472" s="1087"/>
      <c r="CM472" s="1087"/>
      <c r="CN472" s="1087"/>
      <c r="CO472" s="1087"/>
      <c r="CP472" s="1087"/>
      <c r="CQ472" s="1087"/>
    </row>
    <row r="473" spans="2:95" ht="25.5" customHeight="1" x14ac:dyDescent="0.35">
      <c r="B473" s="1089" t="s">
        <v>1575</v>
      </c>
      <c r="C473" s="1090" t="s">
        <v>1588</v>
      </c>
      <c r="D473" s="1090" t="s">
        <v>1589</v>
      </c>
      <c r="E473" s="1104">
        <v>2021</v>
      </c>
      <c r="F473" s="1104">
        <v>2024</v>
      </c>
      <c r="G473" s="1104" t="s">
        <v>351</v>
      </c>
      <c r="H473" s="1091">
        <v>57.375013698630141</v>
      </c>
      <c r="I473" s="1091"/>
      <c r="J473" s="1105"/>
      <c r="K473" s="1091">
        <v>20941.88</v>
      </c>
      <c r="L473" s="1091"/>
      <c r="M473" s="1091">
        <v>17247.013698630144</v>
      </c>
      <c r="N473" s="1088"/>
      <c r="O473" s="1086"/>
      <c r="P473" s="1087"/>
      <c r="Q473" s="1087"/>
      <c r="R473" s="1087"/>
      <c r="S473" s="1087"/>
      <c r="T473" s="1087"/>
      <c r="U473" s="1087"/>
      <c r="V473" s="1087"/>
      <c r="W473" s="1087"/>
      <c r="X473" s="1087"/>
      <c r="Y473" s="1087"/>
      <c r="Z473" s="1087"/>
      <c r="AA473" s="1087"/>
      <c r="AB473" s="1087"/>
      <c r="AC473" s="1087"/>
      <c r="AD473" s="1087"/>
      <c r="AE473" s="1087"/>
      <c r="AF473" s="1087"/>
      <c r="AG473" s="1087"/>
      <c r="AH473" s="1087"/>
      <c r="AI473" s="1087"/>
      <c r="AJ473" s="1087"/>
      <c r="AK473" s="1087"/>
      <c r="AL473" s="1087"/>
      <c r="AM473" s="1087"/>
      <c r="AN473" s="1087"/>
      <c r="AO473" s="1087"/>
      <c r="AP473" s="1087"/>
      <c r="AQ473" s="1087"/>
      <c r="AR473" s="1087"/>
      <c r="AS473" s="1087"/>
      <c r="AT473" s="1087"/>
      <c r="AU473" s="1087"/>
      <c r="AV473" s="1087"/>
      <c r="AW473" s="1087"/>
      <c r="AX473" s="1087"/>
      <c r="AY473" s="1087"/>
      <c r="AZ473" s="1087"/>
      <c r="BA473" s="1087"/>
      <c r="BB473" s="1087"/>
      <c r="BC473" s="1087"/>
      <c r="BD473" s="1087"/>
      <c r="BE473" s="1087"/>
      <c r="BF473" s="1087"/>
      <c r="BG473" s="1087"/>
      <c r="BH473" s="1087"/>
      <c r="BI473" s="1087"/>
      <c r="BJ473" s="1087"/>
      <c r="BK473" s="1087"/>
      <c r="BL473" s="1087"/>
      <c r="BM473" s="1087"/>
      <c r="BN473" s="1087"/>
      <c r="BO473" s="1087"/>
      <c r="BP473" s="1087"/>
      <c r="BQ473" s="1087"/>
      <c r="BR473" s="1087"/>
      <c r="BS473" s="1087"/>
      <c r="BT473" s="1087"/>
      <c r="BU473" s="1087"/>
      <c r="BV473" s="1087"/>
      <c r="BW473" s="1087"/>
      <c r="BX473" s="1087"/>
      <c r="BY473" s="1087"/>
      <c r="BZ473" s="1087"/>
      <c r="CA473" s="1087"/>
      <c r="CB473" s="1087"/>
      <c r="CC473" s="1087"/>
      <c r="CD473" s="1087"/>
      <c r="CE473" s="1087"/>
      <c r="CF473" s="1087"/>
      <c r="CG473" s="1087"/>
      <c r="CH473" s="1087"/>
      <c r="CI473" s="1087"/>
      <c r="CJ473" s="1087"/>
      <c r="CK473" s="1087"/>
      <c r="CL473" s="1087"/>
      <c r="CM473" s="1087"/>
      <c r="CN473" s="1087"/>
      <c r="CO473" s="1087"/>
      <c r="CP473" s="1087"/>
      <c r="CQ473" s="1087"/>
    </row>
    <row r="474" spans="2:95" ht="25.5" customHeight="1" x14ac:dyDescent="0.35">
      <c r="B474" s="1089" t="s">
        <v>1590</v>
      </c>
      <c r="C474" s="1090" t="s">
        <v>1591</v>
      </c>
      <c r="D474" s="1090" t="s">
        <v>1592</v>
      </c>
      <c r="E474" s="1104">
        <v>2022</v>
      </c>
      <c r="F474" s="1104">
        <v>2024</v>
      </c>
      <c r="G474" s="1104" t="s">
        <v>351</v>
      </c>
      <c r="H474" s="1091">
        <v>18.375013698630138</v>
      </c>
      <c r="I474" s="1091"/>
      <c r="J474" s="1105"/>
      <c r="K474" s="1091">
        <v>6706.88</v>
      </c>
      <c r="L474" s="1091"/>
      <c r="M474" s="1091">
        <v>4911.0136986301368</v>
      </c>
      <c r="N474" s="1088"/>
      <c r="O474" s="1086"/>
      <c r="P474" s="1087"/>
      <c r="Q474" s="1087"/>
      <c r="R474" s="1087"/>
      <c r="S474" s="1087"/>
      <c r="T474" s="1087"/>
      <c r="U474" s="1087"/>
      <c r="V474" s="1087"/>
      <c r="W474" s="1087"/>
      <c r="X474" s="1087"/>
      <c r="Y474" s="1087"/>
      <c r="Z474" s="1087"/>
      <c r="AA474" s="1087"/>
      <c r="AB474" s="1087"/>
      <c r="AC474" s="1087"/>
      <c r="AD474" s="1087"/>
      <c r="AE474" s="1087"/>
      <c r="AF474" s="1087"/>
      <c r="AG474" s="1087"/>
      <c r="AH474" s="1087"/>
      <c r="AI474" s="1087"/>
      <c r="AJ474" s="1087"/>
      <c r="AK474" s="1087"/>
      <c r="AL474" s="1087"/>
      <c r="AM474" s="1087"/>
      <c r="AN474" s="1087"/>
      <c r="AO474" s="1087"/>
      <c r="AP474" s="1087"/>
      <c r="AQ474" s="1087"/>
      <c r="AR474" s="1087"/>
      <c r="AS474" s="1087"/>
      <c r="AT474" s="1087"/>
      <c r="AU474" s="1087"/>
      <c r="AV474" s="1087"/>
      <c r="AW474" s="1087"/>
      <c r="AX474" s="1087"/>
      <c r="AY474" s="1087"/>
      <c r="AZ474" s="1087"/>
      <c r="BA474" s="1087"/>
      <c r="BB474" s="1087"/>
      <c r="BC474" s="1087"/>
      <c r="BD474" s="1087"/>
      <c r="BE474" s="1087"/>
      <c r="BF474" s="1087"/>
      <c r="BG474" s="1087"/>
      <c r="BH474" s="1087"/>
      <c r="BI474" s="1087"/>
      <c r="BJ474" s="1087"/>
      <c r="BK474" s="1087"/>
      <c r="BL474" s="1087"/>
      <c r="BM474" s="1087"/>
      <c r="BN474" s="1087"/>
      <c r="BO474" s="1087"/>
      <c r="BP474" s="1087"/>
      <c r="BQ474" s="1087"/>
      <c r="BR474" s="1087"/>
      <c r="BS474" s="1087"/>
      <c r="BT474" s="1087"/>
      <c r="BU474" s="1087"/>
      <c r="BV474" s="1087"/>
      <c r="BW474" s="1087"/>
      <c r="BX474" s="1087"/>
      <c r="BY474" s="1087"/>
      <c r="BZ474" s="1087"/>
      <c r="CA474" s="1087"/>
      <c r="CB474" s="1087"/>
      <c r="CC474" s="1087"/>
      <c r="CD474" s="1087"/>
      <c r="CE474" s="1087"/>
      <c r="CF474" s="1087"/>
      <c r="CG474" s="1087"/>
      <c r="CH474" s="1087"/>
      <c r="CI474" s="1087"/>
      <c r="CJ474" s="1087"/>
      <c r="CK474" s="1087"/>
      <c r="CL474" s="1087"/>
      <c r="CM474" s="1087"/>
      <c r="CN474" s="1087"/>
      <c r="CO474" s="1087"/>
      <c r="CP474" s="1087"/>
      <c r="CQ474" s="1087"/>
    </row>
    <row r="475" spans="2:95" ht="25.5" customHeight="1" x14ac:dyDescent="0.35">
      <c r="B475" s="1089" t="s">
        <v>1572</v>
      </c>
      <c r="C475" s="1090" t="s">
        <v>1593</v>
      </c>
      <c r="D475" s="1090" t="s">
        <v>1594</v>
      </c>
      <c r="E475" s="1104">
        <v>2022</v>
      </c>
      <c r="F475" s="1104">
        <v>2024</v>
      </c>
      <c r="G475" s="1104" t="s">
        <v>351</v>
      </c>
      <c r="H475" s="1091">
        <v>157.87501369863014</v>
      </c>
      <c r="I475" s="1091"/>
      <c r="J475" s="1105"/>
      <c r="K475" s="1091">
        <v>57624.38</v>
      </c>
      <c r="L475" s="1091"/>
      <c r="M475" s="1091">
        <v>114843.01369863015</v>
      </c>
      <c r="N475" s="1088"/>
      <c r="O475" s="1086"/>
      <c r="P475" s="1087"/>
      <c r="Q475" s="1087"/>
      <c r="R475" s="1087"/>
      <c r="S475" s="1087"/>
      <c r="T475" s="1087"/>
      <c r="U475" s="1087"/>
      <c r="V475" s="1087"/>
      <c r="W475" s="1087"/>
      <c r="X475" s="1087"/>
      <c r="Y475" s="1087"/>
      <c r="Z475" s="1087"/>
      <c r="AA475" s="1087"/>
      <c r="AB475" s="1087"/>
      <c r="AC475" s="1087"/>
      <c r="AD475" s="1087"/>
      <c r="AE475" s="1087"/>
      <c r="AF475" s="1087"/>
      <c r="AG475" s="1087"/>
      <c r="AH475" s="1087"/>
      <c r="AI475" s="1087"/>
      <c r="AJ475" s="1087"/>
      <c r="AK475" s="1087"/>
      <c r="AL475" s="1087"/>
      <c r="AM475" s="1087"/>
      <c r="AN475" s="1087"/>
      <c r="AO475" s="1087"/>
      <c r="AP475" s="1087"/>
      <c r="AQ475" s="1087"/>
      <c r="AR475" s="1087"/>
      <c r="AS475" s="1087"/>
      <c r="AT475" s="1087"/>
      <c r="AU475" s="1087"/>
      <c r="AV475" s="1087"/>
      <c r="AW475" s="1087"/>
      <c r="AX475" s="1087"/>
      <c r="AY475" s="1087"/>
      <c r="AZ475" s="1087"/>
      <c r="BA475" s="1087"/>
      <c r="BB475" s="1087"/>
      <c r="BC475" s="1087"/>
      <c r="BD475" s="1087"/>
      <c r="BE475" s="1087"/>
      <c r="BF475" s="1087"/>
      <c r="BG475" s="1087"/>
      <c r="BH475" s="1087"/>
      <c r="BI475" s="1087"/>
      <c r="BJ475" s="1087"/>
      <c r="BK475" s="1087"/>
      <c r="BL475" s="1087"/>
      <c r="BM475" s="1087"/>
      <c r="BN475" s="1087"/>
      <c r="BO475" s="1087"/>
      <c r="BP475" s="1087"/>
      <c r="BQ475" s="1087"/>
      <c r="BR475" s="1087"/>
      <c r="BS475" s="1087"/>
      <c r="BT475" s="1087"/>
      <c r="BU475" s="1087"/>
      <c r="BV475" s="1087"/>
      <c r="BW475" s="1087"/>
      <c r="BX475" s="1087"/>
      <c r="BY475" s="1087"/>
      <c r="BZ475" s="1087"/>
      <c r="CA475" s="1087"/>
      <c r="CB475" s="1087"/>
      <c r="CC475" s="1087"/>
      <c r="CD475" s="1087"/>
      <c r="CE475" s="1087"/>
      <c r="CF475" s="1087"/>
      <c r="CG475" s="1087"/>
      <c r="CH475" s="1087"/>
      <c r="CI475" s="1087"/>
      <c r="CJ475" s="1087"/>
      <c r="CK475" s="1087"/>
      <c r="CL475" s="1087"/>
      <c r="CM475" s="1087"/>
      <c r="CN475" s="1087"/>
      <c r="CO475" s="1087"/>
      <c r="CP475" s="1087"/>
      <c r="CQ475" s="1087"/>
    </row>
    <row r="476" spans="2:95" ht="25.5" customHeight="1" x14ac:dyDescent="0.35">
      <c r="B476" s="1089" t="s">
        <v>1564</v>
      </c>
      <c r="C476" s="1090" t="s">
        <v>1595</v>
      </c>
      <c r="D476" s="1090" t="s">
        <v>1596</v>
      </c>
      <c r="E476" s="1104">
        <v>2022</v>
      </c>
      <c r="F476" s="1104">
        <v>2024</v>
      </c>
      <c r="G476" s="1104" t="s">
        <v>351</v>
      </c>
      <c r="H476" s="1091">
        <v>170.77506849315068</v>
      </c>
      <c r="I476" s="1091"/>
      <c r="J476" s="1105"/>
      <c r="K476" s="1091">
        <v>62332.9</v>
      </c>
      <c r="L476" s="1091"/>
      <c r="M476" s="1091">
        <v>140415.0684931507</v>
      </c>
      <c r="N476" s="1088"/>
      <c r="O476" s="1086"/>
      <c r="P476" s="1087"/>
      <c r="Q476" s="1087"/>
      <c r="R476" s="1087"/>
      <c r="S476" s="1087"/>
      <c r="T476" s="1087"/>
      <c r="U476" s="1087"/>
      <c r="V476" s="1087"/>
      <c r="W476" s="1087"/>
      <c r="X476" s="1087"/>
      <c r="Y476" s="1087"/>
      <c r="Z476" s="1087"/>
      <c r="AA476" s="1087"/>
      <c r="AB476" s="1087"/>
      <c r="AC476" s="1087"/>
      <c r="AD476" s="1087"/>
      <c r="AE476" s="1087"/>
      <c r="AF476" s="1087"/>
      <c r="AG476" s="1087"/>
      <c r="AH476" s="1087"/>
      <c r="AI476" s="1087"/>
      <c r="AJ476" s="1087"/>
      <c r="AK476" s="1087"/>
      <c r="AL476" s="1087"/>
      <c r="AM476" s="1087"/>
      <c r="AN476" s="1087"/>
      <c r="AO476" s="1087"/>
      <c r="AP476" s="1087"/>
      <c r="AQ476" s="1087"/>
      <c r="AR476" s="1087"/>
      <c r="AS476" s="1087"/>
      <c r="AT476" s="1087"/>
      <c r="AU476" s="1087"/>
      <c r="AV476" s="1087"/>
      <c r="AW476" s="1087"/>
      <c r="AX476" s="1087"/>
      <c r="AY476" s="1087"/>
      <c r="AZ476" s="1087"/>
      <c r="BA476" s="1087"/>
      <c r="BB476" s="1087"/>
      <c r="BC476" s="1087"/>
      <c r="BD476" s="1087"/>
      <c r="BE476" s="1087"/>
      <c r="BF476" s="1087"/>
      <c r="BG476" s="1087"/>
      <c r="BH476" s="1087"/>
      <c r="BI476" s="1087"/>
      <c r="BJ476" s="1087"/>
      <c r="BK476" s="1087"/>
      <c r="BL476" s="1087"/>
      <c r="BM476" s="1087"/>
      <c r="BN476" s="1087"/>
      <c r="BO476" s="1087"/>
      <c r="BP476" s="1087"/>
      <c r="BQ476" s="1087"/>
      <c r="BR476" s="1087"/>
      <c r="BS476" s="1087"/>
      <c r="BT476" s="1087"/>
      <c r="BU476" s="1087"/>
      <c r="BV476" s="1087"/>
      <c r="BW476" s="1087"/>
      <c r="BX476" s="1087"/>
      <c r="BY476" s="1087"/>
      <c r="BZ476" s="1087"/>
      <c r="CA476" s="1087"/>
      <c r="CB476" s="1087"/>
      <c r="CC476" s="1087"/>
      <c r="CD476" s="1087"/>
      <c r="CE476" s="1087"/>
      <c r="CF476" s="1087"/>
      <c r="CG476" s="1087"/>
      <c r="CH476" s="1087"/>
      <c r="CI476" s="1087"/>
      <c r="CJ476" s="1087"/>
      <c r="CK476" s="1087"/>
      <c r="CL476" s="1087"/>
      <c r="CM476" s="1087"/>
      <c r="CN476" s="1087"/>
      <c r="CO476" s="1087"/>
      <c r="CP476" s="1087"/>
      <c r="CQ476" s="1087"/>
    </row>
    <row r="477" spans="2:95" ht="25.5" customHeight="1" x14ac:dyDescent="0.35">
      <c r="B477" s="1089" t="s">
        <v>1597</v>
      </c>
      <c r="C477" s="1090" t="s">
        <v>1598</v>
      </c>
      <c r="D477" s="1090" t="s">
        <v>1599</v>
      </c>
      <c r="E477" s="1104">
        <v>2022</v>
      </c>
      <c r="F477" s="1104">
        <v>2024</v>
      </c>
      <c r="G477" s="1104" t="s">
        <v>351</v>
      </c>
      <c r="H477" s="1091">
        <v>228.59901369863013</v>
      </c>
      <c r="I477" s="1091"/>
      <c r="J477" s="1105"/>
      <c r="K477" s="1091">
        <v>83438.64</v>
      </c>
      <c r="L477" s="1091"/>
      <c r="M477" s="1091">
        <v>166295.01369863012</v>
      </c>
      <c r="N477" s="1088"/>
      <c r="O477" s="1086"/>
      <c r="P477" s="1087"/>
      <c r="Q477" s="1087"/>
      <c r="R477" s="1087"/>
      <c r="S477" s="1087"/>
      <c r="T477" s="1087"/>
      <c r="U477" s="1087"/>
      <c r="V477" s="1087"/>
      <c r="W477" s="1087"/>
      <c r="X477" s="1087"/>
      <c r="Y477" s="1087"/>
      <c r="Z477" s="1087"/>
      <c r="AA477" s="1087"/>
      <c r="AB477" s="1087"/>
      <c r="AC477" s="1087"/>
      <c r="AD477" s="1087"/>
      <c r="AE477" s="1087"/>
      <c r="AF477" s="1087"/>
      <c r="AG477" s="1087"/>
      <c r="AH477" s="1087"/>
      <c r="AI477" s="1087"/>
      <c r="AJ477" s="1087"/>
      <c r="AK477" s="1087"/>
      <c r="AL477" s="1087"/>
      <c r="AM477" s="1087"/>
      <c r="AN477" s="1087"/>
      <c r="AO477" s="1087"/>
      <c r="AP477" s="1087"/>
      <c r="AQ477" s="1087"/>
      <c r="AR477" s="1087"/>
      <c r="AS477" s="1087"/>
      <c r="AT477" s="1087"/>
      <c r="AU477" s="1087"/>
      <c r="AV477" s="1087"/>
      <c r="AW477" s="1087"/>
      <c r="AX477" s="1087"/>
      <c r="AY477" s="1087"/>
      <c r="AZ477" s="1087"/>
      <c r="BA477" s="1087"/>
      <c r="BB477" s="1087"/>
      <c r="BC477" s="1087"/>
      <c r="BD477" s="1087"/>
      <c r="BE477" s="1087"/>
      <c r="BF477" s="1087"/>
      <c r="BG477" s="1087"/>
      <c r="BH477" s="1087"/>
      <c r="BI477" s="1087"/>
      <c r="BJ477" s="1087"/>
      <c r="BK477" s="1087"/>
      <c r="BL477" s="1087"/>
      <c r="BM477" s="1087"/>
      <c r="BN477" s="1087"/>
      <c r="BO477" s="1087"/>
      <c r="BP477" s="1087"/>
      <c r="BQ477" s="1087"/>
      <c r="BR477" s="1087"/>
      <c r="BS477" s="1087"/>
      <c r="BT477" s="1087"/>
      <c r="BU477" s="1087"/>
      <c r="BV477" s="1087"/>
      <c r="BW477" s="1087"/>
      <c r="BX477" s="1087"/>
      <c r="BY477" s="1087"/>
      <c r="BZ477" s="1087"/>
      <c r="CA477" s="1087"/>
      <c r="CB477" s="1087"/>
      <c r="CC477" s="1087"/>
      <c r="CD477" s="1087"/>
      <c r="CE477" s="1087"/>
      <c r="CF477" s="1087"/>
      <c r="CG477" s="1087"/>
      <c r="CH477" s="1087"/>
      <c r="CI477" s="1087"/>
      <c r="CJ477" s="1087"/>
      <c r="CK477" s="1087"/>
      <c r="CL477" s="1087"/>
      <c r="CM477" s="1087"/>
      <c r="CN477" s="1087"/>
      <c r="CO477" s="1087"/>
      <c r="CP477" s="1087"/>
      <c r="CQ477" s="1087"/>
    </row>
    <row r="478" spans="2:95" ht="25.5" customHeight="1" x14ac:dyDescent="0.35">
      <c r="B478" s="1089" t="s">
        <v>1575</v>
      </c>
      <c r="C478" s="1090" t="s">
        <v>1600</v>
      </c>
      <c r="D478" s="1090" t="s">
        <v>1601</v>
      </c>
      <c r="E478" s="1104">
        <v>2022</v>
      </c>
      <c r="F478" s="1104">
        <v>2024</v>
      </c>
      <c r="G478" s="1104" t="s">
        <v>351</v>
      </c>
      <c r="H478" s="1091">
        <v>25.5</v>
      </c>
      <c r="I478" s="1091"/>
      <c r="J478" s="1105"/>
      <c r="K478" s="1091">
        <v>9307.5</v>
      </c>
      <c r="L478" s="1091"/>
      <c r="M478" s="1091">
        <v>10716</v>
      </c>
      <c r="N478" s="1088"/>
      <c r="O478" s="1086"/>
      <c r="P478" s="1087"/>
      <c r="Q478" s="1087"/>
      <c r="R478" s="1087"/>
      <c r="S478" s="1087"/>
      <c r="T478" s="1087"/>
      <c r="U478" s="1087"/>
      <c r="V478" s="1087"/>
      <c r="W478" s="1087"/>
      <c r="X478" s="1087"/>
      <c r="Y478" s="1087"/>
      <c r="Z478" s="1087"/>
      <c r="AA478" s="1087"/>
      <c r="AB478" s="1087"/>
      <c r="AC478" s="1087"/>
      <c r="AD478" s="1087"/>
      <c r="AE478" s="1087"/>
      <c r="AF478" s="1087"/>
      <c r="AG478" s="1087"/>
      <c r="AH478" s="1087"/>
      <c r="AI478" s="1087"/>
      <c r="AJ478" s="1087"/>
      <c r="AK478" s="1087"/>
      <c r="AL478" s="1087"/>
      <c r="AM478" s="1087"/>
      <c r="AN478" s="1087"/>
      <c r="AO478" s="1087"/>
      <c r="AP478" s="1087"/>
      <c r="AQ478" s="1087"/>
      <c r="AR478" s="1087"/>
      <c r="AS478" s="1087"/>
      <c r="AT478" s="1087"/>
      <c r="AU478" s="1087"/>
      <c r="AV478" s="1087"/>
      <c r="AW478" s="1087"/>
      <c r="AX478" s="1087"/>
      <c r="AY478" s="1087"/>
      <c r="AZ478" s="1087"/>
      <c r="BA478" s="1087"/>
      <c r="BB478" s="1087"/>
      <c r="BC478" s="1087"/>
      <c r="BD478" s="1087"/>
      <c r="BE478" s="1087"/>
      <c r="BF478" s="1087"/>
      <c r="BG478" s="1087"/>
      <c r="BH478" s="1087"/>
      <c r="BI478" s="1087"/>
      <c r="BJ478" s="1087"/>
      <c r="BK478" s="1087"/>
      <c r="BL478" s="1087"/>
      <c r="BM478" s="1087"/>
      <c r="BN478" s="1087"/>
      <c r="BO478" s="1087"/>
      <c r="BP478" s="1087"/>
      <c r="BQ478" s="1087"/>
      <c r="BR478" s="1087"/>
      <c r="BS478" s="1087"/>
      <c r="BT478" s="1087"/>
      <c r="BU478" s="1087"/>
      <c r="BV478" s="1087"/>
      <c r="BW478" s="1087"/>
      <c r="BX478" s="1087"/>
      <c r="BY478" s="1087"/>
      <c r="BZ478" s="1087"/>
      <c r="CA478" s="1087"/>
      <c r="CB478" s="1087"/>
      <c r="CC478" s="1087"/>
      <c r="CD478" s="1087"/>
      <c r="CE478" s="1087"/>
      <c r="CF478" s="1087"/>
      <c r="CG478" s="1087"/>
      <c r="CH478" s="1087"/>
      <c r="CI478" s="1087"/>
      <c r="CJ478" s="1087"/>
      <c r="CK478" s="1087"/>
      <c r="CL478" s="1087"/>
      <c r="CM478" s="1087"/>
      <c r="CN478" s="1087"/>
      <c r="CO478" s="1087"/>
      <c r="CP478" s="1087"/>
      <c r="CQ478" s="1087"/>
    </row>
    <row r="479" spans="2:95" ht="25.5" customHeight="1" x14ac:dyDescent="0.35">
      <c r="B479" s="1089" t="s">
        <v>1564</v>
      </c>
      <c r="C479" s="1090" t="s">
        <v>1602</v>
      </c>
      <c r="D479" s="1090" t="s">
        <v>1603</v>
      </c>
      <c r="E479" s="1104">
        <v>2022</v>
      </c>
      <c r="F479" s="1104">
        <v>2024</v>
      </c>
      <c r="G479" s="1104" t="s">
        <v>351</v>
      </c>
      <c r="H479" s="1091">
        <v>50.270465753424659</v>
      </c>
      <c r="I479" s="1091"/>
      <c r="J479" s="1105"/>
      <c r="K479" s="1091">
        <v>18348.72</v>
      </c>
      <c r="L479" s="1091"/>
      <c r="M479" s="1091">
        <v>31262.465753424658</v>
      </c>
      <c r="N479" s="1088"/>
      <c r="O479" s="1086"/>
      <c r="P479" s="1087"/>
      <c r="Q479" s="1087"/>
      <c r="R479" s="1087"/>
      <c r="S479" s="1087"/>
      <c r="T479" s="1087"/>
      <c r="U479" s="1087"/>
      <c r="V479" s="1087"/>
      <c r="W479" s="1087"/>
      <c r="X479" s="1087"/>
      <c r="Y479" s="1087"/>
      <c r="Z479" s="1087"/>
      <c r="AA479" s="1087"/>
      <c r="AB479" s="1087"/>
      <c r="AC479" s="1087"/>
      <c r="AD479" s="1087"/>
      <c r="AE479" s="1087"/>
      <c r="AF479" s="1087"/>
      <c r="AG479" s="1087"/>
      <c r="AH479" s="1087"/>
      <c r="AI479" s="1087"/>
      <c r="AJ479" s="1087"/>
      <c r="AK479" s="1087"/>
      <c r="AL479" s="1087"/>
      <c r="AM479" s="1087"/>
      <c r="AN479" s="1087"/>
      <c r="AO479" s="1087"/>
      <c r="AP479" s="1087"/>
      <c r="AQ479" s="1087"/>
      <c r="AR479" s="1087"/>
      <c r="AS479" s="1087"/>
      <c r="AT479" s="1087"/>
      <c r="AU479" s="1087"/>
      <c r="AV479" s="1087"/>
      <c r="AW479" s="1087"/>
      <c r="AX479" s="1087"/>
      <c r="AY479" s="1087"/>
      <c r="AZ479" s="1087"/>
      <c r="BA479" s="1087"/>
      <c r="BB479" s="1087"/>
      <c r="BC479" s="1087"/>
      <c r="BD479" s="1087"/>
      <c r="BE479" s="1087"/>
      <c r="BF479" s="1087"/>
      <c r="BG479" s="1087"/>
      <c r="BH479" s="1087"/>
      <c r="BI479" s="1087"/>
      <c r="BJ479" s="1087"/>
      <c r="BK479" s="1087"/>
      <c r="BL479" s="1087"/>
      <c r="BM479" s="1087"/>
      <c r="BN479" s="1087"/>
      <c r="BO479" s="1087"/>
      <c r="BP479" s="1087"/>
      <c r="BQ479" s="1087"/>
      <c r="BR479" s="1087"/>
      <c r="BS479" s="1087"/>
      <c r="BT479" s="1087"/>
      <c r="BU479" s="1087"/>
      <c r="BV479" s="1087"/>
      <c r="BW479" s="1087"/>
      <c r="BX479" s="1087"/>
      <c r="BY479" s="1087"/>
      <c r="BZ479" s="1087"/>
      <c r="CA479" s="1087"/>
      <c r="CB479" s="1087"/>
      <c r="CC479" s="1087"/>
      <c r="CD479" s="1087"/>
      <c r="CE479" s="1087"/>
      <c r="CF479" s="1087"/>
      <c r="CG479" s="1087"/>
      <c r="CH479" s="1087"/>
      <c r="CI479" s="1087"/>
      <c r="CJ479" s="1087"/>
      <c r="CK479" s="1087"/>
      <c r="CL479" s="1087"/>
      <c r="CM479" s="1087"/>
      <c r="CN479" s="1087"/>
      <c r="CO479" s="1087"/>
      <c r="CP479" s="1087"/>
      <c r="CQ479" s="1087"/>
    </row>
    <row r="480" spans="2:95" ht="25.5" customHeight="1" x14ac:dyDescent="0.35">
      <c r="B480" s="1089" t="s">
        <v>1590</v>
      </c>
      <c r="C480" s="1090" t="s">
        <v>1604</v>
      </c>
      <c r="D480" s="1090" t="s">
        <v>1605</v>
      </c>
      <c r="E480" s="1104">
        <v>2022</v>
      </c>
      <c r="F480" s="1104">
        <v>2024</v>
      </c>
      <c r="G480" s="1104" t="s">
        <v>351</v>
      </c>
      <c r="H480" s="1091">
        <v>150</v>
      </c>
      <c r="I480" s="1091"/>
      <c r="J480" s="1105"/>
      <c r="K480" s="1091">
        <v>54750</v>
      </c>
      <c r="L480" s="1091"/>
      <c r="M480" s="1091">
        <v>130464</v>
      </c>
      <c r="N480" s="1088"/>
      <c r="O480" s="1086"/>
      <c r="P480" s="1087"/>
      <c r="Q480" s="1087"/>
      <c r="R480" s="1087"/>
      <c r="S480" s="1087"/>
      <c r="T480" s="1087"/>
      <c r="U480" s="1087"/>
      <c r="V480" s="1087"/>
      <c r="W480" s="1087"/>
      <c r="X480" s="1087"/>
      <c r="Y480" s="1087"/>
      <c r="Z480" s="1087"/>
      <c r="AA480" s="1087"/>
      <c r="AB480" s="1087"/>
      <c r="AC480" s="1087"/>
      <c r="AD480" s="1087"/>
      <c r="AE480" s="1087"/>
      <c r="AF480" s="1087"/>
      <c r="AG480" s="1087"/>
      <c r="AH480" s="1087"/>
      <c r="AI480" s="1087"/>
      <c r="AJ480" s="1087"/>
      <c r="AK480" s="1087"/>
      <c r="AL480" s="1087"/>
      <c r="AM480" s="1087"/>
      <c r="AN480" s="1087"/>
      <c r="AO480" s="1087"/>
      <c r="AP480" s="1087"/>
      <c r="AQ480" s="1087"/>
      <c r="AR480" s="1087"/>
      <c r="AS480" s="1087"/>
      <c r="AT480" s="1087"/>
      <c r="AU480" s="1087"/>
      <c r="AV480" s="1087"/>
      <c r="AW480" s="1087"/>
      <c r="AX480" s="1087"/>
      <c r="AY480" s="1087"/>
      <c r="AZ480" s="1087"/>
      <c r="BA480" s="1087"/>
      <c r="BB480" s="1087"/>
      <c r="BC480" s="1087"/>
      <c r="BD480" s="1087"/>
      <c r="BE480" s="1087"/>
      <c r="BF480" s="1087"/>
      <c r="BG480" s="1087"/>
      <c r="BH480" s="1087"/>
      <c r="BI480" s="1087"/>
      <c r="BJ480" s="1087"/>
      <c r="BK480" s="1087"/>
      <c r="BL480" s="1087"/>
      <c r="BM480" s="1087"/>
      <c r="BN480" s="1087"/>
      <c r="BO480" s="1087"/>
      <c r="BP480" s="1087"/>
      <c r="BQ480" s="1087"/>
      <c r="BR480" s="1087"/>
      <c r="BS480" s="1087"/>
      <c r="BT480" s="1087"/>
      <c r="BU480" s="1087"/>
      <c r="BV480" s="1087"/>
      <c r="BW480" s="1087"/>
      <c r="BX480" s="1087"/>
      <c r="BY480" s="1087"/>
      <c r="BZ480" s="1087"/>
      <c r="CA480" s="1087"/>
      <c r="CB480" s="1087"/>
      <c r="CC480" s="1087"/>
      <c r="CD480" s="1087"/>
      <c r="CE480" s="1087"/>
      <c r="CF480" s="1087"/>
      <c r="CG480" s="1087"/>
      <c r="CH480" s="1087"/>
      <c r="CI480" s="1087"/>
      <c r="CJ480" s="1087"/>
      <c r="CK480" s="1087"/>
      <c r="CL480" s="1087"/>
      <c r="CM480" s="1087"/>
      <c r="CN480" s="1087"/>
      <c r="CO480" s="1087"/>
      <c r="CP480" s="1087"/>
      <c r="CQ480" s="1087"/>
    </row>
    <row r="481" spans="2:95" ht="25.5" customHeight="1" x14ac:dyDescent="0.35">
      <c r="B481" s="1089" t="s">
        <v>1564</v>
      </c>
      <c r="C481" s="1090" t="s">
        <v>1606</v>
      </c>
      <c r="D481" s="1090" t="s">
        <v>1607</v>
      </c>
      <c r="E481" s="1104">
        <v>2023</v>
      </c>
      <c r="F481" s="1104">
        <v>2024</v>
      </c>
      <c r="G481" s="1104" t="s">
        <v>351</v>
      </c>
      <c r="H481" s="1091">
        <v>305.30709589041095</v>
      </c>
      <c r="I481" s="1091"/>
      <c r="J481" s="1105"/>
      <c r="K481" s="1091">
        <v>111437.09</v>
      </c>
      <c r="L481" s="1091"/>
      <c r="M481" s="1091">
        <v>305307.09589041094</v>
      </c>
      <c r="N481" s="1088"/>
      <c r="O481" s="1086"/>
      <c r="P481" s="1087"/>
      <c r="Q481" s="1087"/>
      <c r="R481" s="1087"/>
      <c r="S481" s="1087"/>
      <c r="T481" s="1087"/>
      <c r="U481" s="1087"/>
      <c r="V481" s="1087"/>
      <c r="W481" s="1087"/>
      <c r="X481" s="1087"/>
      <c r="Y481" s="1087"/>
      <c r="Z481" s="1087"/>
      <c r="AA481" s="1087"/>
      <c r="AB481" s="1087"/>
      <c r="AC481" s="1087"/>
      <c r="AD481" s="1087"/>
      <c r="AE481" s="1087"/>
      <c r="AF481" s="1087"/>
      <c r="AG481" s="1087"/>
      <c r="AH481" s="1087"/>
      <c r="AI481" s="1087"/>
      <c r="AJ481" s="1087"/>
      <c r="AK481" s="1087"/>
      <c r="AL481" s="1087"/>
      <c r="AM481" s="1087"/>
      <c r="AN481" s="1087"/>
      <c r="AO481" s="1087"/>
      <c r="AP481" s="1087"/>
      <c r="AQ481" s="1087"/>
      <c r="AR481" s="1087"/>
      <c r="AS481" s="1087"/>
      <c r="AT481" s="1087"/>
      <c r="AU481" s="1087"/>
      <c r="AV481" s="1087"/>
      <c r="AW481" s="1087"/>
      <c r="AX481" s="1087"/>
      <c r="AY481" s="1087"/>
      <c r="AZ481" s="1087"/>
      <c r="BA481" s="1087"/>
      <c r="BB481" s="1087"/>
      <c r="BC481" s="1087"/>
      <c r="BD481" s="1087"/>
      <c r="BE481" s="1087"/>
      <c r="BF481" s="1087"/>
      <c r="BG481" s="1087"/>
      <c r="BH481" s="1087"/>
      <c r="BI481" s="1087"/>
      <c r="BJ481" s="1087"/>
      <c r="BK481" s="1087"/>
      <c r="BL481" s="1087"/>
      <c r="BM481" s="1087"/>
      <c r="BN481" s="1087"/>
      <c r="BO481" s="1087"/>
      <c r="BP481" s="1087"/>
      <c r="BQ481" s="1087"/>
      <c r="BR481" s="1087"/>
      <c r="BS481" s="1087"/>
      <c r="BT481" s="1087"/>
      <c r="BU481" s="1087"/>
      <c r="BV481" s="1087"/>
      <c r="BW481" s="1087"/>
      <c r="BX481" s="1087"/>
      <c r="BY481" s="1087"/>
      <c r="BZ481" s="1087"/>
      <c r="CA481" s="1087"/>
      <c r="CB481" s="1087"/>
      <c r="CC481" s="1087"/>
      <c r="CD481" s="1087"/>
      <c r="CE481" s="1087"/>
      <c r="CF481" s="1087"/>
      <c r="CG481" s="1087"/>
      <c r="CH481" s="1087"/>
      <c r="CI481" s="1087"/>
      <c r="CJ481" s="1087"/>
      <c r="CK481" s="1087"/>
      <c r="CL481" s="1087"/>
      <c r="CM481" s="1087"/>
      <c r="CN481" s="1087"/>
      <c r="CO481" s="1087"/>
      <c r="CP481" s="1087"/>
      <c r="CQ481" s="1087"/>
    </row>
    <row r="482" spans="2:95" ht="25.5" customHeight="1" x14ac:dyDescent="0.35">
      <c r="B482" s="1089" t="s">
        <v>1572</v>
      </c>
      <c r="C482" s="1090" t="s">
        <v>1608</v>
      </c>
      <c r="D482" s="1090" t="s">
        <v>1609</v>
      </c>
      <c r="E482" s="1104">
        <v>2022</v>
      </c>
      <c r="F482" s="1104">
        <v>2024</v>
      </c>
      <c r="G482" s="1104" t="s">
        <v>351</v>
      </c>
      <c r="H482" s="1091">
        <v>78.75</v>
      </c>
      <c r="I482" s="1091"/>
      <c r="J482" s="1105"/>
      <c r="K482" s="1091">
        <v>28743.75</v>
      </c>
      <c r="L482" s="1091"/>
      <c r="M482" s="1091">
        <v>59478</v>
      </c>
      <c r="N482" s="1088"/>
      <c r="O482" s="1086"/>
      <c r="P482" s="1087"/>
      <c r="Q482" s="1087"/>
      <c r="R482" s="1087"/>
      <c r="S482" s="1087"/>
      <c r="T482" s="1087"/>
      <c r="U482" s="1087"/>
      <c r="V482" s="1087"/>
      <c r="W482" s="1087"/>
      <c r="X482" s="1087"/>
      <c r="Y482" s="1087"/>
      <c r="Z482" s="1087"/>
      <c r="AA482" s="1087"/>
      <c r="AB482" s="1087"/>
      <c r="AC482" s="1087"/>
      <c r="AD482" s="1087"/>
      <c r="AE482" s="1087"/>
      <c r="AF482" s="1087"/>
      <c r="AG482" s="1087"/>
      <c r="AH482" s="1087"/>
      <c r="AI482" s="1087"/>
      <c r="AJ482" s="1087"/>
      <c r="AK482" s="1087"/>
      <c r="AL482" s="1087"/>
      <c r="AM482" s="1087"/>
      <c r="AN482" s="1087"/>
      <c r="AO482" s="1087"/>
      <c r="AP482" s="1087"/>
      <c r="AQ482" s="1087"/>
      <c r="AR482" s="1087"/>
      <c r="AS482" s="1087"/>
      <c r="AT482" s="1087"/>
      <c r="AU482" s="1087"/>
      <c r="AV482" s="1087"/>
      <c r="AW482" s="1087"/>
      <c r="AX482" s="1087"/>
      <c r="AY482" s="1087"/>
      <c r="AZ482" s="1087"/>
      <c r="BA482" s="1087"/>
      <c r="BB482" s="1087"/>
      <c r="BC482" s="1087"/>
      <c r="BD482" s="1087"/>
      <c r="BE482" s="1087"/>
      <c r="BF482" s="1087"/>
      <c r="BG482" s="1087"/>
      <c r="BH482" s="1087"/>
      <c r="BI482" s="1087"/>
      <c r="BJ482" s="1087"/>
      <c r="BK482" s="1087"/>
      <c r="BL482" s="1087"/>
      <c r="BM482" s="1087"/>
      <c r="BN482" s="1087"/>
      <c r="BO482" s="1087"/>
      <c r="BP482" s="1087"/>
      <c r="BQ482" s="1087"/>
      <c r="BR482" s="1087"/>
      <c r="BS482" s="1087"/>
      <c r="BT482" s="1087"/>
      <c r="BU482" s="1087"/>
      <c r="BV482" s="1087"/>
      <c r="BW482" s="1087"/>
      <c r="BX482" s="1087"/>
      <c r="BY482" s="1087"/>
      <c r="BZ482" s="1087"/>
      <c r="CA482" s="1087"/>
      <c r="CB482" s="1087"/>
      <c r="CC482" s="1087"/>
      <c r="CD482" s="1087"/>
      <c r="CE482" s="1087"/>
      <c r="CF482" s="1087"/>
      <c r="CG482" s="1087"/>
      <c r="CH482" s="1087"/>
      <c r="CI482" s="1087"/>
      <c r="CJ482" s="1087"/>
      <c r="CK482" s="1087"/>
      <c r="CL482" s="1087"/>
      <c r="CM482" s="1087"/>
      <c r="CN482" s="1087"/>
      <c r="CO482" s="1087"/>
      <c r="CP482" s="1087"/>
      <c r="CQ482" s="1087"/>
    </row>
    <row r="483" spans="2:95" ht="25.5" customHeight="1" x14ac:dyDescent="0.35">
      <c r="B483" s="1089" t="s">
        <v>1590</v>
      </c>
      <c r="C483" s="1090" t="s">
        <v>1610</v>
      </c>
      <c r="D483" s="1090" t="s">
        <v>1611</v>
      </c>
      <c r="E483" s="1104">
        <v>2022</v>
      </c>
      <c r="F483" s="1104">
        <v>2024</v>
      </c>
      <c r="G483" s="1104" t="s">
        <v>351</v>
      </c>
      <c r="H483" s="1091">
        <v>90.375013698630127</v>
      </c>
      <c r="I483" s="1091"/>
      <c r="J483" s="1105"/>
      <c r="K483" s="1091">
        <v>32986.879999999997</v>
      </c>
      <c r="L483" s="1091"/>
      <c r="M483" s="1091">
        <v>90375.013698630122</v>
      </c>
      <c r="N483" s="1088"/>
      <c r="O483" s="1086"/>
      <c r="P483" s="1087"/>
      <c r="Q483" s="1087"/>
      <c r="R483" s="1087"/>
      <c r="S483" s="1087"/>
      <c r="T483" s="1087"/>
      <c r="U483" s="1087"/>
      <c r="V483" s="1087"/>
      <c r="W483" s="1087"/>
      <c r="X483" s="1087"/>
      <c r="Y483" s="1087"/>
      <c r="Z483" s="1087"/>
      <c r="AA483" s="1087"/>
      <c r="AB483" s="1087"/>
      <c r="AC483" s="1087"/>
      <c r="AD483" s="1087"/>
      <c r="AE483" s="1087"/>
      <c r="AF483" s="1087"/>
      <c r="AG483" s="1087"/>
      <c r="AH483" s="1087"/>
      <c r="AI483" s="1087"/>
      <c r="AJ483" s="1087"/>
      <c r="AK483" s="1087"/>
      <c r="AL483" s="1087"/>
      <c r="AM483" s="1087"/>
      <c r="AN483" s="1087"/>
      <c r="AO483" s="1087"/>
      <c r="AP483" s="1087"/>
      <c r="AQ483" s="1087"/>
      <c r="AR483" s="1087"/>
      <c r="AS483" s="1087"/>
      <c r="AT483" s="1087"/>
      <c r="AU483" s="1087"/>
      <c r="AV483" s="1087"/>
      <c r="AW483" s="1087"/>
      <c r="AX483" s="1087"/>
      <c r="AY483" s="1087"/>
      <c r="AZ483" s="1087"/>
      <c r="BA483" s="1087"/>
      <c r="BB483" s="1087"/>
      <c r="BC483" s="1087"/>
      <c r="BD483" s="1087"/>
      <c r="BE483" s="1087"/>
      <c r="BF483" s="1087"/>
      <c r="BG483" s="1087"/>
      <c r="BH483" s="1087"/>
      <c r="BI483" s="1087"/>
      <c r="BJ483" s="1087"/>
      <c r="BK483" s="1087"/>
      <c r="BL483" s="1087"/>
      <c r="BM483" s="1087"/>
      <c r="BN483" s="1087"/>
      <c r="BO483" s="1087"/>
      <c r="BP483" s="1087"/>
      <c r="BQ483" s="1087"/>
      <c r="BR483" s="1087"/>
      <c r="BS483" s="1087"/>
      <c r="BT483" s="1087"/>
      <c r="BU483" s="1087"/>
      <c r="BV483" s="1087"/>
      <c r="BW483" s="1087"/>
      <c r="BX483" s="1087"/>
      <c r="BY483" s="1087"/>
      <c r="BZ483" s="1087"/>
      <c r="CA483" s="1087"/>
      <c r="CB483" s="1087"/>
      <c r="CC483" s="1087"/>
      <c r="CD483" s="1087"/>
      <c r="CE483" s="1087"/>
      <c r="CF483" s="1087"/>
      <c r="CG483" s="1087"/>
      <c r="CH483" s="1087"/>
      <c r="CI483" s="1087"/>
      <c r="CJ483" s="1087"/>
      <c r="CK483" s="1087"/>
      <c r="CL483" s="1087"/>
      <c r="CM483" s="1087"/>
      <c r="CN483" s="1087"/>
      <c r="CO483" s="1087"/>
      <c r="CP483" s="1087"/>
      <c r="CQ483" s="1087"/>
    </row>
    <row r="484" spans="2:95" ht="25.5" customHeight="1" x14ac:dyDescent="0.35">
      <c r="B484" s="1089" t="s">
        <v>1590</v>
      </c>
      <c r="C484" s="1090" t="s">
        <v>1612</v>
      </c>
      <c r="D484" s="1090" t="s">
        <v>1613</v>
      </c>
      <c r="E484" s="1104">
        <v>2022</v>
      </c>
      <c r="F484" s="1104">
        <v>2024</v>
      </c>
      <c r="G484" s="1104" t="s">
        <v>351</v>
      </c>
      <c r="H484" s="1091">
        <v>112.5</v>
      </c>
      <c r="I484" s="1091"/>
      <c r="J484" s="1105"/>
      <c r="K484" s="1091">
        <v>41062.5</v>
      </c>
      <c r="L484" s="1091"/>
      <c r="M484" s="1091">
        <v>76860</v>
      </c>
      <c r="N484" s="1088"/>
      <c r="O484" s="1086"/>
      <c r="P484" s="1087"/>
      <c r="Q484" s="1087"/>
      <c r="R484" s="1087"/>
      <c r="S484" s="1087"/>
      <c r="T484" s="1087"/>
      <c r="U484" s="1087"/>
      <c r="V484" s="1087"/>
      <c r="W484" s="1087"/>
      <c r="X484" s="1087"/>
      <c r="Y484" s="1087"/>
      <c r="Z484" s="1087"/>
      <c r="AA484" s="1087"/>
      <c r="AB484" s="1087"/>
      <c r="AC484" s="1087"/>
      <c r="AD484" s="1087"/>
      <c r="AE484" s="1087"/>
      <c r="AF484" s="1087"/>
      <c r="AG484" s="1087"/>
      <c r="AH484" s="1087"/>
      <c r="AI484" s="1087"/>
      <c r="AJ484" s="1087"/>
      <c r="AK484" s="1087"/>
      <c r="AL484" s="1087"/>
      <c r="AM484" s="1087"/>
      <c r="AN484" s="1087"/>
      <c r="AO484" s="1087"/>
      <c r="AP484" s="1087"/>
      <c r="AQ484" s="1087"/>
      <c r="AR484" s="1087"/>
      <c r="AS484" s="1087"/>
      <c r="AT484" s="1087"/>
      <c r="AU484" s="1087"/>
      <c r="AV484" s="1087"/>
      <c r="AW484" s="1087"/>
      <c r="AX484" s="1087"/>
      <c r="AY484" s="1087"/>
      <c r="AZ484" s="1087"/>
      <c r="BA484" s="1087"/>
      <c r="BB484" s="1087"/>
      <c r="BC484" s="1087"/>
      <c r="BD484" s="1087"/>
      <c r="BE484" s="1087"/>
      <c r="BF484" s="1087"/>
      <c r="BG484" s="1087"/>
      <c r="BH484" s="1087"/>
      <c r="BI484" s="1087"/>
      <c r="BJ484" s="1087"/>
      <c r="BK484" s="1087"/>
      <c r="BL484" s="1087"/>
      <c r="BM484" s="1087"/>
      <c r="BN484" s="1087"/>
      <c r="BO484" s="1087"/>
      <c r="BP484" s="1087"/>
      <c r="BQ484" s="1087"/>
      <c r="BR484" s="1087"/>
      <c r="BS484" s="1087"/>
      <c r="BT484" s="1087"/>
      <c r="BU484" s="1087"/>
      <c r="BV484" s="1087"/>
      <c r="BW484" s="1087"/>
      <c r="BX484" s="1087"/>
      <c r="BY484" s="1087"/>
      <c r="BZ484" s="1087"/>
      <c r="CA484" s="1087"/>
      <c r="CB484" s="1087"/>
      <c r="CC484" s="1087"/>
      <c r="CD484" s="1087"/>
      <c r="CE484" s="1087"/>
      <c r="CF484" s="1087"/>
      <c r="CG484" s="1087"/>
      <c r="CH484" s="1087"/>
      <c r="CI484" s="1087"/>
      <c r="CJ484" s="1087"/>
      <c r="CK484" s="1087"/>
      <c r="CL484" s="1087"/>
      <c r="CM484" s="1087"/>
      <c r="CN484" s="1087"/>
      <c r="CO484" s="1087"/>
      <c r="CP484" s="1087"/>
      <c r="CQ484" s="1087"/>
    </row>
    <row r="485" spans="2:95" ht="25.5" customHeight="1" x14ac:dyDescent="0.35">
      <c r="B485" s="1089" t="s">
        <v>1569</v>
      </c>
      <c r="C485" s="1090" t="s">
        <v>1614</v>
      </c>
      <c r="D485" s="1090" t="s">
        <v>1615</v>
      </c>
      <c r="E485" s="1104">
        <v>2022</v>
      </c>
      <c r="F485" s="1104">
        <v>2024</v>
      </c>
      <c r="G485" s="1104" t="s">
        <v>351</v>
      </c>
      <c r="H485" s="1091">
        <v>191.5</v>
      </c>
      <c r="I485" s="1091"/>
      <c r="J485" s="1105"/>
      <c r="K485" s="1091">
        <v>69897.5</v>
      </c>
      <c r="L485" s="1091"/>
      <c r="M485" s="1091">
        <v>126820</v>
      </c>
      <c r="N485" s="1088"/>
      <c r="O485" s="1086"/>
      <c r="P485" s="1087"/>
      <c r="Q485" s="1087"/>
      <c r="R485" s="1087"/>
      <c r="S485" s="1087"/>
      <c r="T485" s="1087"/>
      <c r="U485" s="1087"/>
      <c r="V485" s="1087"/>
      <c r="W485" s="1087"/>
      <c r="X485" s="1087"/>
      <c r="Y485" s="1087"/>
      <c r="Z485" s="1087"/>
      <c r="AA485" s="1087"/>
      <c r="AB485" s="1087"/>
      <c r="AC485" s="1087"/>
      <c r="AD485" s="1087"/>
      <c r="AE485" s="1087"/>
      <c r="AF485" s="1087"/>
      <c r="AG485" s="1087"/>
      <c r="AH485" s="1087"/>
      <c r="AI485" s="1087"/>
      <c r="AJ485" s="1087"/>
      <c r="AK485" s="1087"/>
      <c r="AL485" s="1087"/>
      <c r="AM485" s="1087"/>
      <c r="AN485" s="1087"/>
      <c r="AO485" s="1087"/>
      <c r="AP485" s="1087"/>
      <c r="AQ485" s="1087"/>
      <c r="AR485" s="1087"/>
      <c r="AS485" s="1087"/>
      <c r="AT485" s="1087"/>
      <c r="AU485" s="1087"/>
      <c r="AV485" s="1087"/>
      <c r="AW485" s="1087"/>
      <c r="AX485" s="1087"/>
      <c r="AY485" s="1087"/>
      <c r="AZ485" s="1087"/>
      <c r="BA485" s="1087"/>
      <c r="BB485" s="1087"/>
      <c r="BC485" s="1087"/>
      <c r="BD485" s="1087"/>
      <c r="BE485" s="1087"/>
      <c r="BF485" s="1087"/>
      <c r="BG485" s="1087"/>
      <c r="BH485" s="1087"/>
      <c r="BI485" s="1087"/>
      <c r="BJ485" s="1087"/>
      <c r="BK485" s="1087"/>
      <c r="BL485" s="1087"/>
      <c r="BM485" s="1087"/>
      <c r="BN485" s="1087"/>
      <c r="BO485" s="1087"/>
      <c r="BP485" s="1087"/>
      <c r="BQ485" s="1087"/>
      <c r="BR485" s="1087"/>
      <c r="BS485" s="1087"/>
      <c r="BT485" s="1087"/>
      <c r="BU485" s="1087"/>
      <c r="BV485" s="1087"/>
      <c r="BW485" s="1087"/>
      <c r="BX485" s="1087"/>
      <c r="BY485" s="1087"/>
      <c r="BZ485" s="1087"/>
      <c r="CA485" s="1087"/>
      <c r="CB485" s="1087"/>
      <c r="CC485" s="1087"/>
      <c r="CD485" s="1087"/>
      <c r="CE485" s="1087"/>
      <c r="CF485" s="1087"/>
      <c r="CG485" s="1087"/>
      <c r="CH485" s="1087"/>
      <c r="CI485" s="1087"/>
      <c r="CJ485" s="1087"/>
      <c r="CK485" s="1087"/>
      <c r="CL485" s="1087"/>
      <c r="CM485" s="1087"/>
      <c r="CN485" s="1087"/>
      <c r="CO485" s="1087"/>
      <c r="CP485" s="1087"/>
      <c r="CQ485" s="1087"/>
    </row>
    <row r="486" spans="2:95" ht="25.5" customHeight="1" x14ac:dyDescent="0.35">
      <c r="B486" s="1089" t="s">
        <v>1590</v>
      </c>
      <c r="C486" s="1090" t="s">
        <v>1616</v>
      </c>
      <c r="D486" s="1090" t="s">
        <v>1617</v>
      </c>
      <c r="E486" s="1104">
        <v>2022</v>
      </c>
      <c r="F486" s="1104">
        <v>2024</v>
      </c>
      <c r="G486" s="1104" t="s">
        <v>351</v>
      </c>
      <c r="H486" s="1091">
        <v>33.75</v>
      </c>
      <c r="I486" s="1091"/>
      <c r="J486" s="1105"/>
      <c r="K486" s="1091">
        <v>12318.75</v>
      </c>
      <c r="L486" s="1091"/>
      <c r="M486" s="1091">
        <v>33750</v>
      </c>
      <c r="N486" s="1088"/>
      <c r="O486" s="1086"/>
      <c r="P486" s="1087"/>
      <c r="Q486" s="1087"/>
      <c r="R486" s="1087"/>
      <c r="S486" s="1087"/>
      <c r="T486" s="1087"/>
      <c r="U486" s="1087"/>
      <c r="V486" s="1087"/>
      <c r="W486" s="1087"/>
      <c r="X486" s="1087"/>
      <c r="Y486" s="1087"/>
      <c r="Z486" s="1087"/>
      <c r="AA486" s="1087"/>
      <c r="AB486" s="1087"/>
      <c r="AC486" s="1087"/>
      <c r="AD486" s="1087"/>
      <c r="AE486" s="1087"/>
      <c r="AF486" s="1087"/>
      <c r="AG486" s="1087"/>
      <c r="AH486" s="1087"/>
      <c r="AI486" s="1087"/>
      <c r="AJ486" s="1087"/>
      <c r="AK486" s="1087"/>
      <c r="AL486" s="1087"/>
      <c r="AM486" s="1087"/>
      <c r="AN486" s="1087"/>
      <c r="AO486" s="1087"/>
      <c r="AP486" s="1087"/>
      <c r="AQ486" s="1087"/>
      <c r="AR486" s="1087"/>
      <c r="AS486" s="1087"/>
      <c r="AT486" s="1087"/>
      <c r="AU486" s="1087"/>
      <c r="AV486" s="1087"/>
      <c r="AW486" s="1087"/>
      <c r="AX486" s="1087"/>
      <c r="AY486" s="1087"/>
      <c r="AZ486" s="1087"/>
      <c r="BA486" s="1087"/>
      <c r="BB486" s="1087"/>
      <c r="BC486" s="1087"/>
      <c r="BD486" s="1087"/>
      <c r="BE486" s="1087"/>
      <c r="BF486" s="1087"/>
      <c r="BG486" s="1087"/>
      <c r="BH486" s="1087"/>
      <c r="BI486" s="1087"/>
      <c r="BJ486" s="1087"/>
      <c r="BK486" s="1087"/>
      <c r="BL486" s="1087"/>
      <c r="BM486" s="1087"/>
      <c r="BN486" s="1087"/>
      <c r="BO486" s="1087"/>
      <c r="BP486" s="1087"/>
      <c r="BQ486" s="1087"/>
      <c r="BR486" s="1087"/>
      <c r="BS486" s="1087"/>
      <c r="BT486" s="1087"/>
      <c r="BU486" s="1087"/>
      <c r="BV486" s="1087"/>
      <c r="BW486" s="1087"/>
      <c r="BX486" s="1087"/>
      <c r="BY486" s="1087"/>
      <c r="BZ486" s="1087"/>
      <c r="CA486" s="1087"/>
      <c r="CB486" s="1087"/>
      <c r="CC486" s="1087"/>
      <c r="CD486" s="1087"/>
      <c r="CE486" s="1087"/>
      <c r="CF486" s="1087"/>
      <c r="CG486" s="1087"/>
      <c r="CH486" s="1087"/>
      <c r="CI486" s="1087"/>
      <c r="CJ486" s="1087"/>
      <c r="CK486" s="1087"/>
      <c r="CL486" s="1087"/>
      <c r="CM486" s="1087"/>
      <c r="CN486" s="1087"/>
      <c r="CO486" s="1087"/>
      <c r="CP486" s="1087"/>
      <c r="CQ486" s="1087"/>
    </row>
    <row r="487" spans="2:95" ht="25.5" customHeight="1" x14ac:dyDescent="0.35">
      <c r="B487" s="1089" t="s">
        <v>1572</v>
      </c>
      <c r="C487" s="1090" t="s">
        <v>1618</v>
      </c>
      <c r="D487" s="1090" t="s">
        <v>1619</v>
      </c>
      <c r="E487" s="1104">
        <v>2022</v>
      </c>
      <c r="F487" s="1104">
        <v>2024</v>
      </c>
      <c r="G487" s="1104" t="s">
        <v>351</v>
      </c>
      <c r="H487" s="1091">
        <v>26.25</v>
      </c>
      <c r="I487" s="1091"/>
      <c r="J487" s="1105"/>
      <c r="K487" s="1091">
        <v>9581.25</v>
      </c>
      <c r="L487" s="1091"/>
      <c r="M487" s="1091">
        <v>26250</v>
      </c>
      <c r="N487" s="1088"/>
      <c r="O487" s="1086"/>
      <c r="P487" s="1087"/>
      <c r="Q487" s="1087"/>
      <c r="R487" s="1087"/>
      <c r="S487" s="1087"/>
      <c r="T487" s="1087"/>
      <c r="U487" s="1087"/>
      <c r="V487" s="1087"/>
      <c r="W487" s="1087"/>
      <c r="X487" s="1087"/>
      <c r="Y487" s="1087"/>
      <c r="Z487" s="1087"/>
      <c r="AA487" s="1087"/>
      <c r="AB487" s="1087"/>
      <c r="AC487" s="1087"/>
      <c r="AD487" s="1087"/>
      <c r="AE487" s="1087"/>
      <c r="AF487" s="1087"/>
      <c r="AG487" s="1087"/>
      <c r="AH487" s="1087"/>
      <c r="AI487" s="1087"/>
      <c r="AJ487" s="1087"/>
      <c r="AK487" s="1087"/>
      <c r="AL487" s="1087"/>
      <c r="AM487" s="1087"/>
      <c r="AN487" s="1087"/>
      <c r="AO487" s="1087"/>
      <c r="AP487" s="1087"/>
      <c r="AQ487" s="1087"/>
      <c r="AR487" s="1087"/>
      <c r="AS487" s="1087"/>
      <c r="AT487" s="1087"/>
      <c r="AU487" s="1087"/>
      <c r="AV487" s="1087"/>
      <c r="AW487" s="1087"/>
      <c r="AX487" s="1087"/>
      <c r="AY487" s="1087"/>
      <c r="AZ487" s="1087"/>
      <c r="BA487" s="1087"/>
      <c r="BB487" s="1087"/>
      <c r="BC487" s="1087"/>
      <c r="BD487" s="1087"/>
      <c r="BE487" s="1087"/>
      <c r="BF487" s="1087"/>
      <c r="BG487" s="1087"/>
      <c r="BH487" s="1087"/>
      <c r="BI487" s="1087"/>
      <c r="BJ487" s="1087"/>
      <c r="BK487" s="1087"/>
      <c r="BL487" s="1087"/>
      <c r="BM487" s="1087"/>
      <c r="BN487" s="1087"/>
      <c r="BO487" s="1087"/>
      <c r="BP487" s="1087"/>
      <c r="BQ487" s="1087"/>
      <c r="BR487" s="1087"/>
      <c r="BS487" s="1087"/>
      <c r="BT487" s="1087"/>
      <c r="BU487" s="1087"/>
      <c r="BV487" s="1087"/>
      <c r="BW487" s="1087"/>
      <c r="BX487" s="1087"/>
      <c r="BY487" s="1087"/>
      <c r="BZ487" s="1087"/>
      <c r="CA487" s="1087"/>
      <c r="CB487" s="1087"/>
      <c r="CC487" s="1087"/>
      <c r="CD487" s="1087"/>
      <c r="CE487" s="1087"/>
      <c r="CF487" s="1087"/>
      <c r="CG487" s="1087"/>
      <c r="CH487" s="1087"/>
      <c r="CI487" s="1087"/>
      <c r="CJ487" s="1087"/>
      <c r="CK487" s="1087"/>
      <c r="CL487" s="1087"/>
      <c r="CM487" s="1087"/>
      <c r="CN487" s="1087"/>
      <c r="CO487" s="1087"/>
      <c r="CP487" s="1087"/>
      <c r="CQ487" s="1087"/>
    </row>
    <row r="488" spans="2:95" ht="25.5" customHeight="1" x14ac:dyDescent="0.35">
      <c r="B488" s="1089" t="s">
        <v>1620</v>
      </c>
      <c r="C488" s="1090" t="s">
        <v>1621</v>
      </c>
      <c r="D488" s="1090" t="s">
        <v>1622</v>
      </c>
      <c r="E488" s="1104">
        <v>2022</v>
      </c>
      <c r="F488" s="1104">
        <v>2024</v>
      </c>
      <c r="G488" s="1104" t="s">
        <v>351</v>
      </c>
      <c r="H488" s="1091">
        <v>84.375013698630141</v>
      </c>
      <c r="I488" s="1091"/>
      <c r="J488" s="1105"/>
      <c r="K488" s="1091">
        <v>30796.880000000001</v>
      </c>
      <c r="L488" s="1091"/>
      <c r="M488" s="1091">
        <v>43719.013698630137</v>
      </c>
      <c r="N488" s="1088"/>
      <c r="O488" s="1086"/>
      <c r="P488" s="1087"/>
      <c r="Q488" s="1087"/>
      <c r="R488" s="1087"/>
      <c r="S488" s="1087"/>
      <c r="T488" s="1087"/>
      <c r="U488" s="1087"/>
      <c r="V488" s="1087"/>
      <c r="W488" s="1087"/>
      <c r="X488" s="1087"/>
      <c r="Y488" s="1087"/>
      <c r="Z488" s="1087"/>
      <c r="AA488" s="1087"/>
      <c r="AB488" s="1087"/>
      <c r="AC488" s="1087"/>
      <c r="AD488" s="1087"/>
      <c r="AE488" s="1087"/>
      <c r="AF488" s="1087"/>
      <c r="AG488" s="1087"/>
      <c r="AH488" s="1087"/>
      <c r="AI488" s="1087"/>
      <c r="AJ488" s="1087"/>
      <c r="AK488" s="1087"/>
      <c r="AL488" s="1087"/>
      <c r="AM488" s="1087"/>
      <c r="AN488" s="1087"/>
      <c r="AO488" s="1087"/>
      <c r="AP488" s="1087"/>
      <c r="AQ488" s="1087"/>
      <c r="AR488" s="1087"/>
      <c r="AS488" s="1087"/>
      <c r="AT488" s="1087"/>
      <c r="AU488" s="1087"/>
      <c r="AV488" s="1087"/>
      <c r="AW488" s="1087"/>
      <c r="AX488" s="1087"/>
      <c r="AY488" s="1087"/>
      <c r="AZ488" s="1087"/>
      <c r="BA488" s="1087"/>
      <c r="BB488" s="1087"/>
      <c r="BC488" s="1087"/>
      <c r="BD488" s="1087"/>
      <c r="BE488" s="1087"/>
      <c r="BF488" s="1087"/>
      <c r="BG488" s="1087"/>
      <c r="BH488" s="1087"/>
      <c r="BI488" s="1087"/>
      <c r="BJ488" s="1087"/>
      <c r="BK488" s="1087"/>
      <c r="BL488" s="1087"/>
      <c r="BM488" s="1087"/>
      <c r="BN488" s="1087"/>
      <c r="BO488" s="1087"/>
      <c r="BP488" s="1087"/>
      <c r="BQ488" s="1087"/>
      <c r="BR488" s="1087"/>
      <c r="BS488" s="1087"/>
      <c r="BT488" s="1087"/>
      <c r="BU488" s="1087"/>
      <c r="BV488" s="1087"/>
      <c r="BW488" s="1087"/>
      <c r="BX488" s="1087"/>
      <c r="BY488" s="1087"/>
      <c r="BZ488" s="1087"/>
      <c r="CA488" s="1087"/>
      <c r="CB488" s="1087"/>
      <c r="CC488" s="1087"/>
      <c r="CD488" s="1087"/>
      <c r="CE488" s="1087"/>
      <c r="CF488" s="1087"/>
      <c r="CG488" s="1087"/>
      <c r="CH488" s="1087"/>
      <c r="CI488" s="1087"/>
      <c r="CJ488" s="1087"/>
      <c r="CK488" s="1087"/>
      <c r="CL488" s="1087"/>
      <c r="CM488" s="1087"/>
      <c r="CN488" s="1087"/>
      <c r="CO488" s="1087"/>
      <c r="CP488" s="1087"/>
      <c r="CQ488" s="1087"/>
    </row>
    <row r="489" spans="2:95" ht="25.5" customHeight="1" x14ac:dyDescent="0.35">
      <c r="B489" s="1089" t="s">
        <v>1572</v>
      </c>
      <c r="C489" s="1090" t="s">
        <v>1623</v>
      </c>
      <c r="D489" s="1090" t="s">
        <v>1624</v>
      </c>
      <c r="E489" s="1104">
        <v>2022</v>
      </c>
      <c r="F489" s="1104">
        <v>2024</v>
      </c>
      <c r="G489" s="1104" t="s">
        <v>351</v>
      </c>
      <c r="H489" s="1091">
        <v>26.25</v>
      </c>
      <c r="I489" s="1091"/>
      <c r="J489" s="1105"/>
      <c r="K489" s="1091">
        <v>9581.25</v>
      </c>
      <c r="L489" s="1091"/>
      <c r="M489" s="1091">
        <v>26250</v>
      </c>
      <c r="N489" s="1088"/>
      <c r="O489" s="1086"/>
      <c r="P489" s="1087"/>
      <c r="Q489" s="1087"/>
      <c r="R489" s="1087"/>
      <c r="S489" s="1087"/>
      <c r="T489" s="1087"/>
      <c r="U489" s="1087"/>
      <c r="V489" s="1087"/>
      <c r="W489" s="1087"/>
      <c r="X489" s="1087"/>
      <c r="Y489" s="1087"/>
      <c r="Z489" s="1087"/>
      <c r="AA489" s="1087"/>
      <c r="AB489" s="1087"/>
      <c r="AC489" s="1087"/>
      <c r="AD489" s="1087"/>
      <c r="AE489" s="1087"/>
      <c r="AF489" s="1087"/>
      <c r="AG489" s="1087"/>
      <c r="AH489" s="1087"/>
      <c r="AI489" s="1087"/>
      <c r="AJ489" s="1087"/>
      <c r="AK489" s="1087"/>
      <c r="AL489" s="1087"/>
      <c r="AM489" s="1087"/>
      <c r="AN489" s="1087"/>
      <c r="AO489" s="1087"/>
      <c r="AP489" s="1087"/>
      <c r="AQ489" s="1087"/>
      <c r="AR489" s="1087"/>
      <c r="AS489" s="1087"/>
      <c r="AT489" s="1087"/>
      <c r="AU489" s="1087"/>
      <c r="AV489" s="1087"/>
      <c r="AW489" s="1087"/>
      <c r="AX489" s="1087"/>
      <c r="AY489" s="1087"/>
      <c r="AZ489" s="1087"/>
      <c r="BA489" s="1087"/>
      <c r="BB489" s="1087"/>
      <c r="BC489" s="1087"/>
      <c r="BD489" s="1087"/>
      <c r="BE489" s="1087"/>
      <c r="BF489" s="1087"/>
      <c r="BG489" s="1087"/>
      <c r="BH489" s="1087"/>
      <c r="BI489" s="1087"/>
      <c r="BJ489" s="1087"/>
      <c r="BK489" s="1087"/>
      <c r="BL489" s="1087"/>
      <c r="BM489" s="1087"/>
      <c r="BN489" s="1087"/>
      <c r="BO489" s="1087"/>
      <c r="BP489" s="1087"/>
      <c r="BQ489" s="1087"/>
      <c r="BR489" s="1087"/>
      <c r="BS489" s="1087"/>
      <c r="BT489" s="1087"/>
      <c r="BU489" s="1087"/>
      <c r="BV489" s="1087"/>
      <c r="BW489" s="1087"/>
      <c r="BX489" s="1087"/>
      <c r="BY489" s="1087"/>
      <c r="BZ489" s="1087"/>
      <c r="CA489" s="1087"/>
      <c r="CB489" s="1087"/>
      <c r="CC489" s="1087"/>
      <c r="CD489" s="1087"/>
      <c r="CE489" s="1087"/>
      <c r="CF489" s="1087"/>
      <c r="CG489" s="1087"/>
      <c r="CH489" s="1087"/>
      <c r="CI489" s="1087"/>
      <c r="CJ489" s="1087"/>
      <c r="CK489" s="1087"/>
      <c r="CL489" s="1087"/>
      <c r="CM489" s="1087"/>
      <c r="CN489" s="1087"/>
      <c r="CO489" s="1087"/>
      <c r="CP489" s="1087"/>
      <c r="CQ489" s="1087"/>
    </row>
    <row r="490" spans="2:95" ht="25.5" customHeight="1" x14ac:dyDescent="0.35">
      <c r="B490" s="1089" t="s">
        <v>1590</v>
      </c>
      <c r="C490" s="1090" t="s">
        <v>1625</v>
      </c>
      <c r="D490" s="1090" t="s">
        <v>1626</v>
      </c>
      <c r="E490" s="1104">
        <v>2023</v>
      </c>
      <c r="F490" s="1104">
        <v>2024</v>
      </c>
      <c r="G490" s="1104" t="s">
        <v>351</v>
      </c>
      <c r="H490" s="1091">
        <v>40.5</v>
      </c>
      <c r="I490" s="1091"/>
      <c r="J490" s="1105"/>
      <c r="K490" s="1091">
        <v>14782.5</v>
      </c>
      <c r="L490" s="1091"/>
      <c r="M490" s="1091">
        <v>40500</v>
      </c>
      <c r="N490" s="1088"/>
      <c r="O490" s="273"/>
      <c r="P490" s="273"/>
      <c r="Q490" s="273"/>
      <c r="R490" s="273"/>
      <c r="S490" s="273"/>
      <c r="T490" s="273"/>
      <c r="U490" s="273"/>
      <c r="V490" s="273"/>
      <c r="W490" s="273"/>
      <c r="X490" s="273"/>
      <c r="Y490" s="273"/>
      <c r="Z490" s="273"/>
      <c r="AA490" s="273"/>
      <c r="AB490" s="273"/>
      <c r="AC490" s="273"/>
      <c r="AD490" s="273"/>
      <c r="AE490" s="273"/>
      <c r="AF490" s="273"/>
      <c r="AG490" s="273"/>
      <c r="AH490" s="273"/>
      <c r="AI490" s="273"/>
      <c r="AJ490" s="273"/>
      <c r="AK490" s="273"/>
      <c r="AL490" s="273"/>
      <c r="AM490" s="273"/>
      <c r="AN490" s="273"/>
      <c r="AO490" s="273"/>
      <c r="AP490" s="273"/>
      <c r="AQ490" s="273"/>
      <c r="AR490" s="273"/>
      <c r="AS490" s="273"/>
      <c r="AT490" s="273"/>
      <c r="AU490" s="273"/>
      <c r="AV490" s="273"/>
      <c r="AW490" s="273"/>
      <c r="AX490" s="273"/>
      <c r="AY490" s="273"/>
      <c r="AZ490" s="273"/>
      <c r="BA490" s="273"/>
      <c r="BB490" s="273"/>
      <c r="BC490" s="273"/>
      <c r="BD490" s="273"/>
      <c r="BE490" s="273"/>
      <c r="BF490" s="273"/>
      <c r="BG490" s="273"/>
      <c r="BH490" s="273"/>
      <c r="BI490" s="273"/>
      <c r="BJ490" s="273"/>
      <c r="BK490" s="273"/>
      <c r="BL490" s="273"/>
      <c r="BM490" s="273"/>
      <c r="BN490" s="273"/>
      <c r="BO490" s="273"/>
      <c r="BP490" s="273"/>
      <c r="BQ490" s="273"/>
      <c r="BR490" s="273"/>
      <c r="BS490" s="273"/>
      <c r="BT490" s="273"/>
      <c r="BU490" s="273"/>
      <c r="BV490" s="273"/>
      <c r="BW490" s="273"/>
      <c r="BX490" s="273"/>
      <c r="BY490" s="273"/>
      <c r="BZ490" s="273"/>
      <c r="CA490" s="273"/>
      <c r="CB490" s="273"/>
      <c r="CC490" s="273"/>
      <c r="CD490" s="273"/>
      <c r="CE490" s="273"/>
      <c r="CF490" s="273"/>
      <c r="CG490" s="273"/>
      <c r="CH490" s="273"/>
      <c r="CI490" s="273"/>
      <c r="CJ490" s="273"/>
      <c r="CK490" s="273"/>
      <c r="CL490" s="273"/>
      <c r="CM490" s="273"/>
      <c r="CN490" s="273"/>
      <c r="CO490" s="273"/>
      <c r="CP490" s="273"/>
      <c r="CQ490" s="273"/>
    </row>
    <row r="491" spans="2:95" ht="25.5" customHeight="1" x14ac:dyDescent="0.35">
      <c r="B491" s="1089" t="s">
        <v>1575</v>
      </c>
      <c r="C491" s="1090" t="s">
        <v>1627</v>
      </c>
      <c r="D491" s="1090" t="s">
        <v>1628</v>
      </c>
      <c r="E491" s="1104">
        <v>2023</v>
      </c>
      <c r="F491" s="1104">
        <v>2024</v>
      </c>
      <c r="G491" s="1104" t="s">
        <v>351</v>
      </c>
      <c r="H491" s="1091">
        <v>41.25</v>
      </c>
      <c r="I491" s="1091"/>
      <c r="J491" s="1105"/>
      <c r="K491" s="1091">
        <v>15056.25</v>
      </c>
      <c r="L491" s="1091"/>
      <c r="M491" s="1091">
        <v>23298</v>
      </c>
      <c r="N491" s="1088"/>
      <c r="O491" s="273"/>
      <c r="P491" s="273"/>
      <c r="Q491" s="273"/>
      <c r="R491" s="273"/>
      <c r="S491" s="273"/>
      <c r="T491" s="273"/>
      <c r="U491" s="273"/>
      <c r="V491" s="273"/>
      <c r="W491" s="273"/>
      <c r="X491" s="273"/>
      <c r="Y491" s="273"/>
      <c r="Z491" s="273"/>
      <c r="AA491" s="273"/>
      <c r="AB491" s="273"/>
      <c r="AC491" s="273"/>
      <c r="AD491" s="273"/>
      <c r="AE491" s="273"/>
      <c r="AF491" s="273"/>
      <c r="AG491" s="273"/>
      <c r="AH491" s="273"/>
      <c r="AI491" s="273"/>
      <c r="AJ491" s="273"/>
      <c r="AK491" s="273"/>
      <c r="AL491" s="273"/>
      <c r="AM491" s="273"/>
      <c r="AN491" s="273"/>
      <c r="AO491" s="273"/>
      <c r="AP491" s="273"/>
      <c r="AQ491" s="273"/>
      <c r="AR491" s="273"/>
      <c r="AS491" s="273"/>
      <c r="AT491" s="273"/>
      <c r="AU491" s="273"/>
      <c r="AV491" s="273"/>
      <c r="AW491" s="273"/>
      <c r="AX491" s="273"/>
      <c r="AY491" s="273"/>
      <c r="AZ491" s="273"/>
      <c r="BA491" s="273"/>
      <c r="BB491" s="273"/>
      <c r="BC491" s="273"/>
      <c r="BD491" s="273"/>
      <c r="BE491" s="273"/>
      <c r="BF491" s="273"/>
      <c r="BG491" s="273"/>
      <c r="BH491" s="273"/>
      <c r="BI491" s="273"/>
      <c r="BJ491" s="273"/>
      <c r="BK491" s="273"/>
      <c r="BL491" s="273"/>
      <c r="BM491" s="273"/>
      <c r="BN491" s="273"/>
      <c r="BO491" s="273"/>
      <c r="BP491" s="273"/>
      <c r="BQ491" s="273"/>
      <c r="BR491" s="273"/>
      <c r="BS491" s="273"/>
      <c r="BT491" s="273"/>
      <c r="BU491" s="273"/>
      <c r="BV491" s="273"/>
      <c r="BW491" s="273"/>
      <c r="BX491" s="273"/>
      <c r="BY491" s="273"/>
      <c r="BZ491" s="273"/>
      <c r="CA491" s="273"/>
      <c r="CB491" s="273"/>
      <c r="CC491" s="273"/>
      <c r="CD491" s="273"/>
      <c r="CE491" s="273"/>
      <c r="CF491" s="273"/>
      <c r="CG491" s="273"/>
      <c r="CH491" s="273"/>
      <c r="CI491" s="273"/>
      <c r="CJ491" s="273"/>
      <c r="CK491" s="273"/>
      <c r="CL491" s="273"/>
      <c r="CM491" s="273"/>
      <c r="CN491" s="273"/>
      <c r="CO491" s="273"/>
      <c r="CP491" s="273"/>
      <c r="CQ491" s="273"/>
    </row>
    <row r="492" spans="2:95" ht="25.5" customHeight="1" x14ac:dyDescent="0.35">
      <c r="B492" s="1089" t="s">
        <v>1572</v>
      </c>
      <c r="C492" s="1090" t="s">
        <v>1629</v>
      </c>
      <c r="D492" s="1090" t="s">
        <v>1630</v>
      </c>
      <c r="E492" s="1104">
        <v>2022</v>
      </c>
      <c r="F492" s="1104">
        <v>2024</v>
      </c>
      <c r="G492" s="1104" t="s">
        <v>351</v>
      </c>
      <c r="H492" s="1091">
        <v>335.5</v>
      </c>
      <c r="I492" s="1091"/>
      <c r="J492" s="1105"/>
      <c r="K492" s="1091">
        <v>122457.5</v>
      </c>
      <c r="L492" s="1091"/>
      <c r="M492" s="1091">
        <v>314380</v>
      </c>
      <c r="N492" s="1088"/>
      <c r="O492" s="273"/>
      <c r="P492" s="273"/>
      <c r="Q492" s="273"/>
      <c r="R492" s="273"/>
      <c r="S492" s="273"/>
      <c r="T492" s="273"/>
      <c r="U492" s="273"/>
      <c r="V492" s="273"/>
      <c r="W492" s="273"/>
      <c r="X492" s="273"/>
      <c r="Y492" s="273"/>
      <c r="Z492" s="273"/>
      <c r="AA492" s="273"/>
      <c r="AB492" s="273"/>
      <c r="AC492" s="273"/>
      <c r="AD492" s="273"/>
      <c r="AE492" s="273"/>
      <c r="AF492" s="273"/>
      <c r="AG492" s="273"/>
      <c r="AH492" s="273"/>
      <c r="AI492" s="273"/>
      <c r="AJ492" s="273"/>
      <c r="AK492" s="273"/>
      <c r="AL492" s="273"/>
      <c r="AM492" s="273"/>
      <c r="AN492" s="273"/>
      <c r="AO492" s="273"/>
      <c r="AP492" s="273"/>
      <c r="AQ492" s="273"/>
      <c r="AR492" s="273"/>
      <c r="AS492" s="273"/>
      <c r="AT492" s="273"/>
      <c r="AU492" s="273"/>
      <c r="AV492" s="273"/>
      <c r="AW492" s="273"/>
      <c r="AX492" s="273"/>
      <c r="AY492" s="273"/>
      <c r="AZ492" s="273"/>
      <c r="BA492" s="273"/>
      <c r="BB492" s="273"/>
      <c r="BC492" s="273"/>
      <c r="BD492" s="273"/>
      <c r="BE492" s="273"/>
      <c r="BF492" s="273"/>
      <c r="BG492" s="273"/>
      <c r="BH492" s="273"/>
      <c r="BI492" s="273"/>
      <c r="BJ492" s="273"/>
      <c r="BK492" s="273"/>
      <c r="BL492" s="273"/>
      <c r="BM492" s="273"/>
      <c r="BN492" s="273"/>
      <c r="BO492" s="273"/>
      <c r="BP492" s="273"/>
      <c r="BQ492" s="273"/>
      <c r="BR492" s="273"/>
      <c r="BS492" s="273"/>
      <c r="BT492" s="273"/>
      <c r="BU492" s="273"/>
      <c r="BV492" s="273"/>
      <c r="BW492" s="273"/>
      <c r="BX492" s="273"/>
      <c r="BY492" s="273"/>
      <c r="BZ492" s="273"/>
      <c r="CA492" s="273"/>
      <c r="CB492" s="273"/>
      <c r="CC492" s="273"/>
      <c r="CD492" s="273"/>
      <c r="CE492" s="273"/>
      <c r="CF492" s="273"/>
      <c r="CG492" s="273"/>
      <c r="CH492" s="273"/>
      <c r="CI492" s="273"/>
      <c r="CJ492" s="273"/>
      <c r="CK492" s="273"/>
      <c r="CL492" s="273"/>
      <c r="CM492" s="273"/>
      <c r="CN492" s="273"/>
      <c r="CO492" s="273"/>
      <c r="CP492" s="273"/>
      <c r="CQ492" s="273"/>
    </row>
    <row r="493" spans="2:95" ht="25.5" customHeight="1" x14ac:dyDescent="0.35">
      <c r="B493" s="1089" t="s">
        <v>1620</v>
      </c>
      <c r="C493" s="1090" t="s">
        <v>1631</v>
      </c>
      <c r="D493" s="1090" t="s">
        <v>1632</v>
      </c>
      <c r="E493" s="1104">
        <v>2023</v>
      </c>
      <c r="F493" s="1104">
        <v>2024</v>
      </c>
      <c r="G493" s="1104" t="s">
        <v>351</v>
      </c>
      <c r="H493" s="1091">
        <v>76.875013698630141</v>
      </c>
      <c r="I493" s="1091"/>
      <c r="J493" s="1105"/>
      <c r="K493" s="1091">
        <v>28059.38</v>
      </c>
      <c r="L493" s="1091"/>
      <c r="M493" s="1091">
        <v>72915.013698630137</v>
      </c>
      <c r="N493" s="1088"/>
      <c r="O493" s="273"/>
      <c r="P493" s="273"/>
      <c r="Q493" s="273"/>
      <c r="R493" s="273"/>
      <c r="S493" s="273"/>
      <c r="T493" s="273"/>
      <c r="U493" s="273"/>
      <c r="V493" s="273"/>
      <c r="W493" s="273"/>
      <c r="X493" s="273"/>
      <c r="Y493" s="273"/>
      <c r="Z493" s="273"/>
      <c r="AA493" s="273"/>
      <c r="AB493" s="273"/>
      <c r="AC493" s="273"/>
      <c r="AD493" s="273"/>
      <c r="AE493" s="273"/>
      <c r="AF493" s="273"/>
      <c r="AG493" s="273"/>
      <c r="AH493" s="273"/>
      <c r="AI493" s="273"/>
      <c r="AJ493" s="273"/>
      <c r="AK493" s="273"/>
      <c r="AL493" s="273"/>
      <c r="AM493" s="273"/>
      <c r="AN493" s="273"/>
      <c r="AO493" s="273"/>
      <c r="AP493" s="273"/>
      <c r="AQ493" s="273"/>
      <c r="AR493" s="273"/>
      <c r="AS493" s="273"/>
      <c r="AT493" s="273"/>
      <c r="AU493" s="273"/>
      <c r="AV493" s="273"/>
      <c r="AW493" s="273"/>
      <c r="AX493" s="273"/>
      <c r="AY493" s="273"/>
      <c r="AZ493" s="273"/>
      <c r="BA493" s="273"/>
      <c r="BB493" s="273"/>
      <c r="BC493" s="273"/>
      <c r="BD493" s="273"/>
      <c r="BE493" s="273"/>
      <c r="BF493" s="273"/>
      <c r="BG493" s="273"/>
      <c r="BH493" s="273"/>
      <c r="BI493" s="273"/>
      <c r="BJ493" s="273"/>
      <c r="BK493" s="273"/>
      <c r="BL493" s="273"/>
      <c r="BM493" s="273"/>
      <c r="BN493" s="273"/>
      <c r="BO493" s="273"/>
      <c r="BP493" s="273"/>
      <c r="BQ493" s="273"/>
      <c r="BR493" s="273"/>
      <c r="BS493" s="273"/>
      <c r="BT493" s="273"/>
      <c r="BU493" s="273"/>
      <c r="BV493" s="273"/>
      <c r="BW493" s="273"/>
      <c r="BX493" s="273"/>
      <c r="BY493" s="273"/>
      <c r="BZ493" s="273"/>
      <c r="CA493" s="273"/>
      <c r="CB493" s="273"/>
      <c r="CC493" s="273"/>
      <c r="CD493" s="273"/>
      <c r="CE493" s="273"/>
      <c r="CF493" s="273"/>
      <c r="CG493" s="273"/>
      <c r="CH493" s="273"/>
      <c r="CI493" s="273"/>
      <c r="CJ493" s="273"/>
      <c r="CK493" s="273"/>
      <c r="CL493" s="273"/>
      <c r="CM493" s="273"/>
      <c r="CN493" s="273"/>
      <c r="CO493" s="273"/>
      <c r="CP493" s="273"/>
      <c r="CQ493" s="273"/>
    </row>
    <row r="494" spans="2:95" ht="25.5" customHeight="1" x14ac:dyDescent="0.35">
      <c r="B494" s="1089" t="s">
        <v>1633</v>
      </c>
      <c r="C494" s="1090" t="s">
        <v>1634</v>
      </c>
      <c r="D494" s="1090" t="s">
        <v>1635</v>
      </c>
      <c r="E494" s="1104">
        <v>2023</v>
      </c>
      <c r="F494" s="1104">
        <v>2024</v>
      </c>
      <c r="G494" s="1104" t="s">
        <v>351</v>
      </c>
      <c r="H494" s="1091">
        <v>34.874986301369866</v>
      </c>
      <c r="I494" s="1091"/>
      <c r="J494" s="1105"/>
      <c r="K494" s="1091">
        <v>12729.37</v>
      </c>
      <c r="L494" s="1091"/>
      <c r="M494" s="1091">
        <v>34874.986301369863</v>
      </c>
      <c r="N494" s="1088"/>
      <c r="O494" s="273"/>
      <c r="P494" s="273"/>
      <c r="Q494" s="273"/>
      <c r="R494" s="273"/>
      <c r="S494" s="273"/>
      <c r="T494" s="273"/>
      <c r="U494" s="273"/>
      <c r="V494" s="273"/>
      <c r="W494" s="273"/>
      <c r="X494" s="273"/>
      <c r="Y494" s="273"/>
      <c r="Z494" s="273"/>
      <c r="AA494" s="273"/>
      <c r="AB494" s="273"/>
      <c r="AC494" s="273"/>
      <c r="AD494" s="273"/>
      <c r="AE494" s="273"/>
      <c r="AF494" s="273"/>
      <c r="AG494" s="273"/>
      <c r="AH494" s="273"/>
      <c r="AI494" s="273"/>
      <c r="AJ494" s="273"/>
      <c r="AK494" s="273"/>
      <c r="AL494" s="273"/>
      <c r="AM494" s="273"/>
      <c r="AN494" s="273"/>
      <c r="AO494" s="273"/>
      <c r="AP494" s="273"/>
      <c r="AQ494" s="273"/>
      <c r="AR494" s="273"/>
      <c r="AS494" s="273"/>
      <c r="AT494" s="273"/>
      <c r="AU494" s="273"/>
      <c r="AV494" s="273"/>
      <c r="AW494" s="273"/>
      <c r="AX494" s="273"/>
      <c r="AY494" s="273"/>
      <c r="AZ494" s="273"/>
      <c r="BA494" s="273"/>
      <c r="BB494" s="273"/>
      <c r="BC494" s="273"/>
      <c r="BD494" s="273"/>
      <c r="BE494" s="273"/>
      <c r="BF494" s="273"/>
      <c r="BG494" s="273"/>
      <c r="BH494" s="273"/>
      <c r="BI494" s="273"/>
      <c r="BJ494" s="273"/>
      <c r="BK494" s="273"/>
      <c r="BL494" s="273"/>
      <c r="BM494" s="273"/>
      <c r="BN494" s="273"/>
      <c r="BO494" s="273"/>
      <c r="BP494" s="273"/>
      <c r="BQ494" s="273"/>
      <c r="BR494" s="273"/>
      <c r="BS494" s="273"/>
      <c r="BT494" s="273"/>
      <c r="BU494" s="273"/>
      <c r="BV494" s="273"/>
      <c r="BW494" s="273"/>
      <c r="BX494" s="273"/>
      <c r="BY494" s="273"/>
      <c r="BZ494" s="273"/>
      <c r="CA494" s="273"/>
      <c r="CB494" s="273"/>
      <c r="CC494" s="273"/>
      <c r="CD494" s="273"/>
      <c r="CE494" s="273"/>
      <c r="CF494" s="273"/>
      <c r="CG494" s="273"/>
      <c r="CH494" s="273"/>
      <c r="CI494" s="273"/>
      <c r="CJ494" s="273"/>
      <c r="CK494" s="273"/>
      <c r="CL494" s="273"/>
      <c r="CM494" s="273"/>
      <c r="CN494" s="273"/>
      <c r="CO494" s="273"/>
      <c r="CP494" s="273"/>
      <c r="CQ494" s="273"/>
    </row>
    <row r="495" spans="2:95" ht="25.5" customHeight="1" x14ac:dyDescent="0.35">
      <c r="B495" s="1089" t="s">
        <v>1636</v>
      </c>
      <c r="C495" s="1090" t="s">
        <v>1637</v>
      </c>
      <c r="D495" s="1090" t="s">
        <v>1638</v>
      </c>
      <c r="E495" s="1104">
        <v>2023</v>
      </c>
      <c r="F495" s="1104">
        <v>2024</v>
      </c>
      <c r="G495" s="1104" t="s">
        <v>351</v>
      </c>
      <c r="H495" s="1091">
        <v>56.25</v>
      </c>
      <c r="I495" s="1091"/>
      <c r="J495" s="1105"/>
      <c r="K495" s="1091">
        <v>20531.25</v>
      </c>
      <c r="L495" s="1091"/>
      <c r="M495" s="1091">
        <v>41466</v>
      </c>
      <c r="N495" s="1088"/>
      <c r="O495" s="273"/>
      <c r="P495" s="273"/>
      <c r="Q495" s="273"/>
      <c r="R495" s="273"/>
      <c r="S495" s="273"/>
      <c r="T495" s="273"/>
      <c r="U495" s="273"/>
      <c r="V495" s="273"/>
      <c r="W495" s="273"/>
      <c r="X495" s="273"/>
      <c r="Y495" s="273"/>
      <c r="Z495" s="273"/>
      <c r="AA495" s="273"/>
      <c r="AB495" s="273"/>
      <c r="AC495" s="273"/>
      <c r="AD495" s="273"/>
      <c r="AE495" s="273"/>
      <c r="AF495" s="273"/>
      <c r="AG495" s="273"/>
      <c r="AH495" s="273"/>
      <c r="AI495" s="273"/>
      <c r="AJ495" s="273"/>
      <c r="AK495" s="273"/>
      <c r="AL495" s="273"/>
      <c r="AM495" s="273"/>
      <c r="AN495" s="273"/>
      <c r="AO495" s="273"/>
      <c r="AP495" s="273"/>
      <c r="AQ495" s="273"/>
      <c r="AR495" s="273"/>
      <c r="AS495" s="273"/>
      <c r="AT495" s="273"/>
      <c r="AU495" s="273"/>
      <c r="AV495" s="273"/>
      <c r="AW495" s="273"/>
      <c r="AX495" s="273"/>
      <c r="AY495" s="273"/>
      <c r="AZ495" s="273"/>
      <c r="BA495" s="273"/>
      <c r="BB495" s="273"/>
      <c r="BC495" s="273"/>
      <c r="BD495" s="273"/>
      <c r="BE495" s="273"/>
      <c r="BF495" s="273"/>
      <c r="BG495" s="273"/>
      <c r="BH495" s="273"/>
      <c r="BI495" s="273"/>
      <c r="BJ495" s="273"/>
      <c r="BK495" s="273"/>
      <c r="BL495" s="273"/>
      <c r="BM495" s="273"/>
      <c r="BN495" s="273"/>
      <c r="BO495" s="273"/>
      <c r="BP495" s="273"/>
      <c r="BQ495" s="273"/>
      <c r="BR495" s="273"/>
      <c r="BS495" s="273"/>
      <c r="BT495" s="273"/>
      <c r="BU495" s="273"/>
      <c r="BV495" s="273"/>
      <c r="BW495" s="273"/>
      <c r="BX495" s="273"/>
      <c r="BY495" s="273"/>
      <c r="BZ495" s="273"/>
      <c r="CA495" s="273"/>
      <c r="CB495" s="273"/>
      <c r="CC495" s="273"/>
      <c r="CD495" s="273"/>
      <c r="CE495" s="273"/>
      <c r="CF495" s="273"/>
      <c r="CG495" s="273"/>
      <c r="CH495" s="273"/>
      <c r="CI495" s="273"/>
      <c r="CJ495" s="273"/>
      <c r="CK495" s="273"/>
      <c r="CL495" s="273"/>
      <c r="CM495" s="273"/>
      <c r="CN495" s="273"/>
      <c r="CO495" s="273"/>
      <c r="CP495" s="273"/>
      <c r="CQ495" s="273"/>
    </row>
    <row r="496" spans="2:95" ht="25.5" customHeight="1" x14ac:dyDescent="0.35">
      <c r="B496" s="1089" t="s">
        <v>1639</v>
      </c>
      <c r="C496" s="1090" t="s">
        <v>1640</v>
      </c>
      <c r="D496" s="1090" t="s">
        <v>1641</v>
      </c>
      <c r="E496" s="1104">
        <v>2023</v>
      </c>
      <c r="F496" s="1104">
        <v>2024</v>
      </c>
      <c r="G496" s="1104" t="s">
        <v>351</v>
      </c>
      <c r="H496" s="1091">
        <v>240.37501369863014</v>
      </c>
      <c r="I496" s="1091"/>
      <c r="J496" s="1105"/>
      <c r="K496" s="1091">
        <v>87736.88</v>
      </c>
      <c r="L496" s="1091"/>
      <c r="M496" s="1091">
        <v>235359.01369863015</v>
      </c>
      <c r="N496" s="1088"/>
      <c r="O496" s="273"/>
      <c r="P496" s="273"/>
      <c r="Q496" s="273"/>
      <c r="R496" s="273"/>
      <c r="S496" s="273"/>
      <c r="T496" s="273"/>
      <c r="U496" s="273"/>
      <c r="V496" s="273"/>
      <c r="W496" s="273"/>
      <c r="X496" s="273"/>
      <c r="Y496" s="273"/>
      <c r="Z496" s="273"/>
      <c r="AA496" s="273"/>
      <c r="AB496" s="273"/>
      <c r="AC496" s="273"/>
      <c r="AD496" s="273"/>
      <c r="AE496" s="273"/>
      <c r="AF496" s="273"/>
      <c r="AG496" s="273"/>
      <c r="AH496" s="273"/>
      <c r="AI496" s="273"/>
      <c r="AJ496" s="273"/>
      <c r="AK496" s="273"/>
      <c r="AL496" s="273"/>
      <c r="AM496" s="273"/>
      <c r="AN496" s="273"/>
      <c r="AO496" s="273"/>
      <c r="AP496" s="273"/>
      <c r="AQ496" s="273"/>
      <c r="AR496" s="273"/>
      <c r="AS496" s="273"/>
      <c r="AT496" s="273"/>
      <c r="AU496" s="273"/>
      <c r="AV496" s="273"/>
      <c r="AW496" s="273"/>
      <c r="AX496" s="273"/>
      <c r="AY496" s="273"/>
      <c r="AZ496" s="273"/>
      <c r="BA496" s="273"/>
      <c r="BB496" s="273"/>
      <c r="BC496" s="273"/>
      <c r="BD496" s="273"/>
      <c r="BE496" s="273"/>
      <c r="BF496" s="273"/>
      <c r="BG496" s="273"/>
      <c r="BH496" s="273"/>
      <c r="BI496" s="273"/>
      <c r="BJ496" s="273"/>
      <c r="BK496" s="273"/>
      <c r="BL496" s="273"/>
      <c r="BM496" s="273"/>
      <c r="BN496" s="273"/>
      <c r="BO496" s="273"/>
      <c r="BP496" s="273"/>
      <c r="BQ496" s="273"/>
      <c r="BR496" s="273"/>
      <c r="BS496" s="273"/>
      <c r="BT496" s="273"/>
      <c r="BU496" s="273"/>
      <c r="BV496" s="273"/>
      <c r="BW496" s="273"/>
      <c r="BX496" s="273"/>
      <c r="BY496" s="273"/>
      <c r="BZ496" s="273"/>
      <c r="CA496" s="273"/>
      <c r="CB496" s="273"/>
      <c r="CC496" s="273"/>
      <c r="CD496" s="273"/>
      <c r="CE496" s="273"/>
      <c r="CF496" s="273"/>
      <c r="CG496" s="273"/>
      <c r="CH496" s="273"/>
      <c r="CI496" s="273"/>
      <c r="CJ496" s="273"/>
      <c r="CK496" s="273"/>
      <c r="CL496" s="273"/>
      <c r="CM496" s="273"/>
      <c r="CN496" s="273"/>
      <c r="CO496" s="273"/>
      <c r="CP496" s="273"/>
      <c r="CQ496" s="273"/>
    </row>
    <row r="497" spans="1:95" ht="25.5" customHeight="1" x14ac:dyDescent="0.35">
      <c r="B497" s="1089" t="s">
        <v>1572</v>
      </c>
      <c r="C497" s="1090" t="s">
        <v>1642</v>
      </c>
      <c r="D497" s="1090" t="s">
        <v>1643</v>
      </c>
      <c r="E497" s="1104">
        <v>2023</v>
      </c>
      <c r="F497" s="1104">
        <v>2024</v>
      </c>
      <c r="G497" s="1104" t="s">
        <v>351</v>
      </c>
      <c r="H497" s="1091">
        <v>112.5</v>
      </c>
      <c r="I497" s="1091"/>
      <c r="J497" s="1105"/>
      <c r="K497" s="1091">
        <v>41062.5</v>
      </c>
      <c r="L497" s="1091"/>
      <c r="M497" s="1091">
        <v>102732</v>
      </c>
      <c r="N497" s="1088"/>
      <c r="O497" s="273"/>
      <c r="P497" s="273"/>
      <c r="Q497" s="273"/>
      <c r="R497" s="273"/>
      <c r="S497" s="273"/>
      <c r="T497" s="273"/>
      <c r="U497" s="273"/>
      <c r="V497" s="273"/>
      <c r="W497" s="273"/>
      <c r="X497" s="273"/>
      <c r="Y497" s="273"/>
      <c r="Z497" s="273"/>
      <c r="AA497" s="273"/>
      <c r="AB497" s="273"/>
      <c r="AC497" s="273"/>
      <c r="AD497" s="273"/>
      <c r="AE497" s="273"/>
      <c r="AF497" s="273"/>
      <c r="AG497" s="273"/>
      <c r="AH497" s="273"/>
      <c r="AI497" s="273"/>
      <c r="AJ497" s="273"/>
      <c r="AK497" s="273"/>
      <c r="AL497" s="273"/>
      <c r="AM497" s="273"/>
      <c r="AN497" s="273"/>
      <c r="AO497" s="273"/>
      <c r="AP497" s="273"/>
      <c r="AQ497" s="273"/>
      <c r="AR497" s="273"/>
      <c r="AS497" s="273"/>
      <c r="AT497" s="273"/>
      <c r="AU497" s="273"/>
      <c r="AV497" s="273"/>
      <c r="AW497" s="273"/>
      <c r="AX497" s="273"/>
      <c r="AY497" s="273"/>
      <c r="AZ497" s="273"/>
      <c r="BA497" s="273"/>
      <c r="BB497" s="273"/>
      <c r="BC497" s="273"/>
      <c r="BD497" s="273"/>
      <c r="BE497" s="273"/>
      <c r="BF497" s="273"/>
      <c r="BG497" s="273"/>
      <c r="BH497" s="273"/>
      <c r="BI497" s="273"/>
      <c r="BJ497" s="273"/>
      <c r="BK497" s="273"/>
      <c r="BL497" s="273"/>
      <c r="BM497" s="273"/>
      <c r="BN497" s="273"/>
      <c r="BO497" s="273"/>
      <c r="BP497" s="273"/>
      <c r="BQ497" s="273"/>
      <c r="BR497" s="273"/>
      <c r="BS497" s="273"/>
      <c r="BT497" s="273"/>
      <c r="BU497" s="273"/>
      <c r="BV497" s="273"/>
      <c r="BW497" s="273"/>
      <c r="BX497" s="273"/>
      <c r="BY497" s="273"/>
      <c r="BZ497" s="273"/>
      <c r="CA497" s="273"/>
      <c r="CB497" s="273"/>
      <c r="CC497" s="273"/>
      <c r="CD497" s="273"/>
      <c r="CE497" s="273"/>
      <c r="CF497" s="273"/>
      <c r="CG497" s="273"/>
      <c r="CH497" s="273"/>
      <c r="CI497" s="273"/>
      <c r="CJ497" s="273"/>
      <c r="CK497" s="273"/>
      <c r="CL497" s="273"/>
      <c r="CM497" s="273"/>
      <c r="CN497" s="273"/>
      <c r="CO497" s="273"/>
      <c r="CP497" s="273"/>
      <c r="CQ497" s="273"/>
    </row>
    <row r="498" spans="1:95" ht="25" x14ac:dyDescent="0.35">
      <c r="A498" s="75"/>
      <c r="B498" s="1089" t="s">
        <v>1575</v>
      </c>
      <c r="C498" s="1090" t="s">
        <v>1644</v>
      </c>
      <c r="D498" s="1090" t="s">
        <v>1645</v>
      </c>
      <c r="E498" s="1104">
        <v>2023</v>
      </c>
      <c r="F498" s="1104">
        <v>2024</v>
      </c>
      <c r="G498" s="1104" t="s">
        <v>351</v>
      </c>
      <c r="H498" s="1091">
        <v>17.25</v>
      </c>
      <c r="I498" s="1091"/>
      <c r="J498" s="1105"/>
      <c r="K498" s="1091">
        <v>6296.25</v>
      </c>
      <c r="L498" s="1091"/>
      <c r="M498" s="1091">
        <v>10386</v>
      </c>
      <c r="N498" s="1088"/>
    </row>
    <row r="499" spans="1:95" ht="25" x14ac:dyDescent="0.35">
      <c r="A499" s="75"/>
      <c r="B499" s="1089" t="s">
        <v>1575</v>
      </c>
      <c r="C499" s="1090" t="s">
        <v>1646</v>
      </c>
      <c r="D499" s="1090" t="s">
        <v>1647</v>
      </c>
      <c r="E499" s="1104">
        <v>2023</v>
      </c>
      <c r="F499" s="1104">
        <v>2024</v>
      </c>
      <c r="G499" s="1104" t="s">
        <v>351</v>
      </c>
      <c r="H499" s="1091">
        <v>52.5</v>
      </c>
      <c r="I499" s="1091"/>
      <c r="J499" s="1105"/>
      <c r="K499" s="1091">
        <v>19162.5</v>
      </c>
      <c r="L499" s="1091"/>
      <c r="M499" s="1091">
        <v>30324</v>
      </c>
      <c r="N499" s="1088"/>
    </row>
    <row r="500" spans="1:95" ht="25" x14ac:dyDescent="0.35">
      <c r="A500" s="75"/>
      <c r="B500" s="1089" t="s">
        <v>1575</v>
      </c>
      <c r="C500" s="1090" t="s">
        <v>1648</v>
      </c>
      <c r="D500" s="1090" t="s">
        <v>1649</v>
      </c>
      <c r="E500" s="1104">
        <v>2023</v>
      </c>
      <c r="F500" s="1104">
        <v>2024</v>
      </c>
      <c r="G500" s="1104" t="s">
        <v>351</v>
      </c>
      <c r="H500" s="1091">
        <v>67.5</v>
      </c>
      <c r="I500" s="1091"/>
      <c r="J500" s="1105"/>
      <c r="K500" s="1091">
        <v>24637.5</v>
      </c>
      <c r="L500" s="1091"/>
      <c r="M500" s="1091">
        <v>62748</v>
      </c>
      <c r="N500" s="1088"/>
    </row>
    <row r="501" spans="1:95" ht="25" x14ac:dyDescent="0.35">
      <c r="A501" s="75"/>
      <c r="B501" s="1089" t="s">
        <v>1572</v>
      </c>
      <c r="C501" s="1090" t="s">
        <v>1650</v>
      </c>
      <c r="D501" s="1090" t="s">
        <v>1651</v>
      </c>
      <c r="E501" s="1104">
        <v>2023</v>
      </c>
      <c r="F501" s="1104">
        <v>2024</v>
      </c>
      <c r="G501" s="1104" t="s">
        <v>351</v>
      </c>
      <c r="H501" s="1091">
        <v>102</v>
      </c>
      <c r="I501" s="1091"/>
      <c r="J501" s="1105"/>
      <c r="K501" s="1091">
        <v>37230</v>
      </c>
      <c r="L501" s="1091"/>
      <c r="M501" s="1091">
        <v>102000</v>
      </c>
      <c r="N501" s="1088"/>
    </row>
    <row r="502" spans="1:95" ht="25" x14ac:dyDescent="0.35">
      <c r="A502" s="75"/>
      <c r="B502" s="1089" t="s">
        <v>1572</v>
      </c>
      <c r="C502" s="1090" t="s">
        <v>1652</v>
      </c>
      <c r="D502" s="1090" t="s">
        <v>1653</v>
      </c>
      <c r="E502" s="1104">
        <v>2023</v>
      </c>
      <c r="F502" s="1104">
        <v>2024</v>
      </c>
      <c r="G502" s="1104" t="s">
        <v>351</v>
      </c>
      <c r="H502" s="1091">
        <v>97.75</v>
      </c>
      <c r="I502" s="1091"/>
      <c r="J502" s="1105"/>
      <c r="K502" s="1091">
        <v>35678.75</v>
      </c>
      <c r="L502" s="1091"/>
      <c r="M502" s="1091">
        <v>90886</v>
      </c>
      <c r="N502" s="1088"/>
    </row>
    <row r="503" spans="1:95" ht="25" x14ac:dyDescent="0.35">
      <c r="A503" s="75"/>
      <c r="B503" s="1089" t="s">
        <v>1569</v>
      </c>
      <c r="C503" s="1090" t="s">
        <v>1654</v>
      </c>
      <c r="D503" s="1090" t="s">
        <v>1655</v>
      </c>
      <c r="E503" s="1104">
        <v>2023</v>
      </c>
      <c r="F503" s="1104">
        <v>2024</v>
      </c>
      <c r="G503" s="1104" t="s">
        <v>351</v>
      </c>
      <c r="H503" s="1091">
        <v>85.03</v>
      </c>
      <c r="I503" s="1091"/>
      <c r="J503" s="1105"/>
      <c r="K503" s="1091">
        <v>31035.95</v>
      </c>
      <c r="L503" s="1091"/>
      <c r="M503" s="1091">
        <v>71302</v>
      </c>
      <c r="N503" s="1088"/>
    </row>
    <row r="504" spans="1:95" ht="37.5" x14ac:dyDescent="0.35">
      <c r="B504" s="1089" t="s">
        <v>1564</v>
      </c>
      <c r="C504" s="1090" t="s">
        <v>1656</v>
      </c>
      <c r="D504" s="1090" t="s">
        <v>1657</v>
      </c>
      <c r="E504" s="1104">
        <v>2023</v>
      </c>
      <c r="F504" s="1104">
        <v>2024</v>
      </c>
      <c r="G504" s="1104" t="s">
        <v>351</v>
      </c>
      <c r="H504" s="1091">
        <v>29.25</v>
      </c>
      <c r="I504" s="1091"/>
      <c r="J504" s="1105"/>
      <c r="K504" s="1091">
        <v>10676.25</v>
      </c>
      <c r="L504" s="1091"/>
      <c r="M504" s="1091">
        <v>22122</v>
      </c>
      <c r="N504" s="1088"/>
      <c r="O504" s="1086"/>
      <c r="P504" s="1087"/>
      <c r="Q504" s="1087"/>
      <c r="R504" s="1087"/>
      <c r="S504" s="1087"/>
      <c r="T504" s="1087"/>
      <c r="U504" s="1087"/>
      <c r="V504" s="1087"/>
      <c r="W504" s="1087"/>
      <c r="X504" s="1087"/>
      <c r="Y504" s="1087"/>
      <c r="Z504" s="1087"/>
      <c r="AA504" s="1087"/>
      <c r="AB504" s="1087"/>
      <c r="AC504" s="1087"/>
      <c r="AD504" s="1087"/>
      <c r="AE504" s="1087"/>
      <c r="AF504" s="1087"/>
      <c r="AG504" s="1087"/>
      <c r="AH504" s="1087"/>
      <c r="AI504" s="1087"/>
      <c r="AJ504" s="1087"/>
      <c r="AK504" s="1087"/>
      <c r="AL504" s="1087"/>
      <c r="AM504" s="1087"/>
      <c r="AN504" s="1087"/>
      <c r="AO504" s="1087"/>
      <c r="AP504" s="1087"/>
      <c r="AQ504" s="1087"/>
      <c r="AR504" s="1087"/>
      <c r="AS504" s="1087"/>
      <c r="AT504" s="1087"/>
      <c r="AU504" s="1087"/>
      <c r="AV504" s="1087"/>
      <c r="AW504" s="1087"/>
      <c r="AX504" s="1087"/>
      <c r="AY504" s="1087"/>
      <c r="AZ504" s="1087"/>
      <c r="BA504" s="1087"/>
      <c r="BB504" s="1087"/>
      <c r="BC504" s="1087"/>
      <c r="BD504" s="1087"/>
      <c r="BE504" s="1087"/>
      <c r="BF504" s="1087"/>
      <c r="BG504" s="1087"/>
      <c r="BH504" s="1087"/>
      <c r="BI504" s="1087"/>
      <c r="BJ504" s="1087"/>
      <c r="BK504" s="1087"/>
      <c r="BL504" s="1087"/>
      <c r="BM504" s="1087"/>
      <c r="BN504" s="1087"/>
      <c r="BO504" s="1087"/>
      <c r="BP504" s="1087"/>
      <c r="BQ504" s="1087"/>
      <c r="BR504" s="1087"/>
      <c r="BS504" s="1087"/>
      <c r="BT504" s="1087"/>
      <c r="BU504" s="1087"/>
      <c r="BV504" s="1087"/>
      <c r="BW504" s="1087"/>
      <c r="BX504" s="1087"/>
      <c r="BY504" s="1087"/>
      <c r="BZ504" s="1087"/>
      <c r="CA504" s="1087"/>
      <c r="CB504" s="1087"/>
      <c r="CC504" s="1087"/>
      <c r="CD504" s="1087"/>
      <c r="CE504" s="1087"/>
      <c r="CF504" s="1087"/>
      <c r="CG504" s="1087"/>
      <c r="CH504" s="1087"/>
      <c r="CI504" s="1087"/>
      <c r="CJ504" s="1087"/>
      <c r="CK504" s="1087"/>
      <c r="CL504" s="1087"/>
      <c r="CM504" s="1087"/>
      <c r="CN504" s="1087"/>
      <c r="CO504" s="1087"/>
      <c r="CP504" s="1087"/>
      <c r="CQ504" s="1087"/>
    </row>
    <row r="505" spans="1:95" ht="25" x14ac:dyDescent="0.35">
      <c r="B505" s="1089" t="s">
        <v>1575</v>
      </c>
      <c r="C505" s="1090" t="s">
        <v>1658</v>
      </c>
      <c r="D505" s="1090" t="s">
        <v>1659</v>
      </c>
      <c r="E505" s="1104">
        <v>2023</v>
      </c>
      <c r="F505" s="1104">
        <v>2024</v>
      </c>
      <c r="G505" s="1104" t="s">
        <v>351</v>
      </c>
      <c r="H505" s="1091">
        <v>164.62501369863014</v>
      </c>
      <c r="I505" s="1091"/>
      <c r="J505" s="1105"/>
      <c r="K505" s="1091">
        <v>60088.13</v>
      </c>
      <c r="L505" s="1091"/>
      <c r="M505" s="1091">
        <v>164625.01369863015</v>
      </c>
      <c r="N505" s="1088"/>
      <c r="O505" s="1086"/>
      <c r="P505" s="1087"/>
      <c r="Q505" s="1087"/>
      <c r="R505" s="1087"/>
      <c r="S505" s="1087"/>
      <c r="T505" s="1087"/>
      <c r="U505" s="1087"/>
      <c r="V505" s="1087"/>
      <c r="W505" s="1087"/>
      <c r="X505" s="1087"/>
      <c r="Y505" s="1087"/>
      <c r="Z505" s="1087"/>
      <c r="AA505" s="1087"/>
      <c r="AB505" s="1087"/>
      <c r="AC505" s="1087"/>
      <c r="AD505" s="1087"/>
      <c r="AE505" s="1087"/>
      <c r="AF505" s="1087"/>
      <c r="AG505" s="1087"/>
      <c r="AH505" s="1087"/>
      <c r="AI505" s="1087"/>
      <c r="AJ505" s="1087"/>
      <c r="AK505" s="1087"/>
      <c r="AL505" s="1087"/>
      <c r="AM505" s="1087"/>
      <c r="AN505" s="1087"/>
      <c r="AO505" s="1087"/>
      <c r="AP505" s="1087"/>
      <c r="AQ505" s="1087"/>
      <c r="AR505" s="1087"/>
      <c r="AS505" s="1087"/>
      <c r="AT505" s="1087"/>
      <c r="AU505" s="1087"/>
      <c r="AV505" s="1087"/>
      <c r="AW505" s="1087"/>
      <c r="AX505" s="1087"/>
      <c r="AY505" s="1087"/>
      <c r="AZ505" s="1087"/>
      <c r="BA505" s="1087"/>
      <c r="BB505" s="1087"/>
      <c r="BC505" s="1087"/>
      <c r="BD505" s="1087"/>
      <c r="BE505" s="1087"/>
      <c r="BF505" s="1087"/>
      <c r="BG505" s="1087"/>
      <c r="BH505" s="1087"/>
      <c r="BI505" s="1087"/>
      <c r="BJ505" s="1087"/>
      <c r="BK505" s="1087"/>
      <c r="BL505" s="1087"/>
      <c r="BM505" s="1087"/>
      <c r="BN505" s="1087"/>
      <c r="BO505" s="1087"/>
      <c r="BP505" s="1087"/>
      <c r="BQ505" s="1087"/>
      <c r="BR505" s="1087"/>
      <c r="BS505" s="1087"/>
      <c r="BT505" s="1087"/>
      <c r="BU505" s="1087"/>
      <c r="BV505" s="1087"/>
      <c r="BW505" s="1087"/>
      <c r="BX505" s="1087"/>
      <c r="BY505" s="1087"/>
      <c r="BZ505" s="1087"/>
      <c r="CA505" s="1087"/>
      <c r="CB505" s="1087"/>
      <c r="CC505" s="1087"/>
      <c r="CD505" s="1087"/>
      <c r="CE505" s="1087"/>
      <c r="CF505" s="1087"/>
      <c r="CG505" s="1087"/>
      <c r="CH505" s="1087"/>
      <c r="CI505" s="1087"/>
      <c r="CJ505" s="1087"/>
      <c r="CK505" s="1087"/>
      <c r="CL505" s="1087"/>
      <c r="CM505" s="1087"/>
      <c r="CN505" s="1087"/>
      <c r="CO505" s="1087"/>
      <c r="CP505" s="1087"/>
      <c r="CQ505" s="1087"/>
    </row>
    <row r="506" spans="1:95" ht="25" x14ac:dyDescent="0.35">
      <c r="B506" s="1089" t="s">
        <v>1569</v>
      </c>
      <c r="C506" s="1090" t="s">
        <v>1660</v>
      </c>
      <c r="D506" s="1090" t="s">
        <v>1661</v>
      </c>
      <c r="E506" s="1104">
        <v>2023</v>
      </c>
      <c r="F506" s="1104">
        <v>2024</v>
      </c>
      <c r="G506" s="1104" t="s">
        <v>351</v>
      </c>
      <c r="H506" s="1091">
        <v>14.625013698630138</v>
      </c>
      <c r="I506" s="1091"/>
      <c r="J506" s="1105"/>
      <c r="K506" s="1091">
        <v>5338.13</v>
      </c>
      <c r="L506" s="1091"/>
      <c r="M506" s="1091">
        <v>4329.0136986301386</v>
      </c>
      <c r="N506" s="1088"/>
      <c r="O506" s="1086"/>
      <c r="P506" s="1087"/>
      <c r="Q506" s="1087"/>
      <c r="R506" s="1087"/>
      <c r="S506" s="1087"/>
      <c r="T506" s="1087"/>
      <c r="U506" s="1087"/>
      <c r="V506" s="1087"/>
      <c r="W506" s="1087"/>
      <c r="X506" s="1087"/>
      <c r="Y506" s="1087"/>
      <c r="Z506" s="1087"/>
      <c r="AA506" s="1087"/>
      <c r="AB506" s="1087"/>
      <c r="AC506" s="1087"/>
      <c r="AD506" s="1087"/>
      <c r="AE506" s="1087"/>
      <c r="AF506" s="1087"/>
      <c r="AG506" s="1087"/>
      <c r="AH506" s="1087"/>
      <c r="AI506" s="1087"/>
      <c r="AJ506" s="1087"/>
      <c r="AK506" s="1087"/>
      <c r="AL506" s="1087"/>
      <c r="AM506" s="1087"/>
      <c r="AN506" s="1087"/>
      <c r="AO506" s="1087"/>
      <c r="AP506" s="1087"/>
      <c r="AQ506" s="1087"/>
      <c r="AR506" s="1087"/>
      <c r="AS506" s="1087"/>
      <c r="AT506" s="1087"/>
      <c r="AU506" s="1087"/>
      <c r="AV506" s="1087"/>
      <c r="AW506" s="1087"/>
      <c r="AX506" s="1087"/>
      <c r="AY506" s="1087"/>
      <c r="AZ506" s="1087"/>
      <c r="BA506" s="1087"/>
      <c r="BB506" s="1087"/>
      <c r="BC506" s="1087"/>
      <c r="BD506" s="1087"/>
      <c r="BE506" s="1087"/>
      <c r="BF506" s="1087"/>
      <c r="BG506" s="1087"/>
      <c r="BH506" s="1087"/>
      <c r="BI506" s="1087"/>
      <c r="BJ506" s="1087"/>
      <c r="BK506" s="1087"/>
      <c r="BL506" s="1087"/>
      <c r="BM506" s="1087"/>
      <c r="BN506" s="1087"/>
      <c r="BO506" s="1087"/>
      <c r="BP506" s="1087"/>
      <c r="BQ506" s="1087"/>
      <c r="BR506" s="1087"/>
      <c r="BS506" s="1087"/>
      <c r="BT506" s="1087"/>
      <c r="BU506" s="1087"/>
      <c r="BV506" s="1087"/>
      <c r="BW506" s="1087"/>
      <c r="BX506" s="1087"/>
      <c r="BY506" s="1087"/>
      <c r="BZ506" s="1087"/>
      <c r="CA506" s="1087"/>
      <c r="CB506" s="1087"/>
      <c r="CC506" s="1087"/>
      <c r="CD506" s="1087"/>
      <c r="CE506" s="1087"/>
      <c r="CF506" s="1087"/>
      <c r="CG506" s="1087"/>
      <c r="CH506" s="1087"/>
      <c r="CI506" s="1087"/>
      <c r="CJ506" s="1087"/>
      <c r="CK506" s="1087"/>
      <c r="CL506" s="1087"/>
      <c r="CM506" s="1087"/>
      <c r="CN506" s="1087"/>
      <c r="CO506" s="1087"/>
      <c r="CP506" s="1087"/>
      <c r="CQ506" s="1087"/>
    </row>
    <row r="507" spans="1:95" ht="25" x14ac:dyDescent="0.35">
      <c r="B507" s="1089" t="s">
        <v>1572</v>
      </c>
      <c r="C507" s="1090" t="s">
        <v>1662</v>
      </c>
      <c r="D507" s="1090" t="s">
        <v>1663</v>
      </c>
      <c r="E507" s="1104">
        <v>2023</v>
      </c>
      <c r="F507" s="1104">
        <v>2024</v>
      </c>
      <c r="G507" s="1104" t="s">
        <v>351</v>
      </c>
      <c r="H507" s="1091">
        <v>60.75</v>
      </c>
      <c r="I507" s="1091"/>
      <c r="J507" s="1105"/>
      <c r="K507" s="1091">
        <v>22173.75</v>
      </c>
      <c r="L507" s="1091"/>
      <c r="M507" s="1091">
        <v>39894</v>
      </c>
      <c r="N507" s="1088"/>
      <c r="O507" s="1086"/>
      <c r="P507" s="1087"/>
      <c r="Q507" s="1087"/>
      <c r="R507" s="1087"/>
      <c r="S507" s="1087"/>
      <c r="T507" s="1087"/>
      <c r="U507" s="1087"/>
      <c r="V507" s="1087"/>
      <c r="W507" s="1087"/>
      <c r="X507" s="1087"/>
      <c r="Y507" s="1087"/>
      <c r="Z507" s="1087"/>
      <c r="AA507" s="1087"/>
      <c r="AB507" s="1087"/>
      <c r="AC507" s="1087"/>
      <c r="AD507" s="1087"/>
      <c r="AE507" s="1087"/>
      <c r="AF507" s="1087"/>
      <c r="AG507" s="1087"/>
      <c r="AH507" s="1087"/>
      <c r="AI507" s="1087"/>
      <c r="AJ507" s="1087"/>
      <c r="AK507" s="1087"/>
      <c r="AL507" s="1087"/>
      <c r="AM507" s="1087"/>
      <c r="AN507" s="1087"/>
      <c r="AO507" s="1087"/>
      <c r="AP507" s="1087"/>
      <c r="AQ507" s="1087"/>
      <c r="AR507" s="1087"/>
      <c r="AS507" s="1087"/>
      <c r="AT507" s="1087"/>
      <c r="AU507" s="1087"/>
      <c r="AV507" s="1087"/>
      <c r="AW507" s="1087"/>
      <c r="AX507" s="1087"/>
      <c r="AY507" s="1087"/>
      <c r="AZ507" s="1087"/>
      <c r="BA507" s="1087"/>
      <c r="BB507" s="1087"/>
      <c r="BC507" s="1087"/>
      <c r="BD507" s="1087"/>
      <c r="BE507" s="1087"/>
      <c r="BF507" s="1087"/>
      <c r="BG507" s="1087"/>
      <c r="BH507" s="1087"/>
      <c r="BI507" s="1087"/>
      <c r="BJ507" s="1087"/>
      <c r="BK507" s="1087"/>
      <c r="BL507" s="1087"/>
      <c r="BM507" s="1087"/>
      <c r="BN507" s="1087"/>
      <c r="BO507" s="1087"/>
      <c r="BP507" s="1087"/>
      <c r="BQ507" s="1087"/>
      <c r="BR507" s="1087"/>
      <c r="BS507" s="1087"/>
      <c r="BT507" s="1087"/>
      <c r="BU507" s="1087"/>
      <c r="BV507" s="1087"/>
      <c r="BW507" s="1087"/>
      <c r="BX507" s="1087"/>
      <c r="BY507" s="1087"/>
      <c r="BZ507" s="1087"/>
      <c r="CA507" s="1087"/>
      <c r="CB507" s="1087"/>
      <c r="CC507" s="1087"/>
      <c r="CD507" s="1087"/>
      <c r="CE507" s="1087"/>
      <c r="CF507" s="1087"/>
      <c r="CG507" s="1087"/>
      <c r="CH507" s="1087"/>
      <c r="CI507" s="1087"/>
      <c r="CJ507" s="1087"/>
      <c r="CK507" s="1087"/>
      <c r="CL507" s="1087"/>
      <c r="CM507" s="1087"/>
      <c r="CN507" s="1087"/>
      <c r="CO507" s="1087"/>
      <c r="CP507" s="1087"/>
      <c r="CQ507" s="1087"/>
    </row>
    <row r="508" spans="1:95" ht="25" x14ac:dyDescent="0.35">
      <c r="B508" s="1089" t="s">
        <v>1569</v>
      </c>
      <c r="C508" s="1090" t="s">
        <v>1664</v>
      </c>
      <c r="D508" s="1090" t="s">
        <v>1665</v>
      </c>
      <c r="E508" s="1104">
        <v>2023</v>
      </c>
      <c r="F508" s="1104">
        <v>2024</v>
      </c>
      <c r="G508" s="1104" t="s">
        <v>351</v>
      </c>
      <c r="H508" s="1091">
        <v>37.5</v>
      </c>
      <c r="I508" s="1091"/>
      <c r="J508" s="1105"/>
      <c r="K508" s="1091">
        <v>13687.5</v>
      </c>
      <c r="L508" s="1091"/>
      <c r="M508" s="1091">
        <v>29580</v>
      </c>
      <c r="N508" s="1088"/>
      <c r="O508" s="1086"/>
      <c r="P508" s="1087"/>
      <c r="Q508" s="1087"/>
      <c r="R508" s="1087"/>
      <c r="S508" s="1087"/>
      <c r="T508" s="1087"/>
      <c r="U508" s="1087"/>
      <c r="V508" s="1087"/>
      <c r="W508" s="1087"/>
      <c r="X508" s="1087"/>
      <c r="Y508" s="1087"/>
      <c r="Z508" s="1087"/>
      <c r="AA508" s="1087"/>
      <c r="AB508" s="1087"/>
      <c r="AC508" s="1087"/>
      <c r="AD508" s="1087"/>
      <c r="AE508" s="1087"/>
      <c r="AF508" s="1087"/>
      <c r="AG508" s="1087"/>
      <c r="AH508" s="1087"/>
      <c r="AI508" s="1087"/>
      <c r="AJ508" s="1087"/>
      <c r="AK508" s="1087"/>
      <c r="AL508" s="1087"/>
      <c r="AM508" s="1087"/>
      <c r="AN508" s="1087"/>
      <c r="AO508" s="1087"/>
      <c r="AP508" s="1087"/>
      <c r="AQ508" s="1087"/>
      <c r="AR508" s="1087"/>
      <c r="AS508" s="1087"/>
      <c r="AT508" s="1087"/>
      <c r="AU508" s="1087"/>
      <c r="AV508" s="1087"/>
      <c r="AW508" s="1087"/>
      <c r="AX508" s="1087"/>
      <c r="AY508" s="1087"/>
      <c r="AZ508" s="1087"/>
      <c r="BA508" s="1087"/>
      <c r="BB508" s="1087"/>
      <c r="BC508" s="1087"/>
      <c r="BD508" s="1087"/>
      <c r="BE508" s="1087"/>
      <c r="BF508" s="1087"/>
      <c r="BG508" s="1087"/>
      <c r="BH508" s="1087"/>
      <c r="BI508" s="1087"/>
      <c r="BJ508" s="1087"/>
      <c r="BK508" s="1087"/>
      <c r="BL508" s="1087"/>
      <c r="BM508" s="1087"/>
      <c r="BN508" s="1087"/>
      <c r="BO508" s="1087"/>
      <c r="BP508" s="1087"/>
      <c r="BQ508" s="1087"/>
      <c r="BR508" s="1087"/>
      <c r="BS508" s="1087"/>
      <c r="BT508" s="1087"/>
      <c r="BU508" s="1087"/>
      <c r="BV508" s="1087"/>
      <c r="BW508" s="1087"/>
      <c r="BX508" s="1087"/>
      <c r="BY508" s="1087"/>
      <c r="BZ508" s="1087"/>
      <c r="CA508" s="1087"/>
      <c r="CB508" s="1087"/>
      <c r="CC508" s="1087"/>
      <c r="CD508" s="1087"/>
      <c r="CE508" s="1087"/>
      <c r="CF508" s="1087"/>
      <c r="CG508" s="1087"/>
      <c r="CH508" s="1087"/>
      <c r="CI508" s="1087"/>
      <c r="CJ508" s="1087"/>
      <c r="CK508" s="1087"/>
      <c r="CL508" s="1087"/>
      <c r="CM508" s="1087"/>
      <c r="CN508" s="1087"/>
      <c r="CO508" s="1087"/>
      <c r="CP508" s="1087"/>
      <c r="CQ508" s="1087"/>
    </row>
    <row r="509" spans="1:95" ht="25" x14ac:dyDescent="0.35">
      <c r="B509" s="1089" t="s">
        <v>1569</v>
      </c>
      <c r="C509" s="1090" t="s">
        <v>1666</v>
      </c>
      <c r="D509" s="1090" t="s">
        <v>1667</v>
      </c>
      <c r="E509" s="1104">
        <v>2023</v>
      </c>
      <c r="F509" s="1104">
        <v>2024</v>
      </c>
      <c r="G509" s="1104" t="s">
        <v>351</v>
      </c>
      <c r="H509" s="1091">
        <v>38.625013698630134</v>
      </c>
      <c r="I509" s="1091"/>
      <c r="J509" s="1105"/>
      <c r="K509" s="1091">
        <v>14098.13</v>
      </c>
      <c r="L509" s="1091"/>
      <c r="M509" s="1091">
        <v>32553.013698630137</v>
      </c>
      <c r="N509" s="1088"/>
      <c r="O509" s="1086"/>
      <c r="P509" s="1087"/>
      <c r="Q509" s="1087"/>
      <c r="R509" s="1087"/>
      <c r="S509" s="1087"/>
      <c r="T509" s="1087"/>
      <c r="U509" s="1087"/>
      <c r="V509" s="1087"/>
      <c r="W509" s="1087"/>
      <c r="X509" s="1087"/>
      <c r="Y509" s="1087"/>
      <c r="Z509" s="1087"/>
      <c r="AA509" s="1087"/>
      <c r="AB509" s="1087"/>
      <c r="AC509" s="1087"/>
      <c r="AD509" s="1087"/>
      <c r="AE509" s="1087"/>
      <c r="AF509" s="1087"/>
      <c r="AG509" s="1087"/>
      <c r="AH509" s="1087"/>
      <c r="AI509" s="1087"/>
      <c r="AJ509" s="1087"/>
      <c r="AK509" s="1087"/>
      <c r="AL509" s="1087"/>
      <c r="AM509" s="1087"/>
      <c r="AN509" s="1087"/>
      <c r="AO509" s="1087"/>
      <c r="AP509" s="1087"/>
      <c r="AQ509" s="1087"/>
      <c r="AR509" s="1087"/>
      <c r="AS509" s="1087"/>
      <c r="AT509" s="1087"/>
      <c r="AU509" s="1087"/>
      <c r="AV509" s="1087"/>
      <c r="AW509" s="1087"/>
      <c r="AX509" s="1087"/>
      <c r="AY509" s="1087"/>
      <c r="AZ509" s="1087"/>
      <c r="BA509" s="1087"/>
      <c r="BB509" s="1087"/>
      <c r="BC509" s="1087"/>
      <c r="BD509" s="1087"/>
      <c r="BE509" s="1087"/>
      <c r="BF509" s="1087"/>
      <c r="BG509" s="1087"/>
      <c r="BH509" s="1087"/>
      <c r="BI509" s="1087"/>
      <c r="BJ509" s="1087"/>
      <c r="BK509" s="1087"/>
      <c r="BL509" s="1087"/>
      <c r="BM509" s="1087"/>
      <c r="BN509" s="1087"/>
      <c r="BO509" s="1087"/>
      <c r="BP509" s="1087"/>
      <c r="BQ509" s="1087"/>
      <c r="BR509" s="1087"/>
      <c r="BS509" s="1087"/>
      <c r="BT509" s="1087"/>
      <c r="BU509" s="1087"/>
      <c r="BV509" s="1087"/>
      <c r="BW509" s="1087"/>
      <c r="BX509" s="1087"/>
      <c r="BY509" s="1087"/>
      <c r="BZ509" s="1087"/>
      <c r="CA509" s="1087"/>
      <c r="CB509" s="1087"/>
      <c r="CC509" s="1087"/>
      <c r="CD509" s="1087"/>
      <c r="CE509" s="1087"/>
      <c r="CF509" s="1087"/>
      <c r="CG509" s="1087"/>
      <c r="CH509" s="1087"/>
      <c r="CI509" s="1087"/>
      <c r="CJ509" s="1087"/>
      <c r="CK509" s="1087"/>
      <c r="CL509" s="1087"/>
      <c r="CM509" s="1087"/>
      <c r="CN509" s="1087"/>
      <c r="CO509" s="1087"/>
      <c r="CP509" s="1087"/>
      <c r="CQ509" s="1087"/>
    </row>
    <row r="510" spans="1:95" ht="25" x14ac:dyDescent="0.35">
      <c r="B510" s="1089" t="s">
        <v>1572</v>
      </c>
      <c r="C510" s="1090" t="s">
        <v>1668</v>
      </c>
      <c r="D510" s="1090" t="s">
        <v>1669</v>
      </c>
      <c r="E510" s="1104">
        <v>2023</v>
      </c>
      <c r="F510" s="1104">
        <v>2024</v>
      </c>
      <c r="G510" s="1104" t="s">
        <v>351</v>
      </c>
      <c r="H510" s="1091">
        <v>123.75</v>
      </c>
      <c r="I510" s="1091"/>
      <c r="J510" s="1105"/>
      <c r="K510" s="1091">
        <v>45168.75</v>
      </c>
      <c r="L510" s="1091"/>
      <c r="M510" s="1091">
        <v>123750</v>
      </c>
      <c r="N510" s="1088"/>
      <c r="O510" s="1086"/>
      <c r="P510" s="1087"/>
      <c r="Q510" s="1087"/>
      <c r="R510" s="1087"/>
      <c r="S510" s="1087"/>
      <c r="T510" s="1087"/>
      <c r="U510" s="1087"/>
      <c r="V510" s="1087"/>
      <c r="W510" s="1087"/>
      <c r="X510" s="1087"/>
      <c r="Y510" s="1087"/>
      <c r="Z510" s="1087"/>
      <c r="AA510" s="1087"/>
      <c r="AB510" s="1087"/>
      <c r="AC510" s="1087"/>
      <c r="AD510" s="1087"/>
      <c r="AE510" s="1087"/>
      <c r="AF510" s="1087"/>
      <c r="AG510" s="1087"/>
      <c r="AH510" s="1087"/>
      <c r="AI510" s="1087"/>
      <c r="AJ510" s="1087"/>
      <c r="AK510" s="1087"/>
      <c r="AL510" s="1087"/>
      <c r="AM510" s="1087"/>
      <c r="AN510" s="1087"/>
      <c r="AO510" s="1087"/>
      <c r="AP510" s="1087"/>
      <c r="AQ510" s="1087"/>
      <c r="AR510" s="1087"/>
      <c r="AS510" s="1087"/>
      <c r="AT510" s="1087"/>
      <c r="AU510" s="1087"/>
      <c r="AV510" s="1087"/>
      <c r="AW510" s="1087"/>
      <c r="AX510" s="1087"/>
      <c r="AY510" s="1087"/>
      <c r="AZ510" s="1087"/>
      <c r="BA510" s="1087"/>
      <c r="BB510" s="1087"/>
      <c r="BC510" s="1087"/>
      <c r="BD510" s="1087"/>
      <c r="BE510" s="1087"/>
      <c r="BF510" s="1087"/>
      <c r="BG510" s="1087"/>
      <c r="BH510" s="1087"/>
      <c r="BI510" s="1087"/>
      <c r="BJ510" s="1087"/>
      <c r="BK510" s="1087"/>
      <c r="BL510" s="1087"/>
      <c r="BM510" s="1087"/>
      <c r="BN510" s="1087"/>
      <c r="BO510" s="1087"/>
      <c r="BP510" s="1087"/>
      <c r="BQ510" s="1087"/>
      <c r="BR510" s="1087"/>
      <c r="BS510" s="1087"/>
      <c r="BT510" s="1087"/>
      <c r="BU510" s="1087"/>
      <c r="BV510" s="1087"/>
      <c r="BW510" s="1087"/>
      <c r="BX510" s="1087"/>
      <c r="BY510" s="1087"/>
      <c r="BZ510" s="1087"/>
      <c r="CA510" s="1087"/>
      <c r="CB510" s="1087"/>
      <c r="CC510" s="1087"/>
      <c r="CD510" s="1087"/>
      <c r="CE510" s="1087"/>
      <c r="CF510" s="1087"/>
      <c r="CG510" s="1087"/>
      <c r="CH510" s="1087"/>
      <c r="CI510" s="1087"/>
      <c r="CJ510" s="1087"/>
      <c r="CK510" s="1087"/>
      <c r="CL510" s="1087"/>
      <c r="CM510" s="1087"/>
      <c r="CN510" s="1087"/>
      <c r="CO510" s="1087"/>
      <c r="CP510" s="1087"/>
      <c r="CQ510" s="1087"/>
    </row>
    <row r="511" spans="1:95" ht="25" x14ac:dyDescent="0.35">
      <c r="B511" s="1089" t="s">
        <v>1670</v>
      </c>
      <c r="C511" s="1090" t="s">
        <v>1671</v>
      </c>
      <c r="D511" s="1090" t="s">
        <v>1672</v>
      </c>
      <c r="E511" s="1104">
        <v>2023</v>
      </c>
      <c r="F511" s="1104">
        <v>2024</v>
      </c>
      <c r="G511" s="1104" t="s">
        <v>351</v>
      </c>
      <c r="H511" s="1091">
        <v>19.5</v>
      </c>
      <c r="I511" s="1091"/>
      <c r="J511" s="1105"/>
      <c r="K511" s="1091">
        <v>7117.5</v>
      </c>
      <c r="L511" s="1091"/>
      <c r="M511" s="1091">
        <v>10524</v>
      </c>
      <c r="N511" s="1088"/>
      <c r="O511" s="1086"/>
      <c r="P511" s="1087"/>
      <c r="Q511" s="1087"/>
      <c r="R511" s="1087"/>
      <c r="S511" s="1087"/>
      <c r="T511" s="1087"/>
      <c r="U511" s="1087"/>
      <c r="V511" s="1087"/>
      <c r="W511" s="1087"/>
      <c r="X511" s="1087"/>
      <c r="Y511" s="1087"/>
      <c r="Z511" s="1087"/>
      <c r="AA511" s="1087"/>
      <c r="AB511" s="1087"/>
      <c r="AC511" s="1087"/>
      <c r="AD511" s="1087"/>
      <c r="AE511" s="1087"/>
      <c r="AF511" s="1087"/>
      <c r="AG511" s="1087"/>
      <c r="AH511" s="1087"/>
      <c r="AI511" s="1087"/>
      <c r="AJ511" s="1087"/>
      <c r="AK511" s="1087"/>
      <c r="AL511" s="1087"/>
      <c r="AM511" s="1087"/>
      <c r="AN511" s="1087"/>
      <c r="AO511" s="1087"/>
      <c r="AP511" s="1087"/>
      <c r="AQ511" s="1087"/>
      <c r="AR511" s="1087"/>
      <c r="AS511" s="1087"/>
      <c r="AT511" s="1087"/>
      <c r="AU511" s="1087"/>
      <c r="AV511" s="1087"/>
      <c r="AW511" s="1087"/>
      <c r="AX511" s="1087"/>
      <c r="AY511" s="1087"/>
      <c r="AZ511" s="1087"/>
      <c r="BA511" s="1087"/>
      <c r="BB511" s="1087"/>
      <c r="BC511" s="1087"/>
      <c r="BD511" s="1087"/>
      <c r="BE511" s="1087"/>
      <c r="BF511" s="1087"/>
      <c r="BG511" s="1087"/>
      <c r="BH511" s="1087"/>
      <c r="BI511" s="1087"/>
      <c r="BJ511" s="1087"/>
      <c r="BK511" s="1087"/>
      <c r="BL511" s="1087"/>
      <c r="BM511" s="1087"/>
      <c r="BN511" s="1087"/>
      <c r="BO511" s="1087"/>
      <c r="BP511" s="1087"/>
      <c r="BQ511" s="1087"/>
      <c r="BR511" s="1087"/>
      <c r="BS511" s="1087"/>
      <c r="BT511" s="1087"/>
      <c r="BU511" s="1087"/>
      <c r="BV511" s="1087"/>
      <c r="BW511" s="1087"/>
      <c r="BX511" s="1087"/>
      <c r="BY511" s="1087"/>
      <c r="BZ511" s="1087"/>
      <c r="CA511" s="1087"/>
      <c r="CB511" s="1087"/>
      <c r="CC511" s="1087"/>
      <c r="CD511" s="1087"/>
      <c r="CE511" s="1087"/>
      <c r="CF511" s="1087"/>
      <c r="CG511" s="1087"/>
      <c r="CH511" s="1087"/>
      <c r="CI511" s="1087"/>
      <c r="CJ511" s="1087"/>
      <c r="CK511" s="1087"/>
      <c r="CL511" s="1087"/>
      <c r="CM511" s="1087"/>
      <c r="CN511" s="1087"/>
      <c r="CO511" s="1087"/>
      <c r="CP511" s="1087"/>
      <c r="CQ511" s="1087"/>
    </row>
    <row r="512" spans="1:95" ht="25" x14ac:dyDescent="0.35">
      <c r="B512" s="1089" t="s">
        <v>1620</v>
      </c>
      <c r="C512" s="1090" t="s">
        <v>1673</v>
      </c>
      <c r="D512" s="1090" t="s">
        <v>1674</v>
      </c>
      <c r="E512" s="1104">
        <v>2023</v>
      </c>
      <c r="F512" s="1104">
        <v>2024</v>
      </c>
      <c r="G512" s="1104" t="s">
        <v>351</v>
      </c>
      <c r="H512" s="1091">
        <v>138.75</v>
      </c>
      <c r="I512" s="1091"/>
      <c r="J512" s="1105"/>
      <c r="K512" s="1091">
        <v>50643.75</v>
      </c>
      <c r="L512" s="1091"/>
      <c r="M512" s="1091">
        <v>138750</v>
      </c>
      <c r="N512" s="1088"/>
      <c r="O512" s="1086"/>
      <c r="P512" s="1087"/>
      <c r="Q512" s="1087"/>
      <c r="R512" s="1087"/>
      <c r="S512" s="1087"/>
      <c r="T512" s="1087"/>
      <c r="U512" s="1087"/>
      <c r="V512" s="1087"/>
      <c r="W512" s="1087"/>
      <c r="X512" s="1087"/>
      <c r="Y512" s="1087"/>
      <c r="Z512" s="1087"/>
      <c r="AA512" s="1087"/>
      <c r="AB512" s="1087"/>
      <c r="AC512" s="1087"/>
      <c r="AD512" s="1087"/>
      <c r="AE512" s="1087"/>
      <c r="AF512" s="1087"/>
      <c r="AG512" s="1087"/>
      <c r="AH512" s="1087"/>
      <c r="AI512" s="1087"/>
      <c r="AJ512" s="1087"/>
      <c r="AK512" s="1087"/>
      <c r="AL512" s="1087"/>
      <c r="AM512" s="1087"/>
      <c r="AN512" s="1087"/>
      <c r="AO512" s="1087"/>
      <c r="AP512" s="1087"/>
      <c r="AQ512" s="1087"/>
      <c r="AR512" s="1087"/>
      <c r="AS512" s="1087"/>
      <c r="AT512" s="1087"/>
      <c r="AU512" s="1087"/>
      <c r="AV512" s="1087"/>
      <c r="AW512" s="1087"/>
      <c r="AX512" s="1087"/>
      <c r="AY512" s="1087"/>
      <c r="AZ512" s="1087"/>
      <c r="BA512" s="1087"/>
      <c r="BB512" s="1087"/>
      <c r="BC512" s="1087"/>
      <c r="BD512" s="1087"/>
      <c r="BE512" s="1087"/>
      <c r="BF512" s="1087"/>
      <c r="BG512" s="1087"/>
      <c r="BH512" s="1087"/>
      <c r="BI512" s="1087"/>
      <c r="BJ512" s="1087"/>
      <c r="BK512" s="1087"/>
      <c r="BL512" s="1087"/>
      <c r="BM512" s="1087"/>
      <c r="BN512" s="1087"/>
      <c r="BO512" s="1087"/>
      <c r="BP512" s="1087"/>
      <c r="BQ512" s="1087"/>
      <c r="BR512" s="1087"/>
      <c r="BS512" s="1087"/>
      <c r="BT512" s="1087"/>
      <c r="BU512" s="1087"/>
      <c r="BV512" s="1087"/>
      <c r="BW512" s="1087"/>
      <c r="BX512" s="1087"/>
      <c r="BY512" s="1087"/>
      <c r="BZ512" s="1087"/>
      <c r="CA512" s="1087"/>
      <c r="CB512" s="1087"/>
      <c r="CC512" s="1087"/>
      <c r="CD512" s="1087"/>
      <c r="CE512" s="1087"/>
      <c r="CF512" s="1087"/>
      <c r="CG512" s="1087"/>
      <c r="CH512" s="1087"/>
      <c r="CI512" s="1087"/>
      <c r="CJ512" s="1087"/>
      <c r="CK512" s="1087"/>
      <c r="CL512" s="1087"/>
      <c r="CM512" s="1087"/>
      <c r="CN512" s="1087"/>
      <c r="CO512" s="1087"/>
      <c r="CP512" s="1087"/>
      <c r="CQ512" s="1087"/>
    </row>
    <row r="513" spans="1:95" x14ac:dyDescent="0.35">
      <c r="B513" s="269" t="s">
        <v>358</v>
      </c>
      <c r="C513" s="254">
        <v>50</v>
      </c>
      <c r="D513" s="255"/>
      <c r="E513" s="255"/>
      <c r="F513" s="255"/>
      <c r="G513" s="256"/>
      <c r="H513" s="257"/>
      <c r="I513" s="258"/>
      <c r="J513" s="258"/>
      <c r="K513" s="258"/>
      <c r="L513" s="258"/>
      <c r="M513" s="257"/>
      <c r="N513" s="259"/>
      <c r="O513" s="1086"/>
      <c r="P513" s="1087"/>
      <c r="Q513" s="1087"/>
      <c r="R513" s="1087"/>
      <c r="S513" s="1087"/>
      <c r="T513" s="1087"/>
      <c r="U513" s="1087"/>
      <c r="V513" s="1087"/>
      <c r="W513" s="1087"/>
      <c r="X513" s="1087"/>
      <c r="Y513" s="1087"/>
      <c r="Z513" s="1087"/>
      <c r="AA513" s="1087"/>
      <c r="AB513" s="1087"/>
      <c r="AC513" s="1087"/>
      <c r="AD513" s="1087"/>
      <c r="AE513" s="1087"/>
      <c r="AF513" s="1087"/>
      <c r="AG513" s="1087"/>
      <c r="AH513" s="1087"/>
      <c r="AI513" s="1087"/>
      <c r="AJ513" s="1087"/>
      <c r="AK513" s="1087"/>
      <c r="AL513" s="1087"/>
      <c r="AM513" s="1087"/>
      <c r="AN513" s="1087"/>
      <c r="AO513" s="1087"/>
      <c r="AP513" s="1087"/>
      <c r="AQ513" s="1087"/>
      <c r="AR513" s="1087"/>
      <c r="AS513" s="1087"/>
      <c r="AT513" s="1087"/>
      <c r="AU513" s="1087"/>
      <c r="AV513" s="1087"/>
      <c r="AW513" s="1087"/>
      <c r="AX513" s="1087"/>
      <c r="AY513" s="1087"/>
      <c r="AZ513" s="1087"/>
      <c r="BA513" s="1087"/>
      <c r="BB513" s="1087"/>
      <c r="BC513" s="1087"/>
      <c r="BD513" s="1087"/>
      <c r="BE513" s="1087"/>
      <c r="BF513" s="1087"/>
      <c r="BG513" s="1087"/>
      <c r="BH513" s="1087"/>
      <c r="BI513" s="1087"/>
      <c r="BJ513" s="1087"/>
      <c r="BK513" s="1087"/>
      <c r="BL513" s="1087"/>
      <c r="BM513" s="1087"/>
      <c r="BN513" s="1087"/>
      <c r="BO513" s="1087"/>
      <c r="BP513" s="1087"/>
      <c r="BQ513" s="1087"/>
      <c r="BR513" s="1087"/>
      <c r="BS513" s="1087"/>
      <c r="BT513" s="1087"/>
      <c r="BU513" s="1087"/>
      <c r="BV513" s="1087"/>
      <c r="BW513" s="1087"/>
      <c r="BX513" s="1087"/>
      <c r="BY513" s="1087"/>
      <c r="BZ513" s="1087"/>
      <c r="CA513" s="1087"/>
      <c r="CB513" s="1087"/>
      <c r="CC513" s="1087"/>
      <c r="CD513" s="1087"/>
      <c r="CE513" s="1087"/>
      <c r="CF513" s="1087"/>
      <c r="CG513" s="1087"/>
      <c r="CH513" s="1087"/>
      <c r="CI513" s="1087"/>
      <c r="CJ513" s="1087"/>
      <c r="CK513" s="1087"/>
      <c r="CL513" s="1087"/>
      <c r="CM513" s="1087"/>
      <c r="CN513" s="1087"/>
      <c r="CO513" s="1087"/>
      <c r="CP513" s="1087"/>
      <c r="CQ513" s="1087"/>
    </row>
    <row r="514" spans="1:95" x14ac:dyDescent="0.35">
      <c r="B514" s="270" t="s">
        <v>679</v>
      </c>
      <c r="C514" s="422" t="s">
        <v>366</v>
      </c>
      <c r="D514" s="255"/>
      <c r="E514" s="256"/>
      <c r="F514" s="256"/>
      <c r="G514" s="256"/>
      <c r="H514" s="267">
        <v>375</v>
      </c>
      <c r="I514" s="267"/>
      <c r="J514" s="267"/>
      <c r="K514" s="267">
        <v>136875</v>
      </c>
      <c r="L514" s="260"/>
      <c r="M514" s="267">
        <v>309600</v>
      </c>
      <c r="N514" s="1103"/>
      <c r="O514" s="1086"/>
      <c r="P514" s="1087"/>
      <c r="Q514" s="1087"/>
      <c r="R514" s="1087"/>
      <c r="S514" s="1087"/>
      <c r="T514" s="1087"/>
      <c r="U514" s="1087"/>
      <c r="V514" s="1087"/>
      <c r="W514" s="1087"/>
      <c r="X514" s="1087"/>
      <c r="Y514" s="1087"/>
      <c r="Z514" s="1087"/>
      <c r="AA514" s="1087"/>
      <c r="AB514" s="1087"/>
      <c r="AC514" s="1087"/>
      <c r="AD514" s="1087"/>
      <c r="AE514" s="1087"/>
      <c r="AF514" s="1087"/>
      <c r="AG514" s="1087"/>
      <c r="AH514" s="1087"/>
      <c r="AI514" s="1087"/>
      <c r="AJ514" s="1087"/>
      <c r="AK514" s="1087"/>
      <c r="AL514" s="1087"/>
      <c r="AM514" s="1087"/>
      <c r="AN514" s="1087"/>
      <c r="AO514" s="1087"/>
      <c r="AP514" s="1087"/>
      <c r="AQ514" s="1087"/>
      <c r="AR514" s="1087"/>
      <c r="AS514" s="1087"/>
      <c r="AT514" s="1087"/>
      <c r="AU514" s="1087"/>
      <c r="AV514" s="1087"/>
      <c r="AW514" s="1087"/>
      <c r="AX514" s="1087"/>
      <c r="AY514" s="1087"/>
      <c r="AZ514" s="1087"/>
      <c r="BA514" s="1087"/>
      <c r="BB514" s="1087"/>
      <c r="BC514" s="1087"/>
      <c r="BD514" s="1087"/>
      <c r="BE514" s="1087"/>
      <c r="BF514" s="1087"/>
      <c r="BG514" s="1087"/>
      <c r="BH514" s="1087"/>
      <c r="BI514" s="1087"/>
      <c r="BJ514" s="1087"/>
      <c r="BK514" s="1087"/>
      <c r="BL514" s="1087"/>
      <c r="BM514" s="1087"/>
      <c r="BN514" s="1087"/>
      <c r="BO514" s="1087"/>
      <c r="BP514" s="1087"/>
      <c r="BQ514" s="1087"/>
      <c r="BR514" s="1087"/>
      <c r="BS514" s="1087"/>
      <c r="BT514" s="1087"/>
      <c r="BU514" s="1087"/>
      <c r="BV514" s="1087"/>
      <c r="BW514" s="1087"/>
      <c r="BX514" s="1087"/>
      <c r="BY514" s="1087"/>
      <c r="BZ514" s="1087"/>
      <c r="CA514" s="1087"/>
      <c r="CB514" s="1087"/>
      <c r="CC514" s="1087"/>
      <c r="CD514" s="1087"/>
      <c r="CE514" s="1087"/>
      <c r="CF514" s="1087"/>
      <c r="CG514" s="1087"/>
      <c r="CH514" s="1087"/>
      <c r="CI514" s="1087"/>
      <c r="CJ514" s="1087"/>
      <c r="CK514" s="1087"/>
      <c r="CL514" s="1087"/>
      <c r="CM514" s="1087"/>
      <c r="CN514" s="1087"/>
      <c r="CO514" s="1087"/>
      <c r="CP514" s="1087"/>
      <c r="CQ514" s="1087"/>
    </row>
    <row r="515" spans="1:95" ht="25" x14ac:dyDescent="0.35">
      <c r="B515" s="1089" t="s">
        <v>1675</v>
      </c>
      <c r="C515" s="1090" t="s">
        <v>1676</v>
      </c>
      <c r="D515" s="1090" t="s">
        <v>1677</v>
      </c>
      <c r="E515" s="1104">
        <v>2020</v>
      </c>
      <c r="F515" s="1104">
        <v>2024</v>
      </c>
      <c r="G515" s="1104" t="s">
        <v>351</v>
      </c>
      <c r="H515" s="1091">
        <v>375</v>
      </c>
      <c r="I515" s="1091"/>
      <c r="J515" s="1105"/>
      <c r="K515" s="1091">
        <v>136875</v>
      </c>
      <c r="L515" s="1091"/>
      <c r="M515" s="1091">
        <v>309600</v>
      </c>
      <c r="N515" s="1088"/>
      <c r="O515" s="1086"/>
      <c r="P515" s="1087"/>
      <c r="Q515" s="1087"/>
      <c r="R515" s="1087"/>
      <c r="S515" s="1087"/>
      <c r="T515" s="1087"/>
      <c r="U515" s="1087"/>
      <c r="V515" s="1087"/>
      <c r="W515" s="1087"/>
      <c r="X515" s="1087"/>
      <c r="Y515" s="1087"/>
      <c r="Z515" s="1087"/>
      <c r="AA515" s="1087"/>
      <c r="AB515" s="1087"/>
      <c r="AC515" s="1087"/>
      <c r="AD515" s="1087"/>
      <c r="AE515" s="1087"/>
      <c r="AF515" s="1087"/>
      <c r="AG515" s="1087"/>
      <c r="AH515" s="1087"/>
      <c r="AI515" s="1087"/>
      <c r="AJ515" s="1087"/>
      <c r="AK515" s="1087"/>
      <c r="AL515" s="1087"/>
      <c r="AM515" s="1087"/>
      <c r="AN515" s="1087"/>
      <c r="AO515" s="1087"/>
      <c r="AP515" s="1087"/>
      <c r="AQ515" s="1087"/>
      <c r="AR515" s="1087"/>
      <c r="AS515" s="1087"/>
      <c r="AT515" s="1087"/>
      <c r="AU515" s="1087"/>
      <c r="AV515" s="1087"/>
      <c r="AW515" s="1087"/>
      <c r="AX515" s="1087"/>
      <c r="AY515" s="1087"/>
      <c r="AZ515" s="1087"/>
      <c r="BA515" s="1087"/>
      <c r="BB515" s="1087"/>
      <c r="BC515" s="1087"/>
      <c r="BD515" s="1087"/>
      <c r="BE515" s="1087"/>
      <c r="BF515" s="1087"/>
      <c r="BG515" s="1087"/>
      <c r="BH515" s="1087"/>
      <c r="BI515" s="1087"/>
      <c r="BJ515" s="1087"/>
      <c r="BK515" s="1087"/>
      <c r="BL515" s="1087"/>
      <c r="BM515" s="1087"/>
      <c r="BN515" s="1087"/>
      <c r="BO515" s="1087"/>
      <c r="BP515" s="1087"/>
      <c r="BQ515" s="1087"/>
      <c r="BR515" s="1087"/>
      <c r="BS515" s="1087"/>
      <c r="BT515" s="1087"/>
      <c r="BU515" s="1087"/>
      <c r="BV515" s="1087"/>
      <c r="BW515" s="1087"/>
      <c r="BX515" s="1087"/>
      <c r="BY515" s="1087"/>
      <c r="BZ515" s="1087"/>
      <c r="CA515" s="1087"/>
      <c r="CB515" s="1087"/>
      <c r="CC515" s="1087"/>
      <c r="CD515" s="1087"/>
      <c r="CE515" s="1087"/>
      <c r="CF515" s="1087"/>
      <c r="CG515" s="1087"/>
      <c r="CH515" s="1087"/>
      <c r="CI515" s="1087"/>
      <c r="CJ515" s="1087"/>
      <c r="CK515" s="1087"/>
      <c r="CL515" s="1087"/>
      <c r="CM515" s="1087"/>
      <c r="CN515" s="1087"/>
      <c r="CO515" s="1087"/>
      <c r="CP515" s="1087"/>
      <c r="CQ515" s="1087"/>
    </row>
    <row r="516" spans="1:95" ht="25" x14ac:dyDescent="0.35">
      <c r="B516" s="1089" t="s">
        <v>1210</v>
      </c>
      <c r="C516" s="1090" t="s">
        <v>1678</v>
      </c>
      <c r="D516" s="1090" t="s">
        <v>1679</v>
      </c>
      <c r="E516" s="1104">
        <v>2021</v>
      </c>
      <c r="F516" s="1104">
        <v>2024</v>
      </c>
      <c r="G516" s="1104" t="s">
        <v>351</v>
      </c>
      <c r="H516" s="1091">
        <v>58.125013698630141</v>
      </c>
      <c r="I516" s="1091"/>
      <c r="J516" s="1105"/>
      <c r="K516" s="1091">
        <v>21215.63</v>
      </c>
      <c r="L516" s="1091"/>
      <c r="M516" s="1091">
        <v>10425.013698630144</v>
      </c>
      <c r="N516" s="1088"/>
      <c r="O516" s="1086"/>
      <c r="P516" s="1087"/>
      <c r="Q516" s="1087"/>
      <c r="R516" s="1087"/>
      <c r="S516" s="1087"/>
      <c r="T516" s="1087"/>
      <c r="U516" s="1087"/>
      <c r="V516" s="1087"/>
      <c r="W516" s="1087"/>
      <c r="X516" s="1087"/>
      <c r="Y516" s="1087"/>
      <c r="Z516" s="1087"/>
      <c r="AA516" s="1087"/>
      <c r="AB516" s="1087"/>
      <c r="AC516" s="1087"/>
      <c r="AD516" s="1087"/>
      <c r="AE516" s="1087"/>
      <c r="AF516" s="1087"/>
      <c r="AG516" s="1087"/>
      <c r="AH516" s="1087"/>
      <c r="AI516" s="1087"/>
      <c r="AJ516" s="1087"/>
      <c r="AK516" s="1087"/>
      <c r="AL516" s="1087"/>
      <c r="AM516" s="1087"/>
      <c r="AN516" s="1087"/>
      <c r="AO516" s="1087"/>
      <c r="AP516" s="1087"/>
      <c r="AQ516" s="1087"/>
      <c r="AR516" s="1087"/>
      <c r="AS516" s="1087"/>
      <c r="AT516" s="1087"/>
      <c r="AU516" s="1087"/>
      <c r="AV516" s="1087"/>
      <c r="AW516" s="1087"/>
      <c r="AX516" s="1087"/>
      <c r="AY516" s="1087"/>
      <c r="AZ516" s="1087"/>
      <c r="BA516" s="1087"/>
      <c r="BB516" s="1087"/>
      <c r="BC516" s="1087"/>
      <c r="BD516" s="1087"/>
      <c r="BE516" s="1087"/>
      <c r="BF516" s="1087"/>
      <c r="BG516" s="1087"/>
      <c r="BH516" s="1087"/>
      <c r="BI516" s="1087"/>
      <c r="BJ516" s="1087"/>
      <c r="BK516" s="1087"/>
      <c r="BL516" s="1087"/>
      <c r="BM516" s="1087"/>
      <c r="BN516" s="1087"/>
      <c r="BO516" s="1087"/>
      <c r="BP516" s="1087"/>
      <c r="BQ516" s="1087"/>
      <c r="BR516" s="1087"/>
      <c r="BS516" s="1087"/>
      <c r="BT516" s="1087"/>
      <c r="BU516" s="1087"/>
      <c r="BV516" s="1087"/>
      <c r="BW516" s="1087"/>
      <c r="BX516" s="1087"/>
      <c r="BY516" s="1087"/>
      <c r="BZ516" s="1087"/>
      <c r="CA516" s="1087"/>
      <c r="CB516" s="1087"/>
      <c r="CC516" s="1087"/>
      <c r="CD516" s="1087"/>
      <c r="CE516" s="1087"/>
      <c r="CF516" s="1087"/>
      <c r="CG516" s="1087"/>
      <c r="CH516" s="1087"/>
      <c r="CI516" s="1087"/>
      <c r="CJ516" s="1087"/>
      <c r="CK516" s="1087"/>
      <c r="CL516" s="1087"/>
      <c r="CM516" s="1087"/>
      <c r="CN516" s="1087"/>
      <c r="CO516" s="1087"/>
      <c r="CP516" s="1087"/>
      <c r="CQ516" s="1087"/>
    </row>
    <row r="517" spans="1:95" ht="25" x14ac:dyDescent="0.35">
      <c r="B517" s="1089" t="s">
        <v>1675</v>
      </c>
      <c r="C517" s="1090" t="s">
        <v>1680</v>
      </c>
      <c r="D517" s="1090" t="s">
        <v>1681</v>
      </c>
      <c r="E517" s="1104">
        <v>2021</v>
      </c>
      <c r="F517" s="1104">
        <v>2024</v>
      </c>
      <c r="G517" s="1104" t="s">
        <v>351</v>
      </c>
      <c r="H517" s="1091">
        <v>98.625013698630127</v>
      </c>
      <c r="I517" s="1091"/>
      <c r="J517" s="1105"/>
      <c r="K517" s="1091">
        <v>35998.129999999997</v>
      </c>
      <c r="L517" s="1091"/>
      <c r="M517" s="1091">
        <v>28725.013698630122</v>
      </c>
      <c r="N517" s="1088"/>
      <c r="O517" s="273"/>
      <c r="P517" s="273"/>
      <c r="Q517" s="273"/>
      <c r="R517" s="273"/>
      <c r="S517" s="273"/>
      <c r="T517" s="273"/>
      <c r="U517" s="273"/>
      <c r="V517" s="273"/>
      <c r="W517" s="273"/>
      <c r="X517" s="273"/>
      <c r="Y517" s="273"/>
      <c r="Z517" s="273"/>
      <c r="AA517" s="273"/>
      <c r="AB517" s="273"/>
      <c r="AC517" s="273"/>
      <c r="AD517" s="273"/>
      <c r="AE517" s="273"/>
      <c r="AF517" s="273"/>
      <c r="AG517" s="273"/>
      <c r="AH517" s="273"/>
      <c r="AI517" s="273"/>
      <c r="AJ517" s="273"/>
      <c r="AK517" s="273"/>
      <c r="AL517" s="273"/>
      <c r="AM517" s="273"/>
      <c r="AN517" s="273"/>
      <c r="AO517" s="273"/>
      <c r="AP517" s="273"/>
      <c r="AQ517" s="273"/>
      <c r="AR517" s="273"/>
      <c r="AS517" s="273"/>
      <c r="AT517" s="273"/>
      <c r="AU517" s="273"/>
      <c r="AV517" s="273"/>
      <c r="AW517" s="273"/>
      <c r="AX517" s="273"/>
      <c r="AY517" s="273"/>
      <c r="AZ517" s="273"/>
      <c r="BA517" s="273"/>
      <c r="BB517" s="273"/>
      <c r="BC517" s="273"/>
      <c r="BD517" s="273"/>
      <c r="BE517" s="273"/>
      <c r="BF517" s="273"/>
      <c r="BG517" s="273"/>
      <c r="BH517" s="273"/>
      <c r="BI517" s="273"/>
      <c r="BJ517" s="273"/>
      <c r="BK517" s="273"/>
      <c r="BL517" s="273"/>
      <c r="BM517" s="273"/>
      <c r="BN517" s="273"/>
      <c r="BO517" s="273"/>
      <c r="BP517" s="273"/>
      <c r="BQ517" s="273"/>
      <c r="BR517" s="273"/>
      <c r="BS517" s="273"/>
      <c r="BT517" s="273"/>
      <c r="BU517" s="273"/>
      <c r="BV517" s="273"/>
      <c r="BW517" s="273"/>
      <c r="BX517" s="273"/>
      <c r="BY517" s="273"/>
      <c r="BZ517" s="273"/>
      <c r="CA517" s="273"/>
      <c r="CB517" s="273"/>
      <c r="CC517" s="273"/>
      <c r="CD517" s="273"/>
      <c r="CE517" s="273"/>
      <c r="CF517" s="273"/>
      <c r="CG517" s="273"/>
      <c r="CH517" s="273"/>
      <c r="CI517" s="273"/>
      <c r="CJ517" s="273"/>
      <c r="CK517" s="273"/>
      <c r="CL517" s="273"/>
      <c r="CM517" s="273"/>
      <c r="CN517" s="273"/>
      <c r="CO517" s="273"/>
      <c r="CP517" s="273"/>
      <c r="CQ517" s="273"/>
    </row>
    <row r="518" spans="1:95" ht="25" x14ac:dyDescent="0.35">
      <c r="B518" s="1089" t="s">
        <v>1675</v>
      </c>
      <c r="C518" s="1090" t="s">
        <v>1682</v>
      </c>
      <c r="D518" s="1090" t="s">
        <v>1683</v>
      </c>
      <c r="E518" s="1104">
        <v>2022</v>
      </c>
      <c r="F518" s="1104">
        <v>2024</v>
      </c>
      <c r="G518" s="1104" t="s">
        <v>351</v>
      </c>
      <c r="H518" s="1091">
        <v>72.375013698630141</v>
      </c>
      <c r="I518" s="1091"/>
      <c r="J518" s="1105"/>
      <c r="K518" s="1091">
        <v>26416.880000000001</v>
      </c>
      <c r="L518" s="1091"/>
      <c r="M518" s="1091">
        <v>34887.013698630137</v>
      </c>
      <c r="N518" s="1088"/>
      <c r="O518" s="273"/>
      <c r="P518" s="273"/>
      <c r="Q518" s="273"/>
      <c r="R518" s="273"/>
      <c r="S518" s="273"/>
      <c r="T518" s="273"/>
      <c r="U518" s="273"/>
      <c r="V518" s="273"/>
      <c r="W518" s="273"/>
      <c r="X518" s="273"/>
      <c r="Y518" s="273"/>
      <c r="Z518" s="273"/>
      <c r="AA518" s="273"/>
      <c r="AB518" s="273"/>
      <c r="AC518" s="273"/>
      <c r="AD518" s="273"/>
      <c r="AE518" s="273"/>
      <c r="AF518" s="273"/>
      <c r="AG518" s="273"/>
      <c r="AH518" s="273"/>
      <c r="AI518" s="273"/>
      <c r="AJ518" s="273"/>
      <c r="AK518" s="273"/>
      <c r="AL518" s="273"/>
      <c r="AM518" s="273"/>
      <c r="AN518" s="273"/>
      <c r="AO518" s="273"/>
      <c r="AP518" s="273"/>
      <c r="AQ518" s="273"/>
      <c r="AR518" s="273"/>
      <c r="AS518" s="273"/>
      <c r="AT518" s="273"/>
      <c r="AU518" s="273"/>
      <c r="AV518" s="273"/>
      <c r="AW518" s="273"/>
      <c r="AX518" s="273"/>
      <c r="AY518" s="273"/>
      <c r="AZ518" s="273"/>
      <c r="BA518" s="273"/>
      <c r="BB518" s="273"/>
      <c r="BC518" s="273"/>
      <c r="BD518" s="273"/>
      <c r="BE518" s="273"/>
      <c r="BF518" s="273"/>
      <c r="BG518" s="273"/>
      <c r="BH518" s="273"/>
      <c r="BI518" s="273"/>
      <c r="BJ518" s="273"/>
      <c r="BK518" s="273"/>
      <c r="BL518" s="273"/>
      <c r="BM518" s="273"/>
      <c r="BN518" s="273"/>
      <c r="BO518" s="273"/>
      <c r="BP518" s="273"/>
      <c r="BQ518" s="273"/>
      <c r="BR518" s="273"/>
      <c r="BS518" s="273"/>
      <c r="BT518" s="273"/>
      <c r="BU518" s="273"/>
      <c r="BV518" s="273"/>
      <c r="BW518" s="273"/>
      <c r="BX518" s="273"/>
      <c r="BY518" s="273"/>
      <c r="BZ518" s="273"/>
      <c r="CA518" s="273"/>
      <c r="CB518" s="273"/>
      <c r="CC518" s="273"/>
      <c r="CD518" s="273"/>
      <c r="CE518" s="273"/>
      <c r="CF518" s="273"/>
      <c r="CG518" s="273"/>
      <c r="CH518" s="273"/>
      <c r="CI518" s="273"/>
      <c r="CJ518" s="273"/>
      <c r="CK518" s="273"/>
      <c r="CL518" s="273"/>
      <c r="CM518" s="273"/>
      <c r="CN518" s="273"/>
      <c r="CO518" s="273"/>
      <c r="CP518" s="273"/>
      <c r="CQ518" s="273"/>
    </row>
    <row r="519" spans="1:95" ht="25" x14ac:dyDescent="0.35">
      <c r="B519" s="1089" t="s">
        <v>1210</v>
      </c>
      <c r="C519" s="1090" t="s">
        <v>1684</v>
      </c>
      <c r="D519" s="1090" t="s">
        <v>1685</v>
      </c>
      <c r="E519" s="1104">
        <v>2022</v>
      </c>
      <c r="F519" s="1104">
        <v>2024</v>
      </c>
      <c r="G519" s="1104" t="s">
        <v>351</v>
      </c>
      <c r="H519" s="1091">
        <v>52.5</v>
      </c>
      <c r="I519" s="1091"/>
      <c r="J519" s="1105"/>
      <c r="K519" s="1091">
        <v>19162.5</v>
      </c>
      <c r="L519" s="1091"/>
      <c r="M519" s="1091">
        <v>43788</v>
      </c>
      <c r="N519" s="1088"/>
      <c r="O519" s="273"/>
      <c r="P519" s="273"/>
      <c r="Q519" s="273"/>
      <c r="R519" s="273"/>
      <c r="S519" s="273"/>
      <c r="T519" s="273"/>
      <c r="U519" s="273"/>
      <c r="V519" s="273"/>
      <c r="W519" s="273"/>
      <c r="X519" s="273"/>
      <c r="Y519" s="273"/>
      <c r="Z519" s="273"/>
      <c r="AA519" s="273"/>
      <c r="AB519" s="273"/>
      <c r="AC519" s="273"/>
      <c r="AD519" s="273"/>
      <c r="AE519" s="273"/>
      <c r="AF519" s="273"/>
      <c r="AG519" s="273"/>
      <c r="AH519" s="273"/>
      <c r="AI519" s="273"/>
      <c r="AJ519" s="273"/>
      <c r="AK519" s="273"/>
      <c r="AL519" s="273"/>
      <c r="AM519" s="273"/>
      <c r="AN519" s="273"/>
      <c r="AO519" s="273"/>
      <c r="AP519" s="273"/>
      <c r="AQ519" s="273"/>
      <c r="AR519" s="273"/>
      <c r="AS519" s="273"/>
      <c r="AT519" s="273"/>
      <c r="AU519" s="273"/>
      <c r="AV519" s="273"/>
      <c r="AW519" s="273"/>
      <c r="AX519" s="273"/>
      <c r="AY519" s="273"/>
      <c r="AZ519" s="273"/>
      <c r="BA519" s="273"/>
      <c r="BB519" s="273"/>
      <c r="BC519" s="273"/>
      <c r="BD519" s="273"/>
      <c r="BE519" s="273"/>
      <c r="BF519" s="273"/>
      <c r="BG519" s="273"/>
      <c r="BH519" s="273"/>
      <c r="BI519" s="273"/>
      <c r="BJ519" s="273"/>
      <c r="BK519" s="273"/>
      <c r="BL519" s="273"/>
      <c r="BM519" s="273"/>
      <c r="BN519" s="273"/>
      <c r="BO519" s="273"/>
      <c r="BP519" s="273"/>
      <c r="BQ519" s="273"/>
      <c r="BR519" s="273"/>
      <c r="BS519" s="273"/>
      <c r="BT519" s="273"/>
      <c r="BU519" s="273"/>
      <c r="BV519" s="273"/>
      <c r="BW519" s="273"/>
      <c r="BX519" s="273"/>
      <c r="BY519" s="273"/>
      <c r="BZ519" s="273"/>
      <c r="CA519" s="273"/>
      <c r="CB519" s="273"/>
      <c r="CC519" s="273"/>
      <c r="CD519" s="273"/>
      <c r="CE519" s="273"/>
      <c r="CF519" s="273"/>
      <c r="CG519" s="273"/>
      <c r="CH519" s="273"/>
      <c r="CI519" s="273"/>
      <c r="CJ519" s="273"/>
      <c r="CK519" s="273"/>
      <c r="CL519" s="273"/>
      <c r="CM519" s="273"/>
      <c r="CN519" s="273"/>
      <c r="CO519" s="273"/>
      <c r="CP519" s="273"/>
      <c r="CQ519" s="273"/>
    </row>
    <row r="520" spans="1:95" ht="25" x14ac:dyDescent="0.35">
      <c r="A520" s="75"/>
      <c r="B520" s="1089" t="s">
        <v>1675</v>
      </c>
      <c r="C520" s="1090" t="s">
        <v>1686</v>
      </c>
      <c r="D520" s="1090" t="s">
        <v>1687</v>
      </c>
      <c r="E520" s="1104">
        <v>2022</v>
      </c>
      <c r="F520" s="1104">
        <v>2024</v>
      </c>
      <c r="G520" s="1104" t="s">
        <v>351</v>
      </c>
      <c r="H520" s="1091">
        <v>45.374986301369859</v>
      </c>
      <c r="I520" s="1091"/>
      <c r="J520" s="1105"/>
      <c r="K520" s="1091">
        <v>16561.87</v>
      </c>
      <c r="L520" s="1091"/>
      <c r="M520" s="1091">
        <v>22406.986301369856</v>
      </c>
      <c r="N520" s="1088"/>
    </row>
    <row r="521" spans="1:95" ht="25" x14ac:dyDescent="0.35">
      <c r="A521" s="75"/>
      <c r="B521" s="1089" t="s">
        <v>1675</v>
      </c>
      <c r="C521" s="1090" t="s">
        <v>1688</v>
      </c>
      <c r="D521" s="1090" t="s">
        <v>1689</v>
      </c>
      <c r="E521" s="1104">
        <v>2022</v>
      </c>
      <c r="F521" s="1104">
        <v>2024</v>
      </c>
      <c r="G521" s="1104" t="s">
        <v>351</v>
      </c>
      <c r="H521" s="1091">
        <v>21.375013698630138</v>
      </c>
      <c r="I521" s="1091"/>
      <c r="J521" s="1105"/>
      <c r="K521" s="1091">
        <v>7801.88</v>
      </c>
      <c r="L521" s="1091"/>
      <c r="M521" s="1091">
        <v>10023.013698630137</v>
      </c>
      <c r="N521" s="1088"/>
    </row>
    <row r="522" spans="1:95" ht="25" x14ac:dyDescent="0.35">
      <c r="B522" s="1089" t="s">
        <v>1690</v>
      </c>
      <c r="C522" s="1090" t="s">
        <v>1691</v>
      </c>
      <c r="D522" s="1090" t="s">
        <v>1692</v>
      </c>
      <c r="E522" s="1104">
        <v>2023</v>
      </c>
      <c r="F522" s="1104">
        <v>2024</v>
      </c>
      <c r="G522" s="1104" t="s">
        <v>351</v>
      </c>
      <c r="H522" s="1091">
        <v>105.37501369863013</v>
      </c>
      <c r="I522" s="1091"/>
      <c r="J522" s="1105"/>
      <c r="K522" s="1091">
        <v>38461.879999999997</v>
      </c>
      <c r="L522" s="1091"/>
      <c r="M522" s="1091">
        <v>65775.013698630122</v>
      </c>
      <c r="N522" s="1088"/>
      <c r="O522" s="1086"/>
      <c r="P522" s="1087"/>
      <c r="Q522" s="1087"/>
      <c r="R522" s="1087"/>
      <c r="S522" s="1087"/>
      <c r="T522" s="1087"/>
      <c r="U522" s="1087"/>
      <c r="V522" s="1087"/>
      <c r="W522" s="1087"/>
      <c r="X522" s="1087"/>
      <c r="Y522" s="1087"/>
      <c r="Z522" s="1087"/>
      <c r="AA522" s="1087"/>
      <c r="AB522" s="1087"/>
      <c r="AC522" s="1087"/>
      <c r="AD522" s="1087"/>
      <c r="AE522" s="1087"/>
      <c r="AF522" s="1087"/>
      <c r="AG522" s="1087"/>
      <c r="AH522" s="1087"/>
      <c r="AI522" s="1087"/>
      <c r="AJ522" s="1087"/>
      <c r="AK522" s="1087"/>
      <c r="AL522" s="1087"/>
      <c r="AM522" s="1087"/>
      <c r="AN522" s="1087"/>
      <c r="AO522" s="1087"/>
      <c r="AP522" s="1087"/>
      <c r="AQ522" s="1087"/>
      <c r="AR522" s="1087"/>
      <c r="AS522" s="1087"/>
      <c r="AT522" s="1087"/>
      <c r="AU522" s="1087"/>
      <c r="AV522" s="1087"/>
      <c r="AW522" s="1087"/>
      <c r="AX522" s="1087"/>
      <c r="AY522" s="1087"/>
      <c r="AZ522" s="1087"/>
      <c r="BA522" s="1087"/>
      <c r="BB522" s="1087"/>
      <c r="BC522" s="1087"/>
      <c r="BD522" s="1087"/>
      <c r="BE522" s="1087"/>
      <c r="BF522" s="1087"/>
      <c r="BG522" s="1087"/>
      <c r="BH522" s="1087"/>
      <c r="BI522" s="1087"/>
      <c r="BJ522" s="1087"/>
      <c r="BK522" s="1087"/>
      <c r="BL522" s="1087"/>
      <c r="BM522" s="1087"/>
      <c r="BN522" s="1087"/>
      <c r="BO522" s="1087"/>
      <c r="BP522" s="1087"/>
      <c r="BQ522" s="1087"/>
      <c r="BR522" s="1087"/>
      <c r="BS522" s="1087"/>
      <c r="BT522" s="1087"/>
      <c r="BU522" s="1087"/>
      <c r="BV522" s="1087"/>
      <c r="BW522" s="1087"/>
      <c r="BX522" s="1087"/>
      <c r="BY522" s="1087"/>
      <c r="BZ522" s="1087"/>
      <c r="CA522" s="1087"/>
      <c r="CB522" s="1087"/>
      <c r="CC522" s="1087"/>
      <c r="CD522" s="1087"/>
      <c r="CE522" s="1087"/>
      <c r="CF522" s="1087"/>
      <c r="CG522" s="1087"/>
      <c r="CH522" s="1087"/>
      <c r="CI522" s="1087"/>
      <c r="CJ522" s="1087"/>
      <c r="CK522" s="1087"/>
      <c r="CL522" s="1087"/>
      <c r="CM522" s="1087"/>
      <c r="CN522" s="1087"/>
      <c r="CO522" s="1087"/>
      <c r="CP522" s="1087"/>
      <c r="CQ522" s="1087"/>
    </row>
    <row r="523" spans="1:95" ht="25" x14ac:dyDescent="0.35">
      <c r="B523" s="1089" t="s">
        <v>1675</v>
      </c>
      <c r="C523" s="1090" t="s">
        <v>1693</v>
      </c>
      <c r="D523" s="1090" t="s">
        <v>1694</v>
      </c>
      <c r="E523" s="1104">
        <v>2023</v>
      </c>
      <c r="F523" s="1104">
        <v>2024</v>
      </c>
      <c r="G523" s="1104" t="s">
        <v>351</v>
      </c>
      <c r="H523" s="1091">
        <v>106.5</v>
      </c>
      <c r="I523" s="1091"/>
      <c r="J523" s="1105"/>
      <c r="K523" s="1091">
        <v>38872.5</v>
      </c>
      <c r="L523" s="1091"/>
      <c r="M523" s="1091">
        <v>106500</v>
      </c>
      <c r="N523" s="1088"/>
      <c r="O523" s="1086"/>
      <c r="P523" s="1087"/>
      <c r="Q523" s="1087"/>
      <c r="R523" s="1087"/>
      <c r="S523" s="1087"/>
      <c r="T523" s="1087"/>
      <c r="U523" s="1087"/>
      <c r="V523" s="1087"/>
      <c r="W523" s="1087"/>
      <c r="X523" s="1087"/>
      <c r="Y523" s="1087"/>
      <c r="Z523" s="1087"/>
      <c r="AA523" s="1087"/>
      <c r="AB523" s="1087"/>
      <c r="AC523" s="1087"/>
      <c r="AD523" s="1087"/>
      <c r="AE523" s="1087"/>
      <c r="AF523" s="1087"/>
      <c r="AG523" s="1087"/>
      <c r="AH523" s="1087"/>
      <c r="AI523" s="1087"/>
      <c r="AJ523" s="1087"/>
      <c r="AK523" s="1087"/>
      <c r="AL523" s="1087"/>
      <c r="AM523" s="1087"/>
      <c r="AN523" s="1087"/>
      <c r="AO523" s="1087"/>
      <c r="AP523" s="1087"/>
      <c r="AQ523" s="1087"/>
      <c r="AR523" s="1087"/>
      <c r="AS523" s="1087"/>
      <c r="AT523" s="1087"/>
      <c r="AU523" s="1087"/>
      <c r="AV523" s="1087"/>
      <c r="AW523" s="1087"/>
      <c r="AX523" s="1087"/>
      <c r="AY523" s="1087"/>
      <c r="AZ523" s="1087"/>
      <c r="BA523" s="1087"/>
      <c r="BB523" s="1087"/>
      <c r="BC523" s="1087"/>
      <c r="BD523" s="1087"/>
      <c r="BE523" s="1087"/>
      <c r="BF523" s="1087"/>
      <c r="BG523" s="1087"/>
      <c r="BH523" s="1087"/>
      <c r="BI523" s="1087"/>
      <c r="BJ523" s="1087"/>
      <c r="BK523" s="1087"/>
      <c r="BL523" s="1087"/>
      <c r="BM523" s="1087"/>
      <c r="BN523" s="1087"/>
      <c r="BO523" s="1087"/>
      <c r="BP523" s="1087"/>
      <c r="BQ523" s="1087"/>
      <c r="BR523" s="1087"/>
      <c r="BS523" s="1087"/>
      <c r="BT523" s="1087"/>
      <c r="BU523" s="1087"/>
      <c r="BV523" s="1087"/>
      <c r="BW523" s="1087"/>
      <c r="BX523" s="1087"/>
      <c r="BY523" s="1087"/>
      <c r="BZ523" s="1087"/>
      <c r="CA523" s="1087"/>
      <c r="CB523" s="1087"/>
      <c r="CC523" s="1087"/>
      <c r="CD523" s="1087"/>
      <c r="CE523" s="1087"/>
      <c r="CF523" s="1087"/>
      <c r="CG523" s="1087"/>
      <c r="CH523" s="1087"/>
      <c r="CI523" s="1087"/>
      <c r="CJ523" s="1087"/>
      <c r="CK523" s="1087"/>
      <c r="CL523" s="1087"/>
      <c r="CM523" s="1087"/>
      <c r="CN523" s="1087"/>
      <c r="CO523" s="1087"/>
      <c r="CP523" s="1087"/>
      <c r="CQ523" s="1087"/>
    </row>
    <row r="524" spans="1:95" x14ac:dyDescent="0.35">
      <c r="B524" s="269" t="s">
        <v>358</v>
      </c>
      <c r="C524" s="254">
        <v>9</v>
      </c>
      <c r="D524" s="255"/>
      <c r="E524" s="255"/>
      <c r="F524" s="255"/>
      <c r="G524" s="256"/>
      <c r="H524" s="257"/>
      <c r="I524" s="258"/>
      <c r="J524" s="258"/>
      <c r="K524" s="258"/>
      <c r="L524" s="258"/>
      <c r="M524" s="257"/>
      <c r="N524" s="259"/>
      <c r="O524" s="1086"/>
      <c r="P524" s="1087"/>
      <c r="Q524" s="1087"/>
      <c r="R524" s="1087"/>
      <c r="S524" s="1087"/>
      <c r="T524" s="1087"/>
      <c r="U524" s="1087"/>
      <c r="V524" s="1087"/>
      <c r="W524" s="1087"/>
      <c r="X524" s="1087"/>
      <c r="Y524" s="1087"/>
      <c r="Z524" s="1087"/>
      <c r="AA524" s="1087"/>
      <c r="AB524" s="1087"/>
      <c r="AC524" s="1087"/>
      <c r="AD524" s="1087"/>
      <c r="AE524" s="1087"/>
      <c r="AF524" s="1087"/>
      <c r="AG524" s="1087"/>
      <c r="AH524" s="1087"/>
      <c r="AI524" s="1087"/>
      <c r="AJ524" s="1087"/>
      <c r="AK524" s="1087"/>
      <c r="AL524" s="1087"/>
      <c r="AM524" s="1087"/>
      <c r="AN524" s="1087"/>
      <c r="AO524" s="1087"/>
      <c r="AP524" s="1087"/>
      <c r="AQ524" s="1087"/>
      <c r="AR524" s="1087"/>
      <c r="AS524" s="1087"/>
      <c r="AT524" s="1087"/>
      <c r="AU524" s="1087"/>
      <c r="AV524" s="1087"/>
      <c r="AW524" s="1087"/>
      <c r="AX524" s="1087"/>
      <c r="AY524" s="1087"/>
      <c r="AZ524" s="1087"/>
      <c r="BA524" s="1087"/>
      <c r="BB524" s="1087"/>
      <c r="BC524" s="1087"/>
      <c r="BD524" s="1087"/>
      <c r="BE524" s="1087"/>
      <c r="BF524" s="1087"/>
      <c r="BG524" s="1087"/>
      <c r="BH524" s="1087"/>
      <c r="BI524" s="1087"/>
      <c r="BJ524" s="1087"/>
      <c r="BK524" s="1087"/>
      <c r="BL524" s="1087"/>
      <c r="BM524" s="1087"/>
      <c r="BN524" s="1087"/>
      <c r="BO524" s="1087"/>
      <c r="BP524" s="1087"/>
      <c r="BQ524" s="1087"/>
      <c r="BR524" s="1087"/>
      <c r="BS524" s="1087"/>
      <c r="BT524" s="1087"/>
      <c r="BU524" s="1087"/>
      <c r="BV524" s="1087"/>
      <c r="BW524" s="1087"/>
      <c r="BX524" s="1087"/>
      <c r="BY524" s="1087"/>
      <c r="BZ524" s="1087"/>
      <c r="CA524" s="1087"/>
      <c r="CB524" s="1087"/>
      <c r="CC524" s="1087"/>
      <c r="CD524" s="1087"/>
      <c r="CE524" s="1087"/>
      <c r="CF524" s="1087"/>
      <c r="CG524" s="1087"/>
      <c r="CH524" s="1087"/>
      <c r="CI524" s="1087"/>
      <c r="CJ524" s="1087"/>
      <c r="CK524" s="1087"/>
      <c r="CL524" s="1087"/>
      <c r="CM524" s="1087"/>
      <c r="CN524" s="1087"/>
      <c r="CO524" s="1087"/>
      <c r="CP524" s="1087"/>
      <c r="CQ524" s="1087"/>
    </row>
    <row r="525" spans="1:95" x14ac:dyDescent="0.35">
      <c r="B525" s="270" t="s">
        <v>680</v>
      </c>
      <c r="C525" s="422" t="s">
        <v>366</v>
      </c>
      <c r="D525" s="255"/>
      <c r="E525" s="256"/>
      <c r="F525" s="256"/>
      <c r="G525" s="256"/>
      <c r="H525" s="267">
        <v>130.10591780821917</v>
      </c>
      <c r="I525" s="267"/>
      <c r="J525" s="267"/>
      <c r="K525" s="267">
        <v>47488.66</v>
      </c>
      <c r="L525" s="260"/>
      <c r="M525" s="267">
        <v>104605.91780821918</v>
      </c>
      <c r="N525" s="1103"/>
      <c r="O525" s="1086"/>
      <c r="P525" s="1087"/>
      <c r="Q525" s="1087"/>
      <c r="R525" s="1087"/>
      <c r="S525" s="1087"/>
      <c r="T525" s="1087"/>
      <c r="U525" s="1087"/>
      <c r="V525" s="1087"/>
      <c r="W525" s="1087"/>
      <c r="X525" s="1087"/>
      <c r="Y525" s="1087"/>
      <c r="Z525" s="1087"/>
      <c r="AA525" s="1087"/>
      <c r="AB525" s="1087"/>
      <c r="AC525" s="1087"/>
      <c r="AD525" s="1087"/>
      <c r="AE525" s="1087"/>
      <c r="AF525" s="1087"/>
      <c r="AG525" s="1087"/>
      <c r="AH525" s="1087"/>
      <c r="AI525" s="1087"/>
      <c r="AJ525" s="1087"/>
      <c r="AK525" s="1087"/>
      <c r="AL525" s="1087"/>
      <c r="AM525" s="1087"/>
      <c r="AN525" s="1087"/>
      <c r="AO525" s="1087"/>
      <c r="AP525" s="1087"/>
      <c r="AQ525" s="1087"/>
      <c r="AR525" s="1087"/>
      <c r="AS525" s="1087"/>
      <c r="AT525" s="1087"/>
      <c r="AU525" s="1087"/>
      <c r="AV525" s="1087"/>
      <c r="AW525" s="1087"/>
      <c r="AX525" s="1087"/>
      <c r="AY525" s="1087"/>
      <c r="AZ525" s="1087"/>
      <c r="BA525" s="1087"/>
      <c r="BB525" s="1087"/>
      <c r="BC525" s="1087"/>
      <c r="BD525" s="1087"/>
      <c r="BE525" s="1087"/>
      <c r="BF525" s="1087"/>
      <c r="BG525" s="1087"/>
      <c r="BH525" s="1087"/>
      <c r="BI525" s="1087"/>
      <c r="BJ525" s="1087"/>
      <c r="BK525" s="1087"/>
      <c r="BL525" s="1087"/>
      <c r="BM525" s="1087"/>
      <c r="BN525" s="1087"/>
      <c r="BO525" s="1087"/>
      <c r="BP525" s="1087"/>
      <c r="BQ525" s="1087"/>
      <c r="BR525" s="1087"/>
      <c r="BS525" s="1087"/>
      <c r="BT525" s="1087"/>
      <c r="BU525" s="1087"/>
      <c r="BV525" s="1087"/>
      <c r="BW525" s="1087"/>
      <c r="BX525" s="1087"/>
      <c r="BY525" s="1087"/>
      <c r="BZ525" s="1087"/>
      <c r="CA525" s="1087"/>
      <c r="CB525" s="1087"/>
      <c r="CC525" s="1087"/>
      <c r="CD525" s="1087"/>
      <c r="CE525" s="1087"/>
      <c r="CF525" s="1087"/>
      <c r="CG525" s="1087"/>
      <c r="CH525" s="1087"/>
      <c r="CI525" s="1087"/>
      <c r="CJ525" s="1087"/>
      <c r="CK525" s="1087"/>
      <c r="CL525" s="1087"/>
      <c r="CM525" s="1087"/>
      <c r="CN525" s="1087"/>
      <c r="CO525" s="1087"/>
      <c r="CP525" s="1087"/>
      <c r="CQ525" s="1087"/>
    </row>
    <row r="526" spans="1:95" ht="25" x14ac:dyDescent="0.35">
      <c r="B526" s="1089" t="s">
        <v>1695</v>
      </c>
      <c r="C526" s="1090" t="s">
        <v>1696</v>
      </c>
      <c r="D526" s="1090" t="s">
        <v>1697</v>
      </c>
      <c r="E526" s="1104">
        <v>2022</v>
      </c>
      <c r="F526" s="1104">
        <v>2024</v>
      </c>
      <c r="G526" s="1104" t="s">
        <v>351</v>
      </c>
      <c r="H526" s="1091">
        <v>130.10591780821917</v>
      </c>
      <c r="I526" s="1091"/>
      <c r="J526" s="1105"/>
      <c r="K526" s="1091">
        <v>47488.66</v>
      </c>
      <c r="L526" s="1091"/>
      <c r="M526" s="1091">
        <v>104605.91780821918</v>
      </c>
      <c r="N526" s="1088"/>
      <c r="O526" s="1086"/>
      <c r="P526" s="1087"/>
      <c r="Q526" s="1087"/>
      <c r="R526" s="1087"/>
      <c r="S526" s="1087"/>
      <c r="T526" s="1087"/>
      <c r="U526" s="1087"/>
      <c r="V526" s="1087"/>
      <c r="W526" s="1087"/>
      <c r="X526" s="1087"/>
      <c r="Y526" s="1087"/>
      <c r="Z526" s="1087"/>
      <c r="AA526" s="1087"/>
      <c r="AB526" s="1087"/>
      <c r="AC526" s="1087"/>
      <c r="AD526" s="1087"/>
      <c r="AE526" s="1087"/>
      <c r="AF526" s="1087"/>
      <c r="AG526" s="1087"/>
      <c r="AH526" s="1087"/>
      <c r="AI526" s="1087"/>
      <c r="AJ526" s="1087"/>
      <c r="AK526" s="1087"/>
      <c r="AL526" s="1087"/>
      <c r="AM526" s="1087"/>
      <c r="AN526" s="1087"/>
      <c r="AO526" s="1087"/>
      <c r="AP526" s="1087"/>
      <c r="AQ526" s="1087"/>
      <c r="AR526" s="1087"/>
      <c r="AS526" s="1087"/>
      <c r="AT526" s="1087"/>
      <c r="AU526" s="1087"/>
      <c r="AV526" s="1087"/>
      <c r="AW526" s="1087"/>
      <c r="AX526" s="1087"/>
      <c r="AY526" s="1087"/>
      <c r="AZ526" s="1087"/>
      <c r="BA526" s="1087"/>
      <c r="BB526" s="1087"/>
      <c r="BC526" s="1087"/>
      <c r="BD526" s="1087"/>
      <c r="BE526" s="1087"/>
      <c r="BF526" s="1087"/>
      <c r="BG526" s="1087"/>
      <c r="BH526" s="1087"/>
      <c r="BI526" s="1087"/>
      <c r="BJ526" s="1087"/>
      <c r="BK526" s="1087"/>
      <c r="BL526" s="1087"/>
      <c r="BM526" s="1087"/>
      <c r="BN526" s="1087"/>
      <c r="BO526" s="1087"/>
      <c r="BP526" s="1087"/>
      <c r="BQ526" s="1087"/>
      <c r="BR526" s="1087"/>
      <c r="BS526" s="1087"/>
      <c r="BT526" s="1087"/>
      <c r="BU526" s="1087"/>
      <c r="BV526" s="1087"/>
      <c r="BW526" s="1087"/>
      <c r="BX526" s="1087"/>
      <c r="BY526" s="1087"/>
      <c r="BZ526" s="1087"/>
      <c r="CA526" s="1087"/>
      <c r="CB526" s="1087"/>
      <c r="CC526" s="1087"/>
      <c r="CD526" s="1087"/>
      <c r="CE526" s="1087"/>
      <c r="CF526" s="1087"/>
      <c r="CG526" s="1087"/>
      <c r="CH526" s="1087"/>
      <c r="CI526" s="1087"/>
      <c r="CJ526" s="1087"/>
      <c r="CK526" s="1087"/>
      <c r="CL526" s="1087"/>
      <c r="CM526" s="1087"/>
      <c r="CN526" s="1087"/>
      <c r="CO526" s="1087"/>
      <c r="CP526" s="1087"/>
      <c r="CQ526" s="1087"/>
    </row>
    <row r="527" spans="1:95" ht="25" x14ac:dyDescent="0.35">
      <c r="B527" s="1089" t="s">
        <v>1698</v>
      </c>
      <c r="C527" s="1090" t="s">
        <v>1699</v>
      </c>
      <c r="D527" s="1090" t="s">
        <v>1700</v>
      </c>
      <c r="E527" s="1104">
        <v>2022</v>
      </c>
      <c r="F527" s="1104">
        <v>2024</v>
      </c>
      <c r="G527" s="1104" t="s">
        <v>351</v>
      </c>
      <c r="H527" s="1091">
        <v>23.538794520547945</v>
      </c>
      <c r="I527" s="1091"/>
      <c r="J527" s="1105"/>
      <c r="K527" s="1091">
        <v>8591.66</v>
      </c>
      <c r="L527" s="1091"/>
      <c r="M527" s="1091">
        <v>9282.7945205479446</v>
      </c>
      <c r="N527" s="1088"/>
      <c r="O527" s="1086"/>
      <c r="P527" s="1087"/>
      <c r="Q527" s="1087"/>
      <c r="R527" s="1087"/>
      <c r="S527" s="1087"/>
      <c r="T527" s="1087"/>
      <c r="U527" s="1087"/>
      <c r="V527" s="1087"/>
      <c r="W527" s="1087"/>
      <c r="X527" s="1087"/>
      <c r="Y527" s="1087"/>
      <c r="Z527" s="1087"/>
      <c r="AA527" s="1087"/>
      <c r="AB527" s="1087"/>
      <c r="AC527" s="1087"/>
      <c r="AD527" s="1087"/>
      <c r="AE527" s="1087"/>
      <c r="AF527" s="1087"/>
      <c r="AG527" s="1087"/>
      <c r="AH527" s="1087"/>
      <c r="AI527" s="1087"/>
      <c r="AJ527" s="1087"/>
      <c r="AK527" s="1087"/>
      <c r="AL527" s="1087"/>
      <c r="AM527" s="1087"/>
      <c r="AN527" s="1087"/>
      <c r="AO527" s="1087"/>
      <c r="AP527" s="1087"/>
      <c r="AQ527" s="1087"/>
      <c r="AR527" s="1087"/>
      <c r="AS527" s="1087"/>
      <c r="AT527" s="1087"/>
      <c r="AU527" s="1087"/>
      <c r="AV527" s="1087"/>
      <c r="AW527" s="1087"/>
      <c r="AX527" s="1087"/>
      <c r="AY527" s="1087"/>
      <c r="AZ527" s="1087"/>
      <c r="BA527" s="1087"/>
      <c r="BB527" s="1087"/>
      <c r="BC527" s="1087"/>
      <c r="BD527" s="1087"/>
      <c r="BE527" s="1087"/>
      <c r="BF527" s="1087"/>
      <c r="BG527" s="1087"/>
      <c r="BH527" s="1087"/>
      <c r="BI527" s="1087"/>
      <c r="BJ527" s="1087"/>
      <c r="BK527" s="1087"/>
      <c r="BL527" s="1087"/>
      <c r="BM527" s="1087"/>
      <c r="BN527" s="1087"/>
      <c r="BO527" s="1087"/>
      <c r="BP527" s="1087"/>
      <c r="BQ527" s="1087"/>
      <c r="BR527" s="1087"/>
      <c r="BS527" s="1087"/>
      <c r="BT527" s="1087"/>
      <c r="BU527" s="1087"/>
      <c r="BV527" s="1087"/>
      <c r="BW527" s="1087"/>
      <c r="BX527" s="1087"/>
      <c r="BY527" s="1087"/>
      <c r="BZ527" s="1087"/>
      <c r="CA527" s="1087"/>
      <c r="CB527" s="1087"/>
      <c r="CC527" s="1087"/>
      <c r="CD527" s="1087"/>
      <c r="CE527" s="1087"/>
      <c r="CF527" s="1087"/>
      <c r="CG527" s="1087"/>
      <c r="CH527" s="1087"/>
      <c r="CI527" s="1087"/>
      <c r="CJ527" s="1087"/>
      <c r="CK527" s="1087"/>
      <c r="CL527" s="1087"/>
      <c r="CM527" s="1087"/>
      <c r="CN527" s="1087"/>
      <c r="CO527" s="1087"/>
      <c r="CP527" s="1087"/>
      <c r="CQ527" s="1087"/>
    </row>
    <row r="528" spans="1:95" ht="25" x14ac:dyDescent="0.35">
      <c r="B528" s="1089" t="s">
        <v>1698</v>
      </c>
      <c r="C528" s="1090" t="s">
        <v>1701</v>
      </c>
      <c r="D528" s="1090" t="s">
        <v>1702</v>
      </c>
      <c r="E528" s="1104">
        <v>2022</v>
      </c>
      <c r="F528" s="1104">
        <v>2024</v>
      </c>
      <c r="G528" s="1104" t="s">
        <v>351</v>
      </c>
      <c r="H528" s="1091">
        <v>80.030136986301372</v>
      </c>
      <c r="I528" s="1091"/>
      <c r="J528" s="1105"/>
      <c r="K528" s="1091">
        <v>29211</v>
      </c>
      <c r="L528" s="1091"/>
      <c r="M528" s="1091">
        <v>72230.136986301368</v>
      </c>
      <c r="N528" s="1088"/>
      <c r="O528" s="1086"/>
      <c r="P528" s="1087"/>
      <c r="Q528" s="1087"/>
      <c r="R528" s="1087"/>
      <c r="S528" s="1087"/>
      <c r="T528" s="1087"/>
      <c r="U528" s="1087"/>
      <c r="V528" s="1087"/>
      <c r="W528" s="1087"/>
      <c r="X528" s="1087"/>
      <c r="Y528" s="1087"/>
      <c r="Z528" s="1087"/>
      <c r="AA528" s="1087"/>
      <c r="AB528" s="1087"/>
      <c r="AC528" s="1087"/>
      <c r="AD528" s="1087"/>
      <c r="AE528" s="1087"/>
      <c r="AF528" s="1087"/>
      <c r="AG528" s="1087"/>
      <c r="AH528" s="1087"/>
      <c r="AI528" s="1087"/>
      <c r="AJ528" s="1087"/>
      <c r="AK528" s="1087"/>
      <c r="AL528" s="1087"/>
      <c r="AM528" s="1087"/>
      <c r="AN528" s="1087"/>
      <c r="AO528" s="1087"/>
      <c r="AP528" s="1087"/>
      <c r="AQ528" s="1087"/>
      <c r="AR528" s="1087"/>
      <c r="AS528" s="1087"/>
      <c r="AT528" s="1087"/>
      <c r="AU528" s="1087"/>
      <c r="AV528" s="1087"/>
      <c r="AW528" s="1087"/>
      <c r="AX528" s="1087"/>
      <c r="AY528" s="1087"/>
      <c r="AZ528" s="1087"/>
      <c r="BA528" s="1087"/>
      <c r="BB528" s="1087"/>
      <c r="BC528" s="1087"/>
      <c r="BD528" s="1087"/>
      <c r="BE528" s="1087"/>
      <c r="BF528" s="1087"/>
      <c r="BG528" s="1087"/>
      <c r="BH528" s="1087"/>
      <c r="BI528" s="1087"/>
      <c r="BJ528" s="1087"/>
      <c r="BK528" s="1087"/>
      <c r="BL528" s="1087"/>
      <c r="BM528" s="1087"/>
      <c r="BN528" s="1087"/>
      <c r="BO528" s="1087"/>
      <c r="BP528" s="1087"/>
      <c r="BQ528" s="1087"/>
      <c r="BR528" s="1087"/>
      <c r="BS528" s="1087"/>
      <c r="BT528" s="1087"/>
      <c r="BU528" s="1087"/>
      <c r="BV528" s="1087"/>
      <c r="BW528" s="1087"/>
      <c r="BX528" s="1087"/>
      <c r="BY528" s="1087"/>
      <c r="BZ528" s="1087"/>
      <c r="CA528" s="1087"/>
      <c r="CB528" s="1087"/>
      <c r="CC528" s="1087"/>
      <c r="CD528" s="1087"/>
      <c r="CE528" s="1087"/>
      <c r="CF528" s="1087"/>
      <c r="CG528" s="1087"/>
      <c r="CH528" s="1087"/>
      <c r="CI528" s="1087"/>
      <c r="CJ528" s="1087"/>
      <c r="CK528" s="1087"/>
      <c r="CL528" s="1087"/>
      <c r="CM528" s="1087"/>
      <c r="CN528" s="1087"/>
      <c r="CO528" s="1087"/>
      <c r="CP528" s="1087"/>
      <c r="CQ528" s="1087"/>
    </row>
    <row r="529" spans="2:95" ht="25" x14ac:dyDescent="0.35">
      <c r="B529" s="1089" t="s">
        <v>1703</v>
      </c>
      <c r="C529" s="1090" t="s">
        <v>1704</v>
      </c>
      <c r="D529" s="1090" t="s">
        <v>1705</v>
      </c>
      <c r="E529" s="1104">
        <v>2022</v>
      </c>
      <c r="F529" s="1104">
        <v>2024</v>
      </c>
      <c r="G529" s="1104" t="s">
        <v>351</v>
      </c>
      <c r="H529" s="1091">
        <v>86.879452054794527</v>
      </c>
      <c r="I529" s="1091"/>
      <c r="J529" s="1105"/>
      <c r="K529" s="1091">
        <v>31711</v>
      </c>
      <c r="L529" s="1091"/>
      <c r="M529" s="1091">
        <v>73679.452054794529</v>
      </c>
      <c r="N529" s="1088"/>
      <c r="O529" s="1086"/>
      <c r="P529" s="1087"/>
      <c r="Q529" s="1087"/>
      <c r="R529" s="1087"/>
      <c r="S529" s="1087"/>
      <c r="T529" s="1087"/>
      <c r="U529" s="1087"/>
      <c r="V529" s="1087"/>
      <c r="W529" s="1087"/>
      <c r="X529" s="1087"/>
      <c r="Y529" s="1087"/>
      <c r="Z529" s="1087"/>
      <c r="AA529" s="1087"/>
      <c r="AB529" s="1087"/>
      <c r="AC529" s="1087"/>
      <c r="AD529" s="1087"/>
      <c r="AE529" s="1087"/>
      <c r="AF529" s="1087"/>
      <c r="AG529" s="1087"/>
      <c r="AH529" s="1087"/>
      <c r="AI529" s="1087"/>
      <c r="AJ529" s="1087"/>
      <c r="AK529" s="1087"/>
      <c r="AL529" s="1087"/>
      <c r="AM529" s="1087"/>
      <c r="AN529" s="1087"/>
      <c r="AO529" s="1087"/>
      <c r="AP529" s="1087"/>
      <c r="AQ529" s="1087"/>
      <c r="AR529" s="1087"/>
      <c r="AS529" s="1087"/>
      <c r="AT529" s="1087"/>
      <c r="AU529" s="1087"/>
      <c r="AV529" s="1087"/>
      <c r="AW529" s="1087"/>
      <c r="AX529" s="1087"/>
      <c r="AY529" s="1087"/>
      <c r="AZ529" s="1087"/>
      <c r="BA529" s="1087"/>
      <c r="BB529" s="1087"/>
      <c r="BC529" s="1087"/>
      <c r="BD529" s="1087"/>
      <c r="BE529" s="1087"/>
      <c r="BF529" s="1087"/>
      <c r="BG529" s="1087"/>
      <c r="BH529" s="1087"/>
      <c r="BI529" s="1087"/>
      <c r="BJ529" s="1087"/>
      <c r="BK529" s="1087"/>
      <c r="BL529" s="1087"/>
      <c r="BM529" s="1087"/>
      <c r="BN529" s="1087"/>
      <c r="BO529" s="1087"/>
      <c r="BP529" s="1087"/>
      <c r="BQ529" s="1087"/>
      <c r="BR529" s="1087"/>
      <c r="BS529" s="1087"/>
      <c r="BT529" s="1087"/>
      <c r="BU529" s="1087"/>
      <c r="BV529" s="1087"/>
      <c r="BW529" s="1087"/>
      <c r="BX529" s="1087"/>
      <c r="BY529" s="1087"/>
      <c r="BZ529" s="1087"/>
      <c r="CA529" s="1087"/>
      <c r="CB529" s="1087"/>
      <c r="CC529" s="1087"/>
      <c r="CD529" s="1087"/>
      <c r="CE529" s="1087"/>
      <c r="CF529" s="1087"/>
      <c r="CG529" s="1087"/>
      <c r="CH529" s="1087"/>
      <c r="CI529" s="1087"/>
      <c r="CJ529" s="1087"/>
      <c r="CK529" s="1087"/>
      <c r="CL529" s="1087"/>
      <c r="CM529" s="1087"/>
      <c r="CN529" s="1087"/>
      <c r="CO529" s="1087"/>
      <c r="CP529" s="1087"/>
      <c r="CQ529" s="1087"/>
    </row>
    <row r="530" spans="2:95" ht="25" x14ac:dyDescent="0.35">
      <c r="B530" s="1089" t="s">
        <v>1698</v>
      </c>
      <c r="C530" s="1090" t="s">
        <v>1706</v>
      </c>
      <c r="D530" s="1090" t="s">
        <v>1707</v>
      </c>
      <c r="E530" s="1104">
        <v>2022</v>
      </c>
      <c r="F530" s="1104">
        <v>2024</v>
      </c>
      <c r="G530" s="1104" t="s">
        <v>351</v>
      </c>
      <c r="H530" s="1091">
        <v>25.24931506849315</v>
      </c>
      <c r="I530" s="1091"/>
      <c r="J530" s="1105"/>
      <c r="K530" s="1091">
        <v>9216</v>
      </c>
      <c r="L530" s="1091"/>
      <c r="M530" s="1091">
        <v>19549.31506849315</v>
      </c>
      <c r="N530" s="1088"/>
      <c r="O530" s="1086"/>
      <c r="P530" s="1087"/>
      <c r="Q530" s="1087"/>
      <c r="R530" s="1087"/>
      <c r="S530" s="1087"/>
      <c r="T530" s="1087"/>
      <c r="U530" s="1087"/>
      <c r="V530" s="1087"/>
      <c r="W530" s="1087"/>
      <c r="X530" s="1087"/>
      <c r="Y530" s="1087"/>
      <c r="Z530" s="1087"/>
      <c r="AA530" s="1087"/>
      <c r="AB530" s="1087"/>
      <c r="AC530" s="1087"/>
      <c r="AD530" s="1087"/>
      <c r="AE530" s="1087"/>
      <c r="AF530" s="1087"/>
      <c r="AG530" s="1087"/>
      <c r="AH530" s="1087"/>
      <c r="AI530" s="1087"/>
      <c r="AJ530" s="1087"/>
      <c r="AK530" s="1087"/>
      <c r="AL530" s="1087"/>
      <c r="AM530" s="1087"/>
      <c r="AN530" s="1087"/>
      <c r="AO530" s="1087"/>
      <c r="AP530" s="1087"/>
      <c r="AQ530" s="1087"/>
      <c r="AR530" s="1087"/>
      <c r="AS530" s="1087"/>
      <c r="AT530" s="1087"/>
      <c r="AU530" s="1087"/>
      <c r="AV530" s="1087"/>
      <c r="AW530" s="1087"/>
      <c r="AX530" s="1087"/>
      <c r="AY530" s="1087"/>
      <c r="AZ530" s="1087"/>
      <c r="BA530" s="1087"/>
      <c r="BB530" s="1087"/>
      <c r="BC530" s="1087"/>
      <c r="BD530" s="1087"/>
      <c r="BE530" s="1087"/>
      <c r="BF530" s="1087"/>
      <c r="BG530" s="1087"/>
      <c r="BH530" s="1087"/>
      <c r="BI530" s="1087"/>
      <c r="BJ530" s="1087"/>
      <c r="BK530" s="1087"/>
      <c r="BL530" s="1087"/>
      <c r="BM530" s="1087"/>
      <c r="BN530" s="1087"/>
      <c r="BO530" s="1087"/>
      <c r="BP530" s="1087"/>
      <c r="BQ530" s="1087"/>
      <c r="BR530" s="1087"/>
      <c r="BS530" s="1087"/>
      <c r="BT530" s="1087"/>
      <c r="BU530" s="1087"/>
      <c r="BV530" s="1087"/>
      <c r="BW530" s="1087"/>
      <c r="BX530" s="1087"/>
      <c r="BY530" s="1087"/>
      <c r="BZ530" s="1087"/>
      <c r="CA530" s="1087"/>
      <c r="CB530" s="1087"/>
      <c r="CC530" s="1087"/>
      <c r="CD530" s="1087"/>
      <c r="CE530" s="1087"/>
      <c r="CF530" s="1087"/>
      <c r="CG530" s="1087"/>
      <c r="CH530" s="1087"/>
      <c r="CI530" s="1087"/>
      <c r="CJ530" s="1087"/>
      <c r="CK530" s="1087"/>
      <c r="CL530" s="1087"/>
      <c r="CM530" s="1087"/>
      <c r="CN530" s="1087"/>
      <c r="CO530" s="1087"/>
      <c r="CP530" s="1087"/>
      <c r="CQ530" s="1087"/>
    </row>
    <row r="531" spans="2:95" ht="25" x14ac:dyDescent="0.35">
      <c r="B531" s="1089" t="s">
        <v>1698</v>
      </c>
      <c r="C531" s="1090" t="s">
        <v>1708</v>
      </c>
      <c r="D531" s="1090" t="s">
        <v>1709</v>
      </c>
      <c r="E531" s="1104">
        <v>2022</v>
      </c>
      <c r="F531" s="1104">
        <v>2024</v>
      </c>
      <c r="G531" s="1104" t="s">
        <v>351</v>
      </c>
      <c r="H531" s="1091">
        <v>153.64383561643837</v>
      </c>
      <c r="I531" s="1091"/>
      <c r="J531" s="1105"/>
      <c r="K531" s="1091">
        <v>56080</v>
      </c>
      <c r="L531" s="1091"/>
      <c r="M531" s="1091">
        <v>153643.83561643836</v>
      </c>
      <c r="N531" s="1088"/>
      <c r="O531" s="1086"/>
      <c r="P531" s="1087"/>
      <c r="Q531" s="1087"/>
      <c r="R531" s="1087"/>
      <c r="S531" s="1087"/>
      <c r="T531" s="1087"/>
      <c r="U531" s="1087"/>
      <c r="V531" s="1087"/>
      <c r="W531" s="1087"/>
      <c r="X531" s="1087"/>
      <c r="Y531" s="1087"/>
      <c r="Z531" s="1087"/>
      <c r="AA531" s="1087"/>
      <c r="AB531" s="1087"/>
      <c r="AC531" s="1087"/>
      <c r="AD531" s="1087"/>
      <c r="AE531" s="1087"/>
      <c r="AF531" s="1087"/>
      <c r="AG531" s="1087"/>
      <c r="AH531" s="1087"/>
      <c r="AI531" s="1087"/>
      <c r="AJ531" s="1087"/>
      <c r="AK531" s="1087"/>
      <c r="AL531" s="1087"/>
      <c r="AM531" s="1087"/>
      <c r="AN531" s="1087"/>
      <c r="AO531" s="1087"/>
      <c r="AP531" s="1087"/>
      <c r="AQ531" s="1087"/>
      <c r="AR531" s="1087"/>
      <c r="AS531" s="1087"/>
      <c r="AT531" s="1087"/>
      <c r="AU531" s="1087"/>
      <c r="AV531" s="1087"/>
      <c r="AW531" s="1087"/>
      <c r="AX531" s="1087"/>
      <c r="AY531" s="1087"/>
      <c r="AZ531" s="1087"/>
      <c r="BA531" s="1087"/>
      <c r="BB531" s="1087"/>
      <c r="BC531" s="1087"/>
      <c r="BD531" s="1087"/>
      <c r="BE531" s="1087"/>
      <c r="BF531" s="1087"/>
      <c r="BG531" s="1087"/>
      <c r="BH531" s="1087"/>
      <c r="BI531" s="1087"/>
      <c r="BJ531" s="1087"/>
      <c r="BK531" s="1087"/>
      <c r="BL531" s="1087"/>
      <c r="BM531" s="1087"/>
      <c r="BN531" s="1087"/>
      <c r="BO531" s="1087"/>
      <c r="BP531" s="1087"/>
      <c r="BQ531" s="1087"/>
      <c r="BR531" s="1087"/>
      <c r="BS531" s="1087"/>
      <c r="BT531" s="1087"/>
      <c r="BU531" s="1087"/>
      <c r="BV531" s="1087"/>
      <c r="BW531" s="1087"/>
      <c r="BX531" s="1087"/>
      <c r="BY531" s="1087"/>
      <c r="BZ531" s="1087"/>
      <c r="CA531" s="1087"/>
      <c r="CB531" s="1087"/>
      <c r="CC531" s="1087"/>
      <c r="CD531" s="1087"/>
      <c r="CE531" s="1087"/>
      <c r="CF531" s="1087"/>
      <c r="CG531" s="1087"/>
      <c r="CH531" s="1087"/>
      <c r="CI531" s="1087"/>
      <c r="CJ531" s="1087"/>
      <c r="CK531" s="1087"/>
      <c r="CL531" s="1087"/>
      <c r="CM531" s="1087"/>
      <c r="CN531" s="1087"/>
      <c r="CO531" s="1087"/>
      <c r="CP531" s="1087"/>
      <c r="CQ531" s="1087"/>
    </row>
    <row r="532" spans="2:95" ht="25" x14ac:dyDescent="0.35">
      <c r="B532" s="1089" t="s">
        <v>1698</v>
      </c>
      <c r="C532" s="1090" t="s">
        <v>1710</v>
      </c>
      <c r="D532" s="1090" t="s">
        <v>1711</v>
      </c>
      <c r="E532" s="1104">
        <v>2022</v>
      </c>
      <c r="F532" s="1104">
        <v>2024</v>
      </c>
      <c r="G532" s="1104" t="s">
        <v>351</v>
      </c>
      <c r="H532" s="1091">
        <v>17.11917808219178</v>
      </c>
      <c r="I532" s="1091"/>
      <c r="J532" s="1105"/>
      <c r="K532" s="1091">
        <v>6248.5</v>
      </c>
      <c r="L532" s="1091"/>
      <c r="M532" s="1091">
        <v>5419.1780821917819</v>
      </c>
      <c r="N532" s="1088"/>
      <c r="O532" s="1086"/>
      <c r="P532" s="1087"/>
      <c r="Q532" s="1087"/>
      <c r="R532" s="1087"/>
      <c r="S532" s="1087"/>
      <c r="T532" s="1087"/>
      <c r="U532" s="1087"/>
      <c r="V532" s="1087"/>
      <c r="W532" s="1087"/>
      <c r="X532" s="1087"/>
      <c r="Y532" s="1087"/>
      <c r="Z532" s="1087"/>
      <c r="AA532" s="1087"/>
      <c r="AB532" s="1087"/>
      <c r="AC532" s="1087"/>
      <c r="AD532" s="1087"/>
      <c r="AE532" s="1087"/>
      <c r="AF532" s="1087"/>
      <c r="AG532" s="1087"/>
      <c r="AH532" s="1087"/>
      <c r="AI532" s="1087"/>
      <c r="AJ532" s="1087"/>
      <c r="AK532" s="1087"/>
      <c r="AL532" s="1087"/>
      <c r="AM532" s="1087"/>
      <c r="AN532" s="1087"/>
      <c r="AO532" s="1087"/>
      <c r="AP532" s="1087"/>
      <c r="AQ532" s="1087"/>
      <c r="AR532" s="1087"/>
      <c r="AS532" s="1087"/>
      <c r="AT532" s="1087"/>
      <c r="AU532" s="1087"/>
      <c r="AV532" s="1087"/>
      <c r="AW532" s="1087"/>
      <c r="AX532" s="1087"/>
      <c r="AY532" s="1087"/>
      <c r="AZ532" s="1087"/>
      <c r="BA532" s="1087"/>
      <c r="BB532" s="1087"/>
      <c r="BC532" s="1087"/>
      <c r="BD532" s="1087"/>
      <c r="BE532" s="1087"/>
      <c r="BF532" s="1087"/>
      <c r="BG532" s="1087"/>
      <c r="BH532" s="1087"/>
      <c r="BI532" s="1087"/>
      <c r="BJ532" s="1087"/>
      <c r="BK532" s="1087"/>
      <c r="BL532" s="1087"/>
      <c r="BM532" s="1087"/>
      <c r="BN532" s="1087"/>
      <c r="BO532" s="1087"/>
      <c r="BP532" s="1087"/>
      <c r="BQ532" s="1087"/>
      <c r="BR532" s="1087"/>
      <c r="BS532" s="1087"/>
      <c r="BT532" s="1087"/>
      <c r="BU532" s="1087"/>
      <c r="BV532" s="1087"/>
      <c r="BW532" s="1087"/>
      <c r="BX532" s="1087"/>
      <c r="BY532" s="1087"/>
      <c r="BZ532" s="1087"/>
      <c r="CA532" s="1087"/>
      <c r="CB532" s="1087"/>
      <c r="CC532" s="1087"/>
      <c r="CD532" s="1087"/>
      <c r="CE532" s="1087"/>
      <c r="CF532" s="1087"/>
      <c r="CG532" s="1087"/>
      <c r="CH532" s="1087"/>
      <c r="CI532" s="1087"/>
      <c r="CJ532" s="1087"/>
      <c r="CK532" s="1087"/>
      <c r="CL532" s="1087"/>
      <c r="CM532" s="1087"/>
      <c r="CN532" s="1087"/>
      <c r="CO532" s="1087"/>
      <c r="CP532" s="1087"/>
      <c r="CQ532" s="1087"/>
    </row>
    <row r="533" spans="2:95" ht="25" x14ac:dyDescent="0.35">
      <c r="B533" s="1089" t="s">
        <v>1695</v>
      </c>
      <c r="C533" s="1090" t="s">
        <v>1712</v>
      </c>
      <c r="D533" s="1090" t="s">
        <v>1713</v>
      </c>
      <c r="E533" s="1104">
        <v>2023</v>
      </c>
      <c r="F533" s="1104">
        <v>2024</v>
      </c>
      <c r="G533" s="1104" t="s">
        <v>351</v>
      </c>
      <c r="H533" s="1091">
        <v>81.316191780821924</v>
      </c>
      <c r="I533" s="1091"/>
      <c r="J533" s="1105"/>
      <c r="K533" s="1091">
        <v>29680.41</v>
      </c>
      <c r="L533" s="1091"/>
      <c r="M533" s="1091">
        <v>61816.19178082193</v>
      </c>
      <c r="N533" s="1088"/>
      <c r="O533" s="1086"/>
      <c r="P533" s="1087"/>
      <c r="Q533" s="1087"/>
      <c r="R533" s="1087"/>
      <c r="S533" s="1087"/>
      <c r="T533" s="1087"/>
      <c r="U533" s="1087"/>
      <c r="V533" s="1087"/>
      <c r="W533" s="1087"/>
      <c r="X533" s="1087"/>
      <c r="Y533" s="1087"/>
      <c r="Z533" s="1087"/>
      <c r="AA533" s="1087"/>
      <c r="AB533" s="1087"/>
      <c r="AC533" s="1087"/>
      <c r="AD533" s="1087"/>
      <c r="AE533" s="1087"/>
      <c r="AF533" s="1087"/>
      <c r="AG533" s="1087"/>
      <c r="AH533" s="1087"/>
      <c r="AI533" s="1087"/>
      <c r="AJ533" s="1087"/>
      <c r="AK533" s="1087"/>
      <c r="AL533" s="1087"/>
      <c r="AM533" s="1087"/>
      <c r="AN533" s="1087"/>
      <c r="AO533" s="1087"/>
      <c r="AP533" s="1087"/>
      <c r="AQ533" s="1087"/>
      <c r="AR533" s="1087"/>
      <c r="AS533" s="1087"/>
      <c r="AT533" s="1087"/>
      <c r="AU533" s="1087"/>
      <c r="AV533" s="1087"/>
      <c r="AW533" s="1087"/>
      <c r="AX533" s="1087"/>
      <c r="AY533" s="1087"/>
      <c r="AZ533" s="1087"/>
      <c r="BA533" s="1087"/>
      <c r="BB533" s="1087"/>
      <c r="BC533" s="1087"/>
      <c r="BD533" s="1087"/>
      <c r="BE533" s="1087"/>
      <c r="BF533" s="1087"/>
      <c r="BG533" s="1087"/>
      <c r="BH533" s="1087"/>
      <c r="BI533" s="1087"/>
      <c r="BJ533" s="1087"/>
      <c r="BK533" s="1087"/>
      <c r="BL533" s="1087"/>
      <c r="BM533" s="1087"/>
      <c r="BN533" s="1087"/>
      <c r="BO533" s="1087"/>
      <c r="BP533" s="1087"/>
      <c r="BQ533" s="1087"/>
      <c r="BR533" s="1087"/>
      <c r="BS533" s="1087"/>
      <c r="BT533" s="1087"/>
      <c r="BU533" s="1087"/>
      <c r="BV533" s="1087"/>
      <c r="BW533" s="1087"/>
      <c r="BX533" s="1087"/>
      <c r="BY533" s="1087"/>
      <c r="BZ533" s="1087"/>
      <c r="CA533" s="1087"/>
      <c r="CB533" s="1087"/>
      <c r="CC533" s="1087"/>
      <c r="CD533" s="1087"/>
      <c r="CE533" s="1087"/>
      <c r="CF533" s="1087"/>
      <c r="CG533" s="1087"/>
      <c r="CH533" s="1087"/>
      <c r="CI533" s="1087"/>
      <c r="CJ533" s="1087"/>
      <c r="CK533" s="1087"/>
      <c r="CL533" s="1087"/>
      <c r="CM533" s="1087"/>
      <c r="CN533" s="1087"/>
      <c r="CO533" s="1087"/>
      <c r="CP533" s="1087"/>
      <c r="CQ533" s="1087"/>
    </row>
    <row r="534" spans="2:95" ht="25" x14ac:dyDescent="0.35">
      <c r="B534" s="1089" t="s">
        <v>1695</v>
      </c>
      <c r="C534" s="1090" t="s">
        <v>1714</v>
      </c>
      <c r="D534" s="1090" t="s">
        <v>1715</v>
      </c>
      <c r="E534" s="1104">
        <v>2022</v>
      </c>
      <c r="F534" s="1104">
        <v>2024</v>
      </c>
      <c r="G534" s="1104" t="s">
        <v>351</v>
      </c>
      <c r="H534" s="1091">
        <v>53.497479452054797</v>
      </c>
      <c r="I534" s="1091"/>
      <c r="J534" s="1105"/>
      <c r="K534" s="1091">
        <v>19526.580000000002</v>
      </c>
      <c r="L534" s="1091"/>
      <c r="M534" s="1091">
        <v>29797.479452054795</v>
      </c>
      <c r="N534" s="1088"/>
      <c r="O534" s="1086"/>
      <c r="P534" s="1087"/>
      <c r="Q534" s="1087"/>
      <c r="R534" s="1087"/>
      <c r="S534" s="1087"/>
      <c r="T534" s="1087"/>
      <c r="U534" s="1087"/>
      <c r="V534" s="1087"/>
      <c r="W534" s="1087"/>
      <c r="X534" s="1087"/>
      <c r="Y534" s="1087"/>
      <c r="Z534" s="1087"/>
      <c r="AA534" s="1087"/>
      <c r="AB534" s="1087"/>
      <c r="AC534" s="1087"/>
      <c r="AD534" s="1087"/>
      <c r="AE534" s="1087"/>
      <c r="AF534" s="1087"/>
      <c r="AG534" s="1087"/>
      <c r="AH534" s="1087"/>
      <c r="AI534" s="1087"/>
      <c r="AJ534" s="1087"/>
      <c r="AK534" s="1087"/>
      <c r="AL534" s="1087"/>
      <c r="AM534" s="1087"/>
      <c r="AN534" s="1087"/>
      <c r="AO534" s="1087"/>
      <c r="AP534" s="1087"/>
      <c r="AQ534" s="1087"/>
      <c r="AR534" s="1087"/>
      <c r="AS534" s="1087"/>
      <c r="AT534" s="1087"/>
      <c r="AU534" s="1087"/>
      <c r="AV534" s="1087"/>
      <c r="AW534" s="1087"/>
      <c r="AX534" s="1087"/>
      <c r="AY534" s="1087"/>
      <c r="AZ534" s="1087"/>
      <c r="BA534" s="1087"/>
      <c r="BB534" s="1087"/>
      <c r="BC534" s="1087"/>
      <c r="BD534" s="1087"/>
      <c r="BE534" s="1087"/>
      <c r="BF534" s="1087"/>
      <c r="BG534" s="1087"/>
      <c r="BH534" s="1087"/>
      <c r="BI534" s="1087"/>
      <c r="BJ534" s="1087"/>
      <c r="BK534" s="1087"/>
      <c r="BL534" s="1087"/>
      <c r="BM534" s="1087"/>
      <c r="BN534" s="1087"/>
      <c r="BO534" s="1087"/>
      <c r="BP534" s="1087"/>
      <c r="BQ534" s="1087"/>
      <c r="BR534" s="1087"/>
      <c r="BS534" s="1087"/>
      <c r="BT534" s="1087"/>
      <c r="BU534" s="1087"/>
      <c r="BV534" s="1087"/>
      <c r="BW534" s="1087"/>
      <c r="BX534" s="1087"/>
      <c r="BY534" s="1087"/>
      <c r="BZ534" s="1087"/>
      <c r="CA534" s="1087"/>
      <c r="CB534" s="1087"/>
      <c r="CC534" s="1087"/>
      <c r="CD534" s="1087"/>
      <c r="CE534" s="1087"/>
      <c r="CF534" s="1087"/>
      <c r="CG534" s="1087"/>
      <c r="CH534" s="1087"/>
      <c r="CI534" s="1087"/>
      <c r="CJ534" s="1087"/>
      <c r="CK534" s="1087"/>
      <c r="CL534" s="1087"/>
      <c r="CM534" s="1087"/>
      <c r="CN534" s="1087"/>
      <c r="CO534" s="1087"/>
      <c r="CP534" s="1087"/>
      <c r="CQ534" s="1087"/>
    </row>
    <row r="535" spans="2:95" ht="25" x14ac:dyDescent="0.35">
      <c r="B535" s="1089" t="s">
        <v>1698</v>
      </c>
      <c r="C535" s="1090" t="s">
        <v>1716</v>
      </c>
      <c r="D535" s="1090" t="s">
        <v>1717</v>
      </c>
      <c r="E535" s="1104">
        <v>2023</v>
      </c>
      <c r="F535" s="1104">
        <v>2024</v>
      </c>
      <c r="G535" s="1104" t="s">
        <v>351</v>
      </c>
      <c r="H535" s="1091">
        <v>38.087671232876716</v>
      </c>
      <c r="I535" s="1091"/>
      <c r="J535" s="1105"/>
      <c r="K535" s="1091">
        <v>13902</v>
      </c>
      <c r="L535" s="1091"/>
      <c r="M535" s="1091">
        <v>30587.671232876717</v>
      </c>
      <c r="N535" s="1088"/>
      <c r="O535" s="1086"/>
      <c r="P535" s="1087"/>
      <c r="Q535" s="1087"/>
      <c r="R535" s="1087"/>
      <c r="S535" s="1087"/>
      <c r="T535" s="1087"/>
      <c r="U535" s="1087"/>
      <c r="V535" s="1087"/>
      <c r="W535" s="1087"/>
      <c r="X535" s="1087"/>
      <c r="Y535" s="1087"/>
      <c r="Z535" s="1087"/>
      <c r="AA535" s="1087"/>
      <c r="AB535" s="1087"/>
      <c r="AC535" s="1087"/>
      <c r="AD535" s="1087"/>
      <c r="AE535" s="1087"/>
      <c r="AF535" s="1087"/>
      <c r="AG535" s="1087"/>
      <c r="AH535" s="1087"/>
      <c r="AI535" s="1087"/>
      <c r="AJ535" s="1087"/>
      <c r="AK535" s="1087"/>
      <c r="AL535" s="1087"/>
      <c r="AM535" s="1087"/>
      <c r="AN535" s="1087"/>
      <c r="AO535" s="1087"/>
      <c r="AP535" s="1087"/>
      <c r="AQ535" s="1087"/>
      <c r="AR535" s="1087"/>
      <c r="AS535" s="1087"/>
      <c r="AT535" s="1087"/>
      <c r="AU535" s="1087"/>
      <c r="AV535" s="1087"/>
      <c r="AW535" s="1087"/>
      <c r="AX535" s="1087"/>
      <c r="AY535" s="1087"/>
      <c r="AZ535" s="1087"/>
      <c r="BA535" s="1087"/>
      <c r="BB535" s="1087"/>
      <c r="BC535" s="1087"/>
      <c r="BD535" s="1087"/>
      <c r="BE535" s="1087"/>
      <c r="BF535" s="1087"/>
      <c r="BG535" s="1087"/>
      <c r="BH535" s="1087"/>
      <c r="BI535" s="1087"/>
      <c r="BJ535" s="1087"/>
      <c r="BK535" s="1087"/>
      <c r="BL535" s="1087"/>
      <c r="BM535" s="1087"/>
      <c r="BN535" s="1087"/>
      <c r="BO535" s="1087"/>
      <c r="BP535" s="1087"/>
      <c r="BQ535" s="1087"/>
      <c r="BR535" s="1087"/>
      <c r="BS535" s="1087"/>
      <c r="BT535" s="1087"/>
      <c r="BU535" s="1087"/>
      <c r="BV535" s="1087"/>
      <c r="BW535" s="1087"/>
      <c r="BX535" s="1087"/>
      <c r="BY535" s="1087"/>
      <c r="BZ535" s="1087"/>
      <c r="CA535" s="1087"/>
      <c r="CB535" s="1087"/>
      <c r="CC535" s="1087"/>
      <c r="CD535" s="1087"/>
      <c r="CE535" s="1087"/>
      <c r="CF535" s="1087"/>
      <c r="CG535" s="1087"/>
      <c r="CH535" s="1087"/>
      <c r="CI535" s="1087"/>
      <c r="CJ535" s="1087"/>
      <c r="CK535" s="1087"/>
      <c r="CL535" s="1087"/>
      <c r="CM535" s="1087"/>
      <c r="CN535" s="1087"/>
      <c r="CO535" s="1087"/>
      <c r="CP535" s="1087"/>
      <c r="CQ535" s="1087"/>
    </row>
    <row r="536" spans="2:95" ht="25" x14ac:dyDescent="0.35">
      <c r="B536" s="1089" t="s">
        <v>1698</v>
      </c>
      <c r="C536" s="1090" t="s">
        <v>1718</v>
      </c>
      <c r="D536" s="1090" t="s">
        <v>1719</v>
      </c>
      <c r="E536" s="1104">
        <v>2023</v>
      </c>
      <c r="F536" s="1104">
        <v>2024</v>
      </c>
      <c r="G536" s="1104" t="s">
        <v>351</v>
      </c>
      <c r="H536" s="1091">
        <v>18.75</v>
      </c>
      <c r="I536" s="1091"/>
      <c r="J536" s="1105"/>
      <c r="K536" s="1091">
        <v>6843.75</v>
      </c>
      <c r="L536" s="1091"/>
      <c r="M536" s="1091">
        <v>18750</v>
      </c>
      <c r="N536" s="1088"/>
      <c r="O536" s="1086"/>
      <c r="P536" s="1087"/>
      <c r="Q536" s="1087"/>
      <c r="R536" s="1087"/>
      <c r="S536" s="1087"/>
      <c r="T536" s="1087"/>
      <c r="U536" s="1087"/>
      <c r="V536" s="1087"/>
      <c r="W536" s="1087"/>
      <c r="X536" s="1087"/>
      <c r="Y536" s="1087"/>
      <c r="Z536" s="1087"/>
      <c r="AA536" s="1087"/>
      <c r="AB536" s="1087"/>
      <c r="AC536" s="1087"/>
      <c r="AD536" s="1087"/>
      <c r="AE536" s="1087"/>
      <c r="AF536" s="1087"/>
      <c r="AG536" s="1087"/>
      <c r="AH536" s="1087"/>
      <c r="AI536" s="1087"/>
      <c r="AJ536" s="1087"/>
      <c r="AK536" s="1087"/>
      <c r="AL536" s="1087"/>
      <c r="AM536" s="1087"/>
      <c r="AN536" s="1087"/>
      <c r="AO536" s="1087"/>
      <c r="AP536" s="1087"/>
      <c r="AQ536" s="1087"/>
      <c r="AR536" s="1087"/>
      <c r="AS536" s="1087"/>
      <c r="AT536" s="1087"/>
      <c r="AU536" s="1087"/>
      <c r="AV536" s="1087"/>
      <c r="AW536" s="1087"/>
      <c r="AX536" s="1087"/>
      <c r="AY536" s="1087"/>
      <c r="AZ536" s="1087"/>
      <c r="BA536" s="1087"/>
      <c r="BB536" s="1087"/>
      <c r="BC536" s="1087"/>
      <c r="BD536" s="1087"/>
      <c r="BE536" s="1087"/>
      <c r="BF536" s="1087"/>
      <c r="BG536" s="1087"/>
      <c r="BH536" s="1087"/>
      <c r="BI536" s="1087"/>
      <c r="BJ536" s="1087"/>
      <c r="BK536" s="1087"/>
      <c r="BL536" s="1087"/>
      <c r="BM536" s="1087"/>
      <c r="BN536" s="1087"/>
      <c r="BO536" s="1087"/>
      <c r="BP536" s="1087"/>
      <c r="BQ536" s="1087"/>
      <c r="BR536" s="1087"/>
      <c r="BS536" s="1087"/>
      <c r="BT536" s="1087"/>
      <c r="BU536" s="1087"/>
      <c r="BV536" s="1087"/>
      <c r="BW536" s="1087"/>
      <c r="BX536" s="1087"/>
      <c r="BY536" s="1087"/>
      <c r="BZ536" s="1087"/>
      <c r="CA536" s="1087"/>
      <c r="CB536" s="1087"/>
      <c r="CC536" s="1087"/>
      <c r="CD536" s="1087"/>
      <c r="CE536" s="1087"/>
      <c r="CF536" s="1087"/>
      <c r="CG536" s="1087"/>
      <c r="CH536" s="1087"/>
      <c r="CI536" s="1087"/>
      <c r="CJ536" s="1087"/>
      <c r="CK536" s="1087"/>
      <c r="CL536" s="1087"/>
      <c r="CM536" s="1087"/>
      <c r="CN536" s="1087"/>
      <c r="CO536" s="1087"/>
      <c r="CP536" s="1087"/>
      <c r="CQ536" s="1087"/>
    </row>
    <row r="537" spans="2:95" ht="25" x14ac:dyDescent="0.35">
      <c r="B537" s="1089" t="s">
        <v>1703</v>
      </c>
      <c r="C537" s="1090" t="s">
        <v>1720</v>
      </c>
      <c r="D537" s="1090" t="s">
        <v>1721</v>
      </c>
      <c r="E537" s="1104">
        <v>2023</v>
      </c>
      <c r="F537" s="1104">
        <v>2024</v>
      </c>
      <c r="G537" s="1104" t="s">
        <v>351</v>
      </c>
      <c r="H537" s="1091">
        <v>74.038356164383558</v>
      </c>
      <c r="I537" s="1091"/>
      <c r="J537" s="1105"/>
      <c r="K537" s="1091">
        <v>27024</v>
      </c>
      <c r="L537" s="1091"/>
      <c r="M537" s="1091">
        <v>60538.356164383556</v>
      </c>
      <c r="N537" s="1088"/>
      <c r="O537" s="1086"/>
      <c r="P537" s="1087"/>
      <c r="Q537" s="1087"/>
      <c r="R537" s="1087"/>
      <c r="S537" s="1087"/>
      <c r="T537" s="1087"/>
      <c r="U537" s="1087"/>
      <c r="V537" s="1087"/>
      <c r="W537" s="1087"/>
      <c r="X537" s="1087"/>
      <c r="Y537" s="1087"/>
      <c r="Z537" s="1087"/>
      <c r="AA537" s="1087"/>
      <c r="AB537" s="1087"/>
      <c r="AC537" s="1087"/>
      <c r="AD537" s="1087"/>
      <c r="AE537" s="1087"/>
      <c r="AF537" s="1087"/>
      <c r="AG537" s="1087"/>
      <c r="AH537" s="1087"/>
      <c r="AI537" s="1087"/>
      <c r="AJ537" s="1087"/>
      <c r="AK537" s="1087"/>
      <c r="AL537" s="1087"/>
      <c r="AM537" s="1087"/>
      <c r="AN537" s="1087"/>
      <c r="AO537" s="1087"/>
      <c r="AP537" s="1087"/>
      <c r="AQ537" s="1087"/>
      <c r="AR537" s="1087"/>
      <c r="AS537" s="1087"/>
      <c r="AT537" s="1087"/>
      <c r="AU537" s="1087"/>
      <c r="AV537" s="1087"/>
      <c r="AW537" s="1087"/>
      <c r="AX537" s="1087"/>
      <c r="AY537" s="1087"/>
      <c r="AZ537" s="1087"/>
      <c r="BA537" s="1087"/>
      <c r="BB537" s="1087"/>
      <c r="BC537" s="1087"/>
      <c r="BD537" s="1087"/>
      <c r="BE537" s="1087"/>
      <c r="BF537" s="1087"/>
      <c r="BG537" s="1087"/>
      <c r="BH537" s="1087"/>
      <c r="BI537" s="1087"/>
      <c r="BJ537" s="1087"/>
      <c r="BK537" s="1087"/>
      <c r="BL537" s="1087"/>
      <c r="BM537" s="1087"/>
      <c r="BN537" s="1087"/>
      <c r="BO537" s="1087"/>
      <c r="BP537" s="1087"/>
      <c r="BQ537" s="1087"/>
      <c r="BR537" s="1087"/>
      <c r="BS537" s="1087"/>
      <c r="BT537" s="1087"/>
      <c r="BU537" s="1087"/>
      <c r="BV537" s="1087"/>
      <c r="BW537" s="1087"/>
      <c r="BX537" s="1087"/>
      <c r="BY537" s="1087"/>
      <c r="BZ537" s="1087"/>
      <c r="CA537" s="1087"/>
      <c r="CB537" s="1087"/>
      <c r="CC537" s="1087"/>
      <c r="CD537" s="1087"/>
      <c r="CE537" s="1087"/>
      <c r="CF537" s="1087"/>
      <c r="CG537" s="1087"/>
      <c r="CH537" s="1087"/>
      <c r="CI537" s="1087"/>
      <c r="CJ537" s="1087"/>
      <c r="CK537" s="1087"/>
      <c r="CL537" s="1087"/>
      <c r="CM537" s="1087"/>
      <c r="CN537" s="1087"/>
      <c r="CO537" s="1087"/>
      <c r="CP537" s="1087"/>
      <c r="CQ537" s="1087"/>
    </row>
    <row r="538" spans="2:95" ht="25" x14ac:dyDescent="0.35">
      <c r="B538" s="1089" t="s">
        <v>1698</v>
      </c>
      <c r="C538" s="1090" t="s">
        <v>1722</v>
      </c>
      <c r="D538" s="1090" t="s">
        <v>1723</v>
      </c>
      <c r="E538" s="1104">
        <v>2023</v>
      </c>
      <c r="F538" s="1104">
        <v>2024</v>
      </c>
      <c r="G538" s="1104" t="s">
        <v>351</v>
      </c>
      <c r="H538" s="1091">
        <v>42.797260273972604</v>
      </c>
      <c r="I538" s="1091"/>
      <c r="J538" s="1105"/>
      <c r="K538" s="1091">
        <v>15621</v>
      </c>
      <c r="L538" s="1091"/>
      <c r="M538" s="1091">
        <v>42797.260273972606</v>
      </c>
      <c r="N538" s="1088"/>
      <c r="O538" s="1086"/>
      <c r="P538" s="1087"/>
      <c r="Q538" s="1087"/>
      <c r="R538" s="1087"/>
      <c r="S538" s="1087"/>
      <c r="T538" s="1087"/>
      <c r="U538" s="1087"/>
      <c r="V538" s="1087"/>
      <c r="W538" s="1087"/>
      <c r="X538" s="1087"/>
      <c r="Y538" s="1087"/>
      <c r="Z538" s="1087"/>
      <c r="AA538" s="1087"/>
      <c r="AB538" s="1087"/>
      <c r="AC538" s="1087"/>
      <c r="AD538" s="1087"/>
      <c r="AE538" s="1087"/>
      <c r="AF538" s="1087"/>
      <c r="AG538" s="1087"/>
      <c r="AH538" s="1087"/>
      <c r="AI538" s="1087"/>
      <c r="AJ538" s="1087"/>
      <c r="AK538" s="1087"/>
      <c r="AL538" s="1087"/>
      <c r="AM538" s="1087"/>
      <c r="AN538" s="1087"/>
      <c r="AO538" s="1087"/>
      <c r="AP538" s="1087"/>
      <c r="AQ538" s="1087"/>
      <c r="AR538" s="1087"/>
      <c r="AS538" s="1087"/>
      <c r="AT538" s="1087"/>
      <c r="AU538" s="1087"/>
      <c r="AV538" s="1087"/>
      <c r="AW538" s="1087"/>
      <c r="AX538" s="1087"/>
      <c r="AY538" s="1087"/>
      <c r="AZ538" s="1087"/>
      <c r="BA538" s="1087"/>
      <c r="BB538" s="1087"/>
      <c r="BC538" s="1087"/>
      <c r="BD538" s="1087"/>
      <c r="BE538" s="1087"/>
      <c r="BF538" s="1087"/>
      <c r="BG538" s="1087"/>
      <c r="BH538" s="1087"/>
      <c r="BI538" s="1087"/>
      <c r="BJ538" s="1087"/>
      <c r="BK538" s="1087"/>
      <c r="BL538" s="1087"/>
      <c r="BM538" s="1087"/>
      <c r="BN538" s="1087"/>
      <c r="BO538" s="1087"/>
      <c r="BP538" s="1087"/>
      <c r="BQ538" s="1087"/>
      <c r="BR538" s="1087"/>
      <c r="BS538" s="1087"/>
      <c r="BT538" s="1087"/>
      <c r="BU538" s="1087"/>
      <c r="BV538" s="1087"/>
      <c r="BW538" s="1087"/>
      <c r="BX538" s="1087"/>
      <c r="BY538" s="1087"/>
      <c r="BZ538" s="1087"/>
      <c r="CA538" s="1087"/>
      <c r="CB538" s="1087"/>
      <c r="CC538" s="1087"/>
      <c r="CD538" s="1087"/>
      <c r="CE538" s="1087"/>
      <c r="CF538" s="1087"/>
      <c r="CG538" s="1087"/>
      <c r="CH538" s="1087"/>
      <c r="CI538" s="1087"/>
      <c r="CJ538" s="1087"/>
      <c r="CK538" s="1087"/>
      <c r="CL538" s="1087"/>
      <c r="CM538" s="1087"/>
      <c r="CN538" s="1087"/>
      <c r="CO538" s="1087"/>
      <c r="CP538" s="1087"/>
      <c r="CQ538" s="1087"/>
    </row>
    <row r="539" spans="2:95" ht="25" x14ac:dyDescent="0.35">
      <c r="B539" s="1089" t="s">
        <v>1724</v>
      </c>
      <c r="C539" s="1090" t="s">
        <v>1725</v>
      </c>
      <c r="D539" s="1090" t="s">
        <v>1726</v>
      </c>
      <c r="E539" s="1104">
        <v>2023</v>
      </c>
      <c r="F539" s="1104">
        <v>2024</v>
      </c>
      <c r="G539" s="1104" t="s">
        <v>351</v>
      </c>
      <c r="H539" s="1091">
        <v>66.198219178082184</v>
      </c>
      <c r="I539" s="1091"/>
      <c r="J539" s="1105"/>
      <c r="K539" s="1091">
        <v>24162.35</v>
      </c>
      <c r="L539" s="1091"/>
      <c r="M539" s="1091">
        <v>60798.219178082189</v>
      </c>
      <c r="N539" s="1088"/>
      <c r="O539" s="1086"/>
      <c r="P539" s="1087"/>
      <c r="Q539" s="1087"/>
      <c r="R539" s="1087"/>
      <c r="S539" s="1087"/>
      <c r="T539" s="1087"/>
      <c r="U539" s="1087"/>
      <c r="V539" s="1087"/>
      <c r="W539" s="1087"/>
      <c r="X539" s="1087"/>
      <c r="Y539" s="1087"/>
      <c r="Z539" s="1087"/>
      <c r="AA539" s="1087"/>
      <c r="AB539" s="1087"/>
      <c r="AC539" s="1087"/>
      <c r="AD539" s="1087"/>
      <c r="AE539" s="1087"/>
      <c r="AF539" s="1087"/>
      <c r="AG539" s="1087"/>
      <c r="AH539" s="1087"/>
      <c r="AI539" s="1087"/>
      <c r="AJ539" s="1087"/>
      <c r="AK539" s="1087"/>
      <c r="AL539" s="1087"/>
      <c r="AM539" s="1087"/>
      <c r="AN539" s="1087"/>
      <c r="AO539" s="1087"/>
      <c r="AP539" s="1087"/>
      <c r="AQ539" s="1087"/>
      <c r="AR539" s="1087"/>
      <c r="AS539" s="1087"/>
      <c r="AT539" s="1087"/>
      <c r="AU539" s="1087"/>
      <c r="AV539" s="1087"/>
      <c r="AW539" s="1087"/>
      <c r="AX539" s="1087"/>
      <c r="AY539" s="1087"/>
      <c r="AZ539" s="1087"/>
      <c r="BA539" s="1087"/>
      <c r="BB539" s="1087"/>
      <c r="BC539" s="1087"/>
      <c r="BD539" s="1087"/>
      <c r="BE539" s="1087"/>
      <c r="BF539" s="1087"/>
      <c r="BG539" s="1087"/>
      <c r="BH539" s="1087"/>
      <c r="BI539" s="1087"/>
      <c r="BJ539" s="1087"/>
      <c r="BK539" s="1087"/>
      <c r="BL539" s="1087"/>
      <c r="BM539" s="1087"/>
      <c r="BN539" s="1087"/>
      <c r="BO539" s="1087"/>
      <c r="BP539" s="1087"/>
      <c r="BQ539" s="1087"/>
      <c r="BR539" s="1087"/>
      <c r="BS539" s="1087"/>
      <c r="BT539" s="1087"/>
      <c r="BU539" s="1087"/>
      <c r="BV539" s="1087"/>
      <c r="BW539" s="1087"/>
      <c r="BX539" s="1087"/>
      <c r="BY539" s="1087"/>
      <c r="BZ539" s="1087"/>
      <c r="CA539" s="1087"/>
      <c r="CB539" s="1087"/>
      <c r="CC539" s="1087"/>
      <c r="CD539" s="1087"/>
      <c r="CE539" s="1087"/>
      <c r="CF539" s="1087"/>
      <c r="CG539" s="1087"/>
      <c r="CH539" s="1087"/>
      <c r="CI539" s="1087"/>
      <c r="CJ539" s="1087"/>
      <c r="CK539" s="1087"/>
      <c r="CL539" s="1087"/>
      <c r="CM539" s="1087"/>
      <c r="CN539" s="1087"/>
      <c r="CO539" s="1087"/>
      <c r="CP539" s="1087"/>
      <c r="CQ539" s="1087"/>
    </row>
    <row r="540" spans="2:95" ht="25" x14ac:dyDescent="0.35">
      <c r="B540" s="1089" t="s">
        <v>1698</v>
      </c>
      <c r="C540" s="1090" t="s">
        <v>1727</v>
      </c>
      <c r="D540" s="1090" t="s">
        <v>1728</v>
      </c>
      <c r="E540" s="1104">
        <v>2023</v>
      </c>
      <c r="F540" s="1104">
        <v>2024</v>
      </c>
      <c r="G540" s="1104" t="s">
        <v>351</v>
      </c>
      <c r="H540" s="1091">
        <v>18.402739726027399</v>
      </c>
      <c r="I540" s="1091"/>
      <c r="J540" s="1105"/>
      <c r="K540" s="1091">
        <v>6717</v>
      </c>
      <c r="L540" s="1091"/>
      <c r="M540" s="1091">
        <v>9102.7397260273974</v>
      </c>
      <c r="N540" s="1088"/>
      <c r="O540" s="1086"/>
      <c r="P540" s="1087"/>
      <c r="Q540" s="1087"/>
      <c r="R540" s="1087"/>
      <c r="S540" s="1087"/>
      <c r="T540" s="1087"/>
      <c r="U540" s="1087"/>
      <c r="V540" s="1087"/>
      <c r="W540" s="1087"/>
      <c r="X540" s="1087"/>
      <c r="Y540" s="1087"/>
      <c r="Z540" s="1087"/>
      <c r="AA540" s="1087"/>
      <c r="AB540" s="1087"/>
      <c r="AC540" s="1087"/>
      <c r="AD540" s="1087"/>
      <c r="AE540" s="1087"/>
      <c r="AF540" s="1087"/>
      <c r="AG540" s="1087"/>
      <c r="AH540" s="1087"/>
      <c r="AI540" s="1087"/>
      <c r="AJ540" s="1087"/>
      <c r="AK540" s="1087"/>
      <c r="AL540" s="1087"/>
      <c r="AM540" s="1087"/>
      <c r="AN540" s="1087"/>
      <c r="AO540" s="1087"/>
      <c r="AP540" s="1087"/>
      <c r="AQ540" s="1087"/>
      <c r="AR540" s="1087"/>
      <c r="AS540" s="1087"/>
      <c r="AT540" s="1087"/>
      <c r="AU540" s="1087"/>
      <c r="AV540" s="1087"/>
      <c r="AW540" s="1087"/>
      <c r="AX540" s="1087"/>
      <c r="AY540" s="1087"/>
      <c r="AZ540" s="1087"/>
      <c r="BA540" s="1087"/>
      <c r="BB540" s="1087"/>
      <c r="BC540" s="1087"/>
      <c r="BD540" s="1087"/>
      <c r="BE540" s="1087"/>
      <c r="BF540" s="1087"/>
      <c r="BG540" s="1087"/>
      <c r="BH540" s="1087"/>
      <c r="BI540" s="1087"/>
      <c r="BJ540" s="1087"/>
      <c r="BK540" s="1087"/>
      <c r="BL540" s="1087"/>
      <c r="BM540" s="1087"/>
      <c r="BN540" s="1087"/>
      <c r="BO540" s="1087"/>
      <c r="BP540" s="1087"/>
      <c r="BQ540" s="1087"/>
      <c r="BR540" s="1087"/>
      <c r="BS540" s="1087"/>
      <c r="BT540" s="1087"/>
      <c r="BU540" s="1087"/>
      <c r="BV540" s="1087"/>
      <c r="BW540" s="1087"/>
      <c r="BX540" s="1087"/>
      <c r="BY540" s="1087"/>
      <c r="BZ540" s="1087"/>
      <c r="CA540" s="1087"/>
      <c r="CB540" s="1087"/>
      <c r="CC540" s="1087"/>
      <c r="CD540" s="1087"/>
      <c r="CE540" s="1087"/>
      <c r="CF540" s="1087"/>
      <c r="CG540" s="1087"/>
      <c r="CH540" s="1087"/>
      <c r="CI540" s="1087"/>
      <c r="CJ540" s="1087"/>
      <c r="CK540" s="1087"/>
      <c r="CL540" s="1087"/>
      <c r="CM540" s="1087"/>
      <c r="CN540" s="1087"/>
      <c r="CO540" s="1087"/>
      <c r="CP540" s="1087"/>
      <c r="CQ540" s="1087"/>
    </row>
    <row r="541" spans="2:95" ht="25" x14ac:dyDescent="0.35">
      <c r="B541" s="1089" t="s">
        <v>1703</v>
      </c>
      <c r="C541" s="1090" t="s">
        <v>1729</v>
      </c>
      <c r="D541" s="1090" t="s">
        <v>1730</v>
      </c>
      <c r="E541" s="1104">
        <v>2023</v>
      </c>
      <c r="F541" s="1104">
        <v>2024</v>
      </c>
      <c r="G541" s="1104" t="s">
        <v>351</v>
      </c>
      <c r="H541" s="1091">
        <v>26.534739726027397</v>
      </c>
      <c r="I541" s="1091"/>
      <c r="J541" s="1105"/>
      <c r="K541" s="1091">
        <v>9685.18</v>
      </c>
      <c r="L541" s="1091"/>
      <c r="M541" s="1091">
        <v>26534.739726027397</v>
      </c>
      <c r="N541" s="1088"/>
      <c r="O541" s="1086"/>
      <c r="P541" s="1087"/>
      <c r="Q541" s="1087"/>
      <c r="R541" s="1087"/>
      <c r="S541" s="1087"/>
      <c r="T541" s="1087"/>
      <c r="U541" s="1087"/>
      <c r="V541" s="1087"/>
      <c r="W541" s="1087"/>
      <c r="X541" s="1087"/>
      <c r="Y541" s="1087"/>
      <c r="Z541" s="1087"/>
      <c r="AA541" s="1087"/>
      <c r="AB541" s="1087"/>
      <c r="AC541" s="1087"/>
      <c r="AD541" s="1087"/>
      <c r="AE541" s="1087"/>
      <c r="AF541" s="1087"/>
      <c r="AG541" s="1087"/>
      <c r="AH541" s="1087"/>
      <c r="AI541" s="1087"/>
      <c r="AJ541" s="1087"/>
      <c r="AK541" s="1087"/>
      <c r="AL541" s="1087"/>
      <c r="AM541" s="1087"/>
      <c r="AN541" s="1087"/>
      <c r="AO541" s="1087"/>
      <c r="AP541" s="1087"/>
      <c r="AQ541" s="1087"/>
      <c r="AR541" s="1087"/>
      <c r="AS541" s="1087"/>
      <c r="AT541" s="1087"/>
      <c r="AU541" s="1087"/>
      <c r="AV541" s="1087"/>
      <c r="AW541" s="1087"/>
      <c r="AX541" s="1087"/>
      <c r="AY541" s="1087"/>
      <c r="AZ541" s="1087"/>
      <c r="BA541" s="1087"/>
      <c r="BB541" s="1087"/>
      <c r="BC541" s="1087"/>
      <c r="BD541" s="1087"/>
      <c r="BE541" s="1087"/>
      <c r="BF541" s="1087"/>
      <c r="BG541" s="1087"/>
      <c r="BH541" s="1087"/>
      <c r="BI541" s="1087"/>
      <c r="BJ541" s="1087"/>
      <c r="BK541" s="1087"/>
      <c r="BL541" s="1087"/>
      <c r="BM541" s="1087"/>
      <c r="BN541" s="1087"/>
      <c r="BO541" s="1087"/>
      <c r="BP541" s="1087"/>
      <c r="BQ541" s="1087"/>
      <c r="BR541" s="1087"/>
      <c r="BS541" s="1087"/>
      <c r="BT541" s="1087"/>
      <c r="BU541" s="1087"/>
      <c r="BV541" s="1087"/>
      <c r="BW541" s="1087"/>
      <c r="BX541" s="1087"/>
      <c r="BY541" s="1087"/>
      <c r="BZ541" s="1087"/>
      <c r="CA541" s="1087"/>
      <c r="CB541" s="1087"/>
      <c r="CC541" s="1087"/>
      <c r="CD541" s="1087"/>
      <c r="CE541" s="1087"/>
      <c r="CF541" s="1087"/>
      <c r="CG541" s="1087"/>
      <c r="CH541" s="1087"/>
      <c r="CI541" s="1087"/>
      <c r="CJ541" s="1087"/>
      <c r="CK541" s="1087"/>
      <c r="CL541" s="1087"/>
      <c r="CM541" s="1087"/>
      <c r="CN541" s="1087"/>
      <c r="CO541" s="1087"/>
      <c r="CP541" s="1087"/>
      <c r="CQ541" s="1087"/>
    </row>
    <row r="542" spans="2:95" ht="25" x14ac:dyDescent="0.35">
      <c r="B542" s="1089" t="s">
        <v>1703</v>
      </c>
      <c r="C542" s="1090" t="s">
        <v>1731</v>
      </c>
      <c r="D542" s="1090" t="s">
        <v>1732</v>
      </c>
      <c r="E542" s="1104">
        <v>2023</v>
      </c>
      <c r="F542" s="1104">
        <v>2024</v>
      </c>
      <c r="G542" s="1104" t="s">
        <v>351</v>
      </c>
      <c r="H542" s="1091">
        <v>30.643835616438356</v>
      </c>
      <c r="I542" s="1091"/>
      <c r="J542" s="1105"/>
      <c r="K542" s="1091">
        <v>11185</v>
      </c>
      <c r="L542" s="1091"/>
      <c r="M542" s="1091">
        <v>30643.835616438355</v>
      </c>
      <c r="N542" s="1088"/>
      <c r="O542" s="1086"/>
      <c r="P542" s="1087"/>
      <c r="Q542" s="1087"/>
      <c r="R542" s="1087"/>
      <c r="S542" s="1087"/>
      <c r="T542" s="1087"/>
      <c r="U542" s="1087"/>
      <c r="V542" s="1087"/>
      <c r="W542" s="1087"/>
      <c r="X542" s="1087"/>
      <c r="Y542" s="1087"/>
      <c r="Z542" s="1087"/>
      <c r="AA542" s="1087"/>
      <c r="AB542" s="1087"/>
      <c r="AC542" s="1087"/>
      <c r="AD542" s="1087"/>
      <c r="AE542" s="1087"/>
      <c r="AF542" s="1087"/>
      <c r="AG542" s="1087"/>
      <c r="AH542" s="1087"/>
      <c r="AI542" s="1087"/>
      <c r="AJ542" s="1087"/>
      <c r="AK542" s="1087"/>
      <c r="AL542" s="1087"/>
      <c r="AM542" s="1087"/>
      <c r="AN542" s="1087"/>
      <c r="AO542" s="1087"/>
      <c r="AP542" s="1087"/>
      <c r="AQ542" s="1087"/>
      <c r="AR542" s="1087"/>
      <c r="AS542" s="1087"/>
      <c r="AT542" s="1087"/>
      <c r="AU542" s="1087"/>
      <c r="AV542" s="1087"/>
      <c r="AW542" s="1087"/>
      <c r="AX542" s="1087"/>
      <c r="AY542" s="1087"/>
      <c r="AZ542" s="1087"/>
      <c r="BA542" s="1087"/>
      <c r="BB542" s="1087"/>
      <c r="BC542" s="1087"/>
      <c r="BD542" s="1087"/>
      <c r="BE542" s="1087"/>
      <c r="BF542" s="1087"/>
      <c r="BG542" s="1087"/>
      <c r="BH542" s="1087"/>
      <c r="BI542" s="1087"/>
      <c r="BJ542" s="1087"/>
      <c r="BK542" s="1087"/>
      <c r="BL542" s="1087"/>
      <c r="BM542" s="1087"/>
      <c r="BN542" s="1087"/>
      <c r="BO542" s="1087"/>
      <c r="BP542" s="1087"/>
      <c r="BQ542" s="1087"/>
      <c r="BR542" s="1087"/>
      <c r="BS542" s="1087"/>
      <c r="BT542" s="1087"/>
      <c r="BU542" s="1087"/>
      <c r="BV542" s="1087"/>
      <c r="BW542" s="1087"/>
      <c r="BX542" s="1087"/>
      <c r="BY542" s="1087"/>
      <c r="BZ542" s="1087"/>
      <c r="CA542" s="1087"/>
      <c r="CB542" s="1087"/>
      <c r="CC542" s="1087"/>
      <c r="CD542" s="1087"/>
      <c r="CE542" s="1087"/>
      <c r="CF542" s="1087"/>
      <c r="CG542" s="1087"/>
      <c r="CH542" s="1087"/>
      <c r="CI542" s="1087"/>
      <c r="CJ542" s="1087"/>
      <c r="CK542" s="1087"/>
      <c r="CL542" s="1087"/>
      <c r="CM542" s="1087"/>
      <c r="CN542" s="1087"/>
      <c r="CO542" s="1087"/>
      <c r="CP542" s="1087"/>
      <c r="CQ542" s="1087"/>
    </row>
    <row r="543" spans="2:95" ht="25" x14ac:dyDescent="0.35">
      <c r="B543" s="1089" t="s">
        <v>1698</v>
      </c>
      <c r="C543" s="1090" t="s">
        <v>1733</v>
      </c>
      <c r="D543" s="1090" t="s">
        <v>1734</v>
      </c>
      <c r="E543" s="1104">
        <v>2023</v>
      </c>
      <c r="F543" s="1104">
        <v>2024</v>
      </c>
      <c r="G543" s="1104" t="s">
        <v>351</v>
      </c>
      <c r="H543" s="1091">
        <v>165.24657534246575</v>
      </c>
      <c r="I543" s="1091"/>
      <c r="J543" s="1105"/>
      <c r="K543" s="1091">
        <v>60315</v>
      </c>
      <c r="L543" s="1091"/>
      <c r="M543" s="1091">
        <v>155946.57534246575</v>
      </c>
      <c r="N543" s="1088"/>
      <c r="O543" s="1086"/>
      <c r="P543" s="1087"/>
      <c r="Q543" s="1087"/>
      <c r="R543" s="1087"/>
      <c r="S543" s="1087"/>
      <c r="T543" s="1087"/>
      <c r="U543" s="1087"/>
      <c r="V543" s="1087"/>
      <c r="W543" s="1087"/>
      <c r="X543" s="1087"/>
      <c r="Y543" s="1087"/>
      <c r="Z543" s="1087"/>
      <c r="AA543" s="1087"/>
      <c r="AB543" s="1087"/>
      <c r="AC543" s="1087"/>
      <c r="AD543" s="1087"/>
      <c r="AE543" s="1087"/>
      <c r="AF543" s="1087"/>
      <c r="AG543" s="1087"/>
      <c r="AH543" s="1087"/>
      <c r="AI543" s="1087"/>
      <c r="AJ543" s="1087"/>
      <c r="AK543" s="1087"/>
      <c r="AL543" s="1087"/>
      <c r="AM543" s="1087"/>
      <c r="AN543" s="1087"/>
      <c r="AO543" s="1087"/>
      <c r="AP543" s="1087"/>
      <c r="AQ543" s="1087"/>
      <c r="AR543" s="1087"/>
      <c r="AS543" s="1087"/>
      <c r="AT543" s="1087"/>
      <c r="AU543" s="1087"/>
      <c r="AV543" s="1087"/>
      <c r="AW543" s="1087"/>
      <c r="AX543" s="1087"/>
      <c r="AY543" s="1087"/>
      <c r="AZ543" s="1087"/>
      <c r="BA543" s="1087"/>
      <c r="BB543" s="1087"/>
      <c r="BC543" s="1087"/>
      <c r="BD543" s="1087"/>
      <c r="BE543" s="1087"/>
      <c r="BF543" s="1087"/>
      <c r="BG543" s="1087"/>
      <c r="BH543" s="1087"/>
      <c r="BI543" s="1087"/>
      <c r="BJ543" s="1087"/>
      <c r="BK543" s="1087"/>
      <c r="BL543" s="1087"/>
      <c r="BM543" s="1087"/>
      <c r="BN543" s="1087"/>
      <c r="BO543" s="1087"/>
      <c r="BP543" s="1087"/>
      <c r="BQ543" s="1087"/>
      <c r="BR543" s="1087"/>
      <c r="BS543" s="1087"/>
      <c r="BT543" s="1087"/>
      <c r="BU543" s="1087"/>
      <c r="BV543" s="1087"/>
      <c r="BW543" s="1087"/>
      <c r="BX543" s="1087"/>
      <c r="BY543" s="1087"/>
      <c r="BZ543" s="1087"/>
      <c r="CA543" s="1087"/>
      <c r="CB543" s="1087"/>
      <c r="CC543" s="1087"/>
      <c r="CD543" s="1087"/>
      <c r="CE543" s="1087"/>
      <c r="CF543" s="1087"/>
      <c r="CG543" s="1087"/>
      <c r="CH543" s="1087"/>
      <c r="CI543" s="1087"/>
      <c r="CJ543" s="1087"/>
      <c r="CK543" s="1087"/>
      <c r="CL543" s="1087"/>
      <c r="CM543" s="1087"/>
      <c r="CN543" s="1087"/>
      <c r="CO543" s="1087"/>
      <c r="CP543" s="1087"/>
      <c r="CQ543" s="1087"/>
    </row>
    <row r="544" spans="2:95" ht="25" x14ac:dyDescent="0.35">
      <c r="B544" s="1089" t="s">
        <v>1695</v>
      </c>
      <c r="C544" s="1090" t="s">
        <v>1735</v>
      </c>
      <c r="D544" s="1090" t="s">
        <v>1736</v>
      </c>
      <c r="E544" s="1104">
        <v>2023</v>
      </c>
      <c r="F544" s="1104">
        <v>2024</v>
      </c>
      <c r="G544" s="1104" t="s">
        <v>351</v>
      </c>
      <c r="H544" s="1091">
        <v>86.25</v>
      </c>
      <c r="I544" s="1091"/>
      <c r="J544" s="1105"/>
      <c r="K544" s="1091">
        <v>31481.25</v>
      </c>
      <c r="L544" s="1091"/>
      <c r="M544" s="1091">
        <v>86250</v>
      </c>
      <c r="N544" s="1088"/>
      <c r="O544" s="1086"/>
      <c r="P544" s="1087"/>
      <c r="Q544" s="1087"/>
      <c r="R544" s="1087"/>
      <c r="S544" s="1087"/>
      <c r="T544" s="1087"/>
      <c r="U544" s="1087"/>
      <c r="V544" s="1087"/>
      <c r="W544" s="1087"/>
      <c r="X544" s="1087"/>
      <c r="Y544" s="1087"/>
      <c r="Z544" s="1087"/>
      <c r="AA544" s="1087"/>
      <c r="AB544" s="1087"/>
      <c r="AC544" s="1087"/>
      <c r="AD544" s="1087"/>
      <c r="AE544" s="1087"/>
      <c r="AF544" s="1087"/>
      <c r="AG544" s="1087"/>
      <c r="AH544" s="1087"/>
      <c r="AI544" s="1087"/>
      <c r="AJ544" s="1087"/>
      <c r="AK544" s="1087"/>
      <c r="AL544" s="1087"/>
      <c r="AM544" s="1087"/>
      <c r="AN544" s="1087"/>
      <c r="AO544" s="1087"/>
      <c r="AP544" s="1087"/>
      <c r="AQ544" s="1087"/>
      <c r="AR544" s="1087"/>
      <c r="AS544" s="1087"/>
      <c r="AT544" s="1087"/>
      <c r="AU544" s="1087"/>
      <c r="AV544" s="1087"/>
      <c r="AW544" s="1087"/>
      <c r="AX544" s="1087"/>
      <c r="AY544" s="1087"/>
      <c r="AZ544" s="1087"/>
      <c r="BA544" s="1087"/>
      <c r="BB544" s="1087"/>
      <c r="BC544" s="1087"/>
      <c r="BD544" s="1087"/>
      <c r="BE544" s="1087"/>
      <c r="BF544" s="1087"/>
      <c r="BG544" s="1087"/>
      <c r="BH544" s="1087"/>
      <c r="BI544" s="1087"/>
      <c r="BJ544" s="1087"/>
      <c r="BK544" s="1087"/>
      <c r="BL544" s="1087"/>
      <c r="BM544" s="1087"/>
      <c r="BN544" s="1087"/>
      <c r="BO544" s="1087"/>
      <c r="BP544" s="1087"/>
      <c r="BQ544" s="1087"/>
      <c r="BR544" s="1087"/>
      <c r="BS544" s="1087"/>
      <c r="BT544" s="1087"/>
      <c r="BU544" s="1087"/>
      <c r="BV544" s="1087"/>
      <c r="BW544" s="1087"/>
      <c r="BX544" s="1087"/>
      <c r="BY544" s="1087"/>
      <c r="BZ544" s="1087"/>
      <c r="CA544" s="1087"/>
      <c r="CB544" s="1087"/>
      <c r="CC544" s="1087"/>
      <c r="CD544" s="1087"/>
      <c r="CE544" s="1087"/>
      <c r="CF544" s="1087"/>
      <c r="CG544" s="1087"/>
      <c r="CH544" s="1087"/>
      <c r="CI544" s="1087"/>
      <c r="CJ544" s="1087"/>
      <c r="CK544" s="1087"/>
      <c r="CL544" s="1087"/>
      <c r="CM544" s="1087"/>
      <c r="CN544" s="1087"/>
      <c r="CO544" s="1087"/>
      <c r="CP544" s="1087"/>
      <c r="CQ544" s="1087"/>
    </row>
    <row r="545" spans="2:95" ht="25" x14ac:dyDescent="0.35">
      <c r="B545" s="1089" t="s">
        <v>1737</v>
      </c>
      <c r="C545" s="1090" t="s">
        <v>1738</v>
      </c>
      <c r="D545" s="1090" t="s">
        <v>1739</v>
      </c>
      <c r="E545" s="1104">
        <v>2023</v>
      </c>
      <c r="F545" s="1104">
        <v>2024</v>
      </c>
      <c r="G545" s="1104" t="s">
        <v>351</v>
      </c>
      <c r="H545" s="1091">
        <v>27.390712328767126</v>
      </c>
      <c r="I545" s="1091"/>
      <c r="J545" s="1105"/>
      <c r="K545" s="1091">
        <v>9997.61</v>
      </c>
      <c r="L545" s="1091"/>
      <c r="M545" s="1091">
        <v>17358.712328767127</v>
      </c>
      <c r="N545" s="1088"/>
      <c r="O545" s="1086"/>
      <c r="P545" s="1087"/>
      <c r="Q545" s="1087"/>
      <c r="R545" s="1087"/>
      <c r="S545" s="1087"/>
      <c r="T545" s="1087"/>
      <c r="U545" s="1087"/>
      <c r="V545" s="1087"/>
      <c r="W545" s="1087"/>
      <c r="X545" s="1087"/>
      <c r="Y545" s="1087"/>
      <c r="Z545" s="1087"/>
      <c r="AA545" s="1087"/>
      <c r="AB545" s="1087"/>
      <c r="AC545" s="1087"/>
      <c r="AD545" s="1087"/>
      <c r="AE545" s="1087"/>
      <c r="AF545" s="1087"/>
      <c r="AG545" s="1087"/>
      <c r="AH545" s="1087"/>
      <c r="AI545" s="1087"/>
      <c r="AJ545" s="1087"/>
      <c r="AK545" s="1087"/>
      <c r="AL545" s="1087"/>
      <c r="AM545" s="1087"/>
      <c r="AN545" s="1087"/>
      <c r="AO545" s="1087"/>
      <c r="AP545" s="1087"/>
      <c r="AQ545" s="1087"/>
      <c r="AR545" s="1087"/>
      <c r="AS545" s="1087"/>
      <c r="AT545" s="1087"/>
      <c r="AU545" s="1087"/>
      <c r="AV545" s="1087"/>
      <c r="AW545" s="1087"/>
      <c r="AX545" s="1087"/>
      <c r="AY545" s="1087"/>
      <c r="AZ545" s="1087"/>
      <c r="BA545" s="1087"/>
      <c r="BB545" s="1087"/>
      <c r="BC545" s="1087"/>
      <c r="BD545" s="1087"/>
      <c r="BE545" s="1087"/>
      <c r="BF545" s="1087"/>
      <c r="BG545" s="1087"/>
      <c r="BH545" s="1087"/>
      <c r="BI545" s="1087"/>
      <c r="BJ545" s="1087"/>
      <c r="BK545" s="1087"/>
      <c r="BL545" s="1087"/>
      <c r="BM545" s="1087"/>
      <c r="BN545" s="1087"/>
      <c r="BO545" s="1087"/>
      <c r="BP545" s="1087"/>
      <c r="BQ545" s="1087"/>
      <c r="BR545" s="1087"/>
      <c r="BS545" s="1087"/>
      <c r="BT545" s="1087"/>
      <c r="BU545" s="1087"/>
      <c r="BV545" s="1087"/>
      <c r="BW545" s="1087"/>
      <c r="BX545" s="1087"/>
      <c r="BY545" s="1087"/>
      <c r="BZ545" s="1087"/>
      <c r="CA545" s="1087"/>
      <c r="CB545" s="1087"/>
      <c r="CC545" s="1087"/>
      <c r="CD545" s="1087"/>
      <c r="CE545" s="1087"/>
      <c r="CF545" s="1087"/>
      <c r="CG545" s="1087"/>
      <c r="CH545" s="1087"/>
      <c r="CI545" s="1087"/>
      <c r="CJ545" s="1087"/>
      <c r="CK545" s="1087"/>
      <c r="CL545" s="1087"/>
      <c r="CM545" s="1087"/>
      <c r="CN545" s="1087"/>
      <c r="CO545" s="1087"/>
      <c r="CP545" s="1087"/>
      <c r="CQ545" s="1087"/>
    </row>
    <row r="546" spans="2:95" ht="25" x14ac:dyDescent="0.35">
      <c r="B546" s="1089" t="s">
        <v>1698</v>
      </c>
      <c r="C546" s="1090" t="s">
        <v>1740</v>
      </c>
      <c r="D546" s="1090" t="s">
        <v>1741</v>
      </c>
      <c r="E546" s="1104">
        <v>2023</v>
      </c>
      <c r="F546" s="1104">
        <v>2024</v>
      </c>
      <c r="G546" s="1104" t="s">
        <v>351</v>
      </c>
      <c r="H546" s="1091">
        <v>30</v>
      </c>
      <c r="I546" s="1091"/>
      <c r="J546" s="1105"/>
      <c r="K546" s="1091">
        <v>10950</v>
      </c>
      <c r="L546" s="1091"/>
      <c r="M546" s="1091">
        <v>28200</v>
      </c>
      <c r="N546" s="1088"/>
      <c r="O546" s="1086"/>
      <c r="P546" s="1087"/>
      <c r="Q546" s="1087"/>
      <c r="R546" s="1087"/>
      <c r="S546" s="1087"/>
      <c r="T546" s="1087"/>
      <c r="U546" s="1087"/>
      <c r="V546" s="1087"/>
      <c r="W546" s="1087"/>
      <c r="X546" s="1087"/>
      <c r="Y546" s="1087"/>
      <c r="Z546" s="1087"/>
      <c r="AA546" s="1087"/>
      <c r="AB546" s="1087"/>
      <c r="AC546" s="1087"/>
      <c r="AD546" s="1087"/>
      <c r="AE546" s="1087"/>
      <c r="AF546" s="1087"/>
      <c r="AG546" s="1087"/>
      <c r="AH546" s="1087"/>
      <c r="AI546" s="1087"/>
      <c r="AJ546" s="1087"/>
      <c r="AK546" s="1087"/>
      <c r="AL546" s="1087"/>
      <c r="AM546" s="1087"/>
      <c r="AN546" s="1087"/>
      <c r="AO546" s="1087"/>
      <c r="AP546" s="1087"/>
      <c r="AQ546" s="1087"/>
      <c r="AR546" s="1087"/>
      <c r="AS546" s="1087"/>
      <c r="AT546" s="1087"/>
      <c r="AU546" s="1087"/>
      <c r="AV546" s="1087"/>
      <c r="AW546" s="1087"/>
      <c r="AX546" s="1087"/>
      <c r="AY546" s="1087"/>
      <c r="AZ546" s="1087"/>
      <c r="BA546" s="1087"/>
      <c r="BB546" s="1087"/>
      <c r="BC546" s="1087"/>
      <c r="BD546" s="1087"/>
      <c r="BE546" s="1087"/>
      <c r="BF546" s="1087"/>
      <c r="BG546" s="1087"/>
      <c r="BH546" s="1087"/>
      <c r="BI546" s="1087"/>
      <c r="BJ546" s="1087"/>
      <c r="BK546" s="1087"/>
      <c r="BL546" s="1087"/>
      <c r="BM546" s="1087"/>
      <c r="BN546" s="1087"/>
      <c r="BO546" s="1087"/>
      <c r="BP546" s="1087"/>
      <c r="BQ546" s="1087"/>
      <c r="BR546" s="1087"/>
      <c r="BS546" s="1087"/>
      <c r="BT546" s="1087"/>
      <c r="BU546" s="1087"/>
      <c r="BV546" s="1087"/>
      <c r="BW546" s="1087"/>
      <c r="BX546" s="1087"/>
      <c r="BY546" s="1087"/>
      <c r="BZ546" s="1087"/>
      <c r="CA546" s="1087"/>
      <c r="CB546" s="1087"/>
      <c r="CC546" s="1087"/>
      <c r="CD546" s="1087"/>
      <c r="CE546" s="1087"/>
      <c r="CF546" s="1087"/>
      <c r="CG546" s="1087"/>
      <c r="CH546" s="1087"/>
      <c r="CI546" s="1087"/>
      <c r="CJ546" s="1087"/>
      <c r="CK546" s="1087"/>
      <c r="CL546" s="1087"/>
      <c r="CM546" s="1087"/>
      <c r="CN546" s="1087"/>
      <c r="CO546" s="1087"/>
      <c r="CP546" s="1087"/>
      <c r="CQ546" s="1087"/>
    </row>
    <row r="547" spans="2:95" ht="25" x14ac:dyDescent="0.35">
      <c r="B547" s="1089" t="s">
        <v>1695</v>
      </c>
      <c r="C547" s="1090" t="s">
        <v>1742</v>
      </c>
      <c r="D547" s="1090" t="s">
        <v>1743</v>
      </c>
      <c r="E547" s="1104">
        <v>2023</v>
      </c>
      <c r="F547" s="1104">
        <v>2024</v>
      </c>
      <c r="G547" s="1104" t="s">
        <v>351</v>
      </c>
      <c r="H547" s="1091">
        <v>17.547178082191781</v>
      </c>
      <c r="I547" s="1091"/>
      <c r="J547" s="1105"/>
      <c r="K547" s="1091">
        <v>6404.72</v>
      </c>
      <c r="L547" s="1091"/>
      <c r="M547" s="1091">
        <v>17547.178082191782</v>
      </c>
      <c r="N547" s="1088"/>
      <c r="O547" s="1086"/>
      <c r="P547" s="1087"/>
      <c r="Q547" s="1087"/>
      <c r="R547" s="1087"/>
      <c r="S547" s="1087"/>
      <c r="T547" s="1087"/>
      <c r="U547" s="1087"/>
      <c r="V547" s="1087"/>
      <c r="W547" s="1087"/>
      <c r="X547" s="1087"/>
      <c r="Y547" s="1087"/>
      <c r="Z547" s="1087"/>
      <c r="AA547" s="1087"/>
      <c r="AB547" s="1087"/>
      <c r="AC547" s="1087"/>
      <c r="AD547" s="1087"/>
      <c r="AE547" s="1087"/>
      <c r="AF547" s="1087"/>
      <c r="AG547" s="1087"/>
      <c r="AH547" s="1087"/>
      <c r="AI547" s="1087"/>
      <c r="AJ547" s="1087"/>
      <c r="AK547" s="1087"/>
      <c r="AL547" s="1087"/>
      <c r="AM547" s="1087"/>
      <c r="AN547" s="1087"/>
      <c r="AO547" s="1087"/>
      <c r="AP547" s="1087"/>
      <c r="AQ547" s="1087"/>
      <c r="AR547" s="1087"/>
      <c r="AS547" s="1087"/>
      <c r="AT547" s="1087"/>
      <c r="AU547" s="1087"/>
      <c r="AV547" s="1087"/>
      <c r="AW547" s="1087"/>
      <c r="AX547" s="1087"/>
      <c r="AY547" s="1087"/>
      <c r="AZ547" s="1087"/>
      <c r="BA547" s="1087"/>
      <c r="BB547" s="1087"/>
      <c r="BC547" s="1087"/>
      <c r="BD547" s="1087"/>
      <c r="BE547" s="1087"/>
      <c r="BF547" s="1087"/>
      <c r="BG547" s="1087"/>
      <c r="BH547" s="1087"/>
      <c r="BI547" s="1087"/>
      <c r="BJ547" s="1087"/>
      <c r="BK547" s="1087"/>
      <c r="BL547" s="1087"/>
      <c r="BM547" s="1087"/>
      <c r="BN547" s="1087"/>
      <c r="BO547" s="1087"/>
      <c r="BP547" s="1087"/>
      <c r="BQ547" s="1087"/>
      <c r="BR547" s="1087"/>
      <c r="BS547" s="1087"/>
      <c r="BT547" s="1087"/>
      <c r="BU547" s="1087"/>
      <c r="BV547" s="1087"/>
      <c r="BW547" s="1087"/>
      <c r="BX547" s="1087"/>
      <c r="BY547" s="1087"/>
      <c r="BZ547" s="1087"/>
      <c r="CA547" s="1087"/>
      <c r="CB547" s="1087"/>
      <c r="CC547" s="1087"/>
      <c r="CD547" s="1087"/>
      <c r="CE547" s="1087"/>
      <c r="CF547" s="1087"/>
      <c r="CG547" s="1087"/>
      <c r="CH547" s="1087"/>
      <c r="CI547" s="1087"/>
      <c r="CJ547" s="1087"/>
      <c r="CK547" s="1087"/>
      <c r="CL547" s="1087"/>
      <c r="CM547" s="1087"/>
      <c r="CN547" s="1087"/>
      <c r="CO547" s="1087"/>
      <c r="CP547" s="1087"/>
      <c r="CQ547" s="1087"/>
    </row>
    <row r="548" spans="2:95" ht="25" x14ac:dyDescent="0.35">
      <c r="B548" s="1089" t="s">
        <v>1695</v>
      </c>
      <c r="C548" s="1090" t="s">
        <v>1744</v>
      </c>
      <c r="D548" s="1090" t="s">
        <v>1745</v>
      </c>
      <c r="E548" s="1104">
        <v>2023</v>
      </c>
      <c r="F548" s="1104">
        <v>2024</v>
      </c>
      <c r="G548" s="1104" t="s">
        <v>351</v>
      </c>
      <c r="H548" s="1091">
        <v>25.678794520547946</v>
      </c>
      <c r="I548" s="1091"/>
      <c r="J548" s="1105"/>
      <c r="K548" s="1091">
        <v>9372.76</v>
      </c>
      <c r="L548" s="1091"/>
      <c r="M548" s="1091">
        <v>19978.794520547945</v>
      </c>
      <c r="N548" s="1088"/>
      <c r="O548" s="1086"/>
      <c r="P548" s="1087"/>
      <c r="Q548" s="1087"/>
      <c r="R548" s="1087"/>
      <c r="S548" s="1087"/>
      <c r="T548" s="1087"/>
      <c r="U548" s="1087"/>
      <c r="V548" s="1087"/>
      <c r="W548" s="1087"/>
      <c r="X548" s="1087"/>
      <c r="Y548" s="1087"/>
      <c r="Z548" s="1087"/>
      <c r="AA548" s="1087"/>
      <c r="AB548" s="1087"/>
      <c r="AC548" s="1087"/>
      <c r="AD548" s="1087"/>
      <c r="AE548" s="1087"/>
      <c r="AF548" s="1087"/>
      <c r="AG548" s="1087"/>
      <c r="AH548" s="1087"/>
      <c r="AI548" s="1087"/>
      <c r="AJ548" s="1087"/>
      <c r="AK548" s="1087"/>
      <c r="AL548" s="1087"/>
      <c r="AM548" s="1087"/>
      <c r="AN548" s="1087"/>
      <c r="AO548" s="1087"/>
      <c r="AP548" s="1087"/>
      <c r="AQ548" s="1087"/>
      <c r="AR548" s="1087"/>
      <c r="AS548" s="1087"/>
      <c r="AT548" s="1087"/>
      <c r="AU548" s="1087"/>
      <c r="AV548" s="1087"/>
      <c r="AW548" s="1087"/>
      <c r="AX548" s="1087"/>
      <c r="AY548" s="1087"/>
      <c r="AZ548" s="1087"/>
      <c r="BA548" s="1087"/>
      <c r="BB548" s="1087"/>
      <c r="BC548" s="1087"/>
      <c r="BD548" s="1087"/>
      <c r="BE548" s="1087"/>
      <c r="BF548" s="1087"/>
      <c r="BG548" s="1087"/>
      <c r="BH548" s="1087"/>
      <c r="BI548" s="1087"/>
      <c r="BJ548" s="1087"/>
      <c r="BK548" s="1087"/>
      <c r="BL548" s="1087"/>
      <c r="BM548" s="1087"/>
      <c r="BN548" s="1087"/>
      <c r="BO548" s="1087"/>
      <c r="BP548" s="1087"/>
      <c r="BQ548" s="1087"/>
      <c r="BR548" s="1087"/>
      <c r="BS548" s="1087"/>
      <c r="BT548" s="1087"/>
      <c r="BU548" s="1087"/>
      <c r="BV548" s="1087"/>
      <c r="BW548" s="1087"/>
      <c r="BX548" s="1087"/>
      <c r="BY548" s="1087"/>
      <c r="BZ548" s="1087"/>
      <c r="CA548" s="1087"/>
      <c r="CB548" s="1087"/>
      <c r="CC548" s="1087"/>
      <c r="CD548" s="1087"/>
      <c r="CE548" s="1087"/>
      <c r="CF548" s="1087"/>
      <c r="CG548" s="1087"/>
      <c r="CH548" s="1087"/>
      <c r="CI548" s="1087"/>
      <c r="CJ548" s="1087"/>
      <c r="CK548" s="1087"/>
      <c r="CL548" s="1087"/>
      <c r="CM548" s="1087"/>
      <c r="CN548" s="1087"/>
      <c r="CO548" s="1087"/>
      <c r="CP548" s="1087"/>
      <c r="CQ548" s="1087"/>
    </row>
    <row r="549" spans="2:95" ht="25" x14ac:dyDescent="0.35">
      <c r="B549" s="1089" t="s">
        <v>1695</v>
      </c>
      <c r="C549" s="1090" t="s">
        <v>1746</v>
      </c>
      <c r="D549" s="1090" t="s">
        <v>1747</v>
      </c>
      <c r="E549" s="1104">
        <v>2023</v>
      </c>
      <c r="F549" s="1104">
        <v>2024</v>
      </c>
      <c r="G549" s="1104" t="s">
        <v>351</v>
      </c>
      <c r="H549" s="1091">
        <v>78.748328767123283</v>
      </c>
      <c r="I549" s="1091"/>
      <c r="J549" s="1105"/>
      <c r="K549" s="1091">
        <v>28743.14</v>
      </c>
      <c r="L549" s="1091"/>
      <c r="M549" s="1091">
        <v>78748.328767123283</v>
      </c>
      <c r="N549" s="1088"/>
      <c r="O549" s="1086"/>
      <c r="P549" s="1087"/>
      <c r="Q549" s="1087"/>
      <c r="R549" s="1087"/>
      <c r="S549" s="1087"/>
      <c r="T549" s="1087"/>
      <c r="U549" s="1087"/>
      <c r="V549" s="1087"/>
      <c r="W549" s="1087"/>
      <c r="X549" s="1087"/>
      <c r="Y549" s="1087"/>
      <c r="Z549" s="1087"/>
      <c r="AA549" s="1087"/>
      <c r="AB549" s="1087"/>
      <c r="AC549" s="1087"/>
      <c r="AD549" s="1087"/>
      <c r="AE549" s="1087"/>
      <c r="AF549" s="1087"/>
      <c r="AG549" s="1087"/>
      <c r="AH549" s="1087"/>
      <c r="AI549" s="1087"/>
      <c r="AJ549" s="1087"/>
      <c r="AK549" s="1087"/>
      <c r="AL549" s="1087"/>
      <c r="AM549" s="1087"/>
      <c r="AN549" s="1087"/>
      <c r="AO549" s="1087"/>
      <c r="AP549" s="1087"/>
      <c r="AQ549" s="1087"/>
      <c r="AR549" s="1087"/>
      <c r="AS549" s="1087"/>
      <c r="AT549" s="1087"/>
      <c r="AU549" s="1087"/>
      <c r="AV549" s="1087"/>
      <c r="AW549" s="1087"/>
      <c r="AX549" s="1087"/>
      <c r="AY549" s="1087"/>
      <c r="AZ549" s="1087"/>
      <c r="BA549" s="1087"/>
      <c r="BB549" s="1087"/>
      <c r="BC549" s="1087"/>
      <c r="BD549" s="1087"/>
      <c r="BE549" s="1087"/>
      <c r="BF549" s="1087"/>
      <c r="BG549" s="1087"/>
      <c r="BH549" s="1087"/>
      <c r="BI549" s="1087"/>
      <c r="BJ549" s="1087"/>
      <c r="BK549" s="1087"/>
      <c r="BL549" s="1087"/>
      <c r="BM549" s="1087"/>
      <c r="BN549" s="1087"/>
      <c r="BO549" s="1087"/>
      <c r="BP549" s="1087"/>
      <c r="BQ549" s="1087"/>
      <c r="BR549" s="1087"/>
      <c r="BS549" s="1087"/>
      <c r="BT549" s="1087"/>
      <c r="BU549" s="1087"/>
      <c r="BV549" s="1087"/>
      <c r="BW549" s="1087"/>
      <c r="BX549" s="1087"/>
      <c r="BY549" s="1087"/>
      <c r="BZ549" s="1087"/>
      <c r="CA549" s="1087"/>
      <c r="CB549" s="1087"/>
      <c r="CC549" s="1087"/>
      <c r="CD549" s="1087"/>
      <c r="CE549" s="1087"/>
      <c r="CF549" s="1087"/>
      <c r="CG549" s="1087"/>
      <c r="CH549" s="1087"/>
      <c r="CI549" s="1087"/>
      <c r="CJ549" s="1087"/>
      <c r="CK549" s="1087"/>
      <c r="CL549" s="1087"/>
      <c r="CM549" s="1087"/>
      <c r="CN549" s="1087"/>
      <c r="CO549" s="1087"/>
      <c r="CP549" s="1087"/>
      <c r="CQ549" s="1087"/>
    </row>
    <row r="550" spans="2:95" ht="25" x14ac:dyDescent="0.35">
      <c r="B550" s="1089" t="s">
        <v>1703</v>
      </c>
      <c r="C550" s="1090" t="s">
        <v>1748</v>
      </c>
      <c r="D550" s="1090" t="s">
        <v>1749</v>
      </c>
      <c r="E550" s="1104">
        <v>2023</v>
      </c>
      <c r="F550" s="1104">
        <v>2024</v>
      </c>
      <c r="G550" s="1104" t="s">
        <v>351</v>
      </c>
      <c r="H550" s="1091">
        <v>42.797260273972604</v>
      </c>
      <c r="I550" s="1091"/>
      <c r="J550" s="1105"/>
      <c r="K550" s="1091">
        <v>15621</v>
      </c>
      <c r="L550" s="1091"/>
      <c r="M550" s="1091">
        <v>39197.260273972606</v>
      </c>
      <c r="N550" s="1088"/>
      <c r="O550" s="1086"/>
      <c r="P550" s="1087"/>
      <c r="Q550" s="1087"/>
      <c r="R550" s="1087"/>
      <c r="S550" s="1087"/>
      <c r="T550" s="1087"/>
      <c r="U550" s="1087"/>
      <c r="V550" s="1087"/>
      <c r="W550" s="1087"/>
      <c r="X550" s="1087"/>
      <c r="Y550" s="1087"/>
      <c r="Z550" s="1087"/>
      <c r="AA550" s="1087"/>
      <c r="AB550" s="1087"/>
      <c r="AC550" s="1087"/>
      <c r="AD550" s="1087"/>
      <c r="AE550" s="1087"/>
      <c r="AF550" s="1087"/>
      <c r="AG550" s="1087"/>
      <c r="AH550" s="1087"/>
      <c r="AI550" s="1087"/>
      <c r="AJ550" s="1087"/>
      <c r="AK550" s="1087"/>
      <c r="AL550" s="1087"/>
      <c r="AM550" s="1087"/>
      <c r="AN550" s="1087"/>
      <c r="AO550" s="1087"/>
      <c r="AP550" s="1087"/>
      <c r="AQ550" s="1087"/>
      <c r="AR550" s="1087"/>
      <c r="AS550" s="1087"/>
      <c r="AT550" s="1087"/>
      <c r="AU550" s="1087"/>
      <c r="AV550" s="1087"/>
      <c r="AW550" s="1087"/>
      <c r="AX550" s="1087"/>
      <c r="AY550" s="1087"/>
      <c r="AZ550" s="1087"/>
      <c r="BA550" s="1087"/>
      <c r="BB550" s="1087"/>
      <c r="BC550" s="1087"/>
      <c r="BD550" s="1087"/>
      <c r="BE550" s="1087"/>
      <c r="BF550" s="1087"/>
      <c r="BG550" s="1087"/>
      <c r="BH550" s="1087"/>
      <c r="BI550" s="1087"/>
      <c r="BJ550" s="1087"/>
      <c r="BK550" s="1087"/>
      <c r="BL550" s="1087"/>
      <c r="BM550" s="1087"/>
      <c r="BN550" s="1087"/>
      <c r="BO550" s="1087"/>
      <c r="BP550" s="1087"/>
      <c r="BQ550" s="1087"/>
      <c r="BR550" s="1087"/>
      <c r="BS550" s="1087"/>
      <c r="BT550" s="1087"/>
      <c r="BU550" s="1087"/>
      <c r="BV550" s="1087"/>
      <c r="BW550" s="1087"/>
      <c r="BX550" s="1087"/>
      <c r="BY550" s="1087"/>
      <c r="BZ550" s="1087"/>
      <c r="CA550" s="1087"/>
      <c r="CB550" s="1087"/>
      <c r="CC550" s="1087"/>
      <c r="CD550" s="1087"/>
      <c r="CE550" s="1087"/>
      <c r="CF550" s="1087"/>
      <c r="CG550" s="1087"/>
      <c r="CH550" s="1087"/>
      <c r="CI550" s="1087"/>
      <c r="CJ550" s="1087"/>
      <c r="CK550" s="1087"/>
      <c r="CL550" s="1087"/>
      <c r="CM550" s="1087"/>
      <c r="CN550" s="1087"/>
      <c r="CO550" s="1087"/>
      <c r="CP550" s="1087"/>
      <c r="CQ550" s="1087"/>
    </row>
    <row r="551" spans="2:95" ht="25" x14ac:dyDescent="0.35">
      <c r="B551" s="1089" t="s">
        <v>1698</v>
      </c>
      <c r="C551" s="1090" t="s">
        <v>1750</v>
      </c>
      <c r="D551" s="1090" t="s">
        <v>1751</v>
      </c>
      <c r="E551" s="1104">
        <v>2023</v>
      </c>
      <c r="F551" s="1104">
        <v>2024</v>
      </c>
      <c r="G551" s="1104" t="s">
        <v>351</v>
      </c>
      <c r="H551" s="1091">
        <v>31.241095890410961</v>
      </c>
      <c r="I551" s="1091"/>
      <c r="J551" s="1105"/>
      <c r="K551" s="1091">
        <v>11403</v>
      </c>
      <c r="L551" s="1091"/>
      <c r="M551" s="1091">
        <v>31241.095890410961</v>
      </c>
      <c r="N551" s="1088"/>
      <c r="O551" s="1086"/>
      <c r="P551" s="1087"/>
      <c r="Q551" s="1087"/>
      <c r="R551" s="1087"/>
      <c r="S551" s="1087"/>
      <c r="T551" s="1087"/>
      <c r="U551" s="1087"/>
      <c r="V551" s="1087"/>
      <c r="W551" s="1087"/>
      <c r="X551" s="1087"/>
      <c r="Y551" s="1087"/>
      <c r="Z551" s="1087"/>
      <c r="AA551" s="1087"/>
      <c r="AB551" s="1087"/>
      <c r="AC551" s="1087"/>
      <c r="AD551" s="1087"/>
      <c r="AE551" s="1087"/>
      <c r="AF551" s="1087"/>
      <c r="AG551" s="1087"/>
      <c r="AH551" s="1087"/>
      <c r="AI551" s="1087"/>
      <c r="AJ551" s="1087"/>
      <c r="AK551" s="1087"/>
      <c r="AL551" s="1087"/>
      <c r="AM551" s="1087"/>
      <c r="AN551" s="1087"/>
      <c r="AO551" s="1087"/>
      <c r="AP551" s="1087"/>
      <c r="AQ551" s="1087"/>
      <c r="AR551" s="1087"/>
      <c r="AS551" s="1087"/>
      <c r="AT551" s="1087"/>
      <c r="AU551" s="1087"/>
      <c r="AV551" s="1087"/>
      <c r="AW551" s="1087"/>
      <c r="AX551" s="1087"/>
      <c r="AY551" s="1087"/>
      <c r="AZ551" s="1087"/>
      <c r="BA551" s="1087"/>
      <c r="BB551" s="1087"/>
      <c r="BC551" s="1087"/>
      <c r="BD551" s="1087"/>
      <c r="BE551" s="1087"/>
      <c r="BF551" s="1087"/>
      <c r="BG551" s="1087"/>
      <c r="BH551" s="1087"/>
      <c r="BI551" s="1087"/>
      <c r="BJ551" s="1087"/>
      <c r="BK551" s="1087"/>
      <c r="BL551" s="1087"/>
      <c r="BM551" s="1087"/>
      <c r="BN551" s="1087"/>
      <c r="BO551" s="1087"/>
      <c r="BP551" s="1087"/>
      <c r="BQ551" s="1087"/>
      <c r="BR551" s="1087"/>
      <c r="BS551" s="1087"/>
      <c r="BT551" s="1087"/>
      <c r="BU551" s="1087"/>
      <c r="BV551" s="1087"/>
      <c r="BW551" s="1087"/>
      <c r="BX551" s="1087"/>
      <c r="BY551" s="1087"/>
      <c r="BZ551" s="1087"/>
      <c r="CA551" s="1087"/>
      <c r="CB551" s="1087"/>
      <c r="CC551" s="1087"/>
      <c r="CD551" s="1087"/>
      <c r="CE551" s="1087"/>
      <c r="CF551" s="1087"/>
      <c r="CG551" s="1087"/>
      <c r="CH551" s="1087"/>
      <c r="CI551" s="1087"/>
      <c r="CJ551" s="1087"/>
      <c r="CK551" s="1087"/>
      <c r="CL551" s="1087"/>
      <c r="CM551" s="1087"/>
      <c r="CN551" s="1087"/>
      <c r="CO551" s="1087"/>
      <c r="CP551" s="1087"/>
      <c r="CQ551" s="1087"/>
    </row>
    <row r="552" spans="2:95" ht="25" x14ac:dyDescent="0.35">
      <c r="B552" s="1089" t="s">
        <v>1698</v>
      </c>
      <c r="C552" s="1090" t="s">
        <v>1752</v>
      </c>
      <c r="D552" s="1090" t="s">
        <v>1753</v>
      </c>
      <c r="E552" s="1104">
        <v>2023</v>
      </c>
      <c r="F552" s="1104">
        <v>2024</v>
      </c>
      <c r="G552" s="1104" t="s">
        <v>351</v>
      </c>
      <c r="H552" s="1091">
        <v>30</v>
      </c>
      <c r="I552" s="1091"/>
      <c r="J552" s="1105"/>
      <c r="K552" s="1091">
        <v>10950</v>
      </c>
      <c r="L552" s="1091"/>
      <c r="M552" s="1091">
        <v>30000</v>
      </c>
      <c r="N552" s="1088"/>
      <c r="O552" s="1086"/>
      <c r="P552" s="1087"/>
      <c r="Q552" s="1087"/>
      <c r="R552" s="1087"/>
      <c r="S552" s="1087"/>
      <c r="T552" s="1087"/>
      <c r="U552" s="1087"/>
      <c r="V552" s="1087"/>
      <c r="W552" s="1087"/>
      <c r="X552" s="1087"/>
      <c r="Y552" s="1087"/>
      <c r="Z552" s="1087"/>
      <c r="AA552" s="1087"/>
      <c r="AB552" s="1087"/>
      <c r="AC552" s="1087"/>
      <c r="AD552" s="1087"/>
      <c r="AE552" s="1087"/>
      <c r="AF552" s="1087"/>
      <c r="AG552" s="1087"/>
      <c r="AH552" s="1087"/>
      <c r="AI552" s="1087"/>
      <c r="AJ552" s="1087"/>
      <c r="AK552" s="1087"/>
      <c r="AL552" s="1087"/>
      <c r="AM552" s="1087"/>
      <c r="AN552" s="1087"/>
      <c r="AO552" s="1087"/>
      <c r="AP552" s="1087"/>
      <c r="AQ552" s="1087"/>
      <c r="AR552" s="1087"/>
      <c r="AS552" s="1087"/>
      <c r="AT552" s="1087"/>
      <c r="AU552" s="1087"/>
      <c r="AV552" s="1087"/>
      <c r="AW552" s="1087"/>
      <c r="AX552" s="1087"/>
      <c r="AY552" s="1087"/>
      <c r="AZ552" s="1087"/>
      <c r="BA552" s="1087"/>
      <c r="BB552" s="1087"/>
      <c r="BC552" s="1087"/>
      <c r="BD552" s="1087"/>
      <c r="BE552" s="1087"/>
      <c r="BF552" s="1087"/>
      <c r="BG552" s="1087"/>
      <c r="BH552" s="1087"/>
      <c r="BI552" s="1087"/>
      <c r="BJ552" s="1087"/>
      <c r="BK552" s="1087"/>
      <c r="BL552" s="1087"/>
      <c r="BM552" s="1087"/>
      <c r="BN552" s="1087"/>
      <c r="BO552" s="1087"/>
      <c r="BP552" s="1087"/>
      <c r="BQ552" s="1087"/>
      <c r="BR552" s="1087"/>
      <c r="BS552" s="1087"/>
      <c r="BT552" s="1087"/>
      <c r="BU552" s="1087"/>
      <c r="BV552" s="1087"/>
      <c r="BW552" s="1087"/>
      <c r="BX552" s="1087"/>
      <c r="BY552" s="1087"/>
      <c r="BZ552" s="1087"/>
      <c r="CA552" s="1087"/>
      <c r="CB552" s="1087"/>
      <c r="CC552" s="1087"/>
      <c r="CD552" s="1087"/>
      <c r="CE552" s="1087"/>
      <c r="CF552" s="1087"/>
      <c r="CG552" s="1087"/>
      <c r="CH552" s="1087"/>
      <c r="CI552" s="1087"/>
      <c r="CJ552" s="1087"/>
      <c r="CK552" s="1087"/>
      <c r="CL552" s="1087"/>
      <c r="CM552" s="1087"/>
      <c r="CN552" s="1087"/>
      <c r="CO552" s="1087"/>
      <c r="CP552" s="1087"/>
      <c r="CQ552" s="1087"/>
    </row>
    <row r="553" spans="2:95" ht="25" x14ac:dyDescent="0.35">
      <c r="B553" s="1089" t="s">
        <v>1703</v>
      </c>
      <c r="C553" s="1090" t="s">
        <v>1754</v>
      </c>
      <c r="D553" s="1090" t="s">
        <v>1755</v>
      </c>
      <c r="E553" s="1104">
        <v>2023</v>
      </c>
      <c r="F553" s="1104">
        <v>2024</v>
      </c>
      <c r="G553" s="1104" t="s">
        <v>351</v>
      </c>
      <c r="H553" s="1091">
        <v>70.125013698630141</v>
      </c>
      <c r="I553" s="1091"/>
      <c r="J553" s="1105"/>
      <c r="K553" s="1091">
        <v>25595.63</v>
      </c>
      <c r="L553" s="1091"/>
      <c r="M553" s="1091">
        <v>70125.013698630137</v>
      </c>
      <c r="N553" s="1088"/>
      <c r="O553" s="1086"/>
      <c r="P553" s="1087"/>
      <c r="Q553" s="1087"/>
      <c r="R553" s="1087"/>
      <c r="S553" s="1087"/>
      <c r="T553" s="1087"/>
      <c r="U553" s="1087"/>
      <c r="V553" s="1087"/>
      <c r="W553" s="1087"/>
      <c r="X553" s="1087"/>
      <c r="Y553" s="1087"/>
      <c r="Z553" s="1087"/>
      <c r="AA553" s="1087"/>
      <c r="AB553" s="1087"/>
      <c r="AC553" s="1087"/>
      <c r="AD553" s="1087"/>
      <c r="AE553" s="1087"/>
      <c r="AF553" s="1087"/>
      <c r="AG553" s="1087"/>
      <c r="AH553" s="1087"/>
      <c r="AI553" s="1087"/>
      <c r="AJ553" s="1087"/>
      <c r="AK553" s="1087"/>
      <c r="AL553" s="1087"/>
      <c r="AM553" s="1087"/>
      <c r="AN553" s="1087"/>
      <c r="AO553" s="1087"/>
      <c r="AP553" s="1087"/>
      <c r="AQ553" s="1087"/>
      <c r="AR553" s="1087"/>
      <c r="AS553" s="1087"/>
      <c r="AT553" s="1087"/>
      <c r="AU553" s="1087"/>
      <c r="AV553" s="1087"/>
      <c r="AW553" s="1087"/>
      <c r="AX553" s="1087"/>
      <c r="AY553" s="1087"/>
      <c r="AZ553" s="1087"/>
      <c r="BA553" s="1087"/>
      <c r="BB553" s="1087"/>
      <c r="BC553" s="1087"/>
      <c r="BD553" s="1087"/>
      <c r="BE553" s="1087"/>
      <c r="BF553" s="1087"/>
      <c r="BG553" s="1087"/>
      <c r="BH553" s="1087"/>
      <c r="BI553" s="1087"/>
      <c r="BJ553" s="1087"/>
      <c r="BK553" s="1087"/>
      <c r="BL553" s="1087"/>
      <c r="BM553" s="1087"/>
      <c r="BN553" s="1087"/>
      <c r="BO553" s="1087"/>
      <c r="BP553" s="1087"/>
      <c r="BQ553" s="1087"/>
      <c r="BR553" s="1087"/>
      <c r="BS553" s="1087"/>
      <c r="BT553" s="1087"/>
      <c r="BU553" s="1087"/>
      <c r="BV553" s="1087"/>
      <c r="BW553" s="1087"/>
      <c r="BX553" s="1087"/>
      <c r="BY553" s="1087"/>
      <c r="BZ553" s="1087"/>
      <c r="CA553" s="1087"/>
      <c r="CB553" s="1087"/>
      <c r="CC553" s="1087"/>
      <c r="CD553" s="1087"/>
      <c r="CE553" s="1087"/>
      <c r="CF553" s="1087"/>
      <c r="CG553" s="1087"/>
      <c r="CH553" s="1087"/>
      <c r="CI553" s="1087"/>
      <c r="CJ553" s="1087"/>
      <c r="CK553" s="1087"/>
      <c r="CL553" s="1087"/>
      <c r="CM553" s="1087"/>
      <c r="CN553" s="1087"/>
      <c r="CO553" s="1087"/>
      <c r="CP553" s="1087"/>
      <c r="CQ553" s="1087"/>
    </row>
    <row r="554" spans="2:95" ht="25" x14ac:dyDescent="0.35">
      <c r="B554" s="1089" t="s">
        <v>1737</v>
      </c>
      <c r="C554" s="1090" t="s">
        <v>1756</v>
      </c>
      <c r="D554" s="1090" t="s">
        <v>1757</v>
      </c>
      <c r="E554" s="1104">
        <v>2022</v>
      </c>
      <c r="F554" s="1104">
        <v>2024</v>
      </c>
      <c r="G554" s="1104" t="s">
        <v>351</v>
      </c>
      <c r="H554" s="1091">
        <v>23.538901369863016</v>
      </c>
      <c r="I554" s="1091"/>
      <c r="J554" s="1105"/>
      <c r="K554" s="1091">
        <v>8591.6990000000005</v>
      </c>
      <c r="L554" s="1091"/>
      <c r="M554" s="1091">
        <v>12186.901369863015</v>
      </c>
      <c r="N554" s="1088"/>
      <c r="O554" s="1086"/>
      <c r="P554" s="1087"/>
      <c r="Q554" s="1087"/>
      <c r="R554" s="1087"/>
      <c r="S554" s="1087"/>
      <c r="T554" s="1087"/>
      <c r="U554" s="1087"/>
      <c r="V554" s="1087"/>
      <c r="W554" s="1087"/>
      <c r="X554" s="1087"/>
      <c r="Y554" s="1087"/>
      <c r="Z554" s="1087"/>
      <c r="AA554" s="1087"/>
      <c r="AB554" s="1087"/>
      <c r="AC554" s="1087"/>
      <c r="AD554" s="1087"/>
      <c r="AE554" s="1087"/>
      <c r="AF554" s="1087"/>
      <c r="AG554" s="1087"/>
      <c r="AH554" s="1087"/>
      <c r="AI554" s="1087"/>
      <c r="AJ554" s="1087"/>
      <c r="AK554" s="1087"/>
      <c r="AL554" s="1087"/>
      <c r="AM554" s="1087"/>
      <c r="AN554" s="1087"/>
      <c r="AO554" s="1087"/>
      <c r="AP554" s="1087"/>
      <c r="AQ554" s="1087"/>
      <c r="AR554" s="1087"/>
      <c r="AS554" s="1087"/>
      <c r="AT554" s="1087"/>
      <c r="AU554" s="1087"/>
      <c r="AV554" s="1087"/>
      <c r="AW554" s="1087"/>
      <c r="AX554" s="1087"/>
      <c r="AY554" s="1087"/>
      <c r="AZ554" s="1087"/>
      <c r="BA554" s="1087"/>
      <c r="BB554" s="1087"/>
      <c r="BC554" s="1087"/>
      <c r="BD554" s="1087"/>
      <c r="BE554" s="1087"/>
      <c r="BF554" s="1087"/>
      <c r="BG554" s="1087"/>
      <c r="BH554" s="1087"/>
      <c r="BI554" s="1087"/>
      <c r="BJ554" s="1087"/>
      <c r="BK554" s="1087"/>
      <c r="BL554" s="1087"/>
      <c r="BM554" s="1087"/>
      <c r="BN554" s="1087"/>
      <c r="BO554" s="1087"/>
      <c r="BP554" s="1087"/>
      <c r="BQ554" s="1087"/>
      <c r="BR554" s="1087"/>
      <c r="BS554" s="1087"/>
      <c r="BT554" s="1087"/>
      <c r="BU554" s="1087"/>
      <c r="BV554" s="1087"/>
      <c r="BW554" s="1087"/>
      <c r="BX554" s="1087"/>
      <c r="BY554" s="1087"/>
      <c r="BZ554" s="1087"/>
      <c r="CA554" s="1087"/>
      <c r="CB554" s="1087"/>
      <c r="CC554" s="1087"/>
      <c r="CD554" s="1087"/>
      <c r="CE554" s="1087"/>
      <c r="CF554" s="1087"/>
      <c r="CG554" s="1087"/>
      <c r="CH554" s="1087"/>
      <c r="CI554" s="1087"/>
      <c r="CJ554" s="1087"/>
      <c r="CK554" s="1087"/>
      <c r="CL554" s="1087"/>
      <c r="CM554" s="1087"/>
      <c r="CN554" s="1087"/>
      <c r="CO554" s="1087"/>
      <c r="CP554" s="1087"/>
      <c r="CQ554" s="1087"/>
    </row>
    <row r="555" spans="2:95" ht="25" x14ac:dyDescent="0.35">
      <c r="B555" s="1089" t="s">
        <v>1737</v>
      </c>
      <c r="C555" s="1090" t="s">
        <v>1758</v>
      </c>
      <c r="D555" s="1090" t="s">
        <v>1759</v>
      </c>
      <c r="E555" s="1104">
        <v>2023</v>
      </c>
      <c r="F555" s="1104">
        <v>2024</v>
      </c>
      <c r="G555" s="1104" t="s">
        <v>351</v>
      </c>
      <c r="H555" s="1091">
        <v>26.962739726027397</v>
      </c>
      <c r="I555" s="1091"/>
      <c r="J555" s="1105"/>
      <c r="K555" s="1091">
        <v>9841.4</v>
      </c>
      <c r="L555" s="1091"/>
      <c r="M555" s="1091">
        <v>10330.739726027397</v>
      </c>
      <c r="N555" s="1088"/>
      <c r="O555" s="1086"/>
      <c r="P555" s="1087"/>
      <c r="Q555" s="1087"/>
      <c r="R555" s="1087"/>
      <c r="S555" s="1087"/>
      <c r="T555" s="1087"/>
      <c r="U555" s="1087"/>
      <c r="V555" s="1087"/>
      <c r="W555" s="1087"/>
      <c r="X555" s="1087"/>
      <c r="Y555" s="1087"/>
      <c r="Z555" s="1087"/>
      <c r="AA555" s="1087"/>
      <c r="AB555" s="1087"/>
      <c r="AC555" s="1087"/>
      <c r="AD555" s="1087"/>
      <c r="AE555" s="1087"/>
      <c r="AF555" s="1087"/>
      <c r="AG555" s="1087"/>
      <c r="AH555" s="1087"/>
      <c r="AI555" s="1087"/>
      <c r="AJ555" s="1087"/>
      <c r="AK555" s="1087"/>
      <c r="AL555" s="1087"/>
      <c r="AM555" s="1087"/>
      <c r="AN555" s="1087"/>
      <c r="AO555" s="1087"/>
      <c r="AP555" s="1087"/>
      <c r="AQ555" s="1087"/>
      <c r="AR555" s="1087"/>
      <c r="AS555" s="1087"/>
      <c r="AT555" s="1087"/>
      <c r="AU555" s="1087"/>
      <c r="AV555" s="1087"/>
      <c r="AW555" s="1087"/>
      <c r="AX555" s="1087"/>
      <c r="AY555" s="1087"/>
      <c r="AZ555" s="1087"/>
      <c r="BA555" s="1087"/>
      <c r="BB555" s="1087"/>
      <c r="BC555" s="1087"/>
      <c r="BD555" s="1087"/>
      <c r="BE555" s="1087"/>
      <c r="BF555" s="1087"/>
      <c r="BG555" s="1087"/>
      <c r="BH555" s="1087"/>
      <c r="BI555" s="1087"/>
      <c r="BJ555" s="1087"/>
      <c r="BK555" s="1087"/>
      <c r="BL555" s="1087"/>
      <c r="BM555" s="1087"/>
      <c r="BN555" s="1087"/>
      <c r="BO555" s="1087"/>
      <c r="BP555" s="1087"/>
      <c r="BQ555" s="1087"/>
      <c r="BR555" s="1087"/>
      <c r="BS555" s="1087"/>
      <c r="BT555" s="1087"/>
      <c r="BU555" s="1087"/>
      <c r="BV555" s="1087"/>
      <c r="BW555" s="1087"/>
      <c r="BX555" s="1087"/>
      <c r="BY555" s="1087"/>
      <c r="BZ555" s="1087"/>
      <c r="CA555" s="1087"/>
      <c r="CB555" s="1087"/>
      <c r="CC555" s="1087"/>
      <c r="CD555" s="1087"/>
      <c r="CE555" s="1087"/>
      <c r="CF555" s="1087"/>
      <c r="CG555" s="1087"/>
      <c r="CH555" s="1087"/>
      <c r="CI555" s="1087"/>
      <c r="CJ555" s="1087"/>
      <c r="CK555" s="1087"/>
      <c r="CL555" s="1087"/>
      <c r="CM555" s="1087"/>
      <c r="CN555" s="1087"/>
      <c r="CO555" s="1087"/>
      <c r="CP555" s="1087"/>
      <c r="CQ555" s="1087"/>
    </row>
    <row r="556" spans="2:95" ht="25" x14ac:dyDescent="0.35">
      <c r="B556" s="1089" t="s">
        <v>1737</v>
      </c>
      <c r="C556" s="1090" t="s">
        <v>1760</v>
      </c>
      <c r="D556" s="1090" t="s">
        <v>1761</v>
      </c>
      <c r="E556" s="1104">
        <v>2023</v>
      </c>
      <c r="F556" s="1104">
        <v>2024</v>
      </c>
      <c r="G556" s="1104" t="s">
        <v>351</v>
      </c>
      <c r="H556" s="1091">
        <v>18.831120547945208</v>
      </c>
      <c r="I556" s="1091"/>
      <c r="J556" s="1105"/>
      <c r="K556" s="1091">
        <v>6873.3590000000004</v>
      </c>
      <c r="L556" s="1091"/>
      <c r="M556" s="1091">
        <v>8535.1205479452074</v>
      </c>
      <c r="N556" s="1088"/>
      <c r="O556" s="1086"/>
      <c r="P556" s="1087"/>
      <c r="Q556" s="1087"/>
      <c r="R556" s="1087"/>
      <c r="S556" s="1087"/>
      <c r="T556" s="1087"/>
      <c r="U556" s="1087"/>
      <c r="V556" s="1087"/>
      <c r="W556" s="1087"/>
      <c r="X556" s="1087"/>
      <c r="Y556" s="1087"/>
      <c r="Z556" s="1087"/>
      <c r="AA556" s="1087"/>
      <c r="AB556" s="1087"/>
      <c r="AC556" s="1087"/>
      <c r="AD556" s="1087"/>
      <c r="AE556" s="1087"/>
      <c r="AF556" s="1087"/>
      <c r="AG556" s="1087"/>
      <c r="AH556" s="1087"/>
      <c r="AI556" s="1087"/>
      <c r="AJ556" s="1087"/>
      <c r="AK556" s="1087"/>
      <c r="AL556" s="1087"/>
      <c r="AM556" s="1087"/>
      <c r="AN556" s="1087"/>
      <c r="AO556" s="1087"/>
      <c r="AP556" s="1087"/>
      <c r="AQ556" s="1087"/>
      <c r="AR556" s="1087"/>
      <c r="AS556" s="1087"/>
      <c r="AT556" s="1087"/>
      <c r="AU556" s="1087"/>
      <c r="AV556" s="1087"/>
      <c r="AW556" s="1087"/>
      <c r="AX556" s="1087"/>
      <c r="AY556" s="1087"/>
      <c r="AZ556" s="1087"/>
      <c r="BA556" s="1087"/>
      <c r="BB556" s="1087"/>
      <c r="BC556" s="1087"/>
      <c r="BD556" s="1087"/>
      <c r="BE556" s="1087"/>
      <c r="BF556" s="1087"/>
      <c r="BG556" s="1087"/>
      <c r="BH556" s="1087"/>
      <c r="BI556" s="1087"/>
      <c r="BJ556" s="1087"/>
      <c r="BK556" s="1087"/>
      <c r="BL556" s="1087"/>
      <c r="BM556" s="1087"/>
      <c r="BN556" s="1087"/>
      <c r="BO556" s="1087"/>
      <c r="BP556" s="1087"/>
      <c r="BQ556" s="1087"/>
      <c r="BR556" s="1087"/>
      <c r="BS556" s="1087"/>
      <c r="BT556" s="1087"/>
      <c r="BU556" s="1087"/>
      <c r="BV556" s="1087"/>
      <c r="BW556" s="1087"/>
      <c r="BX556" s="1087"/>
      <c r="BY556" s="1087"/>
      <c r="BZ556" s="1087"/>
      <c r="CA556" s="1087"/>
      <c r="CB556" s="1087"/>
      <c r="CC556" s="1087"/>
      <c r="CD556" s="1087"/>
      <c r="CE556" s="1087"/>
      <c r="CF556" s="1087"/>
      <c r="CG556" s="1087"/>
      <c r="CH556" s="1087"/>
      <c r="CI556" s="1087"/>
      <c r="CJ556" s="1087"/>
      <c r="CK556" s="1087"/>
      <c r="CL556" s="1087"/>
      <c r="CM556" s="1087"/>
      <c r="CN556" s="1087"/>
      <c r="CO556" s="1087"/>
      <c r="CP556" s="1087"/>
      <c r="CQ556" s="1087"/>
    </row>
    <row r="557" spans="2:95" ht="25" x14ac:dyDescent="0.35">
      <c r="B557" s="1089" t="s">
        <v>1737</v>
      </c>
      <c r="C557" s="1090" t="s">
        <v>1762</v>
      </c>
      <c r="D557" s="1090" t="s">
        <v>1763</v>
      </c>
      <c r="E557" s="1104">
        <v>2023</v>
      </c>
      <c r="F557" s="1104">
        <v>2024</v>
      </c>
      <c r="G557" s="1104" t="s">
        <v>351</v>
      </c>
      <c r="H557" s="1091">
        <v>41.514060273972603</v>
      </c>
      <c r="I557" s="1091"/>
      <c r="J557" s="1105"/>
      <c r="K557" s="1091">
        <v>15152.632</v>
      </c>
      <c r="L557" s="1091"/>
      <c r="M557" s="1091">
        <v>41514.060273972602</v>
      </c>
      <c r="N557" s="1088"/>
      <c r="O557" s="1086"/>
      <c r="P557" s="1087"/>
      <c r="Q557" s="1087"/>
      <c r="R557" s="1087"/>
      <c r="S557" s="1087"/>
      <c r="T557" s="1087"/>
      <c r="U557" s="1087"/>
      <c r="V557" s="1087"/>
      <c r="W557" s="1087"/>
      <c r="X557" s="1087"/>
      <c r="Y557" s="1087"/>
      <c r="Z557" s="1087"/>
      <c r="AA557" s="1087"/>
      <c r="AB557" s="1087"/>
      <c r="AC557" s="1087"/>
      <c r="AD557" s="1087"/>
      <c r="AE557" s="1087"/>
      <c r="AF557" s="1087"/>
      <c r="AG557" s="1087"/>
      <c r="AH557" s="1087"/>
      <c r="AI557" s="1087"/>
      <c r="AJ557" s="1087"/>
      <c r="AK557" s="1087"/>
      <c r="AL557" s="1087"/>
      <c r="AM557" s="1087"/>
      <c r="AN557" s="1087"/>
      <c r="AO557" s="1087"/>
      <c r="AP557" s="1087"/>
      <c r="AQ557" s="1087"/>
      <c r="AR557" s="1087"/>
      <c r="AS557" s="1087"/>
      <c r="AT557" s="1087"/>
      <c r="AU557" s="1087"/>
      <c r="AV557" s="1087"/>
      <c r="AW557" s="1087"/>
      <c r="AX557" s="1087"/>
      <c r="AY557" s="1087"/>
      <c r="AZ557" s="1087"/>
      <c r="BA557" s="1087"/>
      <c r="BB557" s="1087"/>
      <c r="BC557" s="1087"/>
      <c r="BD557" s="1087"/>
      <c r="BE557" s="1087"/>
      <c r="BF557" s="1087"/>
      <c r="BG557" s="1087"/>
      <c r="BH557" s="1087"/>
      <c r="BI557" s="1087"/>
      <c r="BJ557" s="1087"/>
      <c r="BK557" s="1087"/>
      <c r="BL557" s="1087"/>
      <c r="BM557" s="1087"/>
      <c r="BN557" s="1087"/>
      <c r="BO557" s="1087"/>
      <c r="BP557" s="1087"/>
      <c r="BQ557" s="1087"/>
      <c r="BR557" s="1087"/>
      <c r="BS557" s="1087"/>
      <c r="BT557" s="1087"/>
      <c r="BU557" s="1087"/>
      <c r="BV557" s="1087"/>
      <c r="BW557" s="1087"/>
      <c r="BX557" s="1087"/>
      <c r="BY557" s="1087"/>
      <c r="BZ557" s="1087"/>
      <c r="CA557" s="1087"/>
      <c r="CB557" s="1087"/>
      <c r="CC557" s="1087"/>
      <c r="CD557" s="1087"/>
      <c r="CE557" s="1087"/>
      <c r="CF557" s="1087"/>
      <c r="CG557" s="1087"/>
      <c r="CH557" s="1087"/>
      <c r="CI557" s="1087"/>
      <c r="CJ557" s="1087"/>
      <c r="CK557" s="1087"/>
      <c r="CL557" s="1087"/>
      <c r="CM557" s="1087"/>
      <c r="CN557" s="1087"/>
      <c r="CO557" s="1087"/>
      <c r="CP557" s="1087"/>
      <c r="CQ557" s="1087"/>
    </row>
    <row r="558" spans="2:95" x14ac:dyDescent="0.35">
      <c r="B558" s="269" t="s">
        <v>358</v>
      </c>
      <c r="C558" s="254">
        <v>32</v>
      </c>
      <c r="D558" s="255"/>
      <c r="E558" s="255"/>
      <c r="F558" s="255"/>
      <c r="G558" s="256"/>
      <c r="H558" s="257"/>
      <c r="I558" s="258"/>
      <c r="J558" s="258"/>
      <c r="K558" s="258"/>
      <c r="L558" s="258"/>
      <c r="M558" s="257"/>
      <c r="N558" s="259"/>
      <c r="O558" s="1086"/>
      <c r="P558" s="1087"/>
      <c r="Q558" s="1087"/>
      <c r="R558" s="1087"/>
      <c r="S558" s="1087"/>
      <c r="T558" s="1087"/>
      <c r="U558" s="1087"/>
      <c r="V558" s="1087"/>
      <c r="W558" s="1087"/>
      <c r="X558" s="1087"/>
      <c r="Y558" s="1087"/>
      <c r="Z558" s="1087"/>
      <c r="AA558" s="1087"/>
      <c r="AB558" s="1087"/>
      <c r="AC558" s="1087"/>
      <c r="AD558" s="1087"/>
      <c r="AE558" s="1087"/>
      <c r="AF558" s="1087"/>
      <c r="AG558" s="1087"/>
      <c r="AH558" s="1087"/>
      <c r="AI558" s="1087"/>
      <c r="AJ558" s="1087"/>
      <c r="AK558" s="1087"/>
      <c r="AL558" s="1087"/>
      <c r="AM558" s="1087"/>
      <c r="AN558" s="1087"/>
      <c r="AO558" s="1087"/>
      <c r="AP558" s="1087"/>
      <c r="AQ558" s="1087"/>
      <c r="AR558" s="1087"/>
      <c r="AS558" s="1087"/>
      <c r="AT558" s="1087"/>
      <c r="AU558" s="1087"/>
      <c r="AV558" s="1087"/>
      <c r="AW558" s="1087"/>
      <c r="AX558" s="1087"/>
      <c r="AY558" s="1087"/>
      <c r="AZ558" s="1087"/>
      <c r="BA558" s="1087"/>
      <c r="BB558" s="1087"/>
      <c r="BC558" s="1087"/>
      <c r="BD558" s="1087"/>
      <c r="BE558" s="1087"/>
      <c r="BF558" s="1087"/>
      <c r="BG558" s="1087"/>
      <c r="BH558" s="1087"/>
      <c r="BI558" s="1087"/>
      <c r="BJ558" s="1087"/>
      <c r="BK558" s="1087"/>
      <c r="BL558" s="1087"/>
      <c r="BM558" s="1087"/>
      <c r="BN558" s="1087"/>
      <c r="BO558" s="1087"/>
      <c r="BP558" s="1087"/>
      <c r="BQ558" s="1087"/>
      <c r="BR558" s="1087"/>
      <c r="BS558" s="1087"/>
      <c r="BT558" s="1087"/>
      <c r="BU558" s="1087"/>
      <c r="BV558" s="1087"/>
      <c r="BW558" s="1087"/>
      <c r="BX558" s="1087"/>
      <c r="BY558" s="1087"/>
      <c r="BZ558" s="1087"/>
      <c r="CA558" s="1087"/>
      <c r="CB558" s="1087"/>
      <c r="CC558" s="1087"/>
      <c r="CD558" s="1087"/>
      <c r="CE558" s="1087"/>
      <c r="CF558" s="1087"/>
      <c r="CG558" s="1087"/>
      <c r="CH558" s="1087"/>
      <c r="CI558" s="1087"/>
      <c r="CJ558" s="1087"/>
      <c r="CK558" s="1087"/>
      <c r="CL558" s="1087"/>
      <c r="CM558" s="1087"/>
      <c r="CN558" s="1087"/>
      <c r="CO558" s="1087"/>
      <c r="CP558" s="1087"/>
      <c r="CQ558" s="1087"/>
    </row>
    <row r="559" spans="2:95" x14ac:dyDescent="0.35">
      <c r="B559" s="270" t="s">
        <v>681</v>
      </c>
      <c r="C559" s="422" t="s">
        <v>366</v>
      </c>
      <c r="D559" s="255"/>
      <c r="E559" s="256"/>
      <c r="F559" s="256"/>
      <c r="G559" s="256"/>
      <c r="H559" s="267">
        <v>718.57501369863019</v>
      </c>
      <c r="I559" s="267"/>
      <c r="J559" s="267"/>
      <c r="K559" s="267">
        <v>262279.88</v>
      </c>
      <c r="L559" s="260"/>
      <c r="M559" s="267">
        <v>376959.01369863015</v>
      </c>
      <c r="N559" s="1103"/>
      <c r="O559" s="1086"/>
      <c r="P559" s="1087"/>
      <c r="Q559" s="1087"/>
      <c r="R559" s="1087"/>
      <c r="S559" s="1087"/>
      <c r="T559" s="1087"/>
      <c r="U559" s="1087"/>
      <c r="V559" s="1087"/>
      <c r="W559" s="1087"/>
      <c r="X559" s="1087"/>
      <c r="Y559" s="1087"/>
      <c r="Z559" s="1087"/>
      <c r="AA559" s="1087"/>
      <c r="AB559" s="1087"/>
      <c r="AC559" s="1087"/>
      <c r="AD559" s="1087"/>
      <c r="AE559" s="1087"/>
      <c r="AF559" s="1087"/>
      <c r="AG559" s="1087"/>
      <c r="AH559" s="1087"/>
      <c r="AI559" s="1087"/>
      <c r="AJ559" s="1087"/>
      <c r="AK559" s="1087"/>
      <c r="AL559" s="1087"/>
      <c r="AM559" s="1087"/>
      <c r="AN559" s="1087"/>
      <c r="AO559" s="1087"/>
      <c r="AP559" s="1087"/>
      <c r="AQ559" s="1087"/>
      <c r="AR559" s="1087"/>
      <c r="AS559" s="1087"/>
      <c r="AT559" s="1087"/>
      <c r="AU559" s="1087"/>
      <c r="AV559" s="1087"/>
      <c r="AW559" s="1087"/>
      <c r="AX559" s="1087"/>
      <c r="AY559" s="1087"/>
      <c r="AZ559" s="1087"/>
      <c r="BA559" s="1087"/>
      <c r="BB559" s="1087"/>
      <c r="BC559" s="1087"/>
      <c r="BD559" s="1087"/>
      <c r="BE559" s="1087"/>
      <c r="BF559" s="1087"/>
      <c r="BG559" s="1087"/>
      <c r="BH559" s="1087"/>
      <c r="BI559" s="1087"/>
      <c r="BJ559" s="1087"/>
      <c r="BK559" s="1087"/>
      <c r="BL559" s="1087"/>
      <c r="BM559" s="1087"/>
      <c r="BN559" s="1087"/>
      <c r="BO559" s="1087"/>
      <c r="BP559" s="1087"/>
      <c r="BQ559" s="1087"/>
      <c r="BR559" s="1087"/>
      <c r="BS559" s="1087"/>
      <c r="BT559" s="1087"/>
      <c r="BU559" s="1087"/>
      <c r="BV559" s="1087"/>
      <c r="BW559" s="1087"/>
      <c r="BX559" s="1087"/>
      <c r="BY559" s="1087"/>
      <c r="BZ559" s="1087"/>
      <c r="CA559" s="1087"/>
      <c r="CB559" s="1087"/>
      <c r="CC559" s="1087"/>
      <c r="CD559" s="1087"/>
      <c r="CE559" s="1087"/>
      <c r="CF559" s="1087"/>
      <c r="CG559" s="1087"/>
      <c r="CH559" s="1087"/>
      <c r="CI559" s="1087"/>
      <c r="CJ559" s="1087"/>
      <c r="CK559" s="1087"/>
      <c r="CL559" s="1087"/>
      <c r="CM559" s="1087"/>
      <c r="CN559" s="1087"/>
      <c r="CO559" s="1087"/>
      <c r="CP559" s="1087"/>
      <c r="CQ559" s="1087"/>
    </row>
    <row r="560" spans="2:95" ht="25" x14ac:dyDescent="0.35">
      <c r="B560" s="1089" t="s">
        <v>1764</v>
      </c>
      <c r="C560" s="1090" t="s">
        <v>1765</v>
      </c>
      <c r="D560" s="1090" t="s">
        <v>1766</v>
      </c>
      <c r="E560" s="1104">
        <v>2015</v>
      </c>
      <c r="F560" s="1104">
        <v>2019</v>
      </c>
      <c r="G560" s="1104" t="s">
        <v>354</v>
      </c>
      <c r="H560" s="1091">
        <v>718.57501369863019</v>
      </c>
      <c r="I560" s="1091"/>
      <c r="J560" s="1105"/>
      <c r="K560" s="1091">
        <v>262279.88</v>
      </c>
      <c r="L560" s="1091"/>
      <c r="M560" s="1091">
        <v>376959.01369863015</v>
      </c>
      <c r="N560" s="1088"/>
      <c r="O560" s="1086"/>
      <c r="P560" s="1087"/>
      <c r="Q560" s="1087"/>
      <c r="R560" s="1087"/>
      <c r="S560" s="1087"/>
      <c r="T560" s="1087"/>
      <c r="U560" s="1087"/>
      <c r="V560" s="1087"/>
      <c r="W560" s="1087"/>
      <c r="X560" s="1087"/>
      <c r="Y560" s="1087"/>
      <c r="Z560" s="1087"/>
      <c r="AA560" s="1087"/>
      <c r="AB560" s="1087"/>
      <c r="AC560" s="1087"/>
      <c r="AD560" s="1087"/>
      <c r="AE560" s="1087"/>
      <c r="AF560" s="1087"/>
      <c r="AG560" s="1087"/>
      <c r="AH560" s="1087"/>
      <c r="AI560" s="1087"/>
      <c r="AJ560" s="1087"/>
      <c r="AK560" s="1087"/>
      <c r="AL560" s="1087"/>
      <c r="AM560" s="1087"/>
      <c r="AN560" s="1087"/>
      <c r="AO560" s="1087"/>
      <c r="AP560" s="1087"/>
      <c r="AQ560" s="1087"/>
      <c r="AR560" s="1087"/>
      <c r="AS560" s="1087"/>
      <c r="AT560" s="1087"/>
      <c r="AU560" s="1087"/>
      <c r="AV560" s="1087"/>
      <c r="AW560" s="1087"/>
      <c r="AX560" s="1087"/>
      <c r="AY560" s="1087"/>
      <c r="AZ560" s="1087"/>
      <c r="BA560" s="1087"/>
      <c r="BB560" s="1087"/>
      <c r="BC560" s="1087"/>
      <c r="BD560" s="1087"/>
      <c r="BE560" s="1087"/>
      <c r="BF560" s="1087"/>
      <c r="BG560" s="1087"/>
      <c r="BH560" s="1087"/>
      <c r="BI560" s="1087"/>
      <c r="BJ560" s="1087"/>
      <c r="BK560" s="1087"/>
      <c r="BL560" s="1087"/>
      <c r="BM560" s="1087"/>
      <c r="BN560" s="1087"/>
      <c r="BO560" s="1087"/>
      <c r="BP560" s="1087"/>
      <c r="BQ560" s="1087"/>
      <c r="BR560" s="1087"/>
      <c r="BS560" s="1087"/>
      <c r="BT560" s="1087"/>
      <c r="BU560" s="1087"/>
      <c r="BV560" s="1087"/>
      <c r="BW560" s="1087"/>
      <c r="BX560" s="1087"/>
      <c r="BY560" s="1087"/>
      <c r="BZ560" s="1087"/>
      <c r="CA560" s="1087"/>
      <c r="CB560" s="1087"/>
      <c r="CC560" s="1087"/>
      <c r="CD560" s="1087"/>
      <c r="CE560" s="1087"/>
      <c r="CF560" s="1087"/>
      <c r="CG560" s="1087"/>
      <c r="CH560" s="1087"/>
      <c r="CI560" s="1087"/>
      <c r="CJ560" s="1087"/>
      <c r="CK560" s="1087"/>
      <c r="CL560" s="1087"/>
      <c r="CM560" s="1087"/>
      <c r="CN560" s="1087"/>
      <c r="CO560" s="1087"/>
      <c r="CP560" s="1087"/>
      <c r="CQ560" s="1087"/>
    </row>
    <row r="561" spans="2:95" x14ac:dyDescent="0.35">
      <c r="B561" s="1089" t="s">
        <v>1767</v>
      </c>
      <c r="C561" s="1090" t="s">
        <v>1768</v>
      </c>
      <c r="D561" s="1090" t="s">
        <v>1769</v>
      </c>
      <c r="E561" s="1104">
        <v>2019</v>
      </c>
      <c r="F561" s="1104">
        <v>2024</v>
      </c>
      <c r="G561" s="1104" t="s">
        <v>351</v>
      </c>
      <c r="H561" s="1091">
        <v>733.87750684931495</v>
      </c>
      <c r="I561" s="1091"/>
      <c r="J561" s="1105"/>
      <c r="K561" s="1091">
        <v>267865.28999999998</v>
      </c>
      <c r="L561" s="1091"/>
      <c r="M561" s="1091">
        <v>465864.70684931491</v>
      </c>
      <c r="N561" s="1088"/>
      <c r="O561" s="1086"/>
      <c r="P561" s="1087"/>
      <c r="Q561" s="1087"/>
      <c r="R561" s="1087"/>
      <c r="S561" s="1087"/>
      <c r="T561" s="1087"/>
      <c r="U561" s="1087"/>
      <c r="V561" s="1087"/>
      <c r="W561" s="1087"/>
      <c r="X561" s="1087"/>
      <c r="Y561" s="1087"/>
      <c r="Z561" s="1087"/>
      <c r="AA561" s="1087"/>
      <c r="AB561" s="1087"/>
      <c r="AC561" s="1087"/>
      <c r="AD561" s="1087"/>
      <c r="AE561" s="1087"/>
      <c r="AF561" s="1087"/>
      <c r="AG561" s="1087"/>
      <c r="AH561" s="1087"/>
      <c r="AI561" s="1087"/>
      <c r="AJ561" s="1087"/>
      <c r="AK561" s="1087"/>
      <c r="AL561" s="1087"/>
      <c r="AM561" s="1087"/>
      <c r="AN561" s="1087"/>
      <c r="AO561" s="1087"/>
      <c r="AP561" s="1087"/>
      <c r="AQ561" s="1087"/>
      <c r="AR561" s="1087"/>
      <c r="AS561" s="1087"/>
      <c r="AT561" s="1087"/>
      <c r="AU561" s="1087"/>
      <c r="AV561" s="1087"/>
      <c r="AW561" s="1087"/>
      <c r="AX561" s="1087"/>
      <c r="AY561" s="1087"/>
      <c r="AZ561" s="1087"/>
      <c r="BA561" s="1087"/>
      <c r="BB561" s="1087"/>
      <c r="BC561" s="1087"/>
      <c r="BD561" s="1087"/>
      <c r="BE561" s="1087"/>
      <c r="BF561" s="1087"/>
      <c r="BG561" s="1087"/>
      <c r="BH561" s="1087"/>
      <c r="BI561" s="1087"/>
      <c r="BJ561" s="1087"/>
      <c r="BK561" s="1087"/>
      <c r="BL561" s="1087"/>
      <c r="BM561" s="1087"/>
      <c r="BN561" s="1087"/>
      <c r="BO561" s="1087"/>
      <c r="BP561" s="1087"/>
      <c r="BQ561" s="1087"/>
      <c r="BR561" s="1087"/>
      <c r="BS561" s="1087"/>
      <c r="BT561" s="1087"/>
      <c r="BU561" s="1087"/>
      <c r="BV561" s="1087"/>
      <c r="BW561" s="1087"/>
      <c r="BX561" s="1087"/>
      <c r="BY561" s="1087"/>
      <c r="BZ561" s="1087"/>
      <c r="CA561" s="1087"/>
      <c r="CB561" s="1087"/>
      <c r="CC561" s="1087"/>
      <c r="CD561" s="1087"/>
      <c r="CE561" s="1087"/>
      <c r="CF561" s="1087"/>
      <c r="CG561" s="1087"/>
      <c r="CH561" s="1087"/>
      <c r="CI561" s="1087"/>
      <c r="CJ561" s="1087"/>
      <c r="CK561" s="1087"/>
      <c r="CL561" s="1087"/>
      <c r="CM561" s="1087"/>
      <c r="CN561" s="1087"/>
      <c r="CO561" s="1087"/>
      <c r="CP561" s="1087"/>
      <c r="CQ561" s="1087"/>
    </row>
    <row r="562" spans="2:95" ht="25" x14ac:dyDescent="0.35">
      <c r="B562" s="1089" t="s">
        <v>1770</v>
      </c>
      <c r="C562" s="1090" t="s">
        <v>1771</v>
      </c>
      <c r="D562" s="1090" t="s">
        <v>1772</v>
      </c>
      <c r="E562" s="1104">
        <v>2019</v>
      </c>
      <c r="F562" s="1104">
        <v>2024</v>
      </c>
      <c r="G562" s="1104" t="s">
        <v>351</v>
      </c>
      <c r="H562" s="1091">
        <v>112.5</v>
      </c>
      <c r="I562" s="1091"/>
      <c r="J562" s="1105"/>
      <c r="K562" s="1091">
        <v>41062.5</v>
      </c>
      <c r="L562" s="1091"/>
      <c r="M562" s="1091">
        <v>44916</v>
      </c>
      <c r="N562" s="1088"/>
      <c r="O562" s="1086"/>
      <c r="P562" s="1087"/>
      <c r="Q562" s="1087"/>
      <c r="R562" s="1087"/>
      <c r="S562" s="1087"/>
      <c r="T562" s="1087"/>
      <c r="U562" s="1087"/>
      <c r="V562" s="1087"/>
      <c r="W562" s="1087"/>
      <c r="X562" s="1087"/>
      <c r="Y562" s="1087"/>
      <c r="Z562" s="1087"/>
      <c r="AA562" s="1087"/>
      <c r="AB562" s="1087"/>
      <c r="AC562" s="1087"/>
      <c r="AD562" s="1087"/>
      <c r="AE562" s="1087"/>
      <c r="AF562" s="1087"/>
      <c r="AG562" s="1087"/>
      <c r="AH562" s="1087"/>
      <c r="AI562" s="1087"/>
      <c r="AJ562" s="1087"/>
      <c r="AK562" s="1087"/>
      <c r="AL562" s="1087"/>
      <c r="AM562" s="1087"/>
      <c r="AN562" s="1087"/>
      <c r="AO562" s="1087"/>
      <c r="AP562" s="1087"/>
      <c r="AQ562" s="1087"/>
      <c r="AR562" s="1087"/>
      <c r="AS562" s="1087"/>
      <c r="AT562" s="1087"/>
      <c r="AU562" s="1087"/>
      <c r="AV562" s="1087"/>
      <c r="AW562" s="1087"/>
      <c r="AX562" s="1087"/>
      <c r="AY562" s="1087"/>
      <c r="AZ562" s="1087"/>
      <c r="BA562" s="1087"/>
      <c r="BB562" s="1087"/>
      <c r="BC562" s="1087"/>
      <c r="BD562" s="1087"/>
      <c r="BE562" s="1087"/>
      <c r="BF562" s="1087"/>
      <c r="BG562" s="1087"/>
      <c r="BH562" s="1087"/>
      <c r="BI562" s="1087"/>
      <c r="BJ562" s="1087"/>
      <c r="BK562" s="1087"/>
      <c r="BL562" s="1087"/>
      <c r="BM562" s="1087"/>
      <c r="BN562" s="1087"/>
      <c r="BO562" s="1087"/>
      <c r="BP562" s="1087"/>
      <c r="BQ562" s="1087"/>
      <c r="BR562" s="1087"/>
      <c r="BS562" s="1087"/>
      <c r="BT562" s="1087"/>
      <c r="BU562" s="1087"/>
      <c r="BV562" s="1087"/>
      <c r="BW562" s="1087"/>
      <c r="BX562" s="1087"/>
      <c r="BY562" s="1087"/>
      <c r="BZ562" s="1087"/>
      <c r="CA562" s="1087"/>
      <c r="CB562" s="1087"/>
      <c r="CC562" s="1087"/>
      <c r="CD562" s="1087"/>
      <c r="CE562" s="1087"/>
      <c r="CF562" s="1087"/>
      <c r="CG562" s="1087"/>
      <c r="CH562" s="1087"/>
      <c r="CI562" s="1087"/>
      <c r="CJ562" s="1087"/>
      <c r="CK562" s="1087"/>
      <c r="CL562" s="1087"/>
      <c r="CM562" s="1087"/>
      <c r="CN562" s="1087"/>
      <c r="CO562" s="1087"/>
      <c r="CP562" s="1087"/>
      <c r="CQ562" s="1087"/>
    </row>
    <row r="563" spans="2:95" ht="25" x14ac:dyDescent="0.35">
      <c r="B563" s="1089" t="s">
        <v>1773</v>
      </c>
      <c r="C563" s="1090" t="s">
        <v>1774</v>
      </c>
      <c r="D563" s="1090" t="s">
        <v>1775</v>
      </c>
      <c r="E563" s="1104">
        <v>2020</v>
      </c>
      <c r="F563" s="1104">
        <v>2024</v>
      </c>
      <c r="G563" s="1104" t="s">
        <v>351</v>
      </c>
      <c r="H563" s="1091">
        <v>24.375013698630134</v>
      </c>
      <c r="I563" s="1091"/>
      <c r="J563" s="1105"/>
      <c r="K563" s="1091">
        <v>8896.8799999999992</v>
      </c>
      <c r="L563" s="1091"/>
      <c r="M563" s="1091">
        <v>4875.0136986301331</v>
      </c>
      <c r="N563" s="1088"/>
      <c r="O563" s="1086"/>
      <c r="P563" s="1087"/>
      <c r="Q563" s="1087"/>
      <c r="R563" s="1087"/>
      <c r="S563" s="1087"/>
      <c r="T563" s="1087"/>
      <c r="U563" s="1087"/>
      <c r="V563" s="1087"/>
      <c r="W563" s="1087"/>
      <c r="X563" s="1087"/>
      <c r="Y563" s="1087"/>
      <c r="Z563" s="1087"/>
      <c r="AA563" s="1087"/>
      <c r="AB563" s="1087"/>
      <c r="AC563" s="1087"/>
      <c r="AD563" s="1087"/>
      <c r="AE563" s="1087"/>
      <c r="AF563" s="1087"/>
      <c r="AG563" s="1087"/>
      <c r="AH563" s="1087"/>
      <c r="AI563" s="1087"/>
      <c r="AJ563" s="1087"/>
      <c r="AK563" s="1087"/>
      <c r="AL563" s="1087"/>
      <c r="AM563" s="1087"/>
      <c r="AN563" s="1087"/>
      <c r="AO563" s="1087"/>
      <c r="AP563" s="1087"/>
      <c r="AQ563" s="1087"/>
      <c r="AR563" s="1087"/>
      <c r="AS563" s="1087"/>
      <c r="AT563" s="1087"/>
      <c r="AU563" s="1087"/>
      <c r="AV563" s="1087"/>
      <c r="AW563" s="1087"/>
      <c r="AX563" s="1087"/>
      <c r="AY563" s="1087"/>
      <c r="AZ563" s="1087"/>
      <c r="BA563" s="1087"/>
      <c r="BB563" s="1087"/>
      <c r="BC563" s="1087"/>
      <c r="BD563" s="1087"/>
      <c r="BE563" s="1087"/>
      <c r="BF563" s="1087"/>
      <c r="BG563" s="1087"/>
      <c r="BH563" s="1087"/>
      <c r="BI563" s="1087"/>
      <c r="BJ563" s="1087"/>
      <c r="BK563" s="1087"/>
      <c r="BL563" s="1087"/>
      <c r="BM563" s="1087"/>
      <c r="BN563" s="1087"/>
      <c r="BO563" s="1087"/>
      <c r="BP563" s="1087"/>
      <c r="BQ563" s="1087"/>
      <c r="BR563" s="1087"/>
      <c r="BS563" s="1087"/>
      <c r="BT563" s="1087"/>
      <c r="BU563" s="1087"/>
      <c r="BV563" s="1087"/>
      <c r="BW563" s="1087"/>
      <c r="BX563" s="1087"/>
      <c r="BY563" s="1087"/>
      <c r="BZ563" s="1087"/>
      <c r="CA563" s="1087"/>
      <c r="CB563" s="1087"/>
      <c r="CC563" s="1087"/>
      <c r="CD563" s="1087"/>
      <c r="CE563" s="1087"/>
      <c r="CF563" s="1087"/>
      <c r="CG563" s="1087"/>
      <c r="CH563" s="1087"/>
      <c r="CI563" s="1087"/>
      <c r="CJ563" s="1087"/>
      <c r="CK563" s="1087"/>
      <c r="CL563" s="1087"/>
      <c r="CM563" s="1087"/>
      <c r="CN563" s="1087"/>
      <c r="CO563" s="1087"/>
      <c r="CP563" s="1087"/>
      <c r="CQ563" s="1087"/>
    </row>
    <row r="564" spans="2:95" ht="25" x14ac:dyDescent="0.35">
      <c r="B564" s="1089" t="s">
        <v>1773</v>
      </c>
      <c r="C564" s="1090" t="s">
        <v>1776</v>
      </c>
      <c r="D564" s="1090" t="s">
        <v>1777</v>
      </c>
      <c r="E564" s="1104">
        <v>2020</v>
      </c>
      <c r="F564" s="1104">
        <v>2024</v>
      </c>
      <c r="G564" s="1104" t="s">
        <v>351</v>
      </c>
      <c r="H564" s="1091">
        <v>226.87501369863014</v>
      </c>
      <c r="I564" s="1091"/>
      <c r="J564" s="1105"/>
      <c r="K564" s="1091">
        <v>82809.38</v>
      </c>
      <c r="L564" s="1091"/>
      <c r="M564" s="1091">
        <v>226875.01369863015</v>
      </c>
      <c r="N564" s="1088"/>
      <c r="O564" s="1086"/>
      <c r="P564" s="1087"/>
      <c r="Q564" s="1087"/>
      <c r="R564" s="1087"/>
      <c r="S564" s="1087"/>
      <c r="T564" s="1087"/>
      <c r="U564" s="1087"/>
      <c r="V564" s="1087"/>
      <c r="W564" s="1087"/>
      <c r="X564" s="1087"/>
      <c r="Y564" s="1087"/>
      <c r="Z564" s="1087"/>
      <c r="AA564" s="1087"/>
      <c r="AB564" s="1087"/>
      <c r="AC564" s="1087"/>
      <c r="AD564" s="1087"/>
      <c r="AE564" s="1087"/>
      <c r="AF564" s="1087"/>
      <c r="AG564" s="1087"/>
      <c r="AH564" s="1087"/>
      <c r="AI564" s="1087"/>
      <c r="AJ564" s="1087"/>
      <c r="AK564" s="1087"/>
      <c r="AL564" s="1087"/>
      <c r="AM564" s="1087"/>
      <c r="AN564" s="1087"/>
      <c r="AO564" s="1087"/>
      <c r="AP564" s="1087"/>
      <c r="AQ564" s="1087"/>
      <c r="AR564" s="1087"/>
      <c r="AS564" s="1087"/>
      <c r="AT564" s="1087"/>
      <c r="AU564" s="1087"/>
      <c r="AV564" s="1087"/>
      <c r="AW564" s="1087"/>
      <c r="AX564" s="1087"/>
      <c r="AY564" s="1087"/>
      <c r="AZ564" s="1087"/>
      <c r="BA564" s="1087"/>
      <c r="BB564" s="1087"/>
      <c r="BC564" s="1087"/>
      <c r="BD564" s="1087"/>
      <c r="BE564" s="1087"/>
      <c r="BF564" s="1087"/>
      <c r="BG564" s="1087"/>
      <c r="BH564" s="1087"/>
      <c r="BI564" s="1087"/>
      <c r="BJ564" s="1087"/>
      <c r="BK564" s="1087"/>
      <c r="BL564" s="1087"/>
      <c r="BM564" s="1087"/>
      <c r="BN564" s="1087"/>
      <c r="BO564" s="1087"/>
      <c r="BP564" s="1087"/>
      <c r="BQ564" s="1087"/>
      <c r="BR564" s="1087"/>
      <c r="BS564" s="1087"/>
      <c r="BT564" s="1087"/>
      <c r="BU564" s="1087"/>
      <c r="BV564" s="1087"/>
      <c r="BW564" s="1087"/>
      <c r="BX564" s="1087"/>
      <c r="BY564" s="1087"/>
      <c r="BZ564" s="1087"/>
      <c r="CA564" s="1087"/>
      <c r="CB564" s="1087"/>
      <c r="CC564" s="1087"/>
      <c r="CD564" s="1087"/>
      <c r="CE564" s="1087"/>
      <c r="CF564" s="1087"/>
      <c r="CG564" s="1087"/>
      <c r="CH564" s="1087"/>
      <c r="CI564" s="1087"/>
      <c r="CJ564" s="1087"/>
      <c r="CK564" s="1087"/>
      <c r="CL564" s="1087"/>
      <c r="CM564" s="1087"/>
      <c r="CN564" s="1087"/>
      <c r="CO564" s="1087"/>
      <c r="CP564" s="1087"/>
      <c r="CQ564" s="1087"/>
    </row>
    <row r="565" spans="2:95" ht="25" x14ac:dyDescent="0.35">
      <c r="B565" s="1089" t="s">
        <v>1778</v>
      </c>
      <c r="C565" s="1090" t="s">
        <v>1779</v>
      </c>
      <c r="D565" s="1090" t="s">
        <v>1780</v>
      </c>
      <c r="E565" s="1104">
        <v>2021</v>
      </c>
      <c r="F565" s="1104">
        <v>2024</v>
      </c>
      <c r="G565" s="1104" t="s">
        <v>351</v>
      </c>
      <c r="H565" s="1091">
        <v>57.375013698630141</v>
      </c>
      <c r="I565" s="1091"/>
      <c r="J565" s="1105"/>
      <c r="K565" s="1091">
        <v>20941.88</v>
      </c>
      <c r="L565" s="1091"/>
      <c r="M565" s="1091">
        <v>11475.013698630144</v>
      </c>
      <c r="N565" s="1088"/>
      <c r="O565" s="1086"/>
      <c r="P565" s="1087"/>
      <c r="Q565" s="1087"/>
      <c r="R565" s="1087"/>
      <c r="S565" s="1087"/>
      <c r="T565" s="1087"/>
      <c r="U565" s="1087"/>
      <c r="V565" s="1087"/>
      <c r="W565" s="1087"/>
      <c r="X565" s="1087"/>
      <c r="Y565" s="1087"/>
      <c r="Z565" s="1087"/>
      <c r="AA565" s="1087"/>
      <c r="AB565" s="1087"/>
      <c r="AC565" s="1087"/>
      <c r="AD565" s="1087"/>
      <c r="AE565" s="1087"/>
      <c r="AF565" s="1087"/>
      <c r="AG565" s="1087"/>
      <c r="AH565" s="1087"/>
      <c r="AI565" s="1087"/>
      <c r="AJ565" s="1087"/>
      <c r="AK565" s="1087"/>
      <c r="AL565" s="1087"/>
      <c r="AM565" s="1087"/>
      <c r="AN565" s="1087"/>
      <c r="AO565" s="1087"/>
      <c r="AP565" s="1087"/>
      <c r="AQ565" s="1087"/>
      <c r="AR565" s="1087"/>
      <c r="AS565" s="1087"/>
      <c r="AT565" s="1087"/>
      <c r="AU565" s="1087"/>
      <c r="AV565" s="1087"/>
      <c r="AW565" s="1087"/>
      <c r="AX565" s="1087"/>
      <c r="AY565" s="1087"/>
      <c r="AZ565" s="1087"/>
      <c r="BA565" s="1087"/>
      <c r="BB565" s="1087"/>
      <c r="BC565" s="1087"/>
      <c r="BD565" s="1087"/>
      <c r="BE565" s="1087"/>
      <c r="BF565" s="1087"/>
      <c r="BG565" s="1087"/>
      <c r="BH565" s="1087"/>
      <c r="BI565" s="1087"/>
      <c r="BJ565" s="1087"/>
      <c r="BK565" s="1087"/>
      <c r="BL565" s="1087"/>
      <c r="BM565" s="1087"/>
      <c r="BN565" s="1087"/>
      <c r="BO565" s="1087"/>
      <c r="BP565" s="1087"/>
      <c r="BQ565" s="1087"/>
      <c r="BR565" s="1087"/>
      <c r="BS565" s="1087"/>
      <c r="BT565" s="1087"/>
      <c r="BU565" s="1087"/>
      <c r="BV565" s="1087"/>
      <c r="BW565" s="1087"/>
      <c r="BX565" s="1087"/>
      <c r="BY565" s="1087"/>
      <c r="BZ565" s="1087"/>
      <c r="CA565" s="1087"/>
      <c r="CB565" s="1087"/>
      <c r="CC565" s="1087"/>
      <c r="CD565" s="1087"/>
      <c r="CE565" s="1087"/>
      <c r="CF565" s="1087"/>
      <c r="CG565" s="1087"/>
      <c r="CH565" s="1087"/>
      <c r="CI565" s="1087"/>
      <c r="CJ565" s="1087"/>
      <c r="CK565" s="1087"/>
      <c r="CL565" s="1087"/>
      <c r="CM565" s="1087"/>
      <c r="CN565" s="1087"/>
      <c r="CO565" s="1087"/>
      <c r="CP565" s="1087"/>
      <c r="CQ565" s="1087"/>
    </row>
    <row r="566" spans="2:95" ht="25" x14ac:dyDescent="0.35">
      <c r="B566" s="1089" t="s">
        <v>1778</v>
      </c>
      <c r="C566" s="1090" t="s">
        <v>1781</v>
      </c>
      <c r="D566" s="1090" t="s">
        <v>1782</v>
      </c>
      <c r="E566" s="1104">
        <v>2021</v>
      </c>
      <c r="F566" s="1104">
        <v>2024</v>
      </c>
      <c r="G566" s="1104" t="s">
        <v>351</v>
      </c>
      <c r="H566" s="1091">
        <v>225.37501369863014</v>
      </c>
      <c r="I566" s="1091"/>
      <c r="J566" s="1105"/>
      <c r="K566" s="1091">
        <v>82261.88</v>
      </c>
      <c r="L566" s="1091"/>
      <c r="M566" s="1091">
        <v>146967.01369863015</v>
      </c>
      <c r="N566" s="1088"/>
      <c r="O566" s="273"/>
      <c r="P566" s="273"/>
      <c r="Q566" s="273"/>
      <c r="R566" s="273"/>
      <c r="S566" s="273"/>
      <c r="T566" s="273"/>
      <c r="U566" s="273"/>
      <c r="V566" s="273"/>
      <c r="W566" s="273"/>
      <c r="X566" s="273"/>
      <c r="Y566" s="273"/>
      <c r="Z566" s="273"/>
      <c r="AA566" s="273"/>
      <c r="AB566" s="273"/>
      <c r="AC566" s="273"/>
      <c r="AD566" s="273"/>
      <c r="AE566" s="273"/>
      <c r="AF566" s="273"/>
      <c r="AG566" s="273"/>
      <c r="AH566" s="273"/>
      <c r="AI566" s="273"/>
      <c r="AJ566" s="273"/>
      <c r="AK566" s="273"/>
      <c r="AL566" s="273"/>
      <c r="AM566" s="273"/>
      <c r="AN566" s="273"/>
      <c r="AO566" s="273"/>
      <c r="AP566" s="273"/>
      <c r="AQ566" s="273"/>
      <c r="AR566" s="273"/>
      <c r="AS566" s="273"/>
      <c r="AT566" s="273"/>
      <c r="AU566" s="273"/>
      <c r="AV566" s="273"/>
      <c r="AW566" s="273"/>
      <c r="AX566" s="273"/>
      <c r="AY566" s="273"/>
      <c r="AZ566" s="273"/>
      <c r="BA566" s="273"/>
      <c r="BB566" s="273"/>
      <c r="BC566" s="273"/>
      <c r="BD566" s="273"/>
      <c r="BE566" s="273"/>
      <c r="BF566" s="273"/>
      <c r="BG566" s="273"/>
      <c r="BH566" s="273"/>
      <c r="BI566" s="273"/>
      <c r="BJ566" s="273"/>
      <c r="BK566" s="273"/>
      <c r="BL566" s="273"/>
      <c r="BM566" s="273"/>
      <c r="BN566" s="273"/>
      <c r="BO566" s="273"/>
      <c r="BP566" s="273"/>
      <c r="BQ566" s="273"/>
      <c r="BR566" s="273"/>
      <c r="BS566" s="273"/>
      <c r="BT566" s="273"/>
      <c r="BU566" s="273"/>
      <c r="BV566" s="273"/>
      <c r="BW566" s="273"/>
      <c r="BX566" s="273"/>
      <c r="BY566" s="273"/>
      <c r="BZ566" s="273"/>
      <c r="CA566" s="273"/>
      <c r="CB566" s="273"/>
      <c r="CC566" s="273"/>
      <c r="CD566" s="273"/>
      <c r="CE566" s="273"/>
      <c r="CF566" s="273"/>
      <c r="CG566" s="273"/>
      <c r="CH566" s="273"/>
      <c r="CI566" s="273"/>
      <c r="CJ566" s="273"/>
      <c r="CK566" s="273"/>
      <c r="CL566" s="273"/>
      <c r="CM566" s="273"/>
      <c r="CN566" s="273"/>
      <c r="CO566" s="273"/>
      <c r="CP566" s="273"/>
      <c r="CQ566" s="273"/>
    </row>
    <row r="567" spans="2:95" ht="25" x14ac:dyDescent="0.35">
      <c r="B567" s="1089" t="s">
        <v>1783</v>
      </c>
      <c r="C567" s="1090" t="s">
        <v>1784</v>
      </c>
      <c r="D567" s="1090" t="s">
        <v>1785</v>
      </c>
      <c r="E567" s="1104">
        <v>2022</v>
      </c>
      <c r="F567" s="1104">
        <v>2024</v>
      </c>
      <c r="G567" s="1104" t="s">
        <v>351</v>
      </c>
      <c r="H567" s="1091">
        <v>31.875013698630134</v>
      </c>
      <c r="I567" s="1091"/>
      <c r="J567" s="1105"/>
      <c r="K567" s="1091">
        <v>11634.38</v>
      </c>
      <c r="L567" s="1091"/>
      <c r="M567" s="1091">
        <v>27375.013698630133</v>
      </c>
      <c r="N567" s="1088"/>
      <c r="O567" s="273"/>
      <c r="P567" s="273"/>
      <c r="Q567" s="273"/>
      <c r="R567" s="273"/>
      <c r="S567" s="273"/>
      <c r="T567" s="273"/>
      <c r="U567" s="273"/>
      <c r="V567" s="273"/>
      <c r="W567" s="273"/>
      <c r="X567" s="273"/>
      <c r="Y567" s="273"/>
      <c r="Z567" s="273"/>
      <c r="AA567" s="273"/>
      <c r="AB567" s="273"/>
      <c r="AC567" s="273"/>
      <c r="AD567" s="273"/>
      <c r="AE567" s="273"/>
      <c r="AF567" s="273"/>
      <c r="AG567" s="273"/>
      <c r="AH567" s="273"/>
      <c r="AI567" s="273"/>
      <c r="AJ567" s="273"/>
      <c r="AK567" s="273"/>
      <c r="AL567" s="273"/>
      <c r="AM567" s="273"/>
      <c r="AN567" s="273"/>
      <c r="AO567" s="273"/>
      <c r="AP567" s="273"/>
      <c r="AQ567" s="273"/>
      <c r="AR567" s="273"/>
      <c r="AS567" s="273"/>
      <c r="AT567" s="273"/>
      <c r="AU567" s="273"/>
      <c r="AV567" s="273"/>
      <c r="AW567" s="273"/>
      <c r="AX567" s="273"/>
      <c r="AY567" s="273"/>
      <c r="AZ567" s="273"/>
      <c r="BA567" s="273"/>
      <c r="BB567" s="273"/>
      <c r="BC567" s="273"/>
      <c r="BD567" s="273"/>
      <c r="BE567" s="273"/>
      <c r="BF567" s="273"/>
      <c r="BG567" s="273"/>
      <c r="BH567" s="273"/>
      <c r="BI567" s="273"/>
      <c r="BJ567" s="273"/>
      <c r="BK567" s="273"/>
      <c r="BL567" s="273"/>
      <c r="BM567" s="273"/>
      <c r="BN567" s="273"/>
      <c r="BO567" s="273"/>
      <c r="BP567" s="273"/>
      <c r="BQ567" s="273"/>
      <c r="BR567" s="273"/>
      <c r="BS567" s="273"/>
      <c r="BT567" s="273"/>
      <c r="BU567" s="273"/>
      <c r="BV567" s="273"/>
      <c r="BW567" s="273"/>
      <c r="BX567" s="273"/>
      <c r="BY567" s="273"/>
      <c r="BZ567" s="273"/>
      <c r="CA567" s="273"/>
      <c r="CB567" s="273"/>
      <c r="CC567" s="273"/>
      <c r="CD567" s="273"/>
      <c r="CE567" s="273"/>
      <c r="CF567" s="273"/>
      <c r="CG567" s="273"/>
      <c r="CH567" s="273"/>
      <c r="CI567" s="273"/>
      <c r="CJ567" s="273"/>
      <c r="CK567" s="273"/>
      <c r="CL567" s="273"/>
      <c r="CM567" s="273"/>
      <c r="CN567" s="273"/>
      <c r="CO567" s="273"/>
      <c r="CP567" s="273"/>
      <c r="CQ567" s="273"/>
    </row>
    <row r="568" spans="2:95" ht="25" x14ac:dyDescent="0.35">
      <c r="B568" s="1089" t="s">
        <v>1783</v>
      </c>
      <c r="C568" s="1090" t="s">
        <v>1786</v>
      </c>
      <c r="D568" s="1090" t="s">
        <v>1787</v>
      </c>
      <c r="E568" s="1104">
        <v>2022</v>
      </c>
      <c r="F568" s="1104">
        <v>2024</v>
      </c>
      <c r="G568" s="1104" t="s">
        <v>351</v>
      </c>
      <c r="H568" s="1091">
        <v>234.63</v>
      </c>
      <c r="I568" s="1091"/>
      <c r="J568" s="1105"/>
      <c r="K568" s="1091">
        <v>85639.95</v>
      </c>
      <c r="L568" s="1091"/>
      <c r="M568" s="1091">
        <v>234630</v>
      </c>
      <c r="N568" s="1088"/>
      <c r="O568" s="273"/>
      <c r="P568" s="273"/>
      <c r="Q568" s="273"/>
      <c r="R568" s="273"/>
      <c r="S568" s="273"/>
      <c r="T568" s="273"/>
      <c r="U568" s="273"/>
      <c r="V568" s="273"/>
      <c r="W568" s="273"/>
      <c r="X568" s="273"/>
      <c r="Y568" s="273"/>
      <c r="Z568" s="273"/>
      <c r="AA568" s="273"/>
      <c r="AB568" s="273"/>
      <c r="AC568" s="273"/>
      <c r="AD568" s="273"/>
      <c r="AE568" s="273"/>
      <c r="AF568" s="273"/>
      <c r="AG568" s="273"/>
      <c r="AH568" s="273"/>
      <c r="AI568" s="273"/>
      <c r="AJ568" s="273"/>
      <c r="AK568" s="273"/>
      <c r="AL568" s="273"/>
      <c r="AM568" s="273"/>
      <c r="AN568" s="273"/>
      <c r="AO568" s="273"/>
      <c r="AP568" s="273"/>
      <c r="AQ568" s="273"/>
      <c r="AR568" s="273"/>
      <c r="AS568" s="273"/>
      <c r="AT568" s="273"/>
      <c r="AU568" s="273"/>
      <c r="AV568" s="273"/>
      <c r="AW568" s="273"/>
      <c r="AX568" s="273"/>
      <c r="AY568" s="273"/>
      <c r="AZ568" s="273"/>
      <c r="BA568" s="273"/>
      <c r="BB568" s="273"/>
      <c r="BC568" s="273"/>
      <c r="BD568" s="273"/>
      <c r="BE568" s="273"/>
      <c r="BF568" s="273"/>
      <c r="BG568" s="273"/>
      <c r="BH568" s="273"/>
      <c r="BI568" s="273"/>
      <c r="BJ568" s="273"/>
      <c r="BK568" s="273"/>
      <c r="BL568" s="273"/>
      <c r="BM568" s="273"/>
      <c r="BN568" s="273"/>
      <c r="BO568" s="273"/>
      <c r="BP568" s="273"/>
      <c r="BQ568" s="273"/>
      <c r="BR568" s="273"/>
      <c r="BS568" s="273"/>
      <c r="BT568" s="273"/>
      <c r="BU568" s="273"/>
      <c r="BV568" s="273"/>
      <c r="BW568" s="273"/>
      <c r="BX568" s="273"/>
      <c r="BY568" s="273"/>
      <c r="BZ568" s="273"/>
      <c r="CA568" s="273"/>
      <c r="CB568" s="273"/>
      <c r="CC568" s="273"/>
      <c r="CD568" s="273"/>
      <c r="CE568" s="273"/>
      <c r="CF568" s="273"/>
      <c r="CG568" s="273"/>
      <c r="CH568" s="273"/>
      <c r="CI568" s="273"/>
      <c r="CJ568" s="273"/>
      <c r="CK568" s="273"/>
      <c r="CL568" s="273"/>
      <c r="CM568" s="273"/>
      <c r="CN568" s="273"/>
      <c r="CO568" s="273"/>
      <c r="CP568" s="273"/>
      <c r="CQ568" s="273"/>
    </row>
    <row r="569" spans="2:95" ht="25" x14ac:dyDescent="0.35">
      <c r="B569" s="1089" t="s">
        <v>1764</v>
      </c>
      <c r="C569" s="1090" t="s">
        <v>1788</v>
      </c>
      <c r="D569" s="1090" t="s">
        <v>1789</v>
      </c>
      <c r="E569" s="1104">
        <v>2021</v>
      </c>
      <c r="F569" s="1104">
        <v>2024</v>
      </c>
      <c r="G569" s="1104" t="s">
        <v>351</v>
      </c>
      <c r="H569" s="1091">
        <v>20.25</v>
      </c>
      <c r="I569" s="1091"/>
      <c r="J569" s="1105"/>
      <c r="K569" s="1091">
        <v>7391.25</v>
      </c>
      <c r="L569" s="1091"/>
      <c r="M569" s="1091">
        <v>9690</v>
      </c>
      <c r="N569" s="1088"/>
      <c r="O569" s="273"/>
      <c r="P569" s="273"/>
      <c r="Q569" s="273"/>
      <c r="R569" s="273"/>
      <c r="S569" s="273"/>
      <c r="T569" s="273"/>
      <c r="U569" s="273"/>
      <c r="V569" s="273"/>
      <c r="W569" s="273"/>
      <c r="X569" s="273"/>
      <c r="Y569" s="273"/>
      <c r="Z569" s="273"/>
      <c r="AA569" s="273"/>
      <c r="AB569" s="273"/>
      <c r="AC569" s="273"/>
      <c r="AD569" s="273"/>
      <c r="AE569" s="273"/>
      <c r="AF569" s="273"/>
      <c r="AG569" s="273"/>
      <c r="AH569" s="273"/>
      <c r="AI569" s="273"/>
      <c r="AJ569" s="273"/>
      <c r="AK569" s="273"/>
      <c r="AL569" s="273"/>
      <c r="AM569" s="273"/>
      <c r="AN569" s="273"/>
      <c r="AO569" s="273"/>
      <c r="AP569" s="273"/>
      <c r="AQ569" s="273"/>
      <c r="AR569" s="273"/>
      <c r="AS569" s="273"/>
      <c r="AT569" s="273"/>
      <c r="AU569" s="273"/>
      <c r="AV569" s="273"/>
      <c r="AW569" s="273"/>
      <c r="AX569" s="273"/>
      <c r="AY569" s="273"/>
      <c r="AZ569" s="273"/>
      <c r="BA569" s="273"/>
      <c r="BB569" s="273"/>
      <c r="BC569" s="273"/>
      <c r="BD569" s="273"/>
      <c r="BE569" s="273"/>
      <c r="BF569" s="273"/>
      <c r="BG569" s="273"/>
      <c r="BH569" s="273"/>
      <c r="BI569" s="273"/>
      <c r="BJ569" s="273"/>
      <c r="BK569" s="273"/>
      <c r="BL569" s="273"/>
      <c r="BM569" s="273"/>
      <c r="BN569" s="273"/>
      <c r="BO569" s="273"/>
      <c r="BP569" s="273"/>
      <c r="BQ569" s="273"/>
      <c r="BR569" s="273"/>
      <c r="BS569" s="273"/>
      <c r="BT569" s="273"/>
      <c r="BU569" s="273"/>
      <c r="BV569" s="273"/>
      <c r="BW569" s="273"/>
      <c r="BX569" s="273"/>
      <c r="BY569" s="273"/>
      <c r="BZ569" s="273"/>
      <c r="CA569" s="273"/>
      <c r="CB569" s="273"/>
      <c r="CC569" s="273"/>
      <c r="CD569" s="273"/>
      <c r="CE569" s="273"/>
      <c r="CF569" s="273"/>
      <c r="CG569" s="273"/>
      <c r="CH569" s="273"/>
      <c r="CI569" s="273"/>
      <c r="CJ569" s="273"/>
      <c r="CK569" s="273"/>
      <c r="CL569" s="273"/>
      <c r="CM569" s="273"/>
      <c r="CN569" s="273"/>
      <c r="CO569" s="273"/>
      <c r="CP569" s="273"/>
      <c r="CQ569" s="273"/>
    </row>
    <row r="570" spans="2:95" ht="25" x14ac:dyDescent="0.35">
      <c r="B570" s="1089" t="s">
        <v>1790</v>
      </c>
      <c r="C570" s="1090" t="s">
        <v>1791</v>
      </c>
      <c r="D570" s="1090" t="s">
        <v>1792</v>
      </c>
      <c r="E570" s="1104">
        <v>2022</v>
      </c>
      <c r="F570" s="1104">
        <v>2024</v>
      </c>
      <c r="G570" s="1104" t="s">
        <v>351</v>
      </c>
      <c r="H570" s="1091">
        <v>78</v>
      </c>
      <c r="I570" s="1091"/>
      <c r="J570" s="1105"/>
      <c r="K570" s="1091">
        <v>28470</v>
      </c>
      <c r="L570" s="1091"/>
      <c r="M570" s="1091">
        <v>53976</v>
      </c>
      <c r="N570" s="1088"/>
      <c r="O570" s="273"/>
      <c r="P570" s="273"/>
      <c r="Q570" s="273"/>
      <c r="R570" s="273"/>
      <c r="S570" s="273"/>
      <c r="T570" s="273"/>
      <c r="U570" s="273"/>
      <c r="V570" s="273"/>
      <c r="W570" s="273"/>
      <c r="X570" s="273"/>
      <c r="Y570" s="273"/>
      <c r="Z570" s="273"/>
      <c r="AA570" s="273"/>
      <c r="AB570" s="273"/>
      <c r="AC570" s="273"/>
      <c r="AD570" s="273"/>
      <c r="AE570" s="273"/>
      <c r="AF570" s="273"/>
      <c r="AG570" s="273"/>
      <c r="AH570" s="273"/>
      <c r="AI570" s="273"/>
      <c r="AJ570" s="273"/>
      <c r="AK570" s="273"/>
      <c r="AL570" s="273"/>
      <c r="AM570" s="273"/>
      <c r="AN570" s="273"/>
      <c r="AO570" s="273"/>
      <c r="AP570" s="273"/>
      <c r="AQ570" s="273"/>
      <c r="AR570" s="273"/>
      <c r="AS570" s="273"/>
      <c r="AT570" s="273"/>
      <c r="AU570" s="273"/>
      <c r="AV570" s="273"/>
      <c r="AW570" s="273"/>
      <c r="AX570" s="273"/>
      <c r="AY570" s="273"/>
      <c r="AZ570" s="273"/>
      <c r="BA570" s="273"/>
      <c r="BB570" s="273"/>
      <c r="BC570" s="273"/>
      <c r="BD570" s="273"/>
      <c r="BE570" s="273"/>
      <c r="BF570" s="273"/>
      <c r="BG570" s="273"/>
      <c r="BH570" s="273"/>
      <c r="BI570" s="273"/>
      <c r="BJ570" s="273"/>
      <c r="BK570" s="273"/>
      <c r="BL570" s="273"/>
      <c r="BM570" s="273"/>
      <c r="BN570" s="273"/>
      <c r="BO570" s="273"/>
      <c r="BP570" s="273"/>
      <c r="BQ570" s="273"/>
      <c r="BR570" s="273"/>
      <c r="BS570" s="273"/>
      <c r="BT570" s="273"/>
      <c r="BU570" s="273"/>
      <c r="BV570" s="273"/>
      <c r="BW570" s="273"/>
      <c r="BX570" s="273"/>
      <c r="BY570" s="273"/>
      <c r="BZ570" s="273"/>
      <c r="CA570" s="273"/>
      <c r="CB570" s="273"/>
      <c r="CC570" s="273"/>
      <c r="CD570" s="273"/>
      <c r="CE570" s="273"/>
      <c r="CF570" s="273"/>
      <c r="CG570" s="273"/>
      <c r="CH570" s="273"/>
      <c r="CI570" s="273"/>
      <c r="CJ570" s="273"/>
      <c r="CK570" s="273"/>
      <c r="CL570" s="273"/>
      <c r="CM570" s="273"/>
      <c r="CN570" s="273"/>
      <c r="CO570" s="273"/>
      <c r="CP570" s="273"/>
      <c r="CQ570" s="273"/>
    </row>
    <row r="571" spans="2:95" x14ac:dyDescent="0.35">
      <c r="B571" s="1089" t="s">
        <v>1793</v>
      </c>
      <c r="C571" s="1090" t="s">
        <v>1794</v>
      </c>
      <c r="D571" s="1090" t="s">
        <v>1795</v>
      </c>
      <c r="E571" s="1104">
        <v>2022</v>
      </c>
      <c r="F571" s="1104">
        <v>2024</v>
      </c>
      <c r="G571" s="1104" t="s">
        <v>351</v>
      </c>
      <c r="H571" s="1091">
        <v>95</v>
      </c>
      <c r="I571" s="1091"/>
      <c r="J571" s="1105"/>
      <c r="K571" s="1091">
        <v>34675</v>
      </c>
      <c r="L571" s="1091"/>
      <c r="M571" s="1091">
        <v>95000</v>
      </c>
      <c r="N571" s="1088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273"/>
      <c r="AC571" s="273"/>
      <c r="AD571" s="273"/>
      <c r="AE571" s="273"/>
      <c r="AF571" s="273"/>
      <c r="AG571" s="273"/>
      <c r="AH571" s="273"/>
      <c r="AI571" s="273"/>
      <c r="AJ571" s="273"/>
      <c r="AK571" s="273"/>
      <c r="AL571" s="273"/>
      <c r="AM571" s="273"/>
      <c r="AN571" s="273"/>
      <c r="AO571" s="273"/>
      <c r="AP571" s="273"/>
      <c r="AQ571" s="273"/>
      <c r="AR571" s="273"/>
      <c r="AS571" s="273"/>
      <c r="AT571" s="273"/>
      <c r="AU571" s="273"/>
      <c r="AV571" s="273"/>
      <c r="AW571" s="273"/>
      <c r="AX571" s="273"/>
      <c r="AY571" s="273"/>
      <c r="AZ571" s="273"/>
      <c r="BA571" s="273"/>
      <c r="BB571" s="273"/>
      <c r="BC571" s="273"/>
      <c r="BD571" s="273"/>
      <c r="BE571" s="273"/>
      <c r="BF571" s="273"/>
      <c r="BG571" s="273"/>
      <c r="BH571" s="273"/>
      <c r="BI571" s="273"/>
      <c r="BJ571" s="273"/>
      <c r="BK571" s="273"/>
      <c r="BL571" s="273"/>
      <c r="BM571" s="273"/>
      <c r="BN571" s="273"/>
      <c r="BO571" s="273"/>
      <c r="BP571" s="273"/>
      <c r="BQ571" s="273"/>
      <c r="BR571" s="273"/>
      <c r="BS571" s="273"/>
      <c r="BT571" s="273"/>
      <c r="BU571" s="273"/>
      <c r="BV571" s="273"/>
      <c r="BW571" s="273"/>
      <c r="BX571" s="273"/>
      <c r="BY571" s="273"/>
      <c r="BZ571" s="273"/>
      <c r="CA571" s="273"/>
      <c r="CB571" s="273"/>
      <c r="CC571" s="273"/>
      <c r="CD571" s="273"/>
      <c r="CE571" s="273"/>
      <c r="CF571" s="273"/>
      <c r="CG571" s="273"/>
      <c r="CH571" s="273"/>
      <c r="CI571" s="273"/>
      <c r="CJ571" s="273"/>
      <c r="CK571" s="273"/>
      <c r="CL571" s="273"/>
      <c r="CM571" s="273"/>
      <c r="CN571" s="273"/>
      <c r="CO571" s="273"/>
      <c r="CP571" s="273"/>
      <c r="CQ571" s="273"/>
    </row>
    <row r="572" spans="2:95" ht="25" x14ac:dyDescent="0.35">
      <c r="B572" s="1089" t="s">
        <v>1770</v>
      </c>
      <c r="C572" s="1090" t="s">
        <v>1796</v>
      </c>
      <c r="D572" s="1090" t="s">
        <v>1797</v>
      </c>
      <c r="E572" s="1104">
        <v>2022</v>
      </c>
      <c r="F572" s="1104">
        <v>2024</v>
      </c>
      <c r="G572" s="1104" t="s">
        <v>351</v>
      </c>
      <c r="H572" s="1091">
        <v>69</v>
      </c>
      <c r="I572" s="1091"/>
      <c r="J572" s="1105"/>
      <c r="K572" s="1091">
        <v>25185</v>
      </c>
      <c r="L572" s="1091"/>
      <c r="M572" s="1091">
        <v>52632</v>
      </c>
      <c r="N572" s="1088"/>
      <c r="O572" s="273"/>
      <c r="P572" s="273"/>
      <c r="Q572" s="273"/>
      <c r="R572" s="273"/>
      <c r="S572" s="273"/>
      <c r="T572" s="273"/>
      <c r="U572" s="273"/>
      <c r="V572" s="273"/>
      <c r="W572" s="273"/>
      <c r="X572" s="273"/>
      <c r="Y572" s="273"/>
      <c r="Z572" s="273"/>
      <c r="AA572" s="273"/>
      <c r="AB572" s="273"/>
      <c r="AC572" s="273"/>
      <c r="AD572" s="273"/>
      <c r="AE572" s="273"/>
      <c r="AF572" s="273"/>
      <c r="AG572" s="273"/>
      <c r="AH572" s="273"/>
      <c r="AI572" s="273"/>
      <c r="AJ572" s="273"/>
      <c r="AK572" s="273"/>
      <c r="AL572" s="273"/>
      <c r="AM572" s="273"/>
      <c r="AN572" s="273"/>
      <c r="AO572" s="273"/>
      <c r="AP572" s="273"/>
      <c r="AQ572" s="273"/>
      <c r="AR572" s="273"/>
      <c r="AS572" s="273"/>
      <c r="AT572" s="273"/>
      <c r="AU572" s="273"/>
      <c r="AV572" s="273"/>
      <c r="AW572" s="273"/>
      <c r="AX572" s="273"/>
      <c r="AY572" s="273"/>
      <c r="AZ572" s="273"/>
      <c r="BA572" s="273"/>
      <c r="BB572" s="273"/>
      <c r="BC572" s="273"/>
      <c r="BD572" s="273"/>
      <c r="BE572" s="273"/>
      <c r="BF572" s="273"/>
      <c r="BG572" s="273"/>
      <c r="BH572" s="273"/>
      <c r="BI572" s="273"/>
      <c r="BJ572" s="273"/>
      <c r="BK572" s="273"/>
      <c r="BL572" s="273"/>
      <c r="BM572" s="273"/>
      <c r="BN572" s="273"/>
      <c r="BO572" s="273"/>
      <c r="BP572" s="273"/>
      <c r="BQ572" s="273"/>
      <c r="BR572" s="273"/>
      <c r="BS572" s="273"/>
      <c r="BT572" s="273"/>
      <c r="BU572" s="273"/>
      <c r="BV572" s="273"/>
      <c r="BW572" s="273"/>
      <c r="BX572" s="273"/>
      <c r="BY572" s="273"/>
      <c r="BZ572" s="273"/>
      <c r="CA572" s="273"/>
      <c r="CB572" s="273"/>
      <c r="CC572" s="273"/>
      <c r="CD572" s="273"/>
      <c r="CE572" s="273"/>
      <c r="CF572" s="273"/>
      <c r="CG572" s="273"/>
      <c r="CH572" s="273"/>
      <c r="CI572" s="273"/>
      <c r="CJ572" s="273"/>
      <c r="CK572" s="273"/>
      <c r="CL572" s="273"/>
      <c r="CM572" s="273"/>
      <c r="CN572" s="273"/>
      <c r="CO572" s="273"/>
      <c r="CP572" s="273"/>
      <c r="CQ572" s="273"/>
    </row>
    <row r="573" spans="2:95" ht="25" x14ac:dyDescent="0.35">
      <c r="B573" s="1089" t="s">
        <v>1773</v>
      </c>
      <c r="C573" s="1090" t="s">
        <v>1798</v>
      </c>
      <c r="D573" s="1090" t="s">
        <v>1799</v>
      </c>
      <c r="E573" s="1104">
        <v>2022</v>
      </c>
      <c r="F573" s="1104">
        <v>2024</v>
      </c>
      <c r="G573" s="1104" t="s">
        <v>351</v>
      </c>
      <c r="H573" s="1091">
        <v>120.75</v>
      </c>
      <c r="I573" s="1091"/>
      <c r="J573" s="1105"/>
      <c r="K573" s="1091">
        <v>44073.75</v>
      </c>
      <c r="L573" s="1091"/>
      <c r="M573" s="1091">
        <v>80622</v>
      </c>
      <c r="N573" s="1088"/>
      <c r="O573" s="273"/>
      <c r="P573" s="273"/>
      <c r="Q573" s="273"/>
      <c r="R573" s="273"/>
      <c r="S573" s="273"/>
      <c r="T573" s="273"/>
      <c r="U573" s="273"/>
      <c r="V573" s="273"/>
      <c r="W573" s="273"/>
      <c r="X573" s="273"/>
      <c r="Y573" s="273"/>
      <c r="Z573" s="273"/>
      <c r="AA573" s="273"/>
      <c r="AB573" s="273"/>
      <c r="AC573" s="273"/>
      <c r="AD573" s="273"/>
      <c r="AE573" s="273"/>
      <c r="AF573" s="273"/>
      <c r="AG573" s="273"/>
      <c r="AH573" s="273"/>
      <c r="AI573" s="273"/>
      <c r="AJ573" s="273"/>
      <c r="AK573" s="273"/>
      <c r="AL573" s="273"/>
      <c r="AM573" s="273"/>
      <c r="AN573" s="273"/>
      <c r="AO573" s="273"/>
      <c r="AP573" s="273"/>
      <c r="AQ573" s="273"/>
      <c r="AR573" s="273"/>
      <c r="AS573" s="273"/>
      <c r="AT573" s="273"/>
      <c r="AU573" s="273"/>
      <c r="AV573" s="273"/>
      <c r="AW573" s="273"/>
      <c r="AX573" s="273"/>
      <c r="AY573" s="273"/>
      <c r="AZ573" s="273"/>
      <c r="BA573" s="273"/>
      <c r="BB573" s="273"/>
      <c r="BC573" s="273"/>
      <c r="BD573" s="273"/>
      <c r="BE573" s="273"/>
      <c r="BF573" s="273"/>
      <c r="BG573" s="273"/>
      <c r="BH573" s="273"/>
      <c r="BI573" s="273"/>
      <c r="BJ573" s="273"/>
      <c r="BK573" s="273"/>
      <c r="BL573" s="273"/>
      <c r="BM573" s="273"/>
      <c r="BN573" s="273"/>
      <c r="BO573" s="273"/>
      <c r="BP573" s="273"/>
      <c r="BQ573" s="273"/>
      <c r="BR573" s="273"/>
      <c r="BS573" s="273"/>
      <c r="BT573" s="273"/>
      <c r="BU573" s="273"/>
      <c r="BV573" s="273"/>
      <c r="BW573" s="273"/>
      <c r="BX573" s="273"/>
      <c r="BY573" s="273"/>
      <c r="BZ573" s="273"/>
      <c r="CA573" s="273"/>
      <c r="CB573" s="273"/>
      <c r="CC573" s="273"/>
      <c r="CD573" s="273"/>
      <c r="CE573" s="273"/>
      <c r="CF573" s="273"/>
      <c r="CG573" s="273"/>
      <c r="CH573" s="273"/>
      <c r="CI573" s="273"/>
      <c r="CJ573" s="273"/>
      <c r="CK573" s="273"/>
      <c r="CL573" s="273"/>
      <c r="CM573" s="273"/>
      <c r="CN573" s="273"/>
      <c r="CO573" s="273"/>
      <c r="CP573" s="273"/>
      <c r="CQ573" s="273"/>
    </row>
    <row r="574" spans="2:95" ht="25" x14ac:dyDescent="0.35">
      <c r="B574" s="1089" t="s">
        <v>1770</v>
      </c>
      <c r="C574" s="1090" t="s">
        <v>1800</v>
      </c>
      <c r="D574" s="1090" t="s">
        <v>1801</v>
      </c>
      <c r="E574" s="1104">
        <v>2022</v>
      </c>
      <c r="F574" s="1104">
        <v>2024</v>
      </c>
      <c r="G574" s="1104" t="s">
        <v>351</v>
      </c>
      <c r="H574" s="1091">
        <v>239.32493150684934</v>
      </c>
      <c r="I574" s="1091"/>
      <c r="J574" s="1105"/>
      <c r="K574" s="1091">
        <v>87353.600000000006</v>
      </c>
      <c r="L574" s="1091"/>
      <c r="M574" s="1091">
        <v>239060.93150684933</v>
      </c>
      <c r="N574" s="1088"/>
      <c r="O574" s="273"/>
      <c r="P574" s="273"/>
      <c r="Q574" s="273"/>
      <c r="R574" s="273"/>
      <c r="S574" s="273"/>
      <c r="T574" s="273"/>
      <c r="U574" s="273"/>
      <c r="V574" s="273"/>
      <c r="W574" s="273"/>
      <c r="X574" s="273"/>
      <c r="Y574" s="273"/>
      <c r="Z574" s="273"/>
      <c r="AA574" s="273"/>
      <c r="AB574" s="273"/>
      <c r="AC574" s="273"/>
      <c r="AD574" s="273"/>
      <c r="AE574" s="273"/>
      <c r="AF574" s="273"/>
      <c r="AG574" s="273"/>
      <c r="AH574" s="273"/>
      <c r="AI574" s="273"/>
      <c r="AJ574" s="273"/>
      <c r="AK574" s="273"/>
      <c r="AL574" s="273"/>
      <c r="AM574" s="273"/>
      <c r="AN574" s="273"/>
      <c r="AO574" s="273"/>
      <c r="AP574" s="273"/>
      <c r="AQ574" s="273"/>
      <c r="AR574" s="273"/>
      <c r="AS574" s="273"/>
      <c r="AT574" s="273"/>
      <c r="AU574" s="273"/>
      <c r="AV574" s="273"/>
      <c r="AW574" s="273"/>
      <c r="AX574" s="273"/>
      <c r="AY574" s="273"/>
      <c r="AZ574" s="273"/>
      <c r="BA574" s="273"/>
      <c r="BB574" s="273"/>
      <c r="BC574" s="273"/>
      <c r="BD574" s="273"/>
      <c r="BE574" s="273"/>
      <c r="BF574" s="273"/>
      <c r="BG574" s="273"/>
      <c r="BH574" s="273"/>
      <c r="BI574" s="273"/>
      <c r="BJ574" s="273"/>
      <c r="BK574" s="273"/>
      <c r="BL574" s="273"/>
      <c r="BM574" s="273"/>
      <c r="BN574" s="273"/>
      <c r="BO574" s="273"/>
      <c r="BP574" s="273"/>
      <c r="BQ574" s="273"/>
      <c r="BR574" s="273"/>
      <c r="BS574" s="273"/>
      <c r="BT574" s="273"/>
      <c r="BU574" s="273"/>
      <c r="BV574" s="273"/>
      <c r="BW574" s="273"/>
      <c r="BX574" s="273"/>
      <c r="BY574" s="273"/>
      <c r="BZ574" s="273"/>
      <c r="CA574" s="273"/>
      <c r="CB574" s="273"/>
      <c r="CC574" s="273"/>
      <c r="CD574" s="273"/>
      <c r="CE574" s="273"/>
      <c r="CF574" s="273"/>
      <c r="CG574" s="273"/>
      <c r="CH574" s="273"/>
      <c r="CI574" s="273"/>
      <c r="CJ574" s="273"/>
      <c r="CK574" s="273"/>
      <c r="CL574" s="273"/>
      <c r="CM574" s="273"/>
      <c r="CN574" s="273"/>
      <c r="CO574" s="273"/>
      <c r="CP574" s="273"/>
      <c r="CQ574" s="273"/>
    </row>
    <row r="575" spans="2:95" ht="25" x14ac:dyDescent="0.35">
      <c r="B575" s="1089" t="s">
        <v>1773</v>
      </c>
      <c r="C575" s="1090" t="s">
        <v>1802</v>
      </c>
      <c r="D575" s="1090" t="s">
        <v>1803</v>
      </c>
      <c r="E575" s="1104">
        <v>2022</v>
      </c>
      <c r="F575" s="1104">
        <v>2024</v>
      </c>
      <c r="G575" s="1104" t="s">
        <v>351</v>
      </c>
      <c r="H575" s="1091">
        <v>35.624931506849315</v>
      </c>
      <c r="I575" s="1091"/>
      <c r="J575" s="1105"/>
      <c r="K575" s="1091">
        <v>13003.1</v>
      </c>
      <c r="L575" s="1091"/>
      <c r="M575" s="1091">
        <v>11864.931506849316</v>
      </c>
      <c r="N575" s="1088"/>
      <c r="O575" s="273"/>
      <c r="P575" s="273"/>
      <c r="Q575" s="273"/>
      <c r="R575" s="273"/>
      <c r="S575" s="273"/>
      <c r="T575" s="273"/>
      <c r="U575" s="273"/>
      <c r="V575" s="273"/>
      <c r="W575" s="273"/>
      <c r="X575" s="273"/>
      <c r="Y575" s="273"/>
      <c r="Z575" s="273"/>
      <c r="AA575" s="273"/>
      <c r="AB575" s="273"/>
      <c r="AC575" s="273"/>
      <c r="AD575" s="273"/>
      <c r="AE575" s="273"/>
      <c r="AF575" s="273"/>
      <c r="AG575" s="273"/>
      <c r="AH575" s="273"/>
      <c r="AI575" s="273"/>
      <c r="AJ575" s="273"/>
      <c r="AK575" s="273"/>
      <c r="AL575" s="273"/>
      <c r="AM575" s="273"/>
      <c r="AN575" s="273"/>
      <c r="AO575" s="273"/>
      <c r="AP575" s="273"/>
      <c r="AQ575" s="273"/>
      <c r="AR575" s="273"/>
      <c r="AS575" s="273"/>
      <c r="AT575" s="273"/>
      <c r="AU575" s="273"/>
      <c r="AV575" s="273"/>
      <c r="AW575" s="273"/>
      <c r="AX575" s="273"/>
      <c r="AY575" s="273"/>
      <c r="AZ575" s="273"/>
      <c r="BA575" s="273"/>
      <c r="BB575" s="273"/>
      <c r="BC575" s="273"/>
      <c r="BD575" s="273"/>
      <c r="BE575" s="273"/>
      <c r="BF575" s="273"/>
      <c r="BG575" s="273"/>
      <c r="BH575" s="273"/>
      <c r="BI575" s="273"/>
      <c r="BJ575" s="273"/>
      <c r="BK575" s="273"/>
      <c r="BL575" s="273"/>
      <c r="BM575" s="273"/>
      <c r="BN575" s="273"/>
      <c r="BO575" s="273"/>
      <c r="BP575" s="273"/>
      <c r="BQ575" s="273"/>
      <c r="BR575" s="273"/>
      <c r="BS575" s="273"/>
      <c r="BT575" s="273"/>
      <c r="BU575" s="273"/>
      <c r="BV575" s="273"/>
      <c r="BW575" s="273"/>
      <c r="BX575" s="273"/>
      <c r="BY575" s="273"/>
      <c r="BZ575" s="273"/>
      <c r="CA575" s="273"/>
      <c r="CB575" s="273"/>
      <c r="CC575" s="273"/>
      <c r="CD575" s="273"/>
      <c r="CE575" s="273"/>
      <c r="CF575" s="273"/>
      <c r="CG575" s="273"/>
      <c r="CH575" s="273"/>
      <c r="CI575" s="273"/>
      <c r="CJ575" s="273"/>
      <c r="CK575" s="273"/>
      <c r="CL575" s="273"/>
      <c r="CM575" s="273"/>
      <c r="CN575" s="273"/>
      <c r="CO575" s="273"/>
      <c r="CP575" s="273"/>
      <c r="CQ575" s="273"/>
    </row>
    <row r="576" spans="2:95" ht="25" x14ac:dyDescent="0.35">
      <c r="B576" s="1089" t="s">
        <v>1773</v>
      </c>
      <c r="C576" s="1090" t="s">
        <v>1804</v>
      </c>
      <c r="D576" s="1090" t="s">
        <v>1805</v>
      </c>
      <c r="E576" s="1104">
        <v>2022</v>
      </c>
      <c r="F576" s="1104">
        <v>2024</v>
      </c>
      <c r="G576" s="1104" t="s">
        <v>351</v>
      </c>
      <c r="H576" s="1091">
        <v>30.375013698630134</v>
      </c>
      <c r="I576" s="1091"/>
      <c r="J576" s="1105"/>
      <c r="K576" s="1091">
        <v>11086.88</v>
      </c>
      <c r="L576" s="1091"/>
      <c r="M576" s="1091">
        <v>25623.013698630133</v>
      </c>
      <c r="N576" s="1088"/>
      <c r="O576" s="273"/>
      <c r="P576" s="273"/>
      <c r="Q576" s="273"/>
      <c r="R576" s="273"/>
      <c r="S576" s="273"/>
      <c r="T576" s="273"/>
      <c r="U576" s="273"/>
      <c r="V576" s="273"/>
      <c r="W576" s="273"/>
      <c r="X576" s="273"/>
      <c r="Y576" s="273"/>
      <c r="Z576" s="273"/>
      <c r="AA576" s="273"/>
      <c r="AB576" s="273"/>
      <c r="AC576" s="273"/>
      <c r="AD576" s="273"/>
      <c r="AE576" s="273"/>
      <c r="AF576" s="273"/>
      <c r="AG576" s="273"/>
      <c r="AH576" s="273"/>
      <c r="AI576" s="273"/>
      <c r="AJ576" s="273"/>
      <c r="AK576" s="273"/>
      <c r="AL576" s="273"/>
      <c r="AM576" s="273"/>
      <c r="AN576" s="273"/>
      <c r="AO576" s="273"/>
      <c r="AP576" s="273"/>
      <c r="AQ576" s="273"/>
      <c r="AR576" s="273"/>
      <c r="AS576" s="273"/>
      <c r="AT576" s="273"/>
      <c r="AU576" s="273"/>
      <c r="AV576" s="273"/>
      <c r="AW576" s="273"/>
      <c r="AX576" s="273"/>
      <c r="AY576" s="273"/>
      <c r="AZ576" s="273"/>
      <c r="BA576" s="273"/>
      <c r="BB576" s="273"/>
      <c r="BC576" s="273"/>
      <c r="BD576" s="273"/>
      <c r="BE576" s="273"/>
      <c r="BF576" s="273"/>
      <c r="BG576" s="273"/>
      <c r="BH576" s="273"/>
      <c r="BI576" s="273"/>
      <c r="BJ576" s="273"/>
      <c r="BK576" s="273"/>
      <c r="BL576" s="273"/>
      <c r="BM576" s="273"/>
      <c r="BN576" s="273"/>
      <c r="BO576" s="273"/>
      <c r="BP576" s="273"/>
      <c r="BQ576" s="273"/>
      <c r="BR576" s="273"/>
      <c r="BS576" s="273"/>
      <c r="BT576" s="273"/>
      <c r="BU576" s="273"/>
      <c r="BV576" s="273"/>
      <c r="BW576" s="273"/>
      <c r="BX576" s="273"/>
      <c r="BY576" s="273"/>
      <c r="BZ576" s="273"/>
      <c r="CA576" s="273"/>
      <c r="CB576" s="273"/>
      <c r="CC576" s="273"/>
      <c r="CD576" s="273"/>
      <c r="CE576" s="273"/>
      <c r="CF576" s="273"/>
      <c r="CG576" s="273"/>
      <c r="CH576" s="273"/>
      <c r="CI576" s="273"/>
      <c r="CJ576" s="273"/>
      <c r="CK576" s="273"/>
      <c r="CL576" s="273"/>
      <c r="CM576" s="273"/>
      <c r="CN576" s="273"/>
      <c r="CO576" s="273"/>
      <c r="CP576" s="273"/>
      <c r="CQ576" s="273"/>
    </row>
    <row r="577" spans="1:95" ht="25" x14ac:dyDescent="0.35">
      <c r="B577" s="1089" t="s">
        <v>1773</v>
      </c>
      <c r="C577" s="1090" t="s">
        <v>1806</v>
      </c>
      <c r="D577" s="1090" t="s">
        <v>1807</v>
      </c>
      <c r="E577" s="1104">
        <v>2022</v>
      </c>
      <c r="F577" s="1104">
        <v>2024</v>
      </c>
      <c r="G577" s="1104" t="s">
        <v>351</v>
      </c>
      <c r="H577" s="1091">
        <v>23.624986301369866</v>
      </c>
      <c r="I577" s="1091"/>
      <c r="J577" s="1105"/>
      <c r="K577" s="1091">
        <v>8623.1200000000008</v>
      </c>
      <c r="L577" s="1091"/>
      <c r="M577" s="1091">
        <v>6992.9863013698669</v>
      </c>
      <c r="N577" s="1088"/>
      <c r="O577" s="273"/>
      <c r="P577" s="273"/>
      <c r="Q577" s="273"/>
      <c r="R577" s="273"/>
      <c r="S577" s="273"/>
      <c r="T577" s="273"/>
      <c r="U577" s="273"/>
      <c r="V577" s="273"/>
      <c r="W577" s="273"/>
      <c r="X577" s="273"/>
      <c r="Y577" s="273"/>
      <c r="Z577" s="273"/>
      <c r="AA577" s="273"/>
      <c r="AB577" s="273"/>
      <c r="AC577" s="273"/>
      <c r="AD577" s="273"/>
      <c r="AE577" s="273"/>
      <c r="AF577" s="273"/>
      <c r="AG577" s="273"/>
      <c r="AH577" s="273"/>
      <c r="AI577" s="273"/>
      <c r="AJ577" s="273"/>
      <c r="AK577" s="273"/>
      <c r="AL577" s="273"/>
      <c r="AM577" s="273"/>
      <c r="AN577" s="273"/>
      <c r="AO577" s="273"/>
      <c r="AP577" s="273"/>
      <c r="AQ577" s="273"/>
      <c r="AR577" s="273"/>
      <c r="AS577" s="273"/>
      <c r="AT577" s="273"/>
      <c r="AU577" s="273"/>
      <c r="AV577" s="273"/>
      <c r="AW577" s="273"/>
      <c r="AX577" s="273"/>
      <c r="AY577" s="273"/>
      <c r="AZ577" s="273"/>
      <c r="BA577" s="273"/>
      <c r="BB577" s="273"/>
      <c r="BC577" s="273"/>
      <c r="BD577" s="273"/>
      <c r="BE577" s="273"/>
      <c r="BF577" s="273"/>
      <c r="BG577" s="273"/>
      <c r="BH577" s="273"/>
      <c r="BI577" s="273"/>
      <c r="BJ577" s="273"/>
      <c r="BK577" s="273"/>
      <c r="BL577" s="273"/>
      <c r="BM577" s="273"/>
      <c r="BN577" s="273"/>
      <c r="BO577" s="273"/>
      <c r="BP577" s="273"/>
      <c r="BQ577" s="273"/>
      <c r="BR577" s="273"/>
      <c r="BS577" s="273"/>
      <c r="BT577" s="273"/>
      <c r="BU577" s="273"/>
      <c r="BV577" s="273"/>
      <c r="BW577" s="273"/>
      <c r="BX577" s="273"/>
      <c r="BY577" s="273"/>
      <c r="BZ577" s="273"/>
      <c r="CA577" s="273"/>
      <c r="CB577" s="273"/>
      <c r="CC577" s="273"/>
      <c r="CD577" s="273"/>
      <c r="CE577" s="273"/>
      <c r="CF577" s="273"/>
      <c r="CG577" s="273"/>
      <c r="CH577" s="273"/>
      <c r="CI577" s="273"/>
      <c r="CJ577" s="273"/>
      <c r="CK577" s="273"/>
      <c r="CL577" s="273"/>
      <c r="CM577" s="273"/>
      <c r="CN577" s="273"/>
      <c r="CO577" s="273"/>
      <c r="CP577" s="273"/>
      <c r="CQ577" s="273"/>
    </row>
    <row r="578" spans="1:95" ht="25" x14ac:dyDescent="0.35">
      <c r="B578" s="1089" t="s">
        <v>1808</v>
      </c>
      <c r="C578" s="1090" t="s">
        <v>1809</v>
      </c>
      <c r="D578" s="1090" t="s">
        <v>1810</v>
      </c>
      <c r="E578" s="1104">
        <v>2022</v>
      </c>
      <c r="F578" s="1104">
        <v>2024</v>
      </c>
      <c r="G578" s="1104" t="s">
        <v>351</v>
      </c>
      <c r="H578" s="1091">
        <v>112.5</v>
      </c>
      <c r="I578" s="1091"/>
      <c r="J578" s="1105"/>
      <c r="K578" s="1091">
        <v>41062.5</v>
      </c>
      <c r="L578" s="1091"/>
      <c r="M578" s="1091">
        <v>101148</v>
      </c>
      <c r="N578" s="1088"/>
      <c r="O578" s="273"/>
      <c r="P578" s="273"/>
      <c r="Q578" s="273"/>
      <c r="R578" s="273"/>
      <c r="S578" s="273"/>
      <c r="T578" s="273"/>
      <c r="U578" s="273"/>
      <c r="V578" s="273"/>
      <c r="W578" s="273"/>
      <c r="X578" s="273"/>
      <c r="Y578" s="273"/>
      <c r="Z578" s="273"/>
      <c r="AA578" s="273"/>
      <c r="AB578" s="273"/>
      <c r="AC578" s="273"/>
      <c r="AD578" s="273"/>
      <c r="AE578" s="273"/>
      <c r="AF578" s="273"/>
      <c r="AG578" s="273"/>
      <c r="AH578" s="273"/>
      <c r="AI578" s="273"/>
      <c r="AJ578" s="273"/>
      <c r="AK578" s="273"/>
      <c r="AL578" s="273"/>
      <c r="AM578" s="273"/>
      <c r="AN578" s="273"/>
      <c r="AO578" s="273"/>
      <c r="AP578" s="273"/>
      <c r="AQ578" s="273"/>
      <c r="AR578" s="273"/>
      <c r="AS578" s="273"/>
      <c r="AT578" s="273"/>
      <c r="AU578" s="273"/>
      <c r="AV578" s="273"/>
      <c r="AW578" s="273"/>
      <c r="AX578" s="273"/>
      <c r="AY578" s="273"/>
      <c r="AZ578" s="273"/>
      <c r="BA578" s="273"/>
      <c r="BB578" s="273"/>
      <c r="BC578" s="273"/>
      <c r="BD578" s="273"/>
      <c r="BE578" s="273"/>
      <c r="BF578" s="273"/>
      <c r="BG578" s="273"/>
      <c r="BH578" s="273"/>
      <c r="BI578" s="273"/>
      <c r="BJ578" s="273"/>
      <c r="BK578" s="273"/>
      <c r="BL578" s="273"/>
      <c r="BM578" s="273"/>
      <c r="BN578" s="273"/>
      <c r="BO578" s="273"/>
      <c r="BP578" s="273"/>
      <c r="BQ578" s="273"/>
      <c r="BR578" s="273"/>
      <c r="BS578" s="273"/>
      <c r="BT578" s="273"/>
      <c r="BU578" s="273"/>
      <c r="BV578" s="273"/>
      <c r="BW578" s="273"/>
      <c r="BX578" s="273"/>
      <c r="BY578" s="273"/>
      <c r="BZ578" s="273"/>
      <c r="CA578" s="273"/>
      <c r="CB578" s="273"/>
      <c r="CC578" s="273"/>
      <c r="CD578" s="273"/>
      <c r="CE578" s="273"/>
      <c r="CF578" s="273"/>
      <c r="CG578" s="273"/>
      <c r="CH578" s="273"/>
      <c r="CI578" s="273"/>
      <c r="CJ578" s="273"/>
      <c r="CK578" s="273"/>
      <c r="CL578" s="273"/>
      <c r="CM578" s="273"/>
      <c r="CN578" s="273"/>
      <c r="CO578" s="273"/>
      <c r="CP578" s="273"/>
      <c r="CQ578" s="273"/>
    </row>
    <row r="579" spans="1:95" ht="25" x14ac:dyDescent="0.35">
      <c r="B579" s="1089" t="s">
        <v>1790</v>
      </c>
      <c r="C579" s="1090" t="s">
        <v>1811</v>
      </c>
      <c r="D579" s="1090" t="s">
        <v>1812</v>
      </c>
      <c r="E579" s="1104">
        <v>2022</v>
      </c>
      <c r="F579" s="1104">
        <v>2024</v>
      </c>
      <c r="G579" s="1104" t="s">
        <v>351</v>
      </c>
      <c r="H579" s="1091">
        <v>52.5</v>
      </c>
      <c r="I579" s="1091"/>
      <c r="J579" s="1105"/>
      <c r="K579" s="1091">
        <v>19162.5</v>
      </c>
      <c r="L579" s="1091"/>
      <c r="M579" s="1091">
        <v>52500</v>
      </c>
      <c r="N579" s="1088"/>
      <c r="O579" s="273"/>
      <c r="P579" s="273"/>
      <c r="Q579" s="273"/>
      <c r="R579" s="273"/>
      <c r="S579" s="273"/>
      <c r="T579" s="273"/>
      <c r="U579" s="273"/>
      <c r="V579" s="273"/>
      <c r="W579" s="273"/>
      <c r="X579" s="273"/>
      <c r="Y579" s="273"/>
      <c r="Z579" s="273"/>
      <c r="AA579" s="273"/>
      <c r="AB579" s="273"/>
      <c r="AC579" s="273"/>
      <c r="AD579" s="273"/>
      <c r="AE579" s="273"/>
      <c r="AF579" s="273"/>
      <c r="AG579" s="273"/>
      <c r="AH579" s="273"/>
      <c r="AI579" s="273"/>
      <c r="AJ579" s="273"/>
      <c r="AK579" s="273"/>
      <c r="AL579" s="273"/>
      <c r="AM579" s="273"/>
      <c r="AN579" s="273"/>
      <c r="AO579" s="273"/>
      <c r="AP579" s="273"/>
      <c r="AQ579" s="273"/>
      <c r="AR579" s="273"/>
      <c r="AS579" s="273"/>
      <c r="AT579" s="273"/>
      <c r="AU579" s="273"/>
      <c r="AV579" s="273"/>
      <c r="AW579" s="273"/>
      <c r="AX579" s="273"/>
      <c r="AY579" s="273"/>
      <c r="AZ579" s="273"/>
      <c r="BA579" s="273"/>
      <c r="BB579" s="273"/>
      <c r="BC579" s="273"/>
      <c r="BD579" s="273"/>
      <c r="BE579" s="273"/>
      <c r="BF579" s="273"/>
      <c r="BG579" s="273"/>
      <c r="BH579" s="273"/>
      <c r="BI579" s="273"/>
      <c r="BJ579" s="273"/>
      <c r="BK579" s="273"/>
      <c r="BL579" s="273"/>
      <c r="BM579" s="273"/>
      <c r="BN579" s="273"/>
      <c r="BO579" s="273"/>
      <c r="BP579" s="273"/>
      <c r="BQ579" s="273"/>
      <c r="BR579" s="273"/>
      <c r="BS579" s="273"/>
      <c r="BT579" s="273"/>
      <c r="BU579" s="273"/>
      <c r="BV579" s="273"/>
      <c r="BW579" s="273"/>
      <c r="BX579" s="273"/>
      <c r="BY579" s="273"/>
      <c r="BZ579" s="273"/>
      <c r="CA579" s="273"/>
      <c r="CB579" s="273"/>
      <c r="CC579" s="273"/>
      <c r="CD579" s="273"/>
      <c r="CE579" s="273"/>
      <c r="CF579" s="273"/>
      <c r="CG579" s="273"/>
      <c r="CH579" s="273"/>
      <c r="CI579" s="273"/>
      <c r="CJ579" s="273"/>
      <c r="CK579" s="273"/>
      <c r="CL579" s="273"/>
      <c r="CM579" s="273"/>
      <c r="CN579" s="273"/>
      <c r="CO579" s="273"/>
      <c r="CP579" s="273"/>
      <c r="CQ579" s="273"/>
    </row>
    <row r="580" spans="1:95" ht="25" x14ac:dyDescent="0.35">
      <c r="B580" s="1089" t="s">
        <v>1813</v>
      </c>
      <c r="C580" s="1090" t="s">
        <v>1814</v>
      </c>
      <c r="D580" s="1090" t="s">
        <v>1815</v>
      </c>
      <c r="E580" s="1104">
        <v>2022</v>
      </c>
      <c r="F580" s="1104">
        <v>2024</v>
      </c>
      <c r="G580" s="1104" t="s">
        <v>351</v>
      </c>
      <c r="H580" s="1091">
        <v>30.75</v>
      </c>
      <c r="I580" s="1091"/>
      <c r="J580" s="1105"/>
      <c r="K580" s="1091">
        <v>11223.75</v>
      </c>
      <c r="L580" s="1091"/>
      <c r="M580" s="1091">
        <v>11742</v>
      </c>
      <c r="N580" s="1088"/>
      <c r="O580" s="273"/>
      <c r="P580" s="273"/>
      <c r="Q580" s="273"/>
      <c r="R580" s="273"/>
      <c r="S580" s="273"/>
      <c r="T580" s="273"/>
      <c r="U580" s="273"/>
      <c r="V580" s="273"/>
      <c r="W580" s="273"/>
      <c r="X580" s="273"/>
      <c r="Y580" s="273"/>
      <c r="Z580" s="273"/>
      <c r="AA580" s="273"/>
      <c r="AB580" s="273"/>
      <c r="AC580" s="273"/>
      <c r="AD580" s="273"/>
      <c r="AE580" s="273"/>
      <c r="AF580" s="273"/>
      <c r="AG580" s="273"/>
      <c r="AH580" s="273"/>
      <c r="AI580" s="273"/>
      <c r="AJ580" s="273"/>
      <c r="AK580" s="273"/>
      <c r="AL580" s="273"/>
      <c r="AM580" s="273"/>
      <c r="AN580" s="273"/>
      <c r="AO580" s="273"/>
      <c r="AP580" s="273"/>
      <c r="AQ580" s="273"/>
      <c r="AR580" s="273"/>
      <c r="AS580" s="273"/>
      <c r="AT580" s="273"/>
      <c r="AU580" s="273"/>
      <c r="AV580" s="273"/>
      <c r="AW580" s="273"/>
      <c r="AX580" s="273"/>
      <c r="AY580" s="273"/>
      <c r="AZ580" s="273"/>
      <c r="BA580" s="273"/>
      <c r="BB580" s="273"/>
      <c r="BC580" s="273"/>
      <c r="BD580" s="273"/>
      <c r="BE580" s="273"/>
      <c r="BF580" s="273"/>
      <c r="BG580" s="273"/>
      <c r="BH580" s="273"/>
      <c r="BI580" s="273"/>
      <c r="BJ580" s="273"/>
      <c r="BK580" s="273"/>
      <c r="BL580" s="273"/>
      <c r="BM580" s="273"/>
      <c r="BN580" s="273"/>
      <c r="BO580" s="273"/>
      <c r="BP580" s="273"/>
      <c r="BQ580" s="273"/>
      <c r="BR580" s="273"/>
      <c r="BS580" s="273"/>
      <c r="BT580" s="273"/>
      <c r="BU580" s="273"/>
      <c r="BV580" s="273"/>
      <c r="BW580" s="273"/>
      <c r="BX580" s="273"/>
      <c r="BY580" s="273"/>
      <c r="BZ580" s="273"/>
      <c r="CA580" s="273"/>
      <c r="CB580" s="273"/>
      <c r="CC580" s="273"/>
      <c r="CD580" s="273"/>
      <c r="CE580" s="273"/>
      <c r="CF580" s="273"/>
      <c r="CG580" s="273"/>
      <c r="CH580" s="273"/>
      <c r="CI580" s="273"/>
      <c r="CJ580" s="273"/>
      <c r="CK580" s="273"/>
      <c r="CL580" s="273"/>
      <c r="CM580" s="273"/>
      <c r="CN580" s="273"/>
      <c r="CO580" s="273"/>
      <c r="CP580" s="273"/>
      <c r="CQ580" s="273"/>
    </row>
    <row r="581" spans="1:95" ht="25" x14ac:dyDescent="0.35">
      <c r="A581" s="75"/>
      <c r="B581" s="1089" t="s">
        <v>1778</v>
      </c>
      <c r="C581" s="1090" t="s">
        <v>1816</v>
      </c>
      <c r="D581" s="1090" t="s">
        <v>1817</v>
      </c>
      <c r="E581" s="1104">
        <v>2022</v>
      </c>
      <c r="F581" s="1104">
        <v>2024</v>
      </c>
      <c r="G581" s="1104" t="s">
        <v>351</v>
      </c>
      <c r="H581" s="1091">
        <v>187.5</v>
      </c>
      <c r="I581" s="1091"/>
      <c r="J581" s="1105"/>
      <c r="K581" s="1091">
        <v>68437.5</v>
      </c>
      <c r="L581" s="1091"/>
      <c r="M581" s="1091">
        <v>154764</v>
      </c>
      <c r="N581" s="1088"/>
    </row>
    <row r="582" spans="1:95" ht="25" x14ac:dyDescent="0.35">
      <c r="A582" s="78"/>
      <c r="B582" s="1089" t="s">
        <v>1770</v>
      </c>
      <c r="C582" s="1090" t="s">
        <v>1818</v>
      </c>
      <c r="D582" s="1090" t="s">
        <v>1819</v>
      </c>
      <c r="E582" s="1104">
        <v>2022</v>
      </c>
      <c r="F582" s="1104">
        <v>2024</v>
      </c>
      <c r="G582" s="1104" t="s">
        <v>351</v>
      </c>
      <c r="H582" s="1091">
        <v>199.5</v>
      </c>
      <c r="I582" s="1091"/>
      <c r="J582" s="1105"/>
      <c r="K582" s="1091">
        <v>72817.5</v>
      </c>
      <c r="L582" s="1091"/>
      <c r="M582" s="1091">
        <v>174684</v>
      </c>
      <c r="N582" s="1088"/>
    </row>
    <row r="583" spans="1:95" ht="25" x14ac:dyDescent="0.35">
      <c r="A583" s="77"/>
      <c r="B583" s="1089" t="s">
        <v>1790</v>
      </c>
      <c r="C583" s="1090" t="s">
        <v>1820</v>
      </c>
      <c r="D583" s="1090" t="s">
        <v>1821</v>
      </c>
      <c r="E583" s="1104">
        <v>2022</v>
      </c>
      <c r="F583" s="1104">
        <v>2024</v>
      </c>
      <c r="G583" s="1104" t="s">
        <v>351</v>
      </c>
      <c r="H583" s="1091">
        <v>78.75</v>
      </c>
      <c r="I583" s="1091"/>
      <c r="J583" s="1105"/>
      <c r="K583" s="1091">
        <v>28743.75</v>
      </c>
      <c r="L583" s="1091"/>
      <c r="M583" s="1091">
        <v>49974</v>
      </c>
      <c r="N583" s="1088"/>
    </row>
    <row r="584" spans="1:95" ht="25" x14ac:dyDescent="0.35">
      <c r="A584" s="77"/>
      <c r="B584" s="1089" t="s">
        <v>1778</v>
      </c>
      <c r="C584" s="1090" t="s">
        <v>1822</v>
      </c>
      <c r="D584" s="1090" t="s">
        <v>1823</v>
      </c>
      <c r="E584" s="1104">
        <v>2022</v>
      </c>
      <c r="F584" s="1104">
        <v>2024</v>
      </c>
      <c r="G584" s="1104" t="s">
        <v>351</v>
      </c>
      <c r="H584" s="1091">
        <v>31.875013698630134</v>
      </c>
      <c r="I584" s="1091"/>
      <c r="J584" s="1105"/>
      <c r="K584" s="1091">
        <v>11634.38</v>
      </c>
      <c r="L584" s="1091"/>
      <c r="M584" s="1091">
        <v>16827.013698630133</v>
      </c>
      <c r="N584" s="1088"/>
    </row>
    <row r="585" spans="1:95" ht="25" x14ac:dyDescent="0.35">
      <c r="A585" s="77"/>
      <c r="B585" s="1089" t="s">
        <v>1824</v>
      </c>
      <c r="C585" s="1090" t="s">
        <v>1825</v>
      </c>
      <c r="D585" s="1090" t="s">
        <v>1826</v>
      </c>
      <c r="E585" s="1104">
        <v>2023</v>
      </c>
      <c r="F585" s="1104">
        <v>2024</v>
      </c>
      <c r="G585" s="1104" t="s">
        <v>351</v>
      </c>
      <c r="H585" s="1091">
        <v>218.39715068493152</v>
      </c>
      <c r="I585" s="1091"/>
      <c r="J585" s="1105"/>
      <c r="K585" s="1091">
        <v>79714.960000000006</v>
      </c>
      <c r="L585" s="1091"/>
      <c r="M585" s="1091">
        <v>218397.15068493152</v>
      </c>
      <c r="N585" s="1088"/>
    </row>
    <row r="586" spans="1:95" ht="25" x14ac:dyDescent="0.35">
      <c r="A586" s="77"/>
      <c r="B586" s="1089" t="s">
        <v>1827</v>
      </c>
      <c r="C586" s="1090" t="s">
        <v>1828</v>
      </c>
      <c r="D586" s="1090" t="s">
        <v>1829</v>
      </c>
      <c r="E586" s="1104">
        <v>2023</v>
      </c>
      <c r="F586" s="1104">
        <v>2024</v>
      </c>
      <c r="G586" s="1104" t="s">
        <v>351</v>
      </c>
      <c r="H586" s="1091">
        <v>28.5</v>
      </c>
      <c r="I586" s="1091"/>
      <c r="J586" s="1105"/>
      <c r="K586" s="1091">
        <v>10402.5</v>
      </c>
      <c r="L586" s="1091"/>
      <c r="M586" s="1091">
        <v>16884</v>
      </c>
      <c r="N586" s="1088"/>
    </row>
    <row r="587" spans="1:95" x14ac:dyDescent="0.35">
      <c r="A587" s="77"/>
      <c r="B587" s="1089" t="s">
        <v>1827</v>
      </c>
      <c r="C587" s="1090" t="s">
        <v>1830</v>
      </c>
      <c r="D587" s="1090" t="s">
        <v>1831</v>
      </c>
      <c r="E587" s="1104">
        <v>2023</v>
      </c>
      <c r="F587" s="1104">
        <v>2024</v>
      </c>
      <c r="G587" s="1104" t="s">
        <v>351</v>
      </c>
      <c r="H587" s="1091">
        <v>83</v>
      </c>
      <c r="I587" s="1091"/>
      <c r="J587" s="1105"/>
      <c r="K587" s="1091">
        <v>30295</v>
      </c>
      <c r="L587" s="1091"/>
      <c r="M587" s="1091">
        <v>83000</v>
      </c>
      <c r="N587" s="1088"/>
    </row>
    <row r="588" spans="1:95" x14ac:dyDescent="0.35">
      <c r="A588" s="80"/>
      <c r="B588" s="1089" t="s">
        <v>1827</v>
      </c>
      <c r="C588" s="1090" t="s">
        <v>1832</v>
      </c>
      <c r="D588" s="1090" t="s">
        <v>1833</v>
      </c>
      <c r="E588" s="1104">
        <v>2023</v>
      </c>
      <c r="F588" s="1104">
        <v>2024</v>
      </c>
      <c r="G588" s="1104" t="s">
        <v>351</v>
      </c>
      <c r="H588" s="1091">
        <v>191</v>
      </c>
      <c r="I588" s="1091"/>
      <c r="J588" s="1105"/>
      <c r="K588" s="1091">
        <v>69715</v>
      </c>
      <c r="L588" s="1091"/>
      <c r="M588" s="1091">
        <v>162488</v>
      </c>
      <c r="N588" s="1088"/>
    </row>
    <row r="589" spans="1:95" x14ac:dyDescent="0.35">
      <c r="A589" s="80"/>
      <c r="B589" s="1089" t="s">
        <v>1827</v>
      </c>
      <c r="C589" s="1090" t="s">
        <v>1834</v>
      </c>
      <c r="D589" s="1090" t="s">
        <v>1835</v>
      </c>
      <c r="E589" s="1104">
        <v>2023</v>
      </c>
      <c r="F589" s="1104">
        <v>2024</v>
      </c>
      <c r="G589" s="1104" t="s">
        <v>351</v>
      </c>
      <c r="H589" s="1091">
        <v>65</v>
      </c>
      <c r="I589" s="1091"/>
      <c r="J589" s="1105"/>
      <c r="K589" s="1091">
        <v>23725</v>
      </c>
      <c r="L589" s="1091"/>
      <c r="M589" s="1091">
        <v>46784</v>
      </c>
      <c r="N589" s="1088"/>
    </row>
    <row r="590" spans="1:95" ht="25" x14ac:dyDescent="0.35">
      <c r="A590" s="80"/>
      <c r="B590" s="1089" t="s">
        <v>1778</v>
      </c>
      <c r="C590" s="1090" t="s">
        <v>1836</v>
      </c>
      <c r="D590" s="1090" t="s">
        <v>1837</v>
      </c>
      <c r="E590" s="1104">
        <v>2023</v>
      </c>
      <c r="F590" s="1104">
        <v>2024</v>
      </c>
      <c r="G590" s="1104" t="s">
        <v>351</v>
      </c>
      <c r="H590" s="1091">
        <v>33</v>
      </c>
      <c r="I590" s="1091"/>
      <c r="J590" s="1105"/>
      <c r="K590" s="1091">
        <v>12045</v>
      </c>
      <c r="L590" s="1091"/>
      <c r="M590" s="1091">
        <v>19008</v>
      </c>
      <c r="N590" s="1088"/>
    </row>
    <row r="591" spans="1:95" ht="25" x14ac:dyDescent="0.35">
      <c r="B591" s="1089" t="s">
        <v>1838</v>
      </c>
      <c r="C591" s="1090" t="s">
        <v>1839</v>
      </c>
      <c r="D591" s="1090" t="s">
        <v>1840</v>
      </c>
      <c r="E591" s="1104">
        <v>2023</v>
      </c>
      <c r="F591" s="1104">
        <v>2024</v>
      </c>
      <c r="G591" s="1104" t="s">
        <v>351</v>
      </c>
      <c r="H591" s="1091">
        <v>23.630000000000003</v>
      </c>
      <c r="I591" s="1091"/>
      <c r="J591" s="1105"/>
      <c r="K591" s="1091">
        <v>8624.9500000000007</v>
      </c>
      <c r="L591" s="1091"/>
      <c r="M591" s="1091">
        <v>13334.000000000004</v>
      </c>
      <c r="N591" s="1088"/>
    </row>
    <row r="592" spans="1:95" ht="25" x14ac:dyDescent="0.35">
      <c r="B592" s="1089" t="s">
        <v>1790</v>
      </c>
      <c r="C592" s="1090" t="s">
        <v>1841</v>
      </c>
      <c r="D592" s="1090" t="s">
        <v>1842</v>
      </c>
      <c r="E592" s="1104">
        <v>2023</v>
      </c>
      <c r="F592" s="1104">
        <v>2024</v>
      </c>
      <c r="G592" s="1104" t="s">
        <v>351</v>
      </c>
      <c r="H592" s="1091">
        <v>25.125013698630134</v>
      </c>
      <c r="I592" s="1091"/>
      <c r="J592" s="1105"/>
      <c r="K592" s="1091">
        <v>9170.6299999999992</v>
      </c>
      <c r="L592" s="1091"/>
      <c r="M592" s="1091">
        <v>13245.013698630133</v>
      </c>
      <c r="N592" s="1088"/>
    </row>
    <row r="593" spans="2:14" ht="25" x14ac:dyDescent="0.35">
      <c r="B593" s="1089" t="s">
        <v>1843</v>
      </c>
      <c r="C593" s="1090" t="s">
        <v>1844</v>
      </c>
      <c r="D593" s="1090" t="s">
        <v>1845</v>
      </c>
      <c r="E593" s="1104">
        <v>2023</v>
      </c>
      <c r="F593" s="1104">
        <v>2024</v>
      </c>
      <c r="G593" s="1104" t="s">
        <v>351</v>
      </c>
      <c r="H593" s="1091">
        <v>57.377013698630137</v>
      </c>
      <c r="I593" s="1091"/>
      <c r="J593" s="1105"/>
      <c r="K593" s="1091">
        <v>20942.61</v>
      </c>
      <c r="L593" s="1091"/>
      <c r="M593" s="1091">
        <v>55793.013698630137</v>
      </c>
      <c r="N593" s="1088"/>
    </row>
    <row r="594" spans="2:14" ht="25" x14ac:dyDescent="0.35">
      <c r="B594" s="1089" t="s">
        <v>1778</v>
      </c>
      <c r="C594" s="1090" t="s">
        <v>1846</v>
      </c>
      <c r="D594" s="1090" t="s">
        <v>1847</v>
      </c>
      <c r="E594" s="1104">
        <v>2023</v>
      </c>
      <c r="F594" s="1104">
        <v>2024</v>
      </c>
      <c r="G594" s="1104" t="s">
        <v>351</v>
      </c>
      <c r="H594" s="1091">
        <v>37.5</v>
      </c>
      <c r="I594" s="1091"/>
      <c r="J594" s="1105"/>
      <c r="K594" s="1091">
        <v>13687.5</v>
      </c>
      <c r="L594" s="1091"/>
      <c r="M594" s="1091">
        <v>33540</v>
      </c>
      <c r="N594" s="1088"/>
    </row>
    <row r="595" spans="2:14" ht="25" x14ac:dyDescent="0.35">
      <c r="B595" s="1089" t="s">
        <v>1773</v>
      </c>
      <c r="C595" s="1090" t="s">
        <v>1848</v>
      </c>
      <c r="D595" s="1090" t="s">
        <v>1849</v>
      </c>
      <c r="E595" s="1104">
        <v>2023</v>
      </c>
      <c r="F595" s="1104">
        <v>2024</v>
      </c>
      <c r="G595" s="1104" t="s">
        <v>351</v>
      </c>
      <c r="H595" s="1091">
        <v>0.13150684931506848</v>
      </c>
      <c r="I595" s="1091"/>
      <c r="J595" s="1105"/>
      <c r="K595" s="1091">
        <v>48</v>
      </c>
      <c r="L595" s="1091"/>
      <c r="M595" s="1091">
        <v>131.50684931506848</v>
      </c>
      <c r="N595" s="1088"/>
    </row>
    <row r="596" spans="2:14" ht="25" x14ac:dyDescent="0.35">
      <c r="B596" s="1089" t="s">
        <v>1778</v>
      </c>
      <c r="C596" s="1090" t="s">
        <v>1850</v>
      </c>
      <c r="D596" s="1090" t="s">
        <v>1851</v>
      </c>
      <c r="E596" s="1104">
        <v>2023</v>
      </c>
      <c r="F596" s="1104">
        <v>2024</v>
      </c>
      <c r="G596" s="1104" t="s">
        <v>351</v>
      </c>
      <c r="H596" s="1091">
        <v>126</v>
      </c>
      <c r="I596" s="1091"/>
      <c r="J596" s="1105"/>
      <c r="K596" s="1091">
        <v>45990</v>
      </c>
      <c r="L596" s="1091"/>
      <c r="M596" s="1091">
        <v>125208</v>
      </c>
      <c r="N596" s="1088"/>
    </row>
    <row r="597" spans="2:14" ht="25" x14ac:dyDescent="0.35">
      <c r="B597" s="1089" t="s">
        <v>1790</v>
      </c>
      <c r="C597" s="1090" t="s">
        <v>1852</v>
      </c>
      <c r="D597" s="1090" t="s">
        <v>1853</v>
      </c>
      <c r="E597" s="1104">
        <v>2023</v>
      </c>
      <c r="F597" s="1104">
        <v>2024</v>
      </c>
      <c r="G597" s="1104" t="s">
        <v>351</v>
      </c>
      <c r="H597" s="1091">
        <v>21</v>
      </c>
      <c r="I597" s="1091"/>
      <c r="J597" s="1105"/>
      <c r="K597" s="1091">
        <v>7665</v>
      </c>
      <c r="L597" s="1091"/>
      <c r="M597" s="1091">
        <v>21000</v>
      </c>
      <c r="N597" s="1088"/>
    </row>
    <row r="598" spans="2:14" ht="26" x14ac:dyDescent="0.35">
      <c r="B598" s="1089" t="s">
        <v>1854</v>
      </c>
      <c r="C598" s="1090" t="s">
        <v>1855</v>
      </c>
      <c r="D598" s="1090" t="s">
        <v>1856</v>
      </c>
      <c r="E598" s="1104">
        <v>2023</v>
      </c>
      <c r="F598" s="1104">
        <v>2024</v>
      </c>
      <c r="G598" s="1104" t="s">
        <v>351</v>
      </c>
      <c r="H598" s="1091">
        <v>43.125013698630134</v>
      </c>
      <c r="I598" s="1091"/>
      <c r="J598" s="1105"/>
      <c r="K598" s="1091">
        <v>15740.63</v>
      </c>
      <c r="L598" s="1091"/>
      <c r="M598" s="1091">
        <v>41277.013698630137</v>
      </c>
      <c r="N598" s="1088"/>
    </row>
    <row r="599" spans="2:14" ht="25" x14ac:dyDescent="0.35">
      <c r="B599" s="1089" t="s">
        <v>1778</v>
      </c>
      <c r="C599" s="1090" t="s">
        <v>1857</v>
      </c>
      <c r="D599" s="1090" t="s">
        <v>1858</v>
      </c>
      <c r="E599" s="1104">
        <v>2023</v>
      </c>
      <c r="F599" s="1104">
        <v>2024</v>
      </c>
      <c r="G599" s="1104" t="s">
        <v>351</v>
      </c>
      <c r="H599" s="1091">
        <v>41.25</v>
      </c>
      <c r="I599" s="1091"/>
      <c r="J599" s="1105"/>
      <c r="K599" s="1091">
        <v>15056.25</v>
      </c>
      <c r="L599" s="1091"/>
      <c r="M599" s="1091">
        <v>41250</v>
      </c>
      <c r="N599" s="1088"/>
    </row>
    <row r="600" spans="2:14" ht="25" x14ac:dyDescent="0.35">
      <c r="B600" s="1089" t="s">
        <v>1827</v>
      </c>
      <c r="C600" s="1090" t="s">
        <v>1859</v>
      </c>
      <c r="D600" s="1090" t="s">
        <v>1860</v>
      </c>
      <c r="E600" s="1104">
        <v>2023</v>
      </c>
      <c r="F600" s="1104">
        <v>2024</v>
      </c>
      <c r="G600" s="1104" t="s">
        <v>351</v>
      </c>
      <c r="H600" s="1091">
        <v>71.625013698630141</v>
      </c>
      <c r="I600" s="1091"/>
      <c r="J600" s="1105"/>
      <c r="K600" s="1091">
        <v>26143.13</v>
      </c>
      <c r="L600" s="1091"/>
      <c r="M600" s="1091">
        <v>69513.013698630137</v>
      </c>
      <c r="N600" s="1088"/>
    </row>
    <row r="601" spans="2:14" ht="25" x14ac:dyDescent="0.35">
      <c r="B601" s="1089" t="s">
        <v>1770</v>
      </c>
      <c r="C601" s="1090" t="s">
        <v>1861</v>
      </c>
      <c r="D601" s="1090" t="s">
        <v>1862</v>
      </c>
      <c r="E601" s="1104">
        <v>2023</v>
      </c>
      <c r="F601" s="1104">
        <v>2024</v>
      </c>
      <c r="G601" s="1104" t="s">
        <v>351</v>
      </c>
      <c r="H601" s="1091">
        <v>18.75</v>
      </c>
      <c r="I601" s="1091"/>
      <c r="J601" s="1105"/>
      <c r="K601" s="1091">
        <v>6843.75</v>
      </c>
      <c r="L601" s="1091"/>
      <c r="M601" s="1091">
        <v>18750</v>
      </c>
      <c r="N601" s="1088"/>
    </row>
    <row r="602" spans="2:14" x14ac:dyDescent="0.35">
      <c r="B602" s="269" t="s">
        <v>358</v>
      </c>
      <c r="C602" s="254">
        <v>42</v>
      </c>
      <c r="D602" s="255"/>
      <c r="E602" s="255"/>
      <c r="F602" s="255"/>
      <c r="G602" s="256"/>
      <c r="H602" s="257"/>
      <c r="I602" s="258"/>
      <c r="J602" s="258"/>
      <c r="K602" s="258"/>
      <c r="L602" s="258"/>
      <c r="M602" s="257"/>
      <c r="N602" s="259"/>
    </row>
    <row r="603" spans="2:14" x14ac:dyDescent="0.35">
      <c r="B603" s="270" t="s">
        <v>682</v>
      </c>
      <c r="C603" s="422" t="s">
        <v>366</v>
      </c>
      <c r="D603" s="255"/>
      <c r="E603" s="256"/>
      <c r="F603" s="256"/>
      <c r="G603" s="256"/>
      <c r="H603" s="267">
        <v>682.21369863013695</v>
      </c>
      <c r="I603" s="267"/>
      <c r="J603" s="267"/>
      <c r="K603" s="267">
        <v>249008</v>
      </c>
      <c r="L603" s="260"/>
      <c r="M603" s="267">
        <v>221269.6986301369</v>
      </c>
      <c r="N603" s="1103"/>
    </row>
    <row r="604" spans="2:14" x14ac:dyDescent="0.35">
      <c r="B604" s="1089" t="s">
        <v>593</v>
      </c>
      <c r="C604" s="1090" t="s">
        <v>594</v>
      </c>
      <c r="D604" s="1090" t="s">
        <v>595</v>
      </c>
      <c r="E604" s="1104">
        <v>2013</v>
      </c>
      <c r="F604" s="1104">
        <v>2014</v>
      </c>
      <c r="G604" s="1104" t="s">
        <v>354</v>
      </c>
      <c r="H604" s="1091">
        <v>682.21369863013695</v>
      </c>
      <c r="I604" s="1091"/>
      <c r="J604" s="1105"/>
      <c r="K604" s="1091">
        <v>249008</v>
      </c>
      <c r="L604" s="1091"/>
      <c r="M604" s="1091">
        <v>221269.6986301369</v>
      </c>
      <c r="N604" s="1088"/>
    </row>
    <row r="605" spans="2:14" ht="25" x14ac:dyDescent="0.35">
      <c r="B605" s="1089" t="s">
        <v>593</v>
      </c>
      <c r="C605" s="1090" t="s">
        <v>596</v>
      </c>
      <c r="D605" s="1090" t="s">
        <v>597</v>
      </c>
      <c r="E605" s="1104">
        <v>2010</v>
      </c>
      <c r="F605" s="1104">
        <v>2014</v>
      </c>
      <c r="G605" s="1104" t="s">
        <v>356</v>
      </c>
      <c r="H605" s="1091">
        <v>367.1232876712329</v>
      </c>
      <c r="I605" s="1091"/>
      <c r="J605" s="1105"/>
      <c r="K605" s="1091">
        <v>134000</v>
      </c>
      <c r="L605" s="1091"/>
      <c r="M605" s="1091">
        <v>131107.28767123289</v>
      </c>
      <c r="N605" s="1088"/>
    </row>
    <row r="606" spans="2:14" x14ac:dyDescent="0.35">
      <c r="B606" s="1089" t="s">
        <v>593</v>
      </c>
      <c r="C606" s="1090" t="s">
        <v>598</v>
      </c>
      <c r="D606" s="1090" t="s">
        <v>599</v>
      </c>
      <c r="E606" s="1104">
        <v>2010</v>
      </c>
      <c r="F606" s="1104">
        <v>2014</v>
      </c>
      <c r="G606" s="1104" t="s">
        <v>356</v>
      </c>
      <c r="H606" s="1091">
        <v>3561.6438356164385</v>
      </c>
      <c r="I606" s="1091"/>
      <c r="J606" s="1105"/>
      <c r="K606" s="1091">
        <v>1300000</v>
      </c>
      <c r="L606" s="1091"/>
      <c r="M606" s="1091">
        <v>2901643.8356164386</v>
      </c>
      <c r="N606" s="1088"/>
    </row>
    <row r="607" spans="2:14" ht="25" x14ac:dyDescent="0.35">
      <c r="B607" s="1089" t="s">
        <v>600</v>
      </c>
      <c r="C607" s="1090" t="s">
        <v>601</v>
      </c>
      <c r="D607" s="1090" t="s">
        <v>602</v>
      </c>
      <c r="E607" s="1104">
        <v>2010</v>
      </c>
      <c r="F607" s="1104">
        <v>2014</v>
      </c>
      <c r="G607" s="1104" t="s">
        <v>351</v>
      </c>
      <c r="H607" s="1091">
        <v>1523.1750136986302</v>
      </c>
      <c r="I607" s="1091"/>
      <c r="J607" s="1105"/>
      <c r="K607" s="1091">
        <v>555958.88</v>
      </c>
      <c r="L607" s="1091"/>
      <c r="M607" s="1091">
        <v>510735.01369863027</v>
      </c>
      <c r="N607" s="1088"/>
    </row>
    <row r="608" spans="2:14" ht="25" hidden="1" x14ac:dyDescent="0.35">
      <c r="B608" s="1089" t="s">
        <v>593</v>
      </c>
      <c r="C608" s="1090" t="s">
        <v>603</v>
      </c>
      <c r="D608" s="1090" t="s">
        <v>604</v>
      </c>
      <c r="E608" s="1104">
        <v>2016</v>
      </c>
      <c r="F608" s="1104">
        <v>2019</v>
      </c>
      <c r="G608" s="1104" t="s">
        <v>354</v>
      </c>
      <c r="H608" s="1091">
        <v>636.05479452054794</v>
      </c>
      <c r="I608" s="1091"/>
      <c r="J608" s="1105"/>
      <c r="K608" s="1091">
        <v>232160</v>
      </c>
      <c r="L608" s="1091"/>
      <c r="M608" s="1091">
        <v>269886.79452054796</v>
      </c>
      <c r="N608" s="1088"/>
    </row>
    <row r="609" spans="2:14" hidden="1" x14ac:dyDescent="0.35">
      <c r="B609" s="1089" t="s">
        <v>593</v>
      </c>
      <c r="C609" s="1090" t="s">
        <v>605</v>
      </c>
      <c r="D609" s="1090" t="s">
        <v>606</v>
      </c>
      <c r="E609" s="1104">
        <v>2019</v>
      </c>
      <c r="F609" s="1104">
        <v>2024</v>
      </c>
      <c r="G609" s="1104" t="s">
        <v>351</v>
      </c>
      <c r="H609" s="1091">
        <v>1687.5</v>
      </c>
      <c r="I609" s="1091"/>
      <c r="J609" s="1105"/>
      <c r="K609" s="1091">
        <v>615937.5</v>
      </c>
      <c r="L609" s="1091"/>
      <c r="M609" s="1091">
        <v>156060</v>
      </c>
      <c r="N609" s="1088"/>
    </row>
    <row r="610" spans="2:14" ht="37.5" hidden="1" x14ac:dyDescent="0.35">
      <c r="B610" s="1089" t="s">
        <v>593</v>
      </c>
      <c r="C610" s="1090" t="s">
        <v>607</v>
      </c>
      <c r="D610" s="1090" t="s">
        <v>608</v>
      </c>
      <c r="E610" s="1104">
        <v>2021</v>
      </c>
      <c r="F610" s="1104">
        <v>2024</v>
      </c>
      <c r="G610" s="1104" t="s">
        <v>351</v>
      </c>
      <c r="H610" s="1091">
        <v>3663.1150000000002</v>
      </c>
      <c r="I610" s="1091"/>
      <c r="J610" s="1105"/>
      <c r="K610" s="1091">
        <v>1337036.9750000001</v>
      </c>
      <c r="L610" s="1091"/>
      <c r="M610" s="1091">
        <v>1347595.0000000005</v>
      </c>
      <c r="N610" s="1088"/>
    </row>
    <row r="611" spans="2:14" ht="25" hidden="1" x14ac:dyDescent="0.35">
      <c r="B611" s="1089" t="s">
        <v>593</v>
      </c>
      <c r="C611" s="1090" t="s">
        <v>609</v>
      </c>
      <c r="D611" s="1090" t="s">
        <v>610</v>
      </c>
      <c r="E611" s="1104">
        <v>2021</v>
      </c>
      <c r="F611" s="1104">
        <v>2024</v>
      </c>
      <c r="G611" s="1104" t="s">
        <v>351</v>
      </c>
      <c r="H611" s="1091">
        <v>281.25</v>
      </c>
      <c r="I611" s="1091"/>
      <c r="J611" s="1105"/>
      <c r="K611" s="1091">
        <v>102656.25</v>
      </c>
      <c r="L611" s="1091"/>
      <c r="M611" s="1091">
        <v>152550</v>
      </c>
      <c r="N611" s="1088"/>
    </row>
    <row r="612" spans="2:14" hidden="1" x14ac:dyDescent="0.35">
      <c r="B612" s="1089" t="s">
        <v>611</v>
      </c>
      <c r="C612" s="1090" t="s">
        <v>612</v>
      </c>
      <c r="D612" s="1090" t="s">
        <v>613</v>
      </c>
      <c r="E612" s="1104">
        <v>2022</v>
      </c>
      <c r="F612" s="1104">
        <v>2024</v>
      </c>
      <c r="G612" s="1104" t="s">
        <v>351</v>
      </c>
      <c r="H612" s="1091">
        <v>1017.85</v>
      </c>
      <c r="I612" s="1091"/>
      <c r="J612" s="1105"/>
      <c r="K612" s="1091">
        <v>371515.25</v>
      </c>
      <c r="L612" s="1091"/>
      <c r="M612" s="1091">
        <v>312850</v>
      </c>
      <c r="N612" s="1088"/>
    </row>
    <row r="613" spans="2:14" hidden="1" x14ac:dyDescent="0.35">
      <c r="B613" s="1089" t="s">
        <v>593</v>
      </c>
      <c r="C613" s="1090" t="s">
        <v>614</v>
      </c>
      <c r="D613" s="1090" t="s">
        <v>615</v>
      </c>
      <c r="E613" s="1104">
        <v>2021</v>
      </c>
      <c r="F613" s="1104">
        <v>2024</v>
      </c>
      <c r="G613" s="1104" t="s">
        <v>351</v>
      </c>
      <c r="H613" s="1091">
        <v>853.75493150684929</v>
      </c>
      <c r="I613" s="1091"/>
      <c r="J613" s="1105"/>
      <c r="K613" s="1091">
        <v>311620.55</v>
      </c>
      <c r="L613" s="1091"/>
      <c r="M613" s="1091">
        <v>461054.93150684924</v>
      </c>
      <c r="N613" s="1088"/>
    </row>
    <row r="614" spans="2:14" x14ac:dyDescent="0.35">
      <c r="B614" s="1089" t="s">
        <v>593</v>
      </c>
      <c r="C614" s="1090" t="s">
        <v>616</v>
      </c>
      <c r="D614" s="1090" t="s">
        <v>617</v>
      </c>
      <c r="E614" s="1104">
        <v>2021</v>
      </c>
      <c r="F614" s="1104">
        <v>2024</v>
      </c>
      <c r="G614" s="1104" t="s">
        <v>351</v>
      </c>
      <c r="H614" s="1091">
        <v>135</v>
      </c>
      <c r="I614" s="1091"/>
      <c r="J614" s="1105"/>
      <c r="K614" s="1091">
        <v>49275</v>
      </c>
      <c r="L614" s="1091"/>
      <c r="M614" s="1091">
        <v>27000</v>
      </c>
      <c r="N614" s="1088"/>
    </row>
    <row r="615" spans="2:14" ht="25" x14ac:dyDescent="0.35">
      <c r="B615" s="1089" t="s">
        <v>593</v>
      </c>
      <c r="C615" s="1090" t="s">
        <v>618</v>
      </c>
      <c r="D615" s="1090" t="s">
        <v>619</v>
      </c>
      <c r="E615" s="1104">
        <v>2021</v>
      </c>
      <c r="F615" s="1104">
        <v>2024</v>
      </c>
      <c r="G615" s="1104" t="s">
        <v>351</v>
      </c>
      <c r="H615" s="1091">
        <v>196.5</v>
      </c>
      <c r="I615" s="1091"/>
      <c r="J615" s="1105"/>
      <c r="K615" s="1091">
        <v>71722.5</v>
      </c>
      <c r="L615" s="1091"/>
      <c r="M615" s="1091">
        <v>39300</v>
      </c>
      <c r="N615" s="1088"/>
    </row>
    <row r="616" spans="2:14" ht="25" x14ac:dyDescent="0.35">
      <c r="B616" s="1089" t="s">
        <v>593</v>
      </c>
      <c r="C616" s="1090" t="s">
        <v>620</v>
      </c>
      <c r="D616" s="1090" t="s">
        <v>621</v>
      </c>
      <c r="E616" s="1104">
        <v>2021</v>
      </c>
      <c r="F616" s="1104">
        <v>2024</v>
      </c>
      <c r="G616" s="1104" t="s">
        <v>351</v>
      </c>
      <c r="H616" s="1091">
        <v>480.37501369863014</v>
      </c>
      <c r="I616" s="1091"/>
      <c r="J616" s="1105"/>
      <c r="K616" s="1091">
        <v>175336.88</v>
      </c>
      <c r="L616" s="1091"/>
      <c r="M616" s="1091">
        <v>96075.013698630151</v>
      </c>
      <c r="N616" s="1088"/>
    </row>
    <row r="617" spans="2:14" ht="25" x14ac:dyDescent="0.35">
      <c r="B617" s="1089" t="s">
        <v>593</v>
      </c>
      <c r="C617" s="1090" t="s">
        <v>622</v>
      </c>
      <c r="D617" s="1090" t="s">
        <v>623</v>
      </c>
      <c r="E617" s="1104">
        <v>2022</v>
      </c>
      <c r="F617" s="1104">
        <v>2024</v>
      </c>
      <c r="G617" s="1104" t="s">
        <v>351</v>
      </c>
      <c r="H617" s="1091">
        <v>284.62501369863014</v>
      </c>
      <c r="I617" s="1091"/>
      <c r="J617" s="1105"/>
      <c r="K617" s="1091">
        <v>103888.13</v>
      </c>
      <c r="L617" s="1091"/>
      <c r="M617" s="1091">
        <v>56925.013698630151</v>
      </c>
      <c r="N617" s="1088"/>
    </row>
    <row r="618" spans="2:14" ht="25" x14ac:dyDescent="0.35">
      <c r="B618" s="1089" t="s">
        <v>593</v>
      </c>
      <c r="C618" s="1090" t="s">
        <v>624</v>
      </c>
      <c r="D618" s="1090" t="s">
        <v>625</v>
      </c>
      <c r="E618" s="1104">
        <v>2022</v>
      </c>
      <c r="F618" s="1104">
        <v>2024</v>
      </c>
      <c r="G618" s="1104" t="s">
        <v>351</v>
      </c>
      <c r="H618" s="1091">
        <v>328.83613698630137</v>
      </c>
      <c r="I618" s="1091"/>
      <c r="J618" s="1105"/>
      <c r="K618" s="1091">
        <v>120025.19</v>
      </c>
      <c r="L618" s="1091"/>
      <c r="M618" s="1091">
        <v>72636.136986301397</v>
      </c>
      <c r="N618" s="1088"/>
    </row>
    <row r="619" spans="2:14" x14ac:dyDescent="0.35">
      <c r="B619" s="1089" t="s">
        <v>593</v>
      </c>
      <c r="C619" s="1090" t="s">
        <v>626</v>
      </c>
      <c r="D619" s="1090" t="s">
        <v>627</v>
      </c>
      <c r="E619" s="1104">
        <v>2021</v>
      </c>
      <c r="F619" s="1104">
        <v>2024</v>
      </c>
      <c r="G619" s="1104" t="s">
        <v>351</v>
      </c>
      <c r="H619" s="1091">
        <v>131.17701369863013</v>
      </c>
      <c r="I619" s="1091"/>
      <c r="J619" s="1105"/>
      <c r="K619" s="1091">
        <v>47879.61</v>
      </c>
      <c r="L619" s="1091"/>
      <c r="M619" s="1091">
        <v>30377.013698630122</v>
      </c>
      <c r="N619" s="1088"/>
    </row>
    <row r="620" spans="2:14" x14ac:dyDescent="0.35">
      <c r="B620" s="1089" t="s">
        <v>593</v>
      </c>
      <c r="C620" s="1090" t="s">
        <v>628</v>
      </c>
      <c r="D620" s="1090" t="s">
        <v>629</v>
      </c>
      <c r="E620" s="1104">
        <v>2021</v>
      </c>
      <c r="F620" s="1104">
        <v>2024</v>
      </c>
      <c r="G620" s="1104" t="s">
        <v>351</v>
      </c>
      <c r="H620" s="1091">
        <v>127.8</v>
      </c>
      <c r="I620" s="1091"/>
      <c r="J620" s="1105"/>
      <c r="K620" s="1091">
        <v>46647</v>
      </c>
      <c r="L620" s="1091"/>
      <c r="M620" s="1091">
        <v>39600</v>
      </c>
      <c r="N620" s="1088"/>
    </row>
    <row r="621" spans="2:14" x14ac:dyDescent="0.35">
      <c r="B621" s="1089" t="s">
        <v>611</v>
      </c>
      <c r="C621" s="1090" t="s">
        <v>630</v>
      </c>
      <c r="D621" s="1090" t="s">
        <v>631</v>
      </c>
      <c r="E621" s="1104">
        <v>2022</v>
      </c>
      <c r="F621" s="1104">
        <v>2024</v>
      </c>
      <c r="G621" s="1104" t="s">
        <v>351</v>
      </c>
      <c r="H621" s="1091">
        <v>380.32501369863013</v>
      </c>
      <c r="I621" s="1091"/>
      <c r="J621" s="1105"/>
      <c r="K621" s="1091">
        <v>138818.63</v>
      </c>
      <c r="L621" s="1091"/>
      <c r="M621" s="1091">
        <v>296373.01369863015</v>
      </c>
      <c r="N621" s="1088"/>
    </row>
    <row r="622" spans="2:14" ht="25" x14ac:dyDescent="0.35">
      <c r="B622" s="1089" t="s">
        <v>611</v>
      </c>
      <c r="C622" s="1090" t="s">
        <v>632</v>
      </c>
      <c r="D622" s="1090" t="s">
        <v>633</v>
      </c>
      <c r="E622" s="1104">
        <v>2022</v>
      </c>
      <c r="F622" s="1104">
        <v>2024</v>
      </c>
      <c r="G622" s="1104" t="s">
        <v>351</v>
      </c>
      <c r="H622" s="1091">
        <v>396.51498630136985</v>
      </c>
      <c r="I622" s="1091"/>
      <c r="J622" s="1105"/>
      <c r="K622" s="1091">
        <v>144727.97</v>
      </c>
      <c r="L622" s="1091"/>
      <c r="M622" s="1091">
        <v>284314.98630136985</v>
      </c>
      <c r="N622" s="1088"/>
    </row>
    <row r="623" spans="2:14" x14ac:dyDescent="0.35">
      <c r="B623" s="1089" t="s">
        <v>593</v>
      </c>
      <c r="C623" s="1090" t="s">
        <v>634</v>
      </c>
      <c r="D623" s="1090" t="s">
        <v>635</v>
      </c>
      <c r="E623" s="1104">
        <v>2022</v>
      </c>
      <c r="F623" s="1104">
        <v>2024</v>
      </c>
      <c r="G623" s="1104" t="s">
        <v>351</v>
      </c>
      <c r="H623" s="1091">
        <v>258.8464657534247</v>
      </c>
      <c r="I623" s="1091"/>
      <c r="J623" s="1105"/>
      <c r="K623" s="1091">
        <v>94478.96</v>
      </c>
      <c r="L623" s="1091"/>
      <c r="M623" s="1091">
        <v>89094.465753424709</v>
      </c>
      <c r="N623" s="1088"/>
    </row>
    <row r="624" spans="2:14" x14ac:dyDescent="0.35">
      <c r="B624" s="1089" t="s">
        <v>611</v>
      </c>
      <c r="C624" s="1090" t="s">
        <v>636</v>
      </c>
      <c r="D624" s="1090" t="s">
        <v>637</v>
      </c>
      <c r="E624" s="1104">
        <v>2022</v>
      </c>
      <c r="F624" s="1104">
        <v>2024</v>
      </c>
      <c r="G624" s="1104" t="s">
        <v>351</v>
      </c>
      <c r="H624" s="1091">
        <v>90</v>
      </c>
      <c r="I624" s="1091"/>
      <c r="J624" s="1105"/>
      <c r="K624" s="1091">
        <v>32850</v>
      </c>
      <c r="L624" s="1091"/>
      <c r="M624" s="1091">
        <v>26640</v>
      </c>
      <c r="N624" s="1088"/>
    </row>
    <row r="625" spans="2:14" x14ac:dyDescent="0.35">
      <c r="B625" s="1089" t="s">
        <v>611</v>
      </c>
      <c r="C625" s="1090" t="s">
        <v>638</v>
      </c>
      <c r="D625" s="1090" t="s">
        <v>639</v>
      </c>
      <c r="E625" s="1104">
        <v>2022</v>
      </c>
      <c r="F625" s="1104">
        <v>2024</v>
      </c>
      <c r="G625" s="1104" t="s">
        <v>351</v>
      </c>
      <c r="H625" s="1091">
        <v>705.12049315068498</v>
      </c>
      <c r="I625" s="1091"/>
      <c r="J625" s="1105"/>
      <c r="K625" s="1091">
        <v>257368.98</v>
      </c>
      <c r="L625" s="1091"/>
      <c r="M625" s="1091">
        <v>441120.49315068498</v>
      </c>
      <c r="N625" s="1088"/>
    </row>
    <row r="626" spans="2:14" x14ac:dyDescent="0.35">
      <c r="B626" s="1089" t="s">
        <v>593</v>
      </c>
      <c r="C626" s="1090" t="s">
        <v>640</v>
      </c>
      <c r="D626" s="1090" t="s">
        <v>641</v>
      </c>
      <c r="E626" s="1104">
        <v>2022</v>
      </c>
      <c r="F626" s="1104">
        <v>2024</v>
      </c>
      <c r="G626" s="1104" t="s">
        <v>351</v>
      </c>
      <c r="H626" s="1091">
        <v>141.75</v>
      </c>
      <c r="I626" s="1091"/>
      <c r="J626" s="1105"/>
      <c r="K626" s="1091">
        <v>51738.75</v>
      </c>
      <c r="L626" s="1091"/>
      <c r="M626" s="1091">
        <v>41958</v>
      </c>
      <c r="N626" s="1088"/>
    </row>
    <row r="627" spans="2:14" x14ac:dyDescent="0.35">
      <c r="B627" s="1089" t="s">
        <v>611</v>
      </c>
      <c r="C627" s="1090" t="s">
        <v>642</v>
      </c>
      <c r="D627" s="1090" t="s">
        <v>643</v>
      </c>
      <c r="E627" s="1104">
        <v>2022</v>
      </c>
      <c r="F627" s="1104">
        <v>2024</v>
      </c>
      <c r="G627" s="1104" t="s">
        <v>351</v>
      </c>
      <c r="H627" s="1091">
        <v>52.5</v>
      </c>
      <c r="I627" s="1091"/>
      <c r="J627" s="1105"/>
      <c r="K627" s="1091">
        <v>19162.5</v>
      </c>
      <c r="L627" s="1091"/>
      <c r="M627" s="1091">
        <v>10500</v>
      </c>
      <c r="N627" s="1088"/>
    </row>
    <row r="628" spans="2:14" x14ac:dyDescent="0.35">
      <c r="B628" s="1089" t="s">
        <v>593</v>
      </c>
      <c r="C628" s="1090" t="s">
        <v>644</v>
      </c>
      <c r="D628" s="1090" t="s">
        <v>645</v>
      </c>
      <c r="E628" s="1104">
        <v>2022</v>
      </c>
      <c r="F628" s="1104">
        <v>2024</v>
      </c>
      <c r="G628" s="1104" t="s">
        <v>351</v>
      </c>
      <c r="H628" s="1091">
        <v>79.987671232876707</v>
      </c>
      <c r="I628" s="1091"/>
      <c r="J628" s="1105"/>
      <c r="K628" s="1091">
        <v>29195.5</v>
      </c>
      <c r="L628" s="1091"/>
      <c r="M628" s="1091">
        <v>27451.671232876703</v>
      </c>
      <c r="N628" s="1088"/>
    </row>
    <row r="629" spans="2:14" ht="25" x14ac:dyDescent="0.35">
      <c r="B629" s="1089" t="s">
        <v>593</v>
      </c>
      <c r="C629" s="1090" t="s">
        <v>646</v>
      </c>
      <c r="D629" s="1090" t="s">
        <v>647</v>
      </c>
      <c r="E629" s="1104">
        <v>2022</v>
      </c>
      <c r="F629" s="1104">
        <v>2024</v>
      </c>
      <c r="G629" s="1104" t="s">
        <v>351</v>
      </c>
      <c r="H629" s="1091">
        <v>427.19169863013701</v>
      </c>
      <c r="I629" s="1091"/>
      <c r="J629" s="1105"/>
      <c r="K629" s="1091">
        <v>155924.97</v>
      </c>
      <c r="L629" s="1091"/>
      <c r="M629" s="1091">
        <v>299151.69863013702</v>
      </c>
      <c r="N629" s="1088"/>
    </row>
    <row r="630" spans="2:14" x14ac:dyDescent="0.35">
      <c r="B630" s="1089" t="s">
        <v>593</v>
      </c>
      <c r="C630" s="1090" t="s">
        <v>648</v>
      </c>
      <c r="D630" s="1090" t="s">
        <v>649</v>
      </c>
      <c r="E630" s="1104">
        <v>2022</v>
      </c>
      <c r="F630" s="1104">
        <v>2024</v>
      </c>
      <c r="G630" s="1104" t="s">
        <v>351</v>
      </c>
      <c r="H630" s="1091">
        <v>202.68767123287671</v>
      </c>
      <c r="I630" s="1091"/>
      <c r="J630" s="1105"/>
      <c r="K630" s="1091">
        <v>73981</v>
      </c>
      <c r="L630" s="1091"/>
      <c r="M630" s="1091">
        <v>82039.671232876717</v>
      </c>
      <c r="N630" s="1088"/>
    </row>
    <row r="631" spans="2:14" x14ac:dyDescent="0.35">
      <c r="B631" s="1089" t="s">
        <v>593</v>
      </c>
      <c r="C631" s="1090" t="s">
        <v>650</v>
      </c>
      <c r="D631" s="1090" t="s">
        <v>651</v>
      </c>
      <c r="E631" s="1104">
        <v>2022</v>
      </c>
      <c r="F631" s="1104">
        <v>2024</v>
      </c>
      <c r="G631" s="1104" t="s">
        <v>351</v>
      </c>
      <c r="H631" s="1091">
        <v>208.9150684931507</v>
      </c>
      <c r="I631" s="1091"/>
      <c r="J631" s="1105"/>
      <c r="K631" s="1091">
        <v>76254</v>
      </c>
      <c r="L631" s="1091"/>
      <c r="M631" s="1091">
        <v>49915.068493150698</v>
      </c>
      <c r="N631" s="1088"/>
    </row>
    <row r="632" spans="2:14" x14ac:dyDescent="0.35">
      <c r="B632" s="1089" t="s">
        <v>611</v>
      </c>
      <c r="C632" s="1090" t="s">
        <v>652</v>
      </c>
      <c r="D632" s="1090" t="s">
        <v>653</v>
      </c>
      <c r="E632" s="1104">
        <v>2022</v>
      </c>
      <c r="F632" s="1104">
        <v>2024</v>
      </c>
      <c r="G632" s="1104" t="s">
        <v>351</v>
      </c>
      <c r="H632" s="1091">
        <v>59.625013698630141</v>
      </c>
      <c r="I632" s="1091"/>
      <c r="J632" s="1105"/>
      <c r="K632" s="1091">
        <v>21763.13</v>
      </c>
      <c r="L632" s="1091"/>
      <c r="M632" s="1091">
        <v>17649.013698630144</v>
      </c>
      <c r="N632" s="1088"/>
    </row>
    <row r="633" spans="2:14" ht="25" x14ac:dyDescent="0.35">
      <c r="B633" s="1089" t="s">
        <v>593</v>
      </c>
      <c r="C633" s="1090" t="s">
        <v>654</v>
      </c>
      <c r="D633" s="1090" t="s">
        <v>655</v>
      </c>
      <c r="E633" s="1104">
        <v>2022</v>
      </c>
      <c r="F633" s="1104">
        <v>2024</v>
      </c>
      <c r="G633" s="1104" t="s">
        <v>351</v>
      </c>
      <c r="H633" s="1091">
        <v>226.72493150684934</v>
      </c>
      <c r="I633" s="1091"/>
      <c r="J633" s="1105"/>
      <c r="K633" s="1091">
        <v>82754.600000000006</v>
      </c>
      <c r="L633" s="1091"/>
      <c r="M633" s="1091">
        <v>72812.931506849331</v>
      </c>
      <c r="N633" s="1088"/>
    </row>
    <row r="634" spans="2:14" x14ac:dyDescent="0.35">
      <c r="B634" s="1089" t="s">
        <v>593</v>
      </c>
      <c r="C634" s="1090" t="s">
        <v>656</v>
      </c>
      <c r="D634" s="1090" t="s">
        <v>657</v>
      </c>
      <c r="E634" s="1104">
        <v>2022</v>
      </c>
      <c r="F634" s="1104">
        <v>2024</v>
      </c>
      <c r="G634" s="1104" t="s">
        <v>351</v>
      </c>
      <c r="H634" s="1091">
        <v>30.37495890410959</v>
      </c>
      <c r="I634" s="1091"/>
      <c r="J634" s="1105"/>
      <c r="K634" s="1091">
        <v>11086.86</v>
      </c>
      <c r="L634" s="1091"/>
      <c r="M634" s="1091">
        <v>8990.9589041095896</v>
      </c>
      <c r="N634" s="1088"/>
    </row>
    <row r="635" spans="2:14" x14ac:dyDescent="0.35">
      <c r="B635" s="1089" t="s">
        <v>611</v>
      </c>
      <c r="C635" s="1090" t="s">
        <v>658</v>
      </c>
      <c r="D635" s="1090" t="s">
        <v>659</v>
      </c>
      <c r="E635" s="1104">
        <v>2022</v>
      </c>
      <c r="F635" s="1104">
        <v>2024</v>
      </c>
      <c r="G635" s="1104" t="s">
        <v>351</v>
      </c>
      <c r="H635" s="1091">
        <v>906.91591780821921</v>
      </c>
      <c r="I635" s="1091"/>
      <c r="J635" s="1105"/>
      <c r="K635" s="1091">
        <v>331024.31</v>
      </c>
      <c r="L635" s="1091"/>
      <c r="M635" s="1091">
        <v>526215.91780821921</v>
      </c>
      <c r="N635" s="1088"/>
    </row>
    <row r="636" spans="2:14" ht="25" x14ac:dyDescent="0.35">
      <c r="B636" s="1089" t="s">
        <v>660</v>
      </c>
      <c r="C636" s="1090" t="s">
        <v>661</v>
      </c>
      <c r="D636" s="1090" t="s">
        <v>662</v>
      </c>
      <c r="E636" s="1104">
        <v>2022</v>
      </c>
      <c r="F636" s="1104">
        <v>2024</v>
      </c>
      <c r="G636" s="1104" t="s">
        <v>351</v>
      </c>
      <c r="H636" s="1091">
        <v>44.25</v>
      </c>
      <c r="I636" s="1091"/>
      <c r="J636" s="1105"/>
      <c r="K636" s="1091">
        <v>16151.25</v>
      </c>
      <c r="L636" s="1091"/>
      <c r="M636" s="1091">
        <v>13098</v>
      </c>
      <c r="N636" s="1088"/>
    </row>
    <row r="637" spans="2:14" ht="25" x14ac:dyDescent="0.35">
      <c r="B637" s="1089" t="s">
        <v>663</v>
      </c>
      <c r="C637" s="1090" t="s">
        <v>664</v>
      </c>
      <c r="D637" s="1090" t="s">
        <v>665</v>
      </c>
      <c r="E637" s="1104">
        <v>2022</v>
      </c>
      <c r="F637" s="1104">
        <v>2024</v>
      </c>
      <c r="G637" s="1104" t="s">
        <v>351</v>
      </c>
      <c r="H637" s="1091">
        <v>24.374986301369866</v>
      </c>
      <c r="I637" s="1091"/>
      <c r="J637" s="1105"/>
      <c r="K637" s="1091">
        <v>8896.8700000000008</v>
      </c>
      <c r="L637" s="1091"/>
      <c r="M637" s="1091">
        <v>7214.9863013698669</v>
      </c>
      <c r="N637" s="1088"/>
    </row>
    <row r="638" spans="2:14" x14ac:dyDescent="0.35">
      <c r="B638" s="1089" t="s">
        <v>663</v>
      </c>
      <c r="C638" s="1090" t="s">
        <v>666</v>
      </c>
      <c r="D638" s="1090" t="s">
        <v>667</v>
      </c>
      <c r="E638" s="1104">
        <v>2022</v>
      </c>
      <c r="F638" s="1104">
        <v>2024</v>
      </c>
      <c r="G638" s="1104" t="s">
        <v>351</v>
      </c>
      <c r="H638" s="1091">
        <v>58.874986301369859</v>
      </c>
      <c r="I638" s="1091"/>
      <c r="J638" s="1105"/>
      <c r="K638" s="1091">
        <v>21489.37</v>
      </c>
      <c r="L638" s="1091"/>
      <c r="M638" s="1091">
        <v>17426.986301369856</v>
      </c>
      <c r="N638" s="1088"/>
    </row>
    <row r="639" spans="2:14" x14ac:dyDescent="0.35">
      <c r="B639" s="269" t="s">
        <v>358</v>
      </c>
      <c r="C639" s="254">
        <v>35</v>
      </c>
      <c r="D639" s="255"/>
      <c r="E639" s="255"/>
      <c r="F639" s="255"/>
      <c r="G639" s="256"/>
      <c r="H639" s="257"/>
      <c r="I639" s="258"/>
      <c r="J639" s="258"/>
      <c r="K639" s="258"/>
      <c r="L639" s="258"/>
      <c r="M639" s="257"/>
      <c r="N639" s="259"/>
    </row>
    <row r="640" spans="2:14" x14ac:dyDescent="0.35">
      <c r="B640" s="270" t="s">
        <v>683</v>
      </c>
      <c r="C640" s="422" t="s">
        <v>366</v>
      </c>
      <c r="D640" s="255"/>
      <c r="E640" s="256"/>
      <c r="F640" s="256"/>
      <c r="G640" s="256"/>
      <c r="H640" s="267">
        <v>23.625013698630134</v>
      </c>
      <c r="I640" s="267"/>
      <c r="J640" s="267"/>
      <c r="K640" s="267">
        <v>8623.1299999999992</v>
      </c>
      <c r="L640" s="260"/>
      <c r="M640" s="267">
        <v>4725.0136986301331</v>
      </c>
      <c r="N640" s="1103"/>
    </row>
    <row r="641" spans="2:14" ht="25" x14ac:dyDescent="0.35">
      <c r="B641" s="1089" t="s">
        <v>1863</v>
      </c>
      <c r="C641" s="1090" t="s">
        <v>1864</v>
      </c>
      <c r="D641" s="1090" t="s">
        <v>1865</v>
      </c>
      <c r="E641" s="1104">
        <v>2021</v>
      </c>
      <c r="F641" s="1104">
        <v>2024</v>
      </c>
      <c r="G641" s="1104" t="s">
        <v>351</v>
      </c>
      <c r="H641" s="1091">
        <v>23.625013698630134</v>
      </c>
      <c r="I641" s="1091"/>
      <c r="J641" s="1105"/>
      <c r="K641" s="1091">
        <v>8623.1299999999992</v>
      </c>
      <c r="L641" s="1091"/>
      <c r="M641" s="1091">
        <v>4725.0136986301331</v>
      </c>
      <c r="N641" s="1088"/>
    </row>
    <row r="642" spans="2:14" ht="25" x14ac:dyDescent="0.35">
      <c r="B642" s="1089" t="s">
        <v>1863</v>
      </c>
      <c r="C642" s="1090" t="s">
        <v>1866</v>
      </c>
      <c r="D642" s="1090" t="s">
        <v>1867</v>
      </c>
      <c r="E642" s="1104">
        <v>2021</v>
      </c>
      <c r="F642" s="1104">
        <v>2024</v>
      </c>
      <c r="G642" s="1104" t="s">
        <v>351</v>
      </c>
      <c r="H642" s="1091">
        <v>81</v>
      </c>
      <c r="I642" s="1091"/>
      <c r="J642" s="1105"/>
      <c r="K642" s="1091">
        <v>29565</v>
      </c>
      <c r="L642" s="1091"/>
      <c r="M642" s="1091">
        <v>16200</v>
      </c>
      <c r="N642" s="1088"/>
    </row>
    <row r="643" spans="2:14" ht="25" x14ac:dyDescent="0.35">
      <c r="B643" s="1089" t="s">
        <v>1863</v>
      </c>
      <c r="C643" s="1090" t="s">
        <v>1868</v>
      </c>
      <c r="D643" s="1090" t="s">
        <v>1869</v>
      </c>
      <c r="E643" s="1104">
        <v>2021</v>
      </c>
      <c r="F643" s="1104">
        <v>2024</v>
      </c>
      <c r="G643" s="1104" t="s">
        <v>351</v>
      </c>
      <c r="H643" s="1091">
        <v>25.875013698630134</v>
      </c>
      <c r="I643" s="1091"/>
      <c r="J643" s="1105"/>
      <c r="K643" s="1091">
        <v>9444.3799999999992</v>
      </c>
      <c r="L643" s="1091"/>
      <c r="M643" s="1091">
        <v>5175.0136986301331</v>
      </c>
      <c r="N643" s="1088"/>
    </row>
    <row r="644" spans="2:14" ht="25" x14ac:dyDescent="0.35">
      <c r="B644" s="1089" t="s">
        <v>1863</v>
      </c>
      <c r="C644" s="1090" t="s">
        <v>1870</v>
      </c>
      <c r="D644" s="1090" t="s">
        <v>1871</v>
      </c>
      <c r="E644" s="1104">
        <v>2021</v>
      </c>
      <c r="F644" s="1104">
        <v>2024</v>
      </c>
      <c r="G644" s="1104" t="s">
        <v>351</v>
      </c>
      <c r="H644" s="1091">
        <v>89.625013698630141</v>
      </c>
      <c r="I644" s="1091"/>
      <c r="J644" s="1105"/>
      <c r="K644" s="1091">
        <v>32713.13</v>
      </c>
      <c r="L644" s="1091"/>
      <c r="M644" s="1091">
        <v>66225.013698630137</v>
      </c>
      <c r="N644" s="1088"/>
    </row>
    <row r="645" spans="2:14" ht="25" x14ac:dyDescent="0.35">
      <c r="B645" s="1089" t="s">
        <v>1863</v>
      </c>
      <c r="C645" s="1090" t="s">
        <v>1872</v>
      </c>
      <c r="D645" s="1090" t="s">
        <v>1873</v>
      </c>
      <c r="E645" s="1104">
        <v>2021</v>
      </c>
      <c r="F645" s="1104">
        <v>2024</v>
      </c>
      <c r="G645" s="1104" t="s">
        <v>351</v>
      </c>
      <c r="H645" s="1091">
        <v>51.75</v>
      </c>
      <c r="I645" s="1091"/>
      <c r="J645" s="1105"/>
      <c r="K645" s="1091">
        <v>18888.75</v>
      </c>
      <c r="L645" s="1091"/>
      <c r="M645" s="1091">
        <v>10350</v>
      </c>
      <c r="N645" s="1088"/>
    </row>
    <row r="646" spans="2:14" ht="25" x14ac:dyDescent="0.35">
      <c r="B646" s="1089" t="s">
        <v>1863</v>
      </c>
      <c r="C646" s="1090" t="s">
        <v>1874</v>
      </c>
      <c r="D646" s="1090" t="s">
        <v>1875</v>
      </c>
      <c r="E646" s="1104">
        <v>2021</v>
      </c>
      <c r="F646" s="1104">
        <v>2024</v>
      </c>
      <c r="G646" s="1104" t="s">
        <v>351</v>
      </c>
      <c r="H646" s="1091">
        <v>34.5</v>
      </c>
      <c r="I646" s="1091"/>
      <c r="J646" s="1105"/>
      <c r="K646" s="1091">
        <v>12592.5</v>
      </c>
      <c r="L646" s="1091"/>
      <c r="M646" s="1091">
        <v>6900</v>
      </c>
      <c r="N646" s="1088"/>
    </row>
    <row r="647" spans="2:14" ht="25" x14ac:dyDescent="0.35">
      <c r="B647" s="1089" t="s">
        <v>1863</v>
      </c>
      <c r="C647" s="1090" t="s">
        <v>1876</v>
      </c>
      <c r="D647" s="1090" t="s">
        <v>1877</v>
      </c>
      <c r="E647" s="1104">
        <v>2021</v>
      </c>
      <c r="F647" s="1104">
        <v>2024</v>
      </c>
      <c r="G647" s="1104" t="s">
        <v>351</v>
      </c>
      <c r="H647" s="1091">
        <v>99.75</v>
      </c>
      <c r="I647" s="1091"/>
      <c r="J647" s="1105"/>
      <c r="K647" s="1091">
        <v>36408.75</v>
      </c>
      <c r="L647" s="1091"/>
      <c r="M647" s="1091">
        <v>22650</v>
      </c>
      <c r="N647" s="1088"/>
    </row>
    <row r="648" spans="2:14" ht="25" x14ac:dyDescent="0.35">
      <c r="B648" s="1089" t="s">
        <v>1863</v>
      </c>
      <c r="C648" s="1090" t="s">
        <v>1878</v>
      </c>
      <c r="D648" s="1090" t="s">
        <v>1879</v>
      </c>
      <c r="E648" s="1104">
        <v>2021</v>
      </c>
      <c r="F648" s="1104">
        <v>2024</v>
      </c>
      <c r="G648" s="1104" t="s">
        <v>351</v>
      </c>
      <c r="H648" s="1091">
        <v>25.875013698630134</v>
      </c>
      <c r="I648" s="1091"/>
      <c r="J648" s="1105"/>
      <c r="K648" s="1091">
        <v>9444.3799999999992</v>
      </c>
      <c r="L648" s="1091"/>
      <c r="M648" s="1091">
        <v>5175.0136986301331</v>
      </c>
      <c r="N648" s="1088"/>
    </row>
    <row r="649" spans="2:14" ht="25" x14ac:dyDescent="0.35">
      <c r="B649" s="1089" t="s">
        <v>1863</v>
      </c>
      <c r="C649" s="1090" t="s">
        <v>1880</v>
      </c>
      <c r="D649" s="1090" t="s">
        <v>1881</v>
      </c>
      <c r="E649" s="1104">
        <v>2021</v>
      </c>
      <c r="F649" s="1104">
        <v>2024</v>
      </c>
      <c r="G649" s="1104" t="s">
        <v>351</v>
      </c>
      <c r="H649" s="1091">
        <v>168.75</v>
      </c>
      <c r="I649" s="1091"/>
      <c r="J649" s="1105"/>
      <c r="K649" s="1091">
        <v>61593.75</v>
      </c>
      <c r="L649" s="1091"/>
      <c r="M649" s="1091">
        <v>86850</v>
      </c>
      <c r="N649" s="1088"/>
    </row>
    <row r="650" spans="2:14" ht="25" x14ac:dyDescent="0.35">
      <c r="B650" s="1089" t="s">
        <v>1863</v>
      </c>
      <c r="C650" s="1090" t="s">
        <v>1882</v>
      </c>
      <c r="D650" s="1090" t="s">
        <v>1883</v>
      </c>
      <c r="E650" s="1104">
        <v>2021</v>
      </c>
      <c r="F650" s="1104">
        <v>2024</v>
      </c>
      <c r="G650" s="1104" t="s">
        <v>351</v>
      </c>
      <c r="H650" s="1091">
        <v>65.520547945205479</v>
      </c>
      <c r="I650" s="1091"/>
      <c r="J650" s="1105"/>
      <c r="K650" s="1091">
        <v>23915</v>
      </c>
      <c r="L650" s="1091"/>
      <c r="M650" s="1091">
        <v>65520.547945205479</v>
      </c>
      <c r="N650" s="1088"/>
    </row>
    <row r="651" spans="2:14" ht="25" x14ac:dyDescent="0.35">
      <c r="B651" s="1089" t="s">
        <v>1863</v>
      </c>
      <c r="C651" s="1090" t="s">
        <v>1884</v>
      </c>
      <c r="D651" s="1090" t="s">
        <v>1885</v>
      </c>
      <c r="E651" s="1104">
        <v>2021</v>
      </c>
      <c r="F651" s="1104">
        <v>2024</v>
      </c>
      <c r="G651" s="1104" t="s">
        <v>351</v>
      </c>
      <c r="H651" s="1091">
        <v>69.75</v>
      </c>
      <c r="I651" s="1091"/>
      <c r="J651" s="1105"/>
      <c r="K651" s="1091">
        <v>25458.75</v>
      </c>
      <c r="L651" s="1091"/>
      <c r="M651" s="1091">
        <v>47850</v>
      </c>
      <c r="N651" s="1088"/>
    </row>
    <row r="652" spans="2:14" ht="28.5" x14ac:dyDescent="0.35">
      <c r="B652" s="1089" t="s">
        <v>1863</v>
      </c>
      <c r="C652" s="1090" t="s">
        <v>1886</v>
      </c>
      <c r="D652" s="1090" t="s">
        <v>1887</v>
      </c>
      <c r="E652" s="1104">
        <v>2021</v>
      </c>
      <c r="F652" s="1104">
        <v>2024</v>
      </c>
      <c r="G652" s="1104" t="s">
        <v>351</v>
      </c>
      <c r="H652" s="1091">
        <v>135.19999999999999</v>
      </c>
      <c r="I652" s="1091"/>
      <c r="J652" s="1105"/>
      <c r="K652" s="1091">
        <v>49348</v>
      </c>
      <c r="L652" s="1091"/>
      <c r="M652" s="1091">
        <v>87920</v>
      </c>
      <c r="N652" s="1088" t="s">
        <v>668</v>
      </c>
    </row>
    <row r="653" spans="2:14" ht="28.5" x14ac:dyDescent="0.35">
      <c r="B653" s="1089" t="s">
        <v>1863</v>
      </c>
      <c r="C653" s="1090" t="s">
        <v>1888</v>
      </c>
      <c r="D653" s="1090" t="s">
        <v>1889</v>
      </c>
      <c r="E653" s="1104">
        <v>2021</v>
      </c>
      <c r="F653" s="1104">
        <v>2024</v>
      </c>
      <c r="G653" s="1104" t="s">
        <v>351</v>
      </c>
      <c r="H653" s="1091">
        <v>85.282191780821918</v>
      </c>
      <c r="I653" s="1091"/>
      <c r="J653" s="1105"/>
      <c r="K653" s="1091">
        <v>31128</v>
      </c>
      <c r="L653" s="1091"/>
      <c r="M653" s="1091">
        <v>51442.191780821915</v>
      </c>
      <c r="N653" s="1088" t="s">
        <v>668</v>
      </c>
    </row>
    <row r="654" spans="2:14" ht="28.5" x14ac:dyDescent="0.35">
      <c r="B654" s="1089" t="s">
        <v>1863</v>
      </c>
      <c r="C654" s="1090" t="s">
        <v>1890</v>
      </c>
      <c r="D654" s="1090" t="s">
        <v>1891</v>
      </c>
      <c r="E654" s="1104">
        <v>2021</v>
      </c>
      <c r="F654" s="1104">
        <v>2024</v>
      </c>
      <c r="G654" s="1104" t="s">
        <v>351</v>
      </c>
      <c r="H654" s="1091">
        <v>21.065753424657533</v>
      </c>
      <c r="I654" s="1091"/>
      <c r="J654" s="1105"/>
      <c r="K654" s="1091">
        <v>7689</v>
      </c>
      <c r="L654" s="1091"/>
      <c r="M654" s="1091">
        <v>3305.7534246575342</v>
      </c>
      <c r="N654" s="1088" t="s">
        <v>668</v>
      </c>
    </row>
    <row r="655" spans="2:14" ht="25" x14ac:dyDescent="0.35">
      <c r="B655" s="1089" t="s">
        <v>1863</v>
      </c>
      <c r="C655" s="1090" t="s">
        <v>1892</v>
      </c>
      <c r="D655" s="1090" t="s">
        <v>1893</v>
      </c>
      <c r="E655" s="1104">
        <v>2021</v>
      </c>
      <c r="F655" s="1104">
        <v>2024</v>
      </c>
      <c r="G655" s="1104" t="s">
        <v>351</v>
      </c>
      <c r="H655" s="1091">
        <v>21.06027397260274</v>
      </c>
      <c r="I655" s="1091"/>
      <c r="J655" s="1105"/>
      <c r="K655" s="1091">
        <v>7687</v>
      </c>
      <c r="L655" s="1091"/>
      <c r="M655" s="1091">
        <v>960.27397260273938</v>
      </c>
      <c r="N655" s="1088"/>
    </row>
    <row r="656" spans="2:14" ht="28.5" x14ac:dyDescent="0.35">
      <c r="B656" s="1089" t="s">
        <v>1863</v>
      </c>
      <c r="C656" s="1090" t="s">
        <v>1894</v>
      </c>
      <c r="D656" s="1090" t="s">
        <v>1895</v>
      </c>
      <c r="E656" s="1104">
        <v>2021</v>
      </c>
      <c r="F656" s="1104">
        <v>2024</v>
      </c>
      <c r="G656" s="1104" t="s">
        <v>351</v>
      </c>
      <c r="H656" s="1091">
        <v>89.7</v>
      </c>
      <c r="I656" s="1091"/>
      <c r="J656" s="1105"/>
      <c r="K656" s="1091">
        <v>32740.5</v>
      </c>
      <c r="L656" s="1091"/>
      <c r="M656" s="1091">
        <v>58500</v>
      </c>
      <c r="N656" s="1088" t="s">
        <v>668</v>
      </c>
    </row>
    <row r="657" spans="2:14" ht="28.5" x14ac:dyDescent="0.35">
      <c r="B657" s="1089" t="s">
        <v>1863</v>
      </c>
      <c r="C657" s="1090" t="s">
        <v>1896</v>
      </c>
      <c r="D657" s="1090" t="s">
        <v>1897</v>
      </c>
      <c r="E657" s="1104">
        <v>2021</v>
      </c>
      <c r="F657" s="1104">
        <v>2024</v>
      </c>
      <c r="G657" s="1104" t="s">
        <v>351</v>
      </c>
      <c r="H657" s="1091">
        <v>64.22</v>
      </c>
      <c r="I657" s="1091"/>
      <c r="J657" s="1105"/>
      <c r="K657" s="1091">
        <v>23440.3</v>
      </c>
      <c r="L657" s="1091"/>
      <c r="M657" s="1091">
        <v>20300</v>
      </c>
      <c r="N657" s="1088" t="s">
        <v>668</v>
      </c>
    </row>
    <row r="658" spans="2:14" ht="25" x14ac:dyDescent="0.35">
      <c r="B658" s="1089" t="s">
        <v>1863</v>
      </c>
      <c r="C658" s="1090" t="s">
        <v>1898</v>
      </c>
      <c r="D658" s="1090" t="s">
        <v>1899</v>
      </c>
      <c r="E658" s="1104">
        <v>2021</v>
      </c>
      <c r="F658" s="1104">
        <v>2024</v>
      </c>
      <c r="G658" s="1104" t="s">
        <v>351</v>
      </c>
      <c r="H658" s="1091">
        <v>39.75</v>
      </c>
      <c r="I658" s="1091"/>
      <c r="J658" s="1105"/>
      <c r="K658" s="1091">
        <v>14508.75</v>
      </c>
      <c r="L658" s="1091"/>
      <c r="M658" s="1091">
        <v>7950</v>
      </c>
      <c r="N658" s="1088"/>
    </row>
    <row r="659" spans="2:14" ht="25" x14ac:dyDescent="0.35">
      <c r="B659" s="1089" t="s">
        <v>1863</v>
      </c>
      <c r="C659" s="1090" t="s">
        <v>1900</v>
      </c>
      <c r="D659" s="1090" t="s">
        <v>1901</v>
      </c>
      <c r="E659" s="1104">
        <v>2021</v>
      </c>
      <c r="F659" s="1104">
        <v>2024</v>
      </c>
      <c r="G659" s="1104" t="s">
        <v>351</v>
      </c>
      <c r="H659" s="1091">
        <v>19.125013698630138</v>
      </c>
      <c r="I659" s="1091"/>
      <c r="J659" s="1105"/>
      <c r="K659" s="1091">
        <v>6980.63</v>
      </c>
      <c r="L659" s="1091"/>
      <c r="M659" s="1091">
        <v>3825.0136986301368</v>
      </c>
      <c r="N659" s="1088"/>
    </row>
    <row r="660" spans="2:14" ht="25" x14ac:dyDescent="0.35">
      <c r="B660" s="1089" t="s">
        <v>1863</v>
      </c>
      <c r="C660" s="1090" t="s">
        <v>1902</v>
      </c>
      <c r="D660" s="1090" t="s">
        <v>1903</v>
      </c>
      <c r="E660" s="1104">
        <v>2021</v>
      </c>
      <c r="F660" s="1104">
        <v>2024</v>
      </c>
      <c r="G660" s="1104" t="s">
        <v>351</v>
      </c>
      <c r="H660" s="1091">
        <v>24.75</v>
      </c>
      <c r="I660" s="1091"/>
      <c r="J660" s="1105"/>
      <c r="K660" s="1091">
        <v>9033.75</v>
      </c>
      <c r="L660" s="1091"/>
      <c r="M660" s="1091">
        <v>5250</v>
      </c>
      <c r="N660" s="1088"/>
    </row>
    <row r="661" spans="2:14" ht="25" x14ac:dyDescent="0.35">
      <c r="B661" s="1089" t="s">
        <v>1863</v>
      </c>
      <c r="C661" s="1090" t="s">
        <v>1904</v>
      </c>
      <c r="D661" s="1090" t="s">
        <v>1905</v>
      </c>
      <c r="E661" s="1104">
        <v>2022</v>
      </c>
      <c r="F661" s="1104">
        <v>2024</v>
      </c>
      <c r="G661" s="1104" t="s">
        <v>351</v>
      </c>
      <c r="H661" s="1091">
        <v>38.25</v>
      </c>
      <c r="I661" s="1091"/>
      <c r="J661" s="1105"/>
      <c r="K661" s="1091">
        <v>13961.25</v>
      </c>
      <c r="L661" s="1091"/>
      <c r="M661" s="1091">
        <v>31650</v>
      </c>
      <c r="N661" s="1088"/>
    </row>
    <row r="662" spans="2:14" ht="25" x14ac:dyDescent="0.35">
      <c r="B662" s="1089" t="s">
        <v>1863</v>
      </c>
      <c r="C662" s="1090" t="s">
        <v>1906</v>
      </c>
      <c r="D662" s="1090" t="s">
        <v>1907</v>
      </c>
      <c r="E662" s="1104">
        <v>2021</v>
      </c>
      <c r="F662" s="1104">
        <v>2024</v>
      </c>
      <c r="G662" s="1104" t="s">
        <v>351</v>
      </c>
      <c r="H662" s="1091">
        <v>412.5</v>
      </c>
      <c r="I662" s="1091"/>
      <c r="J662" s="1105"/>
      <c r="K662" s="1091">
        <v>150562.5</v>
      </c>
      <c r="L662" s="1091"/>
      <c r="M662" s="1091">
        <v>369000</v>
      </c>
      <c r="N662" s="1088"/>
    </row>
    <row r="663" spans="2:14" ht="25" x14ac:dyDescent="0.35">
      <c r="B663" s="1089" t="s">
        <v>1863</v>
      </c>
      <c r="C663" s="1090" t="s">
        <v>1908</v>
      </c>
      <c r="D663" s="1090" t="s">
        <v>1909</v>
      </c>
      <c r="E663" s="1104">
        <v>2022</v>
      </c>
      <c r="F663" s="1104">
        <v>2024</v>
      </c>
      <c r="G663" s="1104" t="s">
        <v>351</v>
      </c>
      <c r="H663" s="1091">
        <v>22.875013698630134</v>
      </c>
      <c r="I663" s="1091"/>
      <c r="J663" s="1105"/>
      <c r="K663" s="1091">
        <v>8349.3799999999992</v>
      </c>
      <c r="L663" s="1091"/>
      <c r="M663" s="1091">
        <v>10875.013698630133</v>
      </c>
      <c r="N663" s="1088"/>
    </row>
    <row r="664" spans="2:14" ht="25" x14ac:dyDescent="0.35">
      <c r="B664" s="1089" t="s">
        <v>1863</v>
      </c>
      <c r="C664" s="1090" t="s">
        <v>1910</v>
      </c>
      <c r="D664" s="1090" t="s">
        <v>1911</v>
      </c>
      <c r="E664" s="1104">
        <v>2021</v>
      </c>
      <c r="F664" s="1104">
        <v>2024</v>
      </c>
      <c r="G664" s="1104" t="s">
        <v>351</v>
      </c>
      <c r="H664" s="1091">
        <v>86.625013698630141</v>
      </c>
      <c r="I664" s="1091"/>
      <c r="J664" s="1105"/>
      <c r="K664" s="1091">
        <v>31618.13</v>
      </c>
      <c r="L664" s="1091"/>
      <c r="M664" s="1091">
        <v>70425.013698630137</v>
      </c>
      <c r="N664" s="1088"/>
    </row>
    <row r="665" spans="2:14" ht="25" x14ac:dyDescent="0.35">
      <c r="B665" s="1089" t="s">
        <v>1863</v>
      </c>
      <c r="C665" s="1090" t="s">
        <v>1912</v>
      </c>
      <c r="D665" s="1090" t="s">
        <v>1913</v>
      </c>
      <c r="E665" s="1104">
        <v>2022</v>
      </c>
      <c r="F665" s="1104">
        <v>2024</v>
      </c>
      <c r="G665" s="1104" t="s">
        <v>351</v>
      </c>
      <c r="H665" s="1091">
        <v>91.875013698630127</v>
      </c>
      <c r="I665" s="1091"/>
      <c r="J665" s="1105"/>
      <c r="K665" s="1091">
        <v>33534.379999999997</v>
      </c>
      <c r="L665" s="1091"/>
      <c r="M665" s="1091">
        <v>53775.013698630122</v>
      </c>
      <c r="N665" s="1088"/>
    </row>
    <row r="666" spans="2:14" ht="25" x14ac:dyDescent="0.35">
      <c r="B666" s="1089" t="s">
        <v>1863</v>
      </c>
      <c r="C666" s="1090" t="s">
        <v>1914</v>
      </c>
      <c r="D666" s="1090" t="s">
        <v>1915</v>
      </c>
      <c r="E666" s="1104">
        <v>2022</v>
      </c>
      <c r="F666" s="1104">
        <v>2024</v>
      </c>
      <c r="G666" s="1104" t="s">
        <v>351</v>
      </c>
      <c r="H666" s="1091">
        <v>60</v>
      </c>
      <c r="I666" s="1091"/>
      <c r="J666" s="1105"/>
      <c r="K666" s="1091">
        <v>21900</v>
      </c>
      <c r="L666" s="1091"/>
      <c r="M666" s="1091">
        <v>12600</v>
      </c>
      <c r="N666" s="1088"/>
    </row>
    <row r="667" spans="2:14" ht="25" x14ac:dyDescent="0.35">
      <c r="B667" s="1089" t="s">
        <v>1863</v>
      </c>
      <c r="C667" s="1090" t="s">
        <v>1916</v>
      </c>
      <c r="D667" s="1090" t="s">
        <v>1917</v>
      </c>
      <c r="E667" s="1104">
        <v>2021</v>
      </c>
      <c r="F667" s="1104">
        <v>2024</v>
      </c>
      <c r="G667" s="1104" t="s">
        <v>351</v>
      </c>
      <c r="H667" s="1091">
        <v>44.625013698630134</v>
      </c>
      <c r="I667" s="1091"/>
      <c r="J667" s="1105"/>
      <c r="K667" s="1091">
        <v>16288.13</v>
      </c>
      <c r="L667" s="1091"/>
      <c r="M667" s="1091">
        <v>9225.0136986301368</v>
      </c>
      <c r="N667" s="1088"/>
    </row>
    <row r="668" spans="2:14" ht="25" x14ac:dyDescent="0.35">
      <c r="B668" s="1089" t="s">
        <v>1863</v>
      </c>
      <c r="C668" s="1090" t="s">
        <v>1918</v>
      </c>
      <c r="D668" s="1090" t="s">
        <v>1919</v>
      </c>
      <c r="E668" s="1104">
        <v>2021</v>
      </c>
      <c r="F668" s="1104">
        <v>2024</v>
      </c>
      <c r="G668" s="1104" t="s">
        <v>351</v>
      </c>
      <c r="H668" s="1091">
        <v>40.5</v>
      </c>
      <c r="I668" s="1091"/>
      <c r="J668" s="1105"/>
      <c r="K668" s="1091">
        <v>14782.5</v>
      </c>
      <c r="L668" s="1091"/>
      <c r="M668" s="1091">
        <v>12000</v>
      </c>
      <c r="N668" s="1088"/>
    </row>
    <row r="669" spans="2:14" ht="25" x14ac:dyDescent="0.35">
      <c r="B669" s="1089" t="s">
        <v>1863</v>
      </c>
      <c r="C669" s="1090" t="s">
        <v>1920</v>
      </c>
      <c r="D669" s="1090" t="s">
        <v>1921</v>
      </c>
      <c r="E669" s="1104">
        <v>2022</v>
      </c>
      <c r="F669" s="1104">
        <v>2024</v>
      </c>
      <c r="G669" s="1104" t="s">
        <v>351</v>
      </c>
      <c r="H669" s="1091">
        <v>128.62501369863014</v>
      </c>
      <c r="I669" s="1091"/>
      <c r="J669" s="1105"/>
      <c r="K669" s="1091">
        <v>46948.13</v>
      </c>
      <c r="L669" s="1091"/>
      <c r="M669" s="1091">
        <v>83625.013698630137</v>
      </c>
      <c r="N669" s="1088"/>
    </row>
    <row r="670" spans="2:14" ht="25" x14ac:dyDescent="0.35">
      <c r="B670" s="1089" t="s">
        <v>1863</v>
      </c>
      <c r="C670" s="1090" t="s">
        <v>1922</v>
      </c>
      <c r="D670" s="1090" t="s">
        <v>1923</v>
      </c>
      <c r="E670" s="1104">
        <v>2022</v>
      </c>
      <c r="F670" s="1104">
        <v>2024</v>
      </c>
      <c r="G670" s="1104" t="s">
        <v>351</v>
      </c>
      <c r="H670" s="1091">
        <v>18.75</v>
      </c>
      <c r="I670" s="1091"/>
      <c r="J670" s="1105"/>
      <c r="K670" s="1091">
        <v>6843.75</v>
      </c>
      <c r="L670" s="1091"/>
      <c r="M670" s="1091">
        <v>10950</v>
      </c>
      <c r="N670" s="1088"/>
    </row>
    <row r="671" spans="2:14" ht="25" x14ac:dyDescent="0.35">
      <c r="B671" s="1089" t="s">
        <v>1863</v>
      </c>
      <c r="C671" s="1090" t="s">
        <v>1924</v>
      </c>
      <c r="D671" s="1090" t="s">
        <v>1925</v>
      </c>
      <c r="E671" s="1104">
        <v>2022</v>
      </c>
      <c r="F671" s="1104">
        <v>2024</v>
      </c>
      <c r="G671" s="1104" t="s">
        <v>351</v>
      </c>
      <c r="H671" s="1091">
        <v>32.25</v>
      </c>
      <c r="I671" s="1091"/>
      <c r="J671" s="1105"/>
      <c r="K671" s="1091">
        <v>11771.25</v>
      </c>
      <c r="L671" s="1091"/>
      <c r="M671" s="1091">
        <v>23850</v>
      </c>
      <c r="N671" s="1088"/>
    </row>
    <row r="672" spans="2:14" ht="25" x14ac:dyDescent="0.35">
      <c r="B672" s="1089" t="s">
        <v>1863</v>
      </c>
      <c r="C672" s="1090" t="s">
        <v>1926</v>
      </c>
      <c r="D672" s="1090" t="s">
        <v>1927</v>
      </c>
      <c r="E672" s="1104">
        <v>2022</v>
      </c>
      <c r="F672" s="1104">
        <v>2024</v>
      </c>
      <c r="G672" s="1104" t="s">
        <v>351</v>
      </c>
      <c r="H672" s="1091">
        <v>48.375013698630141</v>
      </c>
      <c r="I672" s="1091"/>
      <c r="J672" s="1105"/>
      <c r="K672" s="1091">
        <v>17656.88</v>
      </c>
      <c r="L672" s="1091"/>
      <c r="M672" s="1091">
        <v>30375.013698630144</v>
      </c>
      <c r="N672" s="1088"/>
    </row>
    <row r="673" spans="2:14" ht="25" x14ac:dyDescent="0.35">
      <c r="B673" s="1089" t="s">
        <v>1863</v>
      </c>
      <c r="C673" s="1090" t="s">
        <v>1928</v>
      </c>
      <c r="D673" s="1090" t="s">
        <v>1929</v>
      </c>
      <c r="E673" s="1104">
        <v>2022</v>
      </c>
      <c r="F673" s="1104">
        <v>2024</v>
      </c>
      <c r="G673" s="1104" t="s">
        <v>351</v>
      </c>
      <c r="H673" s="1091">
        <v>75.375013698630141</v>
      </c>
      <c r="I673" s="1091"/>
      <c r="J673" s="1105"/>
      <c r="K673" s="1091">
        <v>27511.88</v>
      </c>
      <c r="L673" s="1091"/>
      <c r="M673" s="1091">
        <v>50175.013698630137</v>
      </c>
      <c r="N673" s="1088"/>
    </row>
    <row r="674" spans="2:14" ht="25" x14ac:dyDescent="0.35">
      <c r="B674" s="1089" t="s">
        <v>1863</v>
      </c>
      <c r="C674" s="1090" t="s">
        <v>1930</v>
      </c>
      <c r="D674" s="1090" t="s">
        <v>1931</v>
      </c>
      <c r="E674" s="1104">
        <v>2023</v>
      </c>
      <c r="F674" s="1104">
        <v>2024</v>
      </c>
      <c r="G674" s="1104" t="s">
        <v>351</v>
      </c>
      <c r="H674" s="1091">
        <v>36</v>
      </c>
      <c r="I674" s="1091"/>
      <c r="J674" s="1105"/>
      <c r="K674" s="1091">
        <v>13140</v>
      </c>
      <c r="L674" s="1091"/>
      <c r="M674" s="1091">
        <v>30300</v>
      </c>
      <c r="N674" s="1088"/>
    </row>
    <row r="675" spans="2:14" ht="25" x14ac:dyDescent="0.35">
      <c r="B675" s="1089" t="s">
        <v>1863</v>
      </c>
      <c r="C675" s="1090" t="s">
        <v>1932</v>
      </c>
      <c r="D675" s="1090" t="s">
        <v>1933</v>
      </c>
      <c r="E675" s="1104">
        <v>2021</v>
      </c>
      <c r="F675" s="1104">
        <v>2024</v>
      </c>
      <c r="G675" s="1104" t="s">
        <v>351</v>
      </c>
      <c r="H675" s="1091">
        <v>22.125013698630138</v>
      </c>
      <c r="I675" s="1091"/>
      <c r="J675" s="1105"/>
      <c r="K675" s="1091">
        <v>8075.63</v>
      </c>
      <c r="L675" s="1091"/>
      <c r="M675" s="1091">
        <v>4425.0136986301368</v>
      </c>
      <c r="N675" s="1088"/>
    </row>
    <row r="676" spans="2:14" ht="25" x14ac:dyDescent="0.35">
      <c r="B676" s="1089" t="s">
        <v>1863</v>
      </c>
      <c r="C676" s="1090" t="s">
        <v>1934</v>
      </c>
      <c r="D676" s="1090" t="s">
        <v>1935</v>
      </c>
      <c r="E676" s="1104">
        <v>2021</v>
      </c>
      <c r="F676" s="1104">
        <v>2024</v>
      </c>
      <c r="G676" s="1104" t="s">
        <v>351</v>
      </c>
      <c r="H676" s="1091">
        <v>18</v>
      </c>
      <c r="I676" s="1091"/>
      <c r="J676" s="1105"/>
      <c r="K676" s="1091">
        <v>6570</v>
      </c>
      <c r="L676" s="1091"/>
      <c r="M676" s="1091">
        <v>5100</v>
      </c>
      <c r="N676" s="1088"/>
    </row>
    <row r="677" spans="2:14" ht="25" x14ac:dyDescent="0.35">
      <c r="B677" s="1089" t="s">
        <v>1863</v>
      </c>
      <c r="C677" s="1090" t="s">
        <v>1936</v>
      </c>
      <c r="D677" s="1090" t="s">
        <v>1937</v>
      </c>
      <c r="E677" s="1104">
        <v>2021</v>
      </c>
      <c r="F677" s="1104">
        <v>2024</v>
      </c>
      <c r="G677" s="1104" t="s">
        <v>351</v>
      </c>
      <c r="H677" s="1091">
        <v>37.125013698630134</v>
      </c>
      <c r="I677" s="1091"/>
      <c r="J677" s="1105"/>
      <c r="K677" s="1091">
        <v>13550.63</v>
      </c>
      <c r="L677" s="1091"/>
      <c r="M677" s="1091">
        <v>9525.0136986301368</v>
      </c>
      <c r="N677" s="1088"/>
    </row>
    <row r="678" spans="2:14" ht="25" x14ac:dyDescent="0.35">
      <c r="B678" s="1089" t="s">
        <v>1863</v>
      </c>
      <c r="C678" s="1090" t="s">
        <v>1938</v>
      </c>
      <c r="D678" s="1090" t="s">
        <v>1939</v>
      </c>
      <c r="E678" s="1104">
        <v>2023</v>
      </c>
      <c r="F678" s="1104">
        <v>2024</v>
      </c>
      <c r="G678" s="1104" t="s">
        <v>351</v>
      </c>
      <c r="H678" s="1091">
        <v>131.25</v>
      </c>
      <c r="I678" s="1091"/>
      <c r="J678" s="1105"/>
      <c r="K678" s="1091">
        <v>47906.25</v>
      </c>
      <c r="L678" s="1091"/>
      <c r="M678" s="1091">
        <v>114750</v>
      </c>
      <c r="N678" s="1088"/>
    </row>
    <row r="679" spans="2:14" ht="25" x14ac:dyDescent="0.35">
      <c r="B679" s="1089" t="s">
        <v>1863</v>
      </c>
      <c r="C679" s="1090" t="s">
        <v>1940</v>
      </c>
      <c r="D679" s="1090" t="s">
        <v>1941</v>
      </c>
      <c r="E679" s="1104">
        <v>2022</v>
      </c>
      <c r="F679" s="1104">
        <v>2024</v>
      </c>
      <c r="G679" s="1104" t="s">
        <v>351</v>
      </c>
      <c r="H679" s="1091">
        <v>58.124986301369859</v>
      </c>
      <c r="I679" s="1091"/>
      <c r="J679" s="1105"/>
      <c r="K679" s="1091">
        <v>21215.62</v>
      </c>
      <c r="L679" s="1091"/>
      <c r="M679" s="1091">
        <v>41624.986301369856</v>
      </c>
      <c r="N679" s="1088"/>
    </row>
    <row r="680" spans="2:14" ht="25" x14ac:dyDescent="0.35">
      <c r="B680" s="1089" t="s">
        <v>1863</v>
      </c>
      <c r="C680" s="1090" t="s">
        <v>1942</v>
      </c>
      <c r="D680" s="1090" t="s">
        <v>1943</v>
      </c>
      <c r="E680" s="1104">
        <v>2022</v>
      </c>
      <c r="F680" s="1104">
        <v>2024</v>
      </c>
      <c r="G680" s="1104" t="s">
        <v>351</v>
      </c>
      <c r="H680" s="1091">
        <v>100.5</v>
      </c>
      <c r="I680" s="1091"/>
      <c r="J680" s="1105"/>
      <c r="K680" s="1091">
        <v>36682.5</v>
      </c>
      <c r="L680" s="1091"/>
      <c r="M680" s="1091">
        <v>56700</v>
      </c>
      <c r="N680" s="1088"/>
    </row>
    <row r="681" spans="2:14" ht="25" x14ac:dyDescent="0.35">
      <c r="B681" s="1089" t="s">
        <v>1863</v>
      </c>
      <c r="C681" s="1090" t="s">
        <v>1944</v>
      </c>
      <c r="D681" s="1090" t="s">
        <v>1945</v>
      </c>
      <c r="E681" s="1104">
        <v>2022</v>
      </c>
      <c r="F681" s="1104">
        <v>2024</v>
      </c>
      <c r="G681" s="1104" t="s">
        <v>351</v>
      </c>
      <c r="H681" s="1091">
        <v>78</v>
      </c>
      <c r="I681" s="1091"/>
      <c r="J681" s="1105"/>
      <c r="K681" s="1091">
        <v>28470</v>
      </c>
      <c r="L681" s="1091"/>
      <c r="M681" s="1091">
        <v>31200</v>
      </c>
      <c r="N681" s="1088"/>
    </row>
    <row r="682" spans="2:14" ht="25" x14ac:dyDescent="0.35">
      <c r="B682" s="1089" t="s">
        <v>1863</v>
      </c>
      <c r="C682" s="1090" t="s">
        <v>1946</v>
      </c>
      <c r="D682" s="1090" t="s">
        <v>1947</v>
      </c>
      <c r="E682" s="1104">
        <v>2022</v>
      </c>
      <c r="F682" s="1104">
        <v>2024</v>
      </c>
      <c r="G682" s="1104" t="s">
        <v>351</v>
      </c>
      <c r="H682" s="1091">
        <v>75.75</v>
      </c>
      <c r="I682" s="1091"/>
      <c r="J682" s="1105"/>
      <c r="K682" s="1091">
        <v>27648.75</v>
      </c>
      <c r="L682" s="1091"/>
      <c r="M682" s="1091">
        <v>44850</v>
      </c>
      <c r="N682" s="1088"/>
    </row>
    <row r="683" spans="2:14" ht="25" x14ac:dyDescent="0.35">
      <c r="B683" s="1089" t="s">
        <v>1863</v>
      </c>
      <c r="C683" s="1090" t="s">
        <v>1948</v>
      </c>
      <c r="D683" s="1090" t="s">
        <v>1949</v>
      </c>
      <c r="E683" s="1104">
        <v>2022</v>
      </c>
      <c r="F683" s="1104">
        <v>2024</v>
      </c>
      <c r="G683" s="1104" t="s">
        <v>351</v>
      </c>
      <c r="H683" s="1091">
        <v>17.25</v>
      </c>
      <c r="I683" s="1091"/>
      <c r="J683" s="1105"/>
      <c r="K683" s="1091">
        <v>6296.25</v>
      </c>
      <c r="L683" s="1091"/>
      <c r="M683" s="1091">
        <v>9750</v>
      </c>
      <c r="N683" s="1088"/>
    </row>
    <row r="684" spans="2:14" ht="25" x14ac:dyDescent="0.35">
      <c r="B684" s="1089" t="s">
        <v>1863</v>
      </c>
      <c r="C684" s="1090" t="s">
        <v>1950</v>
      </c>
      <c r="D684" s="1090" t="s">
        <v>1951</v>
      </c>
      <c r="E684" s="1104">
        <v>2022</v>
      </c>
      <c r="F684" s="1104">
        <v>2024</v>
      </c>
      <c r="G684" s="1104" t="s">
        <v>351</v>
      </c>
      <c r="H684" s="1091">
        <v>36.75</v>
      </c>
      <c r="I684" s="1091"/>
      <c r="J684" s="1105"/>
      <c r="K684" s="1091">
        <v>13413.75</v>
      </c>
      <c r="L684" s="1091"/>
      <c r="M684" s="1091">
        <v>10050</v>
      </c>
      <c r="N684" s="1088"/>
    </row>
    <row r="685" spans="2:14" ht="25" x14ac:dyDescent="0.35">
      <c r="B685" s="1089" t="s">
        <v>1863</v>
      </c>
      <c r="C685" s="1090" t="s">
        <v>1952</v>
      </c>
      <c r="D685" s="1090" t="s">
        <v>1953</v>
      </c>
      <c r="E685" s="1104">
        <v>2022</v>
      </c>
      <c r="F685" s="1104">
        <v>2024</v>
      </c>
      <c r="G685" s="1104" t="s">
        <v>351</v>
      </c>
      <c r="H685" s="1091">
        <v>118.12498630136987</v>
      </c>
      <c r="I685" s="1091"/>
      <c r="J685" s="1105"/>
      <c r="K685" s="1091">
        <v>43115.62</v>
      </c>
      <c r="L685" s="1091"/>
      <c r="M685" s="1091">
        <v>96524.986301369878</v>
      </c>
      <c r="N685" s="1088"/>
    </row>
    <row r="686" spans="2:14" ht="25" x14ac:dyDescent="0.35">
      <c r="B686" s="1089" t="s">
        <v>1863</v>
      </c>
      <c r="C686" s="1090" t="s">
        <v>1954</v>
      </c>
      <c r="D686" s="1090" t="s">
        <v>1955</v>
      </c>
      <c r="E686" s="1104">
        <v>2022</v>
      </c>
      <c r="F686" s="1104">
        <v>2024</v>
      </c>
      <c r="G686" s="1104" t="s">
        <v>351</v>
      </c>
      <c r="H686" s="1091">
        <v>27.36986301369863</v>
      </c>
      <c r="I686" s="1091"/>
      <c r="J686" s="1105"/>
      <c r="K686" s="1091">
        <v>9990</v>
      </c>
      <c r="L686" s="1091"/>
      <c r="M686" s="1091">
        <v>15669.863013698628</v>
      </c>
      <c r="N686" s="1088"/>
    </row>
    <row r="687" spans="2:14" ht="25" x14ac:dyDescent="0.35">
      <c r="B687" s="1089" t="s">
        <v>1863</v>
      </c>
      <c r="C687" s="1090" t="s">
        <v>1956</v>
      </c>
      <c r="D687" s="1090" t="s">
        <v>1957</v>
      </c>
      <c r="E687" s="1104">
        <v>2023</v>
      </c>
      <c r="F687" s="1104">
        <v>2024</v>
      </c>
      <c r="G687" s="1104" t="s">
        <v>351</v>
      </c>
      <c r="H687" s="1091">
        <v>69.501369863013693</v>
      </c>
      <c r="I687" s="1091"/>
      <c r="J687" s="1105"/>
      <c r="K687" s="1091">
        <v>25368</v>
      </c>
      <c r="L687" s="1091"/>
      <c r="M687" s="1091">
        <v>57801.369863013693</v>
      </c>
      <c r="N687" s="1088"/>
    </row>
    <row r="688" spans="2:14" ht="25" x14ac:dyDescent="0.35">
      <c r="B688" s="1089" t="s">
        <v>1328</v>
      </c>
      <c r="C688" s="1090" t="s">
        <v>1958</v>
      </c>
      <c r="D688" s="1090" t="s">
        <v>1959</v>
      </c>
      <c r="E688" s="1104">
        <v>2022</v>
      </c>
      <c r="F688" s="1104">
        <v>2024</v>
      </c>
      <c r="G688" s="1104" t="s">
        <v>351</v>
      </c>
      <c r="H688" s="1091">
        <v>78.75</v>
      </c>
      <c r="I688" s="1091"/>
      <c r="J688" s="1105"/>
      <c r="K688" s="1091">
        <v>28743.75</v>
      </c>
      <c r="L688" s="1091"/>
      <c r="M688" s="1091">
        <v>24750</v>
      </c>
      <c r="N688" s="1088"/>
    </row>
    <row r="689" spans="2:14" ht="25" x14ac:dyDescent="0.35">
      <c r="B689" s="1089" t="s">
        <v>1960</v>
      </c>
      <c r="C689" s="1090" t="s">
        <v>1961</v>
      </c>
      <c r="D689" s="1090" t="s">
        <v>1962</v>
      </c>
      <c r="E689" s="1104">
        <v>2022</v>
      </c>
      <c r="F689" s="1104">
        <v>2024</v>
      </c>
      <c r="G689" s="1104" t="s">
        <v>351</v>
      </c>
      <c r="H689" s="1091">
        <v>23</v>
      </c>
      <c r="I689" s="1091"/>
      <c r="J689" s="1105"/>
      <c r="K689" s="1091">
        <v>8395</v>
      </c>
      <c r="L689" s="1091"/>
      <c r="M689" s="1091">
        <v>8900</v>
      </c>
      <c r="N689" s="1088"/>
    </row>
    <row r="690" spans="2:14" ht="25" x14ac:dyDescent="0.35">
      <c r="B690" s="1089" t="s">
        <v>1863</v>
      </c>
      <c r="C690" s="1090" t="s">
        <v>1963</v>
      </c>
      <c r="D690" s="1090" t="s">
        <v>1964</v>
      </c>
      <c r="E690" s="1104">
        <v>2023</v>
      </c>
      <c r="F690" s="1104">
        <v>2024</v>
      </c>
      <c r="G690" s="1104" t="s">
        <v>351</v>
      </c>
      <c r="H690" s="1091">
        <v>58.874986301369859</v>
      </c>
      <c r="I690" s="1091"/>
      <c r="J690" s="1105"/>
      <c r="K690" s="1091">
        <v>21489.37</v>
      </c>
      <c r="L690" s="1091"/>
      <c r="M690" s="1091">
        <v>45374.986301369856</v>
      </c>
      <c r="N690" s="1088"/>
    </row>
    <row r="691" spans="2:14" ht="25" x14ac:dyDescent="0.35">
      <c r="B691" s="1089" t="s">
        <v>1328</v>
      </c>
      <c r="C691" s="1090" t="s">
        <v>1965</v>
      </c>
      <c r="D691" s="1090" t="s">
        <v>1966</v>
      </c>
      <c r="E691" s="1104">
        <v>2022</v>
      </c>
      <c r="F691" s="1104">
        <v>2024</v>
      </c>
      <c r="G691" s="1104" t="s">
        <v>351</v>
      </c>
      <c r="H691" s="1091">
        <v>21</v>
      </c>
      <c r="I691" s="1091"/>
      <c r="J691" s="1105"/>
      <c r="K691" s="1091">
        <v>7665</v>
      </c>
      <c r="L691" s="1091"/>
      <c r="M691" s="1091">
        <v>4200</v>
      </c>
      <c r="N691" s="1088"/>
    </row>
    <row r="692" spans="2:14" ht="25" x14ac:dyDescent="0.35">
      <c r="B692" s="1089" t="s">
        <v>1328</v>
      </c>
      <c r="C692" s="1090" t="s">
        <v>1967</v>
      </c>
      <c r="D692" s="1090" t="s">
        <v>1968</v>
      </c>
      <c r="E692" s="1104">
        <v>2022</v>
      </c>
      <c r="F692" s="1104">
        <v>2024</v>
      </c>
      <c r="G692" s="1104" t="s">
        <v>351</v>
      </c>
      <c r="H692" s="1091">
        <v>24.375013698630134</v>
      </c>
      <c r="I692" s="1091"/>
      <c r="J692" s="1105"/>
      <c r="K692" s="1091">
        <v>8896.8799999999992</v>
      </c>
      <c r="L692" s="1091"/>
      <c r="M692" s="1091">
        <v>13575.013698630133</v>
      </c>
      <c r="N692" s="1088"/>
    </row>
    <row r="693" spans="2:14" ht="25" x14ac:dyDescent="0.35">
      <c r="B693" s="1089" t="s">
        <v>1863</v>
      </c>
      <c r="C693" s="1090" t="s">
        <v>1969</v>
      </c>
      <c r="D693" s="1090" t="s">
        <v>1970</v>
      </c>
      <c r="E693" s="1104">
        <v>2022</v>
      </c>
      <c r="F693" s="1104">
        <v>2024</v>
      </c>
      <c r="G693" s="1104" t="s">
        <v>351</v>
      </c>
      <c r="H693" s="1091">
        <v>116.25</v>
      </c>
      <c r="I693" s="1091"/>
      <c r="J693" s="1105"/>
      <c r="K693" s="1091">
        <v>42431.25</v>
      </c>
      <c r="L693" s="1091"/>
      <c r="M693" s="1091">
        <v>116250</v>
      </c>
      <c r="N693" s="1088"/>
    </row>
    <row r="694" spans="2:14" ht="25" x14ac:dyDescent="0.35">
      <c r="B694" s="1089" t="s">
        <v>1863</v>
      </c>
      <c r="C694" s="1090" t="s">
        <v>1971</v>
      </c>
      <c r="D694" s="1090" t="s">
        <v>1972</v>
      </c>
      <c r="E694" s="1104">
        <v>2022</v>
      </c>
      <c r="F694" s="1104">
        <v>2024</v>
      </c>
      <c r="G694" s="1104" t="s">
        <v>351</v>
      </c>
      <c r="H694" s="1091">
        <v>106.87501369863013</v>
      </c>
      <c r="I694" s="1091"/>
      <c r="J694" s="1105"/>
      <c r="K694" s="1091">
        <v>39009.379999999997</v>
      </c>
      <c r="L694" s="1091"/>
      <c r="M694" s="1091">
        <v>104775.01369863012</v>
      </c>
      <c r="N694" s="1088"/>
    </row>
    <row r="695" spans="2:14" ht="25" x14ac:dyDescent="0.35">
      <c r="B695" s="1089" t="s">
        <v>1863</v>
      </c>
      <c r="C695" s="1090" t="s">
        <v>1973</v>
      </c>
      <c r="D695" s="1090" t="s">
        <v>1974</v>
      </c>
      <c r="E695" s="1104">
        <v>2023</v>
      </c>
      <c r="F695" s="1104">
        <v>2024</v>
      </c>
      <c r="G695" s="1104" t="s">
        <v>351</v>
      </c>
      <c r="H695" s="1091">
        <v>269</v>
      </c>
      <c r="I695" s="1091"/>
      <c r="J695" s="1105"/>
      <c r="K695" s="1091">
        <v>98185</v>
      </c>
      <c r="L695" s="1091"/>
      <c r="M695" s="1091">
        <v>252872</v>
      </c>
      <c r="N695" s="1088"/>
    </row>
    <row r="696" spans="2:14" ht="25" x14ac:dyDescent="0.35">
      <c r="B696" s="1089" t="s">
        <v>1328</v>
      </c>
      <c r="C696" s="1090" t="s">
        <v>1975</v>
      </c>
      <c r="D696" s="1090" t="s">
        <v>1976</v>
      </c>
      <c r="E696" s="1104">
        <v>2022</v>
      </c>
      <c r="F696" s="1104">
        <v>2024</v>
      </c>
      <c r="G696" s="1104" t="s">
        <v>351</v>
      </c>
      <c r="H696" s="1091">
        <v>43.5</v>
      </c>
      <c r="I696" s="1091"/>
      <c r="J696" s="1105"/>
      <c r="K696" s="1091">
        <v>15877.5</v>
      </c>
      <c r="L696" s="1091"/>
      <c r="M696" s="1091">
        <v>43500</v>
      </c>
      <c r="N696" s="1088"/>
    </row>
    <row r="697" spans="2:14" ht="25" x14ac:dyDescent="0.35">
      <c r="B697" s="1089" t="s">
        <v>1863</v>
      </c>
      <c r="C697" s="1090" t="s">
        <v>1977</v>
      </c>
      <c r="D697" s="1090" t="s">
        <v>1978</v>
      </c>
      <c r="E697" s="1104">
        <v>2022</v>
      </c>
      <c r="F697" s="1104">
        <v>2024</v>
      </c>
      <c r="G697" s="1104" t="s">
        <v>351</v>
      </c>
      <c r="H697" s="1091">
        <v>80</v>
      </c>
      <c r="I697" s="1091"/>
      <c r="J697" s="1105"/>
      <c r="K697" s="1091">
        <v>29200</v>
      </c>
      <c r="L697" s="1091"/>
      <c r="M697" s="1091">
        <v>47300</v>
      </c>
      <c r="N697" s="1088"/>
    </row>
    <row r="698" spans="2:14" ht="25" x14ac:dyDescent="0.35">
      <c r="B698" s="1089" t="s">
        <v>1863</v>
      </c>
      <c r="C698" s="1090" t="s">
        <v>1979</v>
      </c>
      <c r="D698" s="1090" t="s">
        <v>1980</v>
      </c>
      <c r="E698" s="1104">
        <v>2023</v>
      </c>
      <c r="F698" s="1104">
        <v>2024</v>
      </c>
      <c r="G698" s="1104" t="s">
        <v>351</v>
      </c>
      <c r="H698" s="1091">
        <v>65.520547945205479</v>
      </c>
      <c r="I698" s="1091"/>
      <c r="J698" s="1105"/>
      <c r="K698" s="1091">
        <v>23915</v>
      </c>
      <c r="L698" s="1091"/>
      <c r="M698" s="1091">
        <v>51120.547945205479</v>
      </c>
      <c r="N698" s="1088"/>
    </row>
    <row r="699" spans="2:14" ht="25" x14ac:dyDescent="0.35">
      <c r="B699" s="1089" t="s">
        <v>1863</v>
      </c>
      <c r="C699" s="1090" t="s">
        <v>1981</v>
      </c>
      <c r="D699" s="1090" t="s">
        <v>1982</v>
      </c>
      <c r="E699" s="1104">
        <v>2023</v>
      </c>
      <c r="F699" s="1104">
        <v>2024</v>
      </c>
      <c r="G699" s="1104" t="s">
        <v>351</v>
      </c>
      <c r="H699" s="1091">
        <v>105</v>
      </c>
      <c r="I699" s="1091"/>
      <c r="J699" s="1105"/>
      <c r="K699" s="1091">
        <v>38325</v>
      </c>
      <c r="L699" s="1091"/>
      <c r="M699" s="1091">
        <v>93900</v>
      </c>
      <c r="N699" s="1088"/>
    </row>
    <row r="700" spans="2:14" ht="25" x14ac:dyDescent="0.35">
      <c r="B700" s="1089" t="s">
        <v>1328</v>
      </c>
      <c r="C700" s="1090" t="s">
        <v>1983</v>
      </c>
      <c r="D700" s="1090" t="s">
        <v>1984</v>
      </c>
      <c r="E700" s="1104">
        <v>2023</v>
      </c>
      <c r="F700" s="1104">
        <v>2024</v>
      </c>
      <c r="G700" s="1104" t="s">
        <v>351</v>
      </c>
      <c r="H700" s="1091">
        <v>28.124986301369866</v>
      </c>
      <c r="I700" s="1091"/>
      <c r="J700" s="1105"/>
      <c r="K700" s="1091">
        <v>10265.620000000001</v>
      </c>
      <c r="L700" s="1091"/>
      <c r="M700" s="1091">
        <v>22424.986301369867</v>
      </c>
      <c r="N700" s="1088"/>
    </row>
    <row r="701" spans="2:14" ht="25" x14ac:dyDescent="0.35">
      <c r="B701" s="1089" t="s">
        <v>1863</v>
      </c>
      <c r="C701" s="1090" t="s">
        <v>1985</v>
      </c>
      <c r="D701" s="1090" t="s">
        <v>1986</v>
      </c>
      <c r="E701" s="1104">
        <v>2023</v>
      </c>
      <c r="F701" s="1104">
        <v>2024</v>
      </c>
      <c r="G701" s="1104" t="s">
        <v>351</v>
      </c>
      <c r="H701" s="1091">
        <v>20.25</v>
      </c>
      <c r="I701" s="1091"/>
      <c r="J701" s="1105"/>
      <c r="K701" s="1091">
        <v>7391.25</v>
      </c>
      <c r="L701" s="1091"/>
      <c r="M701" s="1091">
        <v>18150</v>
      </c>
      <c r="N701" s="1088"/>
    </row>
    <row r="702" spans="2:14" ht="25" x14ac:dyDescent="0.35">
      <c r="B702" s="1089" t="s">
        <v>1863</v>
      </c>
      <c r="C702" s="1090" t="s">
        <v>1987</v>
      </c>
      <c r="D702" s="1090" t="s">
        <v>1988</v>
      </c>
      <c r="E702" s="1104">
        <v>2023</v>
      </c>
      <c r="F702" s="1104">
        <v>2024</v>
      </c>
      <c r="G702" s="1104" t="s">
        <v>351</v>
      </c>
      <c r="H702" s="1091">
        <v>38</v>
      </c>
      <c r="I702" s="1091"/>
      <c r="J702" s="1105"/>
      <c r="K702" s="1091">
        <v>13870</v>
      </c>
      <c r="L702" s="1091"/>
      <c r="M702" s="1091">
        <v>36200</v>
      </c>
      <c r="N702" s="1088"/>
    </row>
    <row r="703" spans="2:14" ht="25" x14ac:dyDescent="0.35">
      <c r="B703" s="1089" t="s">
        <v>1863</v>
      </c>
      <c r="C703" s="1090" t="s">
        <v>1989</v>
      </c>
      <c r="D703" s="1090" t="s">
        <v>1990</v>
      </c>
      <c r="E703" s="1104">
        <v>2023</v>
      </c>
      <c r="F703" s="1104">
        <v>2024</v>
      </c>
      <c r="G703" s="1104" t="s">
        <v>351</v>
      </c>
      <c r="H703" s="1091">
        <v>27.375013698630134</v>
      </c>
      <c r="I703" s="1091"/>
      <c r="J703" s="1105"/>
      <c r="K703" s="1091">
        <v>9991.8799999999992</v>
      </c>
      <c r="L703" s="1091"/>
      <c r="M703" s="1091">
        <v>18075.013698630133</v>
      </c>
      <c r="N703" s="1088"/>
    </row>
    <row r="704" spans="2:14" ht="25" x14ac:dyDescent="0.35">
      <c r="B704" s="1089" t="s">
        <v>1863</v>
      </c>
      <c r="C704" s="1090" t="s">
        <v>1991</v>
      </c>
      <c r="D704" s="1090" t="s">
        <v>1992</v>
      </c>
      <c r="E704" s="1104">
        <v>2023</v>
      </c>
      <c r="F704" s="1104">
        <v>2024</v>
      </c>
      <c r="G704" s="1104" t="s">
        <v>351</v>
      </c>
      <c r="H704" s="1091">
        <v>61</v>
      </c>
      <c r="I704" s="1091"/>
      <c r="J704" s="1105"/>
      <c r="K704" s="1091">
        <v>22265</v>
      </c>
      <c r="L704" s="1091"/>
      <c r="M704" s="1091">
        <v>46300</v>
      </c>
      <c r="N704" s="1088"/>
    </row>
    <row r="705" spans="2:14" ht="25" x14ac:dyDescent="0.35">
      <c r="B705" s="1089" t="s">
        <v>1863</v>
      </c>
      <c r="C705" s="1090" t="s">
        <v>1993</v>
      </c>
      <c r="D705" s="1090" t="s">
        <v>1994</v>
      </c>
      <c r="E705" s="1104">
        <v>2023</v>
      </c>
      <c r="F705" s="1104">
        <v>2024</v>
      </c>
      <c r="G705" s="1104" t="s">
        <v>351</v>
      </c>
      <c r="H705" s="1091">
        <v>214.50136986301371</v>
      </c>
      <c r="I705" s="1091"/>
      <c r="J705" s="1105"/>
      <c r="K705" s="1091">
        <v>78293</v>
      </c>
      <c r="L705" s="1091"/>
      <c r="M705" s="1091">
        <v>203101.36986301371</v>
      </c>
      <c r="N705" s="1088"/>
    </row>
    <row r="706" spans="2:14" ht="25" x14ac:dyDescent="0.35">
      <c r="B706" s="1089" t="s">
        <v>1863</v>
      </c>
      <c r="C706" s="1090" t="s">
        <v>1995</v>
      </c>
      <c r="D706" s="1090" t="s">
        <v>1996</v>
      </c>
      <c r="E706" s="1104">
        <v>2023</v>
      </c>
      <c r="F706" s="1104">
        <v>2024</v>
      </c>
      <c r="G706" s="1104" t="s">
        <v>351</v>
      </c>
      <c r="H706" s="1091">
        <v>58.125013698630141</v>
      </c>
      <c r="I706" s="1091"/>
      <c r="J706" s="1105"/>
      <c r="K706" s="1091">
        <v>21215.63</v>
      </c>
      <c r="L706" s="1091"/>
      <c r="M706" s="1091">
        <v>54525.013698630144</v>
      </c>
      <c r="N706" s="1088"/>
    </row>
    <row r="707" spans="2:14" ht="25" x14ac:dyDescent="0.35">
      <c r="B707" s="1089" t="s">
        <v>1863</v>
      </c>
      <c r="C707" s="1090" t="s">
        <v>1997</v>
      </c>
      <c r="D707" s="1090" t="s">
        <v>1998</v>
      </c>
      <c r="E707" s="1104">
        <v>2023</v>
      </c>
      <c r="F707" s="1104">
        <v>2024</v>
      </c>
      <c r="G707" s="1104" t="s">
        <v>351</v>
      </c>
      <c r="H707" s="1091">
        <v>68.252054794520546</v>
      </c>
      <c r="I707" s="1091"/>
      <c r="J707" s="1105"/>
      <c r="K707" s="1091">
        <v>24912</v>
      </c>
      <c r="L707" s="1091"/>
      <c r="M707" s="1091">
        <v>60752.054794520547</v>
      </c>
      <c r="N707" s="1088"/>
    </row>
    <row r="708" spans="2:14" x14ac:dyDescent="0.35">
      <c r="B708" s="269" t="s">
        <v>358</v>
      </c>
      <c r="C708" s="254">
        <v>67</v>
      </c>
      <c r="D708" s="255"/>
      <c r="E708" s="255"/>
      <c r="F708" s="255"/>
      <c r="G708" s="256"/>
      <c r="H708" s="257"/>
      <c r="I708" s="258"/>
      <c r="J708" s="258"/>
      <c r="K708" s="258"/>
      <c r="L708" s="258"/>
      <c r="M708" s="257"/>
      <c r="N708" s="259"/>
    </row>
    <row r="709" spans="2:14" x14ac:dyDescent="0.35">
      <c r="B709" s="270" t="s">
        <v>669</v>
      </c>
      <c r="C709" s="422" t="s">
        <v>366</v>
      </c>
      <c r="D709" s="255"/>
      <c r="E709" s="256"/>
      <c r="F709" s="256"/>
      <c r="G709" s="256"/>
      <c r="H709" s="267">
        <v>71.920547945205485</v>
      </c>
      <c r="I709" s="267"/>
      <c r="J709" s="267"/>
      <c r="K709" s="267">
        <v>26251</v>
      </c>
      <c r="L709" s="260"/>
      <c r="M709" s="267">
        <v>47020.547945205486</v>
      </c>
      <c r="N709" s="1103"/>
    </row>
    <row r="710" spans="2:14" x14ac:dyDescent="0.35">
      <c r="B710" s="1089" t="s">
        <v>669</v>
      </c>
      <c r="C710" s="1090" t="s">
        <v>1999</v>
      </c>
      <c r="D710" s="1090" t="s">
        <v>2000</v>
      </c>
      <c r="E710" s="1104">
        <v>2021</v>
      </c>
      <c r="F710" s="1104">
        <v>2024</v>
      </c>
      <c r="G710" s="1104" t="s">
        <v>351</v>
      </c>
      <c r="H710" s="1091">
        <v>71.920547945205485</v>
      </c>
      <c r="I710" s="1091"/>
      <c r="J710" s="1105"/>
      <c r="K710" s="1091">
        <v>26251</v>
      </c>
      <c r="L710" s="1091"/>
      <c r="M710" s="1091">
        <v>47020.547945205486</v>
      </c>
      <c r="N710" s="1088"/>
    </row>
    <row r="711" spans="2:14" ht="25" x14ac:dyDescent="0.35">
      <c r="B711" s="1089" t="s">
        <v>669</v>
      </c>
      <c r="C711" s="1090" t="s">
        <v>2001</v>
      </c>
      <c r="D711" s="1090" t="s">
        <v>2002</v>
      </c>
      <c r="E711" s="1104">
        <v>2022</v>
      </c>
      <c r="F711" s="1104">
        <v>2024</v>
      </c>
      <c r="G711" s="1104" t="s">
        <v>351</v>
      </c>
      <c r="H711" s="1091">
        <v>238.12501369863014</v>
      </c>
      <c r="I711" s="1091"/>
      <c r="J711" s="1105"/>
      <c r="K711" s="1091">
        <v>86915.63</v>
      </c>
      <c r="L711" s="1091"/>
      <c r="M711" s="1091">
        <v>220701.01369863015</v>
      </c>
      <c r="N711" s="1088"/>
    </row>
    <row r="712" spans="2:14" x14ac:dyDescent="0.35">
      <c r="B712" s="1089" t="s">
        <v>669</v>
      </c>
      <c r="C712" s="1090" t="s">
        <v>2003</v>
      </c>
      <c r="D712" s="1090" t="s">
        <v>2004</v>
      </c>
      <c r="E712" s="1104">
        <v>2021</v>
      </c>
      <c r="F712" s="1104">
        <v>2024</v>
      </c>
      <c r="G712" s="1104" t="s">
        <v>351</v>
      </c>
      <c r="H712" s="1091">
        <v>196.12501369863014</v>
      </c>
      <c r="I712" s="1091"/>
      <c r="J712" s="1105"/>
      <c r="K712" s="1091">
        <v>71585.63</v>
      </c>
      <c r="L712" s="1091"/>
      <c r="M712" s="1091">
        <v>176325.01369863015</v>
      </c>
      <c r="N712" s="1088"/>
    </row>
    <row r="713" spans="2:14" x14ac:dyDescent="0.35">
      <c r="B713" s="1089" t="s">
        <v>669</v>
      </c>
      <c r="C713" s="1090" t="s">
        <v>2005</v>
      </c>
      <c r="D713" s="1090" t="s">
        <v>2006</v>
      </c>
      <c r="E713" s="1104">
        <v>2021</v>
      </c>
      <c r="F713" s="1104">
        <v>2024</v>
      </c>
      <c r="G713" s="1104" t="s">
        <v>351</v>
      </c>
      <c r="H713" s="1091">
        <v>18.86</v>
      </c>
      <c r="I713" s="1091"/>
      <c r="J713" s="1105"/>
      <c r="K713" s="1091">
        <v>6883.9</v>
      </c>
      <c r="L713" s="1091"/>
      <c r="M713" s="1091">
        <v>5660</v>
      </c>
      <c r="N713" s="1088"/>
    </row>
    <row r="714" spans="2:14" x14ac:dyDescent="0.35">
      <c r="B714" s="1089" t="s">
        <v>669</v>
      </c>
      <c r="C714" s="1090" t="s">
        <v>2007</v>
      </c>
      <c r="D714" s="1090" t="s">
        <v>2008</v>
      </c>
      <c r="E714" s="1104">
        <v>2022</v>
      </c>
      <c r="F714" s="1104">
        <v>2024</v>
      </c>
      <c r="G714" s="1104" t="s">
        <v>351</v>
      </c>
      <c r="H714" s="1091">
        <v>49.129013698630139</v>
      </c>
      <c r="I714" s="1091"/>
      <c r="J714" s="1105"/>
      <c r="K714" s="1091">
        <v>17932.09</v>
      </c>
      <c r="L714" s="1091"/>
      <c r="M714" s="1091">
        <v>49129.013698630137</v>
      </c>
      <c r="N714" s="1088"/>
    </row>
    <row r="715" spans="2:14" x14ac:dyDescent="0.35">
      <c r="B715" s="1089" t="s">
        <v>669</v>
      </c>
      <c r="C715" s="1090" t="s">
        <v>2009</v>
      </c>
      <c r="D715" s="1090" t="s">
        <v>2010</v>
      </c>
      <c r="E715" s="1104">
        <v>2022</v>
      </c>
      <c r="F715" s="1104">
        <v>2024</v>
      </c>
      <c r="G715" s="1104" t="s">
        <v>351</v>
      </c>
      <c r="H715" s="1091">
        <v>26.250136986301367</v>
      </c>
      <c r="I715" s="1091"/>
      <c r="J715" s="1105"/>
      <c r="K715" s="1091">
        <v>9581.2999999999993</v>
      </c>
      <c r="L715" s="1091"/>
      <c r="M715" s="1091">
        <v>26250.136986301368</v>
      </c>
      <c r="N715" s="1088"/>
    </row>
    <row r="716" spans="2:14" ht="25" x14ac:dyDescent="0.35">
      <c r="B716" s="1089" t="s">
        <v>669</v>
      </c>
      <c r="C716" s="1090" t="s">
        <v>2011</v>
      </c>
      <c r="D716" s="1090" t="s">
        <v>2012</v>
      </c>
      <c r="E716" s="1104">
        <v>2022</v>
      </c>
      <c r="F716" s="1104">
        <v>2024</v>
      </c>
      <c r="G716" s="1104" t="s">
        <v>351</v>
      </c>
      <c r="H716" s="1091">
        <v>33.75</v>
      </c>
      <c r="I716" s="1091"/>
      <c r="J716" s="1105"/>
      <c r="K716" s="1091">
        <v>12318.75</v>
      </c>
      <c r="L716" s="1091"/>
      <c r="M716" s="1091">
        <v>13422</v>
      </c>
      <c r="N716" s="1088"/>
    </row>
    <row r="717" spans="2:14" x14ac:dyDescent="0.35">
      <c r="B717" s="1089" t="s">
        <v>669</v>
      </c>
      <c r="C717" s="1090" t="s">
        <v>2013</v>
      </c>
      <c r="D717" s="1090" t="s">
        <v>2014</v>
      </c>
      <c r="E717" s="1104">
        <v>2022</v>
      </c>
      <c r="F717" s="1104">
        <v>2024</v>
      </c>
      <c r="G717" s="1104" t="s">
        <v>351</v>
      </c>
      <c r="H717" s="1091">
        <v>93.75</v>
      </c>
      <c r="I717" s="1091"/>
      <c r="J717" s="1105"/>
      <c r="K717" s="1091">
        <v>34218.75</v>
      </c>
      <c r="L717" s="1091"/>
      <c r="M717" s="1091">
        <v>79758</v>
      </c>
      <c r="N717" s="1088"/>
    </row>
    <row r="718" spans="2:14" x14ac:dyDescent="0.35">
      <c r="B718" s="1089" t="s">
        <v>669</v>
      </c>
      <c r="C718" s="1090" t="s">
        <v>2015</v>
      </c>
      <c r="D718" s="1090" t="s">
        <v>2016</v>
      </c>
      <c r="E718" s="1104">
        <v>2022</v>
      </c>
      <c r="F718" s="1104">
        <v>2024</v>
      </c>
      <c r="G718" s="1104" t="s">
        <v>351</v>
      </c>
      <c r="H718" s="1091">
        <v>71.25</v>
      </c>
      <c r="I718" s="1091"/>
      <c r="J718" s="1105"/>
      <c r="K718" s="1091">
        <v>26006.25</v>
      </c>
      <c r="L718" s="1091"/>
      <c r="M718" s="1091">
        <v>62802</v>
      </c>
      <c r="N718" s="1088"/>
    </row>
    <row r="719" spans="2:14" x14ac:dyDescent="0.35">
      <c r="B719" s="1089" t="s">
        <v>669</v>
      </c>
      <c r="C719" s="1090" t="s">
        <v>2017</v>
      </c>
      <c r="D719" s="1090" t="s">
        <v>2018</v>
      </c>
      <c r="E719" s="1104">
        <v>2023</v>
      </c>
      <c r="F719" s="1104">
        <v>2024</v>
      </c>
      <c r="G719" s="1104" t="s">
        <v>351</v>
      </c>
      <c r="H719" s="1091">
        <v>97.5</v>
      </c>
      <c r="I719" s="1091"/>
      <c r="J719" s="1105"/>
      <c r="K719" s="1091">
        <v>35587.5</v>
      </c>
      <c r="L719" s="1091"/>
      <c r="M719" s="1091">
        <v>66612</v>
      </c>
      <c r="N719" s="1088"/>
    </row>
    <row r="720" spans="2:14" ht="25" x14ac:dyDescent="0.35">
      <c r="B720" s="1089" t="s">
        <v>669</v>
      </c>
      <c r="C720" s="1090" t="s">
        <v>2019</v>
      </c>
      <c r="D720" s="1090" t="s">
        <v>2020</v>
      </c>
      <c r="E720" s="1104">
        <v>2023</v>
      </c>
      <c r="F720" s="1104">
        <v>2024</v>
      </c>
      <c r="G720" s="1104" t="s">
        <v>351</v>
      </c>
      <c r="H720" s="1091">
        <v>17.25</v>
      </c>
      <c r="I720" s="1091"/>
      <c r="J720" s="1105"/>
      <c r="K720" s="1091">
        <v>6296.25</v>
      </c>
      <c r="L720" s="1091"/>
      <c r="M720" s="1091">
        <v>17250</v>
      </c>
      <c r="N720" s="1088"/>
    </row>
    <row r="721" spans="2:14" x14ac:dyDescent="0.35">
      <c r="B721" s="1089" t="s">
        <v>669</v>
      </c>
      <c r="C721" s="1090" t="s">
        <v>2021</v>
      </c>
      <c r="D721" s="1090" t="s">
        <v>2022</v>
      </c>
      <c r="E721" s="1104">
        <v>2022</v>
      </c>
      <c r="F721" s="1104">
        <v>2024</v>
      </c>
      <c r="G721" s="1104" t="s">
        <v>351</v>
      </c>
      <c r="H721" s="1091">
        <v>48.75</v>
      </c>
      <c r="I721" s="1091"/>
      <c r="J721" s="1105"/>
      <c r="K721" s="1091">
        <v>17793.75</v>
      </c>
      <c r="L721" s="1091"/>
      <c r="M721" s="1091">
        <v>48750</v>
      </c>
      <c r="N721" s="1088"/>
    </row>
    <row r="722" spans="2:14" ht="25" x14ac:dyDescent="0.35">
      <c r="B722" s="1089" t="s">
        <v>669</v>
      </c>
      <c r="C722" s="1090" t="s">
        <v>2023</v>
      </c>
      <c r="D722" s="1090" t="s">
        <v>2024</v>
      </c>
      <c r="E722" s="1104">
        <v>2022</v>
      </c>
      <c r="F722" s="1104">
        <v>2024</v>
      </c>
      <c r="G722" s="1104" t="s">
        <v>351</v>
      </c>
      <c r="H722" s="1091">
        <v>31.4</v>
      </c>
      <c r="I722" s="1091"/>
      <c r="J722" s="1105"/>
      <c r="K722" s="1091">
        <v>11461</v>
      </c>
      <c r="L722" s="1091"/>
      <c r="M722" s="1091">
        <v>23744</v>
      </c>
      <c r="N722" s="1088"/>
    </row>
    <row r="723" spans="2:14" x14ac:dyDescent="0.35">
      <c r="B723" s="1089" t="s">
        <v>669</v>
      </c>
      <c r="C723" s="1090" t="s">
        <v>2025</v>
      </c>
      <c r="D723" s="1090" t="s">
        <v>2026</v>
      </c>
      <c r="E723" s="1104">
        <v>2023</v>
      </c>
      <c r="F723" s="1104">
        <v>2024</v>
      </c>
      <c r="G723" s="1104" t="s">
        <v>351</v>
      </c>
      <c r="H723" s="1091">
        <v>36.75</v>
      </c>
      <c r="I723" s="1091"/>
      <c r="J723" s="1105"/>
      <c r="K723" s="1091">
        <v>13413.75</v>
      </c>
      <c r="L723" s="1091"/>
      <c r="M723" s="1091">
        <v>36750</v>
      </c>
      <c r="N723" s="1088"/>
    </row>
    <row r="724" spans="2:14" x14ac:dyDescent="0.35">
      <c r="B724" s="1089" t="s">
        <v>669</v>
      </c>
      <c r="C724" s="1090" t="s">
        <v>2027</v>
      </c>
      <c r="D724" s="1090" t="s">
        <v>2028</v>
      </c>
      <c r="E724" s="1104">
        <v>2022</v>
      </c>
      <c r="F724" s="1104">
        <v>2024</v>
      </c>
      <c r="G724" s="1104" t="s">
        <v>351</v>
      </c>
      <c r="H724" s="1091">
        <v>18.75</v>
      </c>
      <c r="I724" s="1091"/>
      <c r="J724" s="1105"/>
      <c r="K724" s="1091">
        <v>6843.75</v>
      </c>
      <c r="L724" s="1091"/>
      <c r="M724" s="1091">
        <v>10302</v>
      </c>
      <c r="N724" s="1088"/>
    </row>
    <row r="725" spans="2:14" x14ac:dyDescent="0.35">
      <c r="B725" s="1089" t="s">
        <v>669</v>
      </c>
      <c r="C725" s="1090" t="s">
        <v>2029</v>
      </c>
      <c r="D725" s="1090" t="s">
        <v>2030</v>
      </c>
      <c r="E725" s="1104">
        <v>2022</v>
      </c>
      <c r="F725" s="1104">
        <v>2024</v>
      </c>
      <c r="G725" s="1104" t="s">
        <v>351</v>
      </c>
      <c r="H725" s="1091">
        <v>15.374986301369862</v>
      </c>
      <c r="I725" s="1091"/>
      <c r="J725" s="1105"/>
      <c r="K725" s="1091">
        <v>5611.87</v>
      </c>
      <c r="L725" s="1091"/>
      <c r="M725" s="1091">
        <v>4550.9863013698614</v>
      </c>
      <c r="N725" s="1088"/>
    </row>
    <row r="726" spans="2:14" ht="25" x14ac:dyDescent="0.35">
      <c r="B726" s="1089" t="s">
        <v>669</v>
      </c>
      <c r="C726" s="1090" t="s">
        <v>2031</v>
      </c>
      <c r="D726" s="1090" t="s">
        <v>2032</v>
      </c>
      <c r="E726" s="1104">
        <v>2022</v>
      </c>
      <c r="F726" s="1104">
        <v>2024</v>
      </c>
      <c r="G726" s="1104" t="s">
        <v>351</v>
      </c>
      <c r="H726" s="1091">
        <v>342.02501369863018</v>
      </c>
      <c r="I726" s="1091"/>
      <c r="J726" s="1105"/>
      <c r="K726" s="1091">
        <v>124839.13</v>
      </c>
      <c r="L726" s="1091"/>
      <c r="M726" s="1091">
        <v>339385.01369863015</v>
      </c>
      <c r="N726" s="1088"/>
    </row>
    <row r="727" spans="2:14" ht="25" x14ac:dyDescent="0.35">
      <c r="B727" s="1089" t="s">
        <v>669</v>
      </c>
      <c r="C727" s="1090" t="s">
        <v>2033</v>
      </c>
      <c r="D727" s="1090" t="s">
        <v>2034</v>
      </c>
      <c r="E727" s="1104">
        <v>2023</v>
      </c>
      <c r="F727" s="1104">
        <v>2024</v>
      </c>
      <c r="G727" s="1104" t="s">
        <v>351</v>
      </c>
      <c r="H727" s="1091">
        <v>39.75</v>
      </c>
      <c r="I727" s="1091"/>
      <c r="J727" s="1105"/>
      <c r="K727" s="1091">
        <v>14508.75</v>
      </c>
      <c r="L727" s="1091"/>
      <c r="M727" s="1091">
        <v>28926</v>
      </c>
      <c r="N727" s="1088"/>
    </row>
    <row r="728" spans="2:14" ht="25" x14ac:dyDescent="0.35">
      <c r="B728" s="1089" t="s">
        <v>669</v>
      </c>
      <c r="C728" s="1090" t="s">
        <v>2035</v>
      </c>
      <c r="D728" s="1090" t="s">
        <v>2036</v>
      </c>
      <c r="E728" s="1104">
        <v>2022</v>
      </c>
      <c r="F728" s="1104">
        <v>2024</v>
      </c>
      <c r="G728" s="1104" t="s">
        <v>351</v>
      </c>
      <c r="H728" s="1091">
        <v>42.75</v>
      </c>
      <c r="I728" s="1091"/>
      <c r="J728" s="1105"/>
      <c r="K728" s="1091">
        <v>15603.75</v>
      </c>
      <c r="L728" s="1091"/>
      <c r="M728" s="1091">
        <v>24006</v>
      </c>
      <c r="N728" s="1088"/>
    </row>
    <row r="729" spans="2:14" ht="25" x14ac:dyDescent="0.35">
      <c r="B729" s="1089" t="s">
        <v>669</v>
      </c>
      <c r="C729" s="1090" t="s">
        <v>2037</v>
      </c>
      <c r="D729" s="1090" t="s">
        <v>2038</v>
      </c>
      <c r="E729" s="1104">
        <v>2023</v>
      </c>
      <c r="F729" s="1104">
        <v>2024</v>
      </c>
      <c r="G729" s="1104" t="s">
        <v>351</v>
      </c>
      <c r="H729" s="1091">
        <v>43.125</v>
      </c>
      <c r="I729" s="1091"/>
      <c r="J729" s="1105"/>
      <c r="K729" s="1091">
        <v>15740.625</v>
      </c>
      <c r="L729" s="1091"/>
      <c r="M729" s="1091">
        <v>43125</v>
      </c>
      <c r="N729" s="1088"/>
    </row>
    <row r="730" spans="2:14" ht="25" x14ac:dyDescent="0.35">
      <c r="B730" s="1089" t="s">
        <v>2039</v>
      </c>
      <c r="C730" s="1090" t="s">
        <v>2040</v>
      </c>
      <c r="D730" s="1090" t="s">
        <v>2041</v>
      </c>
      <c r="E730" s="1104">
        <v>2023</v>
      </c>
      <c r="F730" s="1104">
        <v>2024</v>
      </c>
      <c r="G730" s="1104" t="s">
        <v>351</v>
      </c>
      <c r="H730" s="1091">
        <v>237.5</v>
      </c>
      <c r="I730" s="1091"/>
      <c r="J730" s="1105"/>
      <c r="K730" s="1091">
        <v>86687.5</v>
      </c>
      <c r="L730" s="1091"/>
      <c r="M730" s="1091">
        <v>228788</v>
      </c>
      <c r="N730" s="1088"/>
    </row>
    <row r="731" spans="2:14" x14ac:dyDescent="0.35">
      <c r="B731" s="1089" t="s">
        <v>669</v>
      </c>
      <c r="C731" s="1090" t="s">
        <v>2042</v>
      </c>
      <c r="D731" s="1090" t="s">
        <v>2043</v>
      </c>
      <c r="E731" s="1104">
        <v>2023</v>
      </c>
      <c r="F731" s="1104">
        <v>2024</v>
      </c>
      <c r="G731" s="1104" t="s">
        <v>351</v>
      </c>
      <c r="H731" s="1091">
        <v>340.19794520547947</v>
      </c>
      <c r="I731" s="1091"/>
      <c r="J731" s="1105"/>
      <c r="K731" s="1091">
        <v>124172.25</v>
      </c>
      <c r="L731" s="1091"/>
      <c r="M731" s="1091">
        <v>340197.94520547945</v>
      </c>
      <c r="N731" s="1088"/>
    </row>
    <row r="732" spans="2:14" x14ac:dyDescent="0.35">
      <c r="B732" s="1089" t="s">
        <v>669</v>
      </c>
      <c r="C732" s="1090" t="s">
        <v>2044</v>
      </c>
      <c r="D732" s="1090" t="s">
        <v>2045</v>
      </c>
      <c r="E732" s="1104">
        <v>2022</v>
      </c>
      <c r="F732" s="1104">
        <v>2024</v>
      </c>
      <c r="G732" s="1104" t="s">
        <v>351</v>
      </c>
      <c r="H732" s="1091">
        <v>115.12501369863013</v>
      </c>
      <c r="I732" s="1091"/>
      <c r="J732" s="1105"/>
      <c r="K732" s="1091">
        <v>42020.63</v>
      </c>
      <c r="L732" s="1091"/>
      <c r="M732" s="1091">
        <v>112749.01369863012</v>
      </c>
      <c r="N732" s="1088"/>
    </row>
    <row r="733" spans="2:14" ht="25" x14ac:dyDescent="0.35">
      <c r="B733" s="1089" t="s">
        <v>2046</v>
      </c>
      <c r="C733" s="1090" t="s">
        <v>2047</v>
      </c>
      <c r="D733" s="1090" t="s">
        <v>2048</v>
      </c>
      <c r="E733" s="1104">
        <v>2023</v>
      </c>
      <c r="F733" s="1104">
        <v>2024</v>
      </c>
      <c r="G733" s="1104" t="s">
        <v>351</v>
      </c>
      <c r="H733" s="1091">
        <v>16.875013698630138</v>
      </c>
      <c r="I733" s="1091"/>
      <c r="J733" s="1105"/>
      <c r="K733" s="1091">
        <v>6159.38</v>
      </c>
      <c r="L733" s="1091"/>
      <c r="M733" s="1091">
        <v>7107.0136986301368</v>
      </c>
      <c r="N733" s="1088"/>
    </row>
    <row r="734" spans="2:14" x14ac:dyDescent="0.35">
      <c r="B734" s="1089" t="s">
        <v>669</v>
      </c>
      <c r="C734" s="1090" t="s">
        <v>2049</v>
      </c>
      <c r="D734" s="1090" t="s">
        <v>2050</v>
      </c>
      <c r="E734" s="1104">
        <v>2023</v>
      </c>
      <c r="F734" s="1104">
        <v>2024</v>
      </c>
      <c r="G734" s="1104" t="s">
        <v>351</v>
      </c>
      <c r="H734" s="1091">
        <v>423.8</v>
      </c>
      <c r="I734" s="1091"/>
      <c r="J734" s="1105"/>
      <c r="K734" s="1091">
        <v>154687</v>
      </c>
      <c r="L734" s="1091"/>
      <c r="M734" s="1091">
        <v>410600</v>
      </c>
      <c r="N734" s="1088"/>
    </row>
    <row r="735" spans="2:14" x14ac:dyDescent="0.35">
      <c r="B735" s="269" t="s">
        <v>358</v>
      </c>
      <c r="C735" s="254">
        <v>25</v>
      </c>
      <c r="D735" s="255"/>
      <c r="E735" s="255"/>
      <c r="F735" s="255"/>
      <c r="G735" s="256"/>
      <c r="H735" s="257"/>
      <c r="I735" s="258"/>
      <c r="J735" s="258"/>
      <c r="K735" s="258"/>
      <c r="L735" s="258"/>
      <c r="M735" s="257"/>
      <c r="N735" s="259"/>
    </row>
    <row r="736" spans="2:14" x14ac:dyDescent="0.35">
      <c r="B736" s="270" t="s">
        <v>684</v>
      </c>
      <c r="C736" s="422" t="s">
        <v>366</v>
      </c>
      <c r="D736" s="255"/>
      <c r="E736" s="256"/>
      <c r="F736" s="256"/>
      <c r="G736" s="256"/>
      <c r="H736" s="267">
        <v>198.14860273972604</v>
      </c>
      <c r="I736" s="267"/>
      <c r="J736" s="267"/>
      <c r="K736" s="267">
        <v>72324.240000000005</v>
      </c>
      <c r="L736" s="260"/>
      <c r="M736" s="267">
        <v>113548.60273972605</v>
      </c>
      <c r="N736" s="1103"/>
    </row>
    <row r="737" spans="2:14" ht="25" x14ac:dyDescent="0.35">
      <c r="B737" s="1089" t="s">
        <v>2051</v>
      </c>
      <c r="C737" s="1090" t="s">
        <v>2052</v>
      </c>
      <c r="D737" s="1090" t="s">
        <v>2053</v>
      </c>
      <c r="E737" s="1104">
        <v>2018</v>
      </c>
      <c r="F737" s="1104">
        <v>2019</v>
      </c>
      <c r="G737" s="1104" t="s">
        <v>354</v>
      </c>
      <c r="H737" s="1091">
        <v>198.14860273972604</v>
      </c>
      <c r="I737" s="1091"/>
      <c r="J737" s="1105"/>
      <c r="K737" s="1091">
        <v>72324.240000000005</v>
      </c>
      <c r="L737" s="1091"/>
      <c r="M737" s="1091">
        <v>113548.60273972605</v>
      </c>
      <c r="N737" s="1088"/>
    </row>
    <row r="738" spans="2:14" ht="25" x14ac:dyDescent="0.35">
      <c r="B738" s="1089" t="s">
        <v>2051</v>
      </c>
      <c r="C738" s="1090" t="s">
        <v>2054</v>
      </c>
      <c r="D738" s="1090" t="s">
        <v>2055</v>
      </c>
      <c r="E738" s="1104">
        <v>2019</v>
      </c>
      <c r="F738" s="1104">
        <v>2024</v>
      </c>
      <c r="G738" s="1104" t="s">
        <v>351</v>
      </c>
      <c r="H738" s="1091">
        <v>93.75</v>
      </c>
      <c r="I738" s="1091"/>
      <c r="J738" s="1105"/>
      <c r="K738" s="1091">
        <v>34218.75</v>
      </c>
      <c r="L738" s="1091"/>
      <c r="M738" s="1091">
        <v>31167.600000000006</v>
      </c>
      <c r="N738" s="1088"/>
    </row>
    <row r="739" spans="2:14" ht="25" x14ac:dyDescent="0.35">
      <c r="B739" s="1089" t="s">
        <v>2051</v>
      </c>
      <c r="C739" s="1090" t="s">
        <v>2056</v>
      </c>
      <c r="D739" s="1090" t="s">
        <v>2057</v>
      </c>
      <c r="E739" s="1104">
        <v>2019</v>
      </c>
      <c r="F739" s="1104">
        <v>2024</v>
      </c>
      <c r="G739" s="1104" t="s">
        <v>351</v>
      </c>
      <c r="H739" s="1091">
        <v>228.32999999999998</v>
      </c>
      <c r="I739" s="1091"/>
      <c r="J739" s="1105"/>
      <c r="K739" s="1091">
        <v>83340.45</v>
      </c>
      <c r="L739" s="1091"/>
      <c r="M739" s="1091">
        <v>129437.99999999997</v>
      </c>
      <c r="N739" s="1088"/>
    </row>
    <row r="740" spans="2:14" ht="25" x14ac:dyDescent="0.35">
      <c r="B740" s="1089" t="s">
        <v>2051</v>
      </c>
      <c r="C740" s="1090" t="s">
        <v>2058</v>
      </c>
      <c r="D740" s="1090" t="s">
        <v>2059</v>
      </c>
      <c r="E740" s="1104">
        <v>2019</v>
      </c>
      <c r="F740" s="1104">
        <v>2024</v>
      </c>
      <c r="G740" s="1104" t="s">
        <v>351</v>
      </c>
      <c r="H740" s="1091">
        <v>234.78</v>
      </c>
      <c r="I740" s="1091"/>
      <c r="J740" s="1105"/>
      <c r="K740" s="1091">
        <v>85694.7</v>
      </c>
      <c r="L740" s="1091"/>
      <c r="M740" s="1091">
        <v>119947.20000000001</v>
      </c>
      <c r="N740" s="1088"/>
    </row>
    <row r="741" spans="2:14" ht="25" x14ac:dyDescent="0.35">
      <c r="B741" s="1089" t="s">
        <v>2051</v>
      </c>
      <c r="C741" s="1090" t="s">
        <v>2060</v>
      </c>
      <c r="D741" s="1090" t="s">
        <v>2061</v>
      </c>
      <c r="E741" s="1104">
        <v>2019</v>
      </c>
      <c r="F741" s="1104">
        <v>2024</v>
      </c>
      <c r="G741" s="1104" t="s">
        <v>351</v>
      </c>
      <c r="H741" s="1091">
        <v>171.75</v>
      </c>
      <c r="I741" s="1091"/>
      <c r="J741" s="1105"/>
      <c r="K741" s="1091">
        <v>62688.75</v>
      </c>
      <c r="L741" s="1091"/>
      <c r="M741" s="1091">
        <v>81123.600000000006</v>
      </c>
      <c r="N741" s="1088"/>
    </row>
    <row r="742" spans="2:14" ht="25" x14ac:dyDescent="0.35">
      <c r="B742" s="1089" t="s">
        <v>2051</v>
      </c>
      <c r="C742" s="1090" t="s">
        <v>2062</v>
      </c>
      <c r="D742" s="1090" t="s">
        <v>2063</v>
      </c>
      <c r="E742" s="1104">
        <v>2019</v>
      </c>
      <c r="F742" s="1104">
        <v>2024</v>
      </c>
      <c r="G742" s="1104" t="s">
        <v>351</v>
      </c>
      <c r="H742" s="1091">
        <v>119.62501369863013</v>
      </c>
      <c r="I742" s="1091"/>
      <c r="J742" s="1105"/>
      <c r="K742" s="1091">
        <v>43663.13</v>
      </c>
      <c r="L742" s="1091"/>
      <c r="M742" s="1091">
        <v>25456.213698630119</v>
      </c>
      <c r="N742" s="1088"/>
    </row>
    <row r="743" spans="2:14" ht="25" x14ac:dyDescent="0.35">
      <c r="B743" s="1089" t="s">
        <v>2051</v>
      </c>
      <c r="C743" s="1090" t="s">
        <v>2064</v>
      </c>
      <c r="D743" s="1090" t="s">
        <v>2065</v>
      </c>
      <c r="E743" s="1104">
        <v>2020</v>
      </c>
      <c r="F743" s="1104">
        <v>2024</v>
      </c>
      <c r="G743" s="1104" t="s">
        <v>351</v>
      </c>
      <c r="H743" s="1091">
        <v>52.5</v>
      </c>
      <c r="I743" s="1091"/>
      <c r="J743" s="1105"/>
      <c r="K743" s="1091">
        <v>19162.5</v>
      </c>
      <c r="L743" s="1091"/>
      <c r="M743" s="1091">
        <v>14700</v>
      </c>
      <c r="N743" s="1088"/>
    </row>
    <row r="744" spans="2:14" ht="25" x14ac:dyDescent="0.35">
      <c r="B744" s="1089" t="s">
        <v>2051</v>
      </c>
      <c r="C744" s="1090" t="s">
        <v>2066</v>
      </c>
      <c r="D744" s="1090" t="s">
        <v>2067</v>
      </c>
      <c r="E744" s="1104">
        <v>2020</v>
      </c>
      <c r="F744" s="1104">
        <v>2024</v>
      </c>
      <c r="G744" s="1104" t="s">
        <v>351</v>
      </c>
      <c r="H744" s="1091">
        <v>305.38249315068492</v>
      </c>
      <c r="I744" s="1091"/>
      <c r="J744" s="1105"/>
      <c r="K744" s="1091">
        <v>111464.61</v>
      </c>
      <c r="L744" s="1091"/>
      <c r="M744" s="1091">
        <v>228630.49315068492</v>
      </c>
      <c r="N744" s="1088"/>
    </row>
    <row r="745" spans="2:14" ht="25" x14ac:dyDescent="0.35">
      <c r="B745" s="1089" t="s">
        <v>2051</v>
      </c>
      <c r="C745" s="1090" t="s">
        <v>2068</v>
      </c>
      <c r="D745" s="1090" t="s">
        <v>2069</v>
      </c>
      <c r="E745" s="1104">
        <v>2020</v>
      </c>
      <c r="F745" s="1104">
        <v>2024</v>
      </c>
      <c r="G745" s="1104" t="s">
        <v>351</v>
      </c>
      <c r="H745" s="1091">
        <v>275.62501369863014</v>
      </c>
      <c r="I745" s="1091"/>
      <c r="J745" s="1105"/>
      <c r="K745" s="1091">
        <v>100603.13</v>
      </c>
      <c r="L745" s="1091"/>
      <c r="M745" s="1091">
        <v>117825.01369863015</v>
      </c>
      <c r="N745" s="1088"/>
    </row>
    <row r="746" spans="2:14" ht="25" x14ac:dyDescent="0.35">
      <c r="B746" s="1089" t="s">
        <v>2051</v>
      </c>
      <c r="C746" s="1090" t="s">
        <v>2070</v>
      </c>
      <c r="D746" s="1090" t="s">
        <v>2071</v>
      </c>
      <c r="E746" s="1104">
        <v>2020</v>
      </c>
      <c r="F746" s="1104">
        <v>2024</v>
      </c>
      <c r="G746" s="1104" t="s">
        <v>351</v>
      </c>
      <c r="H746" s="1091">
        <v>37.875013698630134</v>
      </c>
      <c r="I746" s="1091"/>
      <c r="J746" s="1105"/>
      <c r="K746" s="1091">
        <v>13824.38</v>
      </c>
      <c r="L746" s="1091"/>
      <c r="M746" s="1091">
        <v>7575.0136986301368</v>
      </c>
      <c r="N746" s="1088"/>
    </row>
    <row r="747" spans="2:14" ht="25" x14ac:dyDescent="0.35">
      <c r="B747" s="1089" t="s">
        <v>2051</v>
      </c>
      <c r="C747" s="1090" t="s">
        <v>2072</v>
      </c>
      <c r="D747" s="1090" t="s">
        <v>2073</v>
      </c>
      <c r="E747" s="1104">
        <v>2020</v>
      </c>
      <c r="F747" s="1104">
        <v>2024</v>
      </c>
      <c r="G747" s="1104" t="s">
        <v>351</v>
      </c>
      <c r="H747" s="1091">
        <v>178.98972602739727</v>
      </c>
      <c r="I747" s="1091"/>
      <c r="J747" s="1105"/>
      <c r="K747" s="1091">
        <v>65331.25</v>
      </c>
      <c r="L747" s="1091"/>
      <c r="M747" s="1091">
        <v>124389.72602739726</v>
      </c>
      <c r="N747" s="1088"/>
    </row>
    <row r="748" spans="2:14" ht="25" x14ac:dyDescent="0.35">
      <c r="B748" s="1089" t="s">
        <v>2051</v>
      </c>
      <c r="C748" s="1090" t="s">
        <v>2074</v>
      </c>
      <c r="D748" s="1090" t="s">
        <v>2075</v>
      </c>
      <c r="E748" s="1104">
        <v>2020</v>
      </c>
      <c r="F748" s="1104">
        <v>2024</v>
      </c>
      <c r="G748" s="1104" t="s">
        <v>351</v>
      </c>
      <c r="H748" s="1091">
        <v>152.83501369863012</v>
      </c>
      <c r="I748" s="1091"/>
      <c r="J748" s="1105"/>
      <c r="K748" s="1091">
        <v>55784.78</v>
      </c>
      <c r="L748" s="1091"/>
      <c r="M748" s="1091">
        <v>88335.013698630122</v>
      </c>
      <c r="N748" s="1088"/>
    </row>
    <row r="749" spans="2:14" ht="25" x14ac:dyDescent="0.35">
      <c r="B749" s="1089" t="s">
        <v>2051</v>
      </c>
      <c r="C749" s="1090" t="s">
        <v>2076</v>
      </c>
      <c r="D749" s="1090" t="s">
        <v>2077</v>
      </c>
      <c r="E749" s="1104">
        <v>2022</v>
      </c>
      <c r="F749" s="1104">
        <v>2024</v>
      </c>
      <c r="G749" s="1104" t="s">
        <v>351</v>
      </c>
      <c r="H749" s="1091">
        <v>34.875</v>
      </c>
      <c r="I749" s="1091"/>
      <c r="J749" s="1105"/>
      <c r="K749" s="1091">
        <v>12729.375</v>
      </c>
      <c r="L749" s="1091"/>
      <c r="M749" s="1091">
        <v>24975</v>
      </c>
      <c r="N749" s="1088"/>
    </row>
    <row r="750" spans="2:14" ht="25" x14ac:dyDescent="0.35">
      <c r="B750" s="1089" t="s">
        <v>2051</v>
      </c>
      <c r="C750" s="1090" t="s">
        <v>2078</v>
      </c>
      <c r="D750" s="1090" t="s">
        <v>2079</v>
      </c>
      <c r="E750" s="1104">
        <v>2020</v>
      </c>
      <c r="F750" s="1104">
        <v>2024</v>
      </c>
      <c r="G750" s="1104" t="s">
        <v>351</v>
      </c>
      <c r="H750" s="1091">
        <v>24</v>
      </c>
      <c r="I750" s="1091"/>
      <c r="J750" s="1105"/>
      <c r="K750" s="1091">
        <v>8760</v>
      </c>
      <c r="L750" s="1091"/>
      <c r="M750" s="1091">
        <v>4800</v>
      </c>
      <c r="N750" s="1088"/>
    </row>
    <row r="751" spans="2:14" ht="25" x14ac:dyDescent="0.35">
      <c r="B751" s="1089" t="s">
        <v>2051</v>
      </c>
      <c r="C751" s="1090" t="s">
        <v>2080</v>
      </c>
      <c r="D751" s="1090" t="s">
        <v>2081</v>
      </c>
      <c r="E751" s="1104">
        <v>2020</v>
      </c>
      <c r="F751" s="1104">
        <v>2024</v>
      </c>
      <c r="G751" s="1104" t="s">
        <v>351</v>
      </c>
      <c r="H751" s="1091">
        <v>32.625013698630134</v>
      </c>
      <c r="I751" s="1091"/>
      <c r="J751" s="1105"/>
      <c r="K751" s="1091">
        <v>11908.13</v>
      </c>
      <c r="L751" s="1091"/>
      <c r="M751" s="1091">
        <v>11025.013698630133</v>
      </c>
      <c r="N751" s="1088"/>
    </row>
    <row r="752" spans="2:14" ht="25" x14ac:dyDescent="0.35">
      <c r="B752" s="1089" t="s">
        <v>2051</v>
      </c>
      <c r="C752" s="1090" t="s">
        <v>2082</v>
      </c>
      <c r="D752" s="1090" t="s">
        <v>2083</v>
      </c>
      <c r="E752" s="1104">
        <v>2020</v>
      </c>
      <c r="F752" s="1104">
        <v>2024</v>
      </c>
      <c r="G752" s="1104" t="s">
        <v>351</v>
      </c>
      <c r="H752" s="1091">
        <v>260.4652602739726</v>
      </c>
      <c r="I752" s="1091"/>
      <c r="J752" s="1105"/>
      <c r="K752" s="1091">
        <v>95069.82</v>
      </c>
      <c r="L752" s="1091"/>
      <c r="M752" s="1091">
        <v>68465.260273972614</v>
      </c>
      <c r="N752" s="1088"/>
    </row>
    <row r="753" spans="2:14" ht="25" x14ac:dyDescent="0.35">
      <c r="B753" s="1089" t="s">
        <v>2051</v>
      </c>
      <c r="C753" s="1090" t="s">
        <v>2084</v>
      </c>
      <c r="D753" s="1090" t="s">
        <v>2085</v>
      </c>
      <c r="E753" s="1104">
        <v>2020</v>
      </c>
      <c r="F753" s="1104">
        <v>2024</v>
      </c>
      <c r="G753" s="1104" t="s">
        <v>351</v>
      </c>
      <c r="H753" s="1091">
        <v>106.5</v>
      </c>
      <c r="I753" s="1091"/>
      <c r="J753" s="1105"/>
      <c r="K753" s="1091">
        <v>38872.5</v>
      </c>
      <c r="L753" s="1091"/>
      <c r="M753" s="1091">
        <v>63600</v>
      </c>
      <c r="N753" s="1088"/>
    </row>
    <row r="754" spans="2:14" ht="25" x14ac:dyDescent="0.35">
      <c r="B754" s="1089" t="s">
        <v>2051</v>
      </c>
      <c r="C754" s="1090" t="s">
        <v>2086</v>
      </c>
      <c r="D754" s="1090" t="s">
        <v>2087</v>
      </c>
      <c r="E754" s="1104">
        <v>2020</v>
      </c>
      <c r="F754" s="1104">
        <v>2024</v>
      </c>
      <c r="G754" s="1104" t="s">
        <v>351</v>
      </c>
      <c r="H754" s="1091">
        <v>22.875013698630134</v>
      </c>
      <c r="I754" s="1091"/>
      <c r="J754" s="1105"/>
      <c r="K754" s="1091">
        <v>8349.3799999999992</v>
      </c>
      <c r="L754" s="1091"/>
      <c r="M754" s="1091">
        <v>4575.0136986301331</v>
      </c>
      <c r="N754" s="1088"/>
    </row>
    <row r="755" spans="2:14" ht="25" x14ac:dyDescent="0.35">
      <c r="B755" s="1089" t="s">
        <v>2051</v>
      </c>
      <c r="C755" s="1090" t="s">
        <v>2088</v>
      </c>
      <c r="D755" s="1090" t="s">
        <v>2089</v>
      </c>
      <c r="E755" s="1104">
        <v>2020</v>
      </c>
      <c r="F755" s="1104">
        <v>2024</v>
      </c>
      <c r="G755" s="1104" t="s">
        <v>351</v>
      </c>
      <c r="H755" s="1091">
        <v>39</v>
      </c>
      <c r="I755" s="1091"/>
      <c r="J755" s="1105"/>
      <c r="K755" s="1091">
        <v>14235</v>
      </c>
      <c r="L755" s="1091"/>
      <c r="M755" s="1091">
        <v>13200</v>
      </c>
      <c r="N755" s="1088"/>
    </row>
    <row r="756" spans="2:14" ht="25" x14ac:dyDescent="0.35">
      <c r="B756" s="1089" t="s">
        <v>2051</v>
      </c>
      <c r="C756" s="1090" t="s">
        <v>2090</v>
      </c>
      <c r="D756" s="1090" t="s">
        <v>2091</v>
      </c>
      <c r="E756" s="1104">
        <v>2020</v>
      </c>
      <c r="F756" s="1104">
        <v>2024</v>
      </c>
      <c r="G756" s="1104" t="s">
        <v>351</v>
      </c>
      <c r="H756" s="1091">
        <v>56.46</v>
      </c>
      <c r="I756" s="1091"/>
      <c r="J756" s="1105"/>
      <c r="K756" s="1091">
        <v>20607.900000000001</v>
      </c>
      <c r="L756" s="1091"/>
      <c r="M756" s="1091">
        <v>15060</v>
      </c>
      <c r="N756" s="1088"/>
    </row>
    <row r="757" spans="2:14" ht="25" x14ac:dyDescent="0.35">
      <c r="B757" s="1089" t="s">
        <v>2051</v>
      </c>
      <c r="C757" s="1090" t="s">
        <v>2092</v>
      </c>
      <c r="D757" s="1090" t="s">
        <v>2093</v>
      </c>
      <c r="E757" s="1104">
        <v>2021</v>
      </c>
      <c r="F757" s="1104">
        <v>2024</v>
      </c>
      <c r="G757" s="1104" t="s">
        <v>351</v>
      </c>
      <c r="H757" s="1091">
        <v>91.5</v>
      </c>
      <c r="I757" s="1091"/>
      <c r="J757" s="1105"/>
      <c r="K757" s="1091">
        <v>33397.5</v>
      </c>
      <c r="L757" s="1091"/>
      <c r="M757" s="1091">
        <v>18900</v>
      </c>
      <c r="N757" s="1088" t="s">
        <v>670</v>
      </c>
    </row>
    <row r="758" spans="2:14" ht="25" x14ac:dyDescent="0.35">
      <c r="B758" s="1089" t="s">
        <v>2051</v>
      </c>
      <c r="C758" s="1090" t="s">
        <v>2094</v>
      </c>
      <c r="D758" s="1090" t="s">
        <v>2095</v>
      </c>
      <c r="E758" s="1104">
        <v>2021</v>
      </c>
      <c r="F758" s="1104">
        <v>2024</v>
      </c>
      <c r="G758" s="1104" t="s">
        <v>351</v>
      </c>
      <c r="H758" s="1091">
        <v>27.75</v>
      </c>
      <c r="I758" s="1091"/>
      <c r="J758" s="1105"/>
      <c r="K758" s="1091">
        <v>10128.75</v>
      </c>
      <c r="L758" s="1091"/>
      <c r="M758" s="1091">
        <v>5550</v>
      </c>
      <c r="N758" s="1088"/>
    </row>
    <row r="759" spans="2:14" ht="25" x14ac:dyDescent="0.35">
      <c r="B759" s="1089" t="s">
        <v>2051</v>
      </c>
      <c r="C759" s="1090" t="s">
        <v>2096</v>
      </c>
      <c r="D759" s="1090" t="s">
        <v>2097</v>
      </c>
      <c r="E759" s="1104">
        <v>2021</v>
      </c>
      <c r="F759" s="1104">
        <v>2024</v>
      </c>
      <c r="G759" s="1104" t="s">
        <v>351</v>
      </c>
      <c r="H759" s="1091">
        <v>50.625013698630141</v>
      </c>
      <c r="I759" s="1091"/>
      <c r="J759" s="1105"/>
      <c r="K759" s="1091">
        <v>18478.13</v>
      </c>
      <c r="L759" s="1091"/>
      <c r="M759" s="1091">
        <v>26325.013698630144</v>
      </c>
      <c r="N759" s="1088"/>
    </row>
    <row r="760" spans="2:14" ht="25" x14ac:dyDescent="0.35">
      <c r="B760" s="1089" t="s">
        <v>2051</v>
      </c>
      <c r="C760" s="1090" t="s">
        <v>2098</v>
      </c>
      <c r="D760" s="1090" t="s">
        <v>2099</v>
      </c>
      <c r="E760" s="1104">
        <v>2023</v>
      </c>
      <c r="F760" s="1104">
        <v>2024</v>
      </c>
      <c r="G760" s="1104" t="s">
        <v>351</v>
      </c>
      <c r="H760" s="1091">
        <v>25.124986301369866</v>
      </c>
      <c r="I760" s="1091"/>
      <c r="J760" s="1105"/>
      <c r="K760" s="1091">
        <v>9170.6200000000008</v>
      </c>
      <c r="L760" s="1091"/>
      <c r="M760" s="1091">
        <v>10076.986301369867</v>
      </c>
      <c r="N760" s="1088"/>
    </row>
    <row r="761" spans="2:14" ht="25" x14ac:dyDescent="0.35">
      <c r="B761" s="1089" t="s">
        <v>2051</v>
      </c>
      <c r="C761" s="1090" t="s">
        <v>2100</v>
      </c>
      <c r="D761" s="1090" t="s">
        <v>2101</v>
      </c>
      <c r="E761" s="1104">
        <v>2021</v>
      </c>
      <c r="F761" s="1104">
        <v>2024</v>
      </c>
      <c r="G761" s="1104" t="s">
        <v>351</v>
      </c>
      <c r="H761" s="1091">
        <v>39</v>
      </c>
      <c r="I761" s="1091"/>
      <c r="J761" s="1105"/>
      <c r="K761" s="1091">
        <v>14235</v>
      </c>
      <c r="L761" s="1091"/>
      <c r="M761" s="1091">
        <v>7800</v>
      </c>
      <c r="N761" s="1088"/>
    </row>
    <row r="762" spans="2:14" ht="25" x14ac:dyDescent="0.35">
      <c r="B762" s="1089" t="s">
        <v>2051</v>
      </c>
      <c r="C762" s="1090" t="s">
        <v>2102</v>
      </c>
      <c r="D762" s="1090" t="s">
        <v>2103</v>
      </c>
      <c r="E762" s="1104">
        <v>2021</v>
      </c>
      <c r="F762" s="1104">
        <v>2024</v>
      </c>
      <c r="G762" s="1104" t="s">
        <v>351</v>
      </c>
      <c r="H762" s="1091">
        <v>227.25</v>
      </c>
      <c r="I762" s="1091"/>
      <c r="J762" s="1105"/>
      <c r="K762" s="1091">
        <v>82946.25</v>
      </c>
      <c r="L762" s="1091"/>
      <c r="M762" s="1091">
        <v>192450</v>
      </c>
      <c r="N762" s="1088"/>
    </row>
    <row r="763" spans="2:14" ht="25" x14ac:dyDescent="0.35">
      <c r="B763" s="1089" t="s">
        <v>2051</v>
      </c>
      <c r="C763" s="1090" t="s">
        <v>2104</v>
      </c>
      <c r="D763" s="1090" t="s">
        <v>2105</v>
      </c>
      <c r="E763" s="1104">
        <v>2021</v>
      </c>
      <c r="F763" s="1104">
        <v>2024</v>
      </c>
      <c r="G763" s="1104" t="s">
        <v>351</v>
      </c>
      <c r="H763" s="1091">
        <v>58.875013698630141</v>
      </c>
      <c r="I763" s="1091"/>
      <c r="J763" s="1105"/>
      <c r="K763" s="1091">
        <v>21489.38</v>
      </c>
      <c r="L763" s="1091"/>
      <c r="M763" s="1091">
        <v>15975.013698630144</v>
      </c>
      <c r="N763" s="1088"/>
    </row>
    <row r="764" spans="2:14" ht="25" x14ac:dyDescent="0.35">
      <c r="B764" s="1089" t="s">
        <v>2051</v>
      </c>
      <c r="C764" s="1090" t="s">
        <v>2106</v>
      </c>
      <c r="D764" s="1090" t="s">
        <v>2107</v>
      </c>
      <c r="E764" s="1104">
        <v>2022</v>
      </c>
      <c r="F764" s="1104">
        <v>2024</v>
      </c>
      <c r="G764" s="1104" t="s">
        <v>351</v>
      </c>
      <c r="H764" s="1091">
        <v>47.25</v>
      </c>
      <c r="I764" s="1091"/>
      <c r="J764" s="1105"/>
      <c r="K764" s="1091">
        <v>17246.25</v>
      </c>
      <c r="L764" s="1091"/>
      <c r="M764" s="1091">
        <v>18750</v>
      </c>
      <c r="N764" s="1088"/>
    </row>
    <row r="765" spans="2:14" ht="25" x14ac:dyDescent="0.35">
      <c r="B765" s="1089" t="s">
        <v>2051</v>
      </c>
      <c r="C765" s="1090" t="s">
        <v>2108</v>
      </c>
      <c r="D765" s="1090" t="s">
        <v>2109</v>
      </c>
      <c r="E765" s="1104">
        <v>2021</v>
      </c>
      <c r="F765" s="1104">
        <v>2024</v>
      </c>
      <c r="G765" s="1104" t="s">
        <v>351</v>
      </c>
      <c r="H765" s="1091">
        <v>35.625013698630134</v>
      </c>
      <c r="I765" s="1091"/>
      <c r="J765" s="1105"/>
      <c r="K765" s="1091">
        <v>13003.13</v>
      </c>
      <c r="L765" s="1091"/>
      <c r="M765" s="1091">
        <v>7125.0136986301368</v>
      </c>
      <c r="N765" s="1088"/>
    </row>
    <row r="766" spans="2:14" ht="25" x14ac:dyDescent="0.35">
      <c r="B766" s="1089" t="s">
        <v>2051</v>
      </c>
      <c r="C766" s="1090" t="s">
        <v>2110</v>
      </c>
      <c r="D766" s="1090" t="s">
        <v>2111</v>
      </c>
      <c r="E766" s="1104">
        <v>2021</v>
      </c>
      <c r="F766" s="1104">
        <v>2024</v>
      </c>
      <c r="G766" s="1104" t="s">
        <v>351</v>
      </c>
      <c r="H766" s="1091">
        <v>197.09076712328769</v>
      </c>
      <c r="I766" s="1091"/>
      <c r="J766" s="1105"/>
      <c r="K766" s="1091">
        <v>71938.13</v>
      </c>
      <c r="L766" s="1091"/>
      <c r="M766" s="1091">
        <v>164690.76712328769</v>
      </c>
      <c r="N766" s="1088"/>
    </row>
    <row r="767" spans="2:14" ht="25" x14ac:dyDescent="0.35">
      <c r="B767" s="1089" t="s">
        <v>2051</v>
      </c>
      <c r="C767" s="1090" t="s">
        <v>2112</v>
      </c>
      <c r="D767" s="1090" t="s">
        <v>2113</v>
      </c>
      <c r="E767" s="1104">
        <v>2021</v>
      </c>
      <c r="F767" s="1104">
        <v>2024</v>
      </c>
      <c r="G767" s="1104" t="s">
        <v>351</v>
      </c>
      <c r="H767" s="1091">
        <v>150</v>
      </c>
      <c r="I767" s="1091"/>
      <c r="J767" s="1105"/>
      <c r="K767" s="1091">
        <v>54750</v>
      </c>
      <c r="L767" s="1091"/>
      <c r="M767" s="1091">
        <v>93000</v>
      </c>
      <c r="N767" s="1088"/>
    </row>
    <row r="768" spans="2:14" ht="25" x14ac:dyDescent="0.35">
      <c r="B768" s="1089" t="s">
        <v>2051</v>
      </c>
      <c r="C768" s="1090" t="s">
        <v>2114</v>
      </c>
      <c r="D768" s="1090" t="s">
        <v>2115</v>
      </c>
      <c r="E768" s="1104">
        <v>2023</v>
      </c>
      <c r="F768" s="1104">
        <v>2024</v>
      </c>
      <c r="G768" s="1104" t="s">
        <v>351</v>
      </c>
      <c r="H768" s="1091">
        <v>187.5</v>
      </c>
      <c r="I768" s="1091"/>
      <c r="J768" s="1105"/>
      <c r="K768" s="1091">
        <v>68437.5</v>
      </c>
      <c r="L768" s="1091"/>
      <c r="M768" s="1091">
        <v>150600</v>
      </c>
      <c r="N768" s="1088"/>
    </row>
    <row r="769" spans="2:14" ht="25" x14ac:dyDescent="0.35">
      <c r="B769" s="1089" t="s">
        <v>2051</v>
      </c>
      <c r="C769" s="1090" t="s">
        <v>2116</v>
      </c>
      <c r="D769" s="1090" t="s">
        <v>2117</v>
      </c>
      <c r="E769" s="1104">
        <v>2022</v>
      </c>
      <c r="F769" s="1104">
        <v>2024</v>
      </c>
      <c r="G769" s="1104" t="s">
        <v>351</v>
      </c>
      <c r="H769" s="1091">
        <v>324.37504109589042</v>
      </c>
      <c r="I769" s="1091"/>
      <c r="J769" s="1105"/>
      <c r="K769" s="1091">
        <v>118396.89</v>
      </c>
      <c r="L769" s="1091"/>
      <c r="M769" s="1091">
        <v>324375.0410958904</v>
      </c>
      <c r="N769" s="1088"/>
    </row>
    <row r="770" spans="2:14" ht="25" x14ac:dyDescent="0.35">
      <c r="B770" s="1089" t="s">
        <v>2051</v>
      </c>
      <c r="C770" s="1090" t="s">
        <v>2118</v>
      </c>
      <c r="D770" s="1090" t="s">
        <v>2119</v>
      </c>
      <c r="E770" s="1104">
        <v>2022</v>
      </c>
      <c r="F770" s="1104">
        <v>2024</v>
      </c>
      <c r="G770" s="1104" t="s">
        <v>351</v>
      </c>
      <c r="H770" s="1091">
        <v>34.125013698630134</v>
      </c>
      <c r="I770" s="1091"/>
      <c r="J770" s="1105"/>
      <c r="K770" s="1091">
        <v>12455.63</v>
      </c>
      <c r="L770" s="1091"/>
      <c r="M770" s="1091">
        <v>6825.0136986301368</v>
      </c>
      <c r="N770" s="1088"/>
    </row>
    <row r="771" spans="2:14" ht="25" x14ac:dyDescent="0.35">
      <c r="B771" s="1089" t="s">
        <v>2051</v>
      </c>
      <c r="C771" s="1090" t="s">
        <v>2120</v>
      </c>
      <c r="D771" s="1090" t="s">
        <v>2121</v>
      </c>
      <c r="E771" s="1104">
        <v>2021</v>
      </c>
      <c r="F771" s="1104">
        <v>2024</v>
      </c>
      <c r="G771" s="1104" t="s">
        <v>351</v>
      </c>
      <c r="H771" s="1091">
        <v>57.375013698630141</v>
      </c>
      <c r="I771" s="1091"/>
      <c r="J771" s="1105"/>
      <c r="K771" s="1091">
        <v>20941.88</v>
      </c>
      <c r="L771" s="1091"/>
      <c r="M771" s="1091">
        <v>20475.013698630144</v>
      </c>
      <c r="N771" s="1088"/>
    </row>
    <row r="772" spans="2:14" ht="25" x14ac:dyDescent="0.35">
      <c r="B772" s="1089" t="s">
        <v>2051</v>
      </c>
      <c r="C772" s="1090" t="s">
        <v>2122</v>
      </c>
      <c r="D772" s="1090" t="s">
        <v>2123</v>
      </c>
      <c r="E772" s="1104">
        <v>2021</v>
      </c>
      <c r="F772" s="1104">
        <v>2024</v>
      </c>
      <c r="G772" s="1104" t="s">
        <v>351</v>
      </c>
      <c r="H772" s="1091">
        <v>44.625013698630134</v>
      </c>
      <c r="I772" s="1091"/>
      <c r="J772" s="1105"/>
      <c r="K772" s="1091">
        <v>16288.13</v>
      </c>
      <c r="L772" s="1091"/>
      <c r="M772" s="1091">
        <v>16125.013698630137</v>
      </c>
      <c r="N772" s="1088"/>
    </row>
    <row r="773" spans="2:14" ht="25" x14ac:dyDescent="0.35">
      <c r="B773" s="1089" t="s">
        <v>2051</v>
      </c>
      <c r="C773" s="1090" t="s">
        <v>2124</v>
      </c>
      <c r="D773" s="1090" t="s">
        <v>2125</v>
      </c>
      <c r="E773" s="1104">
        <v>2021</v>
      </c>
      <c r="F773" s="1104">
        <v>2024</v>
      </c>
      <c r="G773" s="1104" t="s">
        <v>351</v>
      </c>
      <c r="H773" s="1091">
        <v>42</v>
      </c>
      <c r="I773" s="1091"/>
      <c r="J773" s="1105"/>
      <c r="K773" s="1091">
        <v>15330</v>
      </c>
      <c r="L773" s="1091"/>
      <c r="M773" s="1091">
        <v>14100</v>
      </c>
      <c r="N773" s="1088"/>
    </row>
    <row r="774" spans="2:14" ht="25" x14ac:dyDescent="0.35">
      <c r="B774" s="1089" t="s">
        <v>2051</v>
      </c>
      <c r="C774" s="1090" t="s">
        <v>2126</v>
      </c>
      <c r="D774" s="1090" t="s">
        <v>2127</v>
      </c>
      <c r="E774" s="1104">
        <v>2022</v>
      </c>
      <c r="F774" s="1104">
        <v>2024</v>
      </c>
      <c r="G774" s="1104" t="s">
        <v>351</v>
      </c>
      <c r="H774" s="1091">
        <v>15.75</v>
      </c>
      <c r="I774" s="1091"/>
      <c r="J774" s="1105"/>
      <c r="K774" s="1091">
        <v>5748.75</v>
      </c>
      <c r="L774" s="1091"/>
      <c r="M774" s="1091">
        <v>3750</v>
      </c>
      <c r="N774" s="1088"/>
    </row>
    <row r="775" spans="2:14" ht="25" x14ac:dyDescent="0.35">
      <c r="B775" s="1089" t="s">
        <v>2051</v>
      </c>
      <c r="C775" s="1090" t="s">
        <v>2128</v>
      </c>
      <c r="D775" s="1090" t="s">
        <v>2129</v>
      </c>
      <c r="E775" s="1104">
        <v>2022</v>
      </c>
      <c r="F775" s="1104">
        <v>2024</v>
      </c>
      <c r="G775" s="1104" t="s">
        <v>351</v>
      </c>
      <c r="H775" s="1091">
        <v>99.75</v>
      </c>
      <c r="I775" s="1091"/>
      <c r="J775" s="1105"/>
      <c r="K775" s="1091">
        <v>36408.75</v>
      </c>
      <c r="L775" s="1091"/>
      <c r="M775" s="1091">
        <v>58350</v>
      </c>
      <c r="N775" s="1088"/>
    </row>
    <row r="776" spans="2:14" ht="25" x14ac:dyDescent="0.35">
      <c r="B776" s="1089" t="s">
        <v>2051</v>
      </c>
      <c r="C776" s="1090" t="s">
        <v>2130</v>
      </c>
      <c r="D776" s="1090" t="s">
        <v>2131</v>
      </c>
      <c r="E776" s="1104">
        <v>2022</v>
      </c>
      <c r="F776" s="1104">
        <v>2024</v>
      </c>
      <c r="G776" s="1104" t="s">
        <v>351</v>
      </c>
      <c r="H776" s="1091">
        <v>113.62501369863013</v>
      </c>
      <c r="I776" s="1091"/>
      <c r="J776" s="1105"/>
      <c r="K776" s="1091">
        <v>41473.129999999997</v>
      </c>
      <c r="L776" s="1091"/>
      <c r="M776" s="1091">
        <v>99525.013698630122</v>
      </c>
      <c r="N776" s="1088"/>
    </row>
    <row r="777" spans="2:14" ht="25" x14ac:dyDescent="0.35">
      <c r="B777" s="1089" t="s">
        <v>2051</v>
      </c>
      <c r="C777" s="1090" t="s">
        <v>347</v>
      </c>
      <c r="D777" s="1090" t="s">
        <v>2132</v>
      </c>
      <c r="E777" s="1104">
        <v>2022</v>
      </c>
      <c r="F777" s="1104">
        <v>2024</v>
      </c>
      <c r="G777" s="1104" t="s">
        <v>351</v>
      </c>
      <c r="H777" s="1091">
        <v>104.62501369863013</v>
      </c>
      <c r="I777" s="1091"/>
      <c r="J777" s="1105"/>
      <c r="K777" s="1091">
        <v>38188.129999999997</v>
      </c>
      <c r="L777" s="1091"/>
      <c r="M777" s="1091">
        <v>21525.013698630122</v>
      </c>
      <c r="N777" s="1088"/>
    </row>
    <row r="778" spans="2:14" ht="25" x14ac:dyDescent="0.35">
      <c r="B778" s="1089" t="s">
        <v>2051</v>
      </c>
      <c r="C778" s="1090" t="s">
        <v>2133</v>
      </c>
      <c r="D778" s="1090" t="s">
        <v>2134</v>
      </c>
      <c r="E778" s="1104">
        <v>2022</v>
      </c>
      <c r="F778" s="1104">
        <v>2024</v>
      </c>
      <c r="G778" s="1104" t="s">
        <v>351</v>
      </c>
      <c r="H778" s="1091">
        <v>112.12501369863013</v>
      </c>
      <c r="I778" s="1091"/>
      <c r="J778" s="1105"/>
      <c r="K778" s="1091">
        <v>40925.629999999997</v>
      </c>
      <c r="L778" s="1091"/>
      <c r="M778" s="1091">
        <v>87045.013698630122</v>
      </c>
      <c r="N778" s="1088"/>
    </row>
    <row r="779" spans="2:14" ht="25" x14ac:dyDescent="0.35">
      <c r="B779" s="1089" t="s">
        <v>2051</v>
      </c>
      <c r="C779" s="1090" t="s">
        <v>2135</v>
      </c>
      <c r="D779" s="1090" t="s">
        <v>2136</v>
      </c>
      <c r="E779" s="1104">
        <v>2022</v>
      </c>
      <c r="F779" s="1104">
        <v>2024</v>
      </c>
      <c r="G779" s="1104" t="s">
        <v>351</v>
      </c>
      <c r="H779" s="1091">
        <v>301.86498630136987</v>
      </c>
      <c r="I779" s="1091"/>
      <c r="J779" s="1105"/>
      <c r="K779" s="1091">
        <v>110180.72</v>
      </c>
      <c r="L779" s="1091"/>
      <c r="M779" s="1091">
        <v>274144.98630136985</v>
      </c>
      <c r="N779" s="1088"/>
    </row>
    <row r="780" spans="2:14" ht="25" x14ac:dyDescent="0.35">
      <c r="B780" s="1089" t="s">
        <v>2051</v>
      </c>
      <c r="C780" s="1090" t="s">
        <v>2137</v>
      </c>
      <c r="D780" s="1090" t="s">
        <v>2138</v>
      </c>
      <c r="E780" s="1104">
        <v>2023</v>
      </c>
      <c r="F780" s="1104">
        <v>2024</v>
      </c>
      <c r="G780" s="1104" t="s">
        <v>351</v>
      </c>
      <c r="H780" s="1091">
        <v>18.75</v>
      </c>
      <c r="I780" s="1091"/>
      <c r="J780" s="1105"/>
      <c r="K780" s="1091">
        <v>6843.75</v>
      </c>
      <c r="L780" s="1091"/>
      <c r="M780" s="1091">
        <v>12678</v>
      </c>
      <c r="N780" s="1088"/>
    </row>
    <row r="781" spans="2:14" ht="25" x14ac:dyDescent="0.35">
      <c r="B781" s="1089" t="s">
        <v>2051</v>
      </c>
      <c r="C781" s="1090" t="s">
        <v>2139</v>
      </c>
      <c r="D781" s="1090" t="s">
        <v>2140</v>
      </c>
      <c r="E781" s="1104">
        <v>2022</v>
      </c>
      <c r="F781" s="1104">
        <v>2024</v>
      </c>
      <c r="G781" s="1104" t="s">
        <v>351</v>
      </c>
      <c r="H781" s="1091">
        <v>24</v>
      </c>
      <c r="I781" s="1091"/>
      <c r="J781" s="1105"/>
      <c r="K781" s="1091">
        <v>8760</v>
      </c>
      <c r="L781" s="1091"/>
      <c r="M781" s="1091">
        <v>8100</v>
      </c>
      <c r="N781" s="1088"/>
    </row>
    <row r="782" spans="2:14" ht="25" x14ac:dyDescent="0.35">
      <c r="B782" s="1089" t="s">
        <v>2051</v>
      </c>
      <c r="C782" s="1090" t="s">
        <v>2141</v>
      </c>
      <c r="D782" s="1090" t="s">
        <v>2142</v>
      </c>
      <c r="E782" s="1104">
        <v>2022</v>
      </c>
      <c r="F782" s="1104">
        <v>2024</v>
      </c>
      <c r="G782" s="1104" t="s">
        <v>351</v>
      </c>
      <c r="H782" s="1091">
        <v>119.62520547945205</v>
      </c>
      <c r="I782" s="1091"/>
      <c r="J782" s="1105"/>
      <c r="K782" s="1091">
        <v>43663.199999999997</v>
      </c>
      <c r="L782" s="1091"/>
      <c r="M782" s="1091">
        <v>86925.205479452052</v>
      </c>
      <c r="N782" s="1088"/>
    </row>
    <row r="783" spans="2:14" ht="25" x14ac:dyDescent="0.35">
      <c r="B783" s="1089" t="s">
        <v>2051</v>
      </c>
      <c r="C783" s="1090" t="s">
        <v>2143</v>
      </c>
      <c r="D783" s="1090" t="s">
        <v>2144</v>
      </c>
      <c r="E783" s="1104">
        <v>2023</v>
      </c>
      <c r="F783" s="1104">
        <v>2024</v>
      </c>
      <c r="G783" s="1104" t="s">
        <v>351</v>
      </c>
      <c r="H783" s="1091">
        <v>111.375</v>
      </c>
      <c r="I783" s="1091"/>
      <c r="J783" s="1105"/>
      <c r="K783" s="1091">
        <v>40651.875</v>
      </c>
      <c r="L783" s="1091"/>
      <c r="M783" s="1091">
        <v>75675</v>
      </c>
      <c r="N783" s="1088"/>
    </row>
    <row r="784" spans="2:14" ht="25" x14ac:dyDescent="0.35">
      <c r="B784" s="1089" t="s">
        <v>2051</v>
      </c>
      <c r="C784" s="1090" t="s">
        <v>2145</v>
      </c>
      <c r="D784" s="1090" t="s">
        <v>2146</v>
      </c>
      <c r="E784" s="1104">
        <v>2022</v>
      </c>
      <c r="F784" s="1104">
        <v>2024</v>
      </c>
      <c r="G784" s="1104" t="s">
        <v>351</v>
      </c>
      <c r="H784" s="1091">
        <v>76.5</v>
      </c>
      <c r="I784" s="1091"/>
      <c r="J784" s="1105"/>
      <c r="K784" s="1091">
        <v>27922.5</v>
      </c>
      <c r="L784" s="1091"/>
      <c r="M784" s="1091">
        <v>53700</v>
      </c>
      <c r="N784" s="1088"/>
    </row>
    <row r="785" spans="2:14" ht="25" x14ac:dyDescent="0.35">
      <c r="B785" s="1089" t="s">
        <v>2051</v>
      </c>
      <c r="C785" s="1090" t="s">
        <v>2147</v>
      </c>
      <c r="D785" s="1090" t="s">
        <v>2148</v>
      </c>
      <c r="E785" s="1104">
        <v>2022</v>
      </c>
      <c r="F785" s="1104">
        <v>2024</v>
      </c>
      <c r="G785" s="1104" t="s">
        <v>351</v>
      </c>
      <c r="H785" s="1091">
        <v>70.5</v>
      </c>
      <c r="I785" s="1091"/>
      <c r="J785" s="1105"/>
      <c r="K785" s="1091">
        <v>25732.5</v>
      </c>
      <c r="L785" s="1091"/>
      <c r="M785" s="1091">
        <v>57600</v>
      </c>
      <c r="N785" s="1088"/>
    </row>
    <row r="786" spans="2:14" ht="25" x14ac:dyDescent="0.35">
      <c r="B786" s="1089" t="s">
        <v>2051</v>
      </c>
      <c r="C786" s="1090" t="s">
        <v>2149</v>
      </c>
      <c r="D786" s="1090" t="s">
        <v>2150</v>
      </c>
      <c r="E786" s="1104">
        <v>2022</v>
      </c>
      <c r="F786" s="1104">
        <v>2024</v>
      </c>
      <c r="G786" s="1104" t="s">
        <v>351</v>
      </c>
      <c r="H786" s="1091">
        <v>30.75</v>
      </c>
      <c r="I786" s="1091"/>
      <c r="J786" s="1105"/>
      <c r="K786" s="1091">
        <v>11223.75</v>
      </c>
      <c r="L786" s="1091"/>
      <c r="M786" s="1091">
        <v>7050</v>
      </c>
      <c r="N786" s="1088"/>
    </row>
    <row r="787" spans="2:14" ht="25" x14ac:dyDescent="0.35">
      <c r="B787" s="1089" t="s">
        <v>2151</v>
      </c>
      <c r="C787" s="1090" t="s">
        <v>2152</v>
      </c>
      <c r="D787" s="1090" t="s">
        <v>2153</v>
      </c>
      <c r="E787" s="1104">
        <v>2022</v>
      </c>
      <c r="F787" s="1104">
        <v>2024</v>
      </c>
      <c r="G787" s="1104" t="s">
        <v>351</v>
      </c>
      <c r="H787" s="1091">
        <v>87.375</v>
      </c>
      <c r="I787" s="1091"/>
      <c r="J787" s="1105"/>
      <c r="K787" s="1091">
        <v>31891.875</v>
      </c>
      <c r="L787" s="1091"/>
      <c r="M787" s="1091">
        <v>60075</v>
      </c>
      <c r="N787" s="1088"/>
    </row>
    <row r="788" spans="2:14" ht="25" x14ac:dyDescent="0.35">
      <c r="B788" s="1089" t="s">
        <v>2051</v>
      </c>
      <c r="C788" s="1090" t="s">
        <v>2154</v>
      </c>
      <c r="D788" s="1090" t="s">
        <v>2155</v>
      </c>
      <c r="E788" s="1104">
        <v>2022</v>
      </c>
      <c r="F788" s="1104">
        <v>2024</v>
      </c>
      <c r="G788" s="1104" t="s">
        <v>351</v>
      </c>
      <c r="H788" s="1091">
        <v>57.75</v>
      </c>
      <c r="I788" s="1091"/>
      <c r="J788" s="1105"/>
      <c r="K788" s="1091">
        <v>21078.75</v>
      </c>
      <c r="L788" s="1091"/>
      <c r="M788" s="1091">
        <v>22050</v>
      </c>
      <c r="N788" s="1088"/>
    </row>
    <row r="789" spans="2:14" ht="25" x14ac:dyDescent="0.35">
      <c r="B789" s="1089" t="s">
        <v>2051</v>
      </c>
      <c r="C789" s="1090" t="s">
        <v>2156</v>
      </c>
      <c r="D789" s="1090" t="s">
        <v>2157</v>
      </c>
      <c r="E789" s="1104">
        <v>2022</v>
      </c>
      <c r="F789" s="1104">
        <v>2024</v>
      </c>
      <c r="G789" s="1104" t="s">
        <v>351</v>
      </c>
      <c r="H789" s="1091">
        <v>19.875013698630138</v>
      </c>
      <c r="I789" s="1091"/>
      <c r="J789" s="1105"/>
      <c r="K789" s="1091">
        <v>7254.38</v>
      </c>
      <c r="L789" s="1091"/>
      <c r="M789" s="1091">
        <v>7575.0136986301368</v>
      </c>
      <c r="N789" s="1088"/>
    </row>
    <row r="790" spans="2:14" ht="25" x14ac:dyDescent="0.35">
      <c r="B790" s="1089" t="s">
        <v>2051</v>
      </c>
      <c r="C790" s="1090" t="s">
        <v>2158</v>
      </c>
      <c r="D790" s="1090" t="s">
        <v>2159</v>
      </c>
      <c r="E790" s="1104">
        <v>2023</v>
      </c>
      <c r="F790" s="1104">
        <v>2024</v>
      </c>
      <c r="G790" s="1104" t="s">
        <v>351</v>
      </c>
      <c r="H790" s="1091">
        <v>73.875</v>
      </c>
      <c r="I790" s="1091"/>
      <c r="J790" s="1105"/>
      <c r="K790" s="1091">
        <v>26964.375</v>
      </c>
      <c r="L790" s="1091"/>
      <c r="M790" s="1091">
        <v>60375</v>
      </c>
      <c r="N790" s="1088"/>
    </row>
    <row r="791" spans="2:14" ht="25" x14ac:dyDescent="0.35">
      <c r="B791" s="1089" t="s">
        <v>2051</v>
      </c>
      <c r="C791" s="1090" t="s">
        <v>2160</v>
      </c>
      <c r="D791" s="1090" t="s">
        <v>2161</v>
      </c>
      <c r="E791" s="1104">
        <v>2022</v>
      </c>
      <c r="F791" s="1104">
        <v>2024</v>
      </c>
      <c r="G791" s="1104" t="s">
        <v>351</v>
      </c>
      <c r="H791" s="1091">
        <v>48.375013698630141</v>
      </c>
      <c r="I791" s="1091"/>
      <c r="J791" s="1105"/>
      <c r="K791" s="1091">
        <v>17656.88</v>
      </c>
      <c r="L791" s="1091"/>
      <c r="M791" s="1091">
        <v>38775.013698630144</v>
      </c>
      <c r="N791" s="1088"/>
    </row>
    <row r="792" spans="2:14" ht="25" x14ac:dyDescent="0.35">
      <c r="B792" s="1089" t="s">
        <v>2051</v>
      </c>
      <c r="C792" s="1090" t="s">
        <v>2162</v>
      </c>
      <c r="D792" s="1090" t="s">
        <v>2163</v>
      </c>
      <c r="E792" s="1104">
        <v>2022</v>
      </c>
      <c r="F792" s="1104">
        <v>2024</v>
      </c>
      <c r="G792" s="1104" t="s">
        <v>351</v>
      </c>
      <c r="H792" s="1091">
        <v>21</v>
      </c>
      <c r="I792" s="1091"/>
      <c r="J792" s="1105"/>
      <c r="K792" s="1091">
        <v>7665</v>
      </c>
      <c r="L792" s="1091"/>
      <c r="M792" s="1091">
        <v>7200</v>
      </c>
      <c r="N792" s="1088"/>
    </row>
    <row r="793" spans="2:14" ht="25" x14ac:dyDescent="0.35">
      <c r="B793" s="1089" t="s">
        <v>2051</v>
      </c>
      <c r="C793" s="1090" t="s">
        <v>2164</v>
      </c>
      <c r="D793" s="1090" t="s">
        <v>2165</v>
      </c>
      <c r="E793" s="1104">
        <v>2023</v>
      </c>
      <c r="F793" s="1104">
        <v>2024</v>
      </c>
      <c r="G793" s="1104" t="s">
        <v>351</v>
      </c>
      <c r="H793" s="1091">
        <v>48.375013698630141</v>
      </c>
      <c r="I793" s="1091"/>
      <c r="J793" s="1105"/>
      <c r="K793" s="1091">
        <v>17656.88</v>
      </c>
      <c r="L793" s="1091"/>
      <c r="M793" s="1091">
        <v>28275.013698630144</v>
      </c>
      <c r="N793" s="1088"/>
    </row>
    <row r="794" spans="2:14" ht="25" x14ac:dyDescent="0.35">
      <c r="B794" s="1089" t="s">
        <v>2051</v>
      </c>
      <c r="C794" s="1090" t="s">
        <v>2166</v>
      </c>
      <c r="D794" s="1090" t="s">
        <v>2167</v>
      </c>
      <c r="E794" s="1104">
        <v>2022</v>
      </c>
      <c r="F794" s="1104">
        <v>2024</v>
      </c>
      <c r="G794" s="1104" t="s">
        <v>351</v>
      </c>
      <c r="H794" s="1091">
        <v>46.5</v>
      </c>
      <c r="I794" s="1091"/>
      <c r="J794" s="1105"/>
      <c r="K794" s="1091">
        <v>16972.5</v>
      </c>
      <c r="L794" s="1091"/>
      <c r="M794" s="1091">
        <v>39000</v>
      </c>
      <c r="N794" s="1088"/>
    </row>
    <row r="795" spans="2:14" ht="25" x14ac:dyDescent="0.35">
      <c r="B795" s="1089" t="s">
        <v>2051</v>
      </c>
      <c r="C795" s="1090" t="s">
        <v>2168</v>
      </c>
      <c r="D795" s="1090" t="s">
        <v>2169</v>
      </c>
      <c r="E795" s="1104">
        <v>2022</v>
      </c>
      <c r="F795" s="1104">
        <v>2024</v>
      </c>
      <c r="G795" s="1104" t="s">
        <v>351</v>
      </c>
      <c r="H795" s="1091">
        <v>191</v>
      </c>
      <c r="I795" s="1091"/>
      <c r="J795" s="1105"/>
      <c r="K795" s="1091">
        <v>69715</v>
      </c>
      <c r="L795" s="1091"/>
      <c r="M795" s="1091">
        <v>177800</v>
      </c>
      <c r="N795" s="1088"/>
    </row>
    <row r="796" spans="2:14" ht="25" x14ac:dyDescent="0.35">
      <c r="B796" s="1089" t="s">
        <v>2051</v>
      </c>
      <c r="C796" s="1090" t="s">
        <v>2170</v>
      </c>
      <c r="D796" s="1090" t="s">
        <v>2171</v>
      </c>
      <c r="E796" s="1104">
        <v>2022</v>
      </c>
      <c r="F796" s="1104">
        <v>2024</v>
      </c>
      <c r="G796" s="1104" t="s">
        <v>351</v>
      </c>
      <c r="H796" s="1091">
        <v>26.25</v>
      </c>
      <c r="I796" s="1091"/>
      <c r="J796" s="1105"/>
      <c r="K796" s="1091">
        <v>9581.25</v>
      </c>
      <c r="L796" s="1091"/>
      <c r="M796" s="1091">
        <v>13350</v>
      </c>
      <c r="N796" s="1088"/>
    </row>
    <row r="797" spans="2:14" ht="25" x14ac:dyDescent="0.35">
      <c r="B797" s="1089" t="s">
        <v>2051</v>
      </c>
      <c r="C797" s="1090" t="s">
        <v>2172</v>
      </c>
      <c r="D797" s="1090" t="s">
        <v>2173</v>
      </c>
      <c r="E797" s="1104">
        <v>2022</v>
      </c>
      <c r="F797" s="1104">
        <v>2024</v>
      </c>
      <c r="G797" s="1104" t="s">
        <v>351</v>
      </c>
      <c r="H797" s="1091">
        <v>25.123287671232877</v>
      </c>
      <c r="I797" s="1091"/>
      <c r="J797" s="1105"/>
      <c r="K797" s="1091">
        <v>9170</v>
      </c>
      <c r="L797" s="1091"/>
      <c r="M797" s="1091">
        <v>25123.287671232876</v>
      </c>
      <c r="N797" s="1088"/>
    </row>
    <row r="798" spans="2:14" ht="25" x14ac:dyDescent="0.35">
      <c r="B798" s="1089" t="s">
        <v>2051</v>
      </c>
      <c r="C798" s="1090" t="s">
        <v>2174</v>
      </c>
      <c r="D798" s="1090" t="s">
        <v>2175</v>
      </c>
      <c r="E798" s="1104">
        <v>2023</v>
      </c>
      <c r="F798" s="1104">
        <v>2024</v>
      </c>
      <c r="G798" s="1104" t="s">
        <v>351</v>
      </c>
      <c r="H798" s="1091">
        <v>249</v>
      </c>
      <c r="I798" s="1091"/>
      <c r="J798" s="1105"/>
      <c r="K798" s="1091">
        <v>90885</v>
      </c>
      <c r="L798" s="1091"/>
      <c r="M798" s="1091">
        <v>227400</v>
      </c>
      <c r="N798" s="1088"/>
    </row>
    <row r="799" spans="2:14" ht="25" x14ac:dyDescent="0.35">
      <c r="B799" s="1089" t="s">
        <v>2051</v>
      </c>
      <c r="C799" s="1090" t="s">
        <v>2176</v>
      </c>
      <c r="D799" s="1090" t="s">
        <v>2177</v>
      </c>
      <c r="E799" s="1104">
        <v>2022</v>
      </c>
      <c r="F799" s="1104">
        <v>2024</v>
      </c>
      <c r="G799" s="1104" t="s">
        <v>351</v>
      </c>
      <c r="H799" s="1091">
        <v>20.625013698630138</v>
      </c>
      <c r="I799" s="1091"/>
      <c r="J799" s="1105"/>
      <c r="K799" s="1091">
        <v>7528.13</v>
      </c>
      <c r="L799" s="1091"/>
      <c r="M799" s="1091">
        <v>13233.013698630137</v>
      </c>
      <c r="N799" s="1088"/>
    </row>
    <row r="800" spans="2:14" ht="25" x14ac:dyDescent="0.35">
      <c r="B800" s="1089" t="s">
        <v>2051</v>
      </c>
      <c r="C800" s="1090" t="s">
        <v>2178</v>
      </c>
      <c r="D800" s="1090" t="s">
        <v>2179</v>
      </c>
      <c r="E800" s="1104">
        <v>2023</v>
      </c>
      <c r="F800" s="1104">
        <v>2024</v>
      </c>
      <c r="G800" s="1104" t="s">
        <v>351</v>
      </c>
      <c r="H800" s="1091">
        <v>88.124986301369859</v>
      </c>
      <c r="I800" s="1091"/>
      <c r="J800" s="1105"/>
      <c r="K800" s="1091">
        <v>32165.62</v>
      </c>
      <c r="L800" s="1091"/>
      <c r="M800" s="1091">
        <v>68924.986301369863</v>
      </c>
      <c r="N800" s="1088"/>
    </row>
    <row r="801" spans="2:14" ht="25" x14ac:dyDescent="0.35">
      <c r="B801" s="1089" t="s">
        <v>2051</v>
      </c>
      <c r="C801" s="1090" t="s">
        <v>2180</v>
      </c>
      <c r="D801" s="1090" t="s">
        <v>2181</v>
      </c>
      <c r="E801" s="1104">
        <v>2022</v>
      </c>
      <c r="F801" s="1104">
        <v>2024</v>
      </c>
      <c r="G801" s="1104" t="s">
        <v>351</v>
      </c>
      <c r="H801" s="1091">
        <v>19.125013698630138</v>
      </c>
      <c r="I801" s="1091"/>
      <c r="J801" s="1105"/>
      <c r="K801" s="1091">
        <v>6980.63</v>
      </c>
      <c r="L801" s="1091"/>
      <c r="M801" s="1091">
        <v>4125.0136986301368</v>
      </c>
      <c r="N801" s="1088"/>
    </row>
    <row r="802" spans="2:14" ht="25" x14ac:dyDescent="0.35">
      <c r="B802" s="1089" t="s">
        <v>2051</v>
      </c>
      <c r="C802" s="1090" t="s">
        <v>2182</v>
      </c>
      <c r="D802" s="1090" t="s">
        <v>2183</v>
      </c>
      <c r="E802" s="1104">
        <v>2022</v>
      </c>
      <c r="F802" s="1104">
        <v>2024</v>
      </c>
      <c r="G802" s="1104" t="s">
        <v>351</v>
      </c>
      <c r="H802" s="1091">
        <v>93.75</v>
      </c>
      <c r="I802" s="1091"/>
      <c r="J802" s="1105"/>
      <c r="K802" s="1091">
        <v>34218.75</v>
      </c>
      <c r="L802" s="1091"/>
      <c r="M802" s="1091">
        <v>80850</v>
      </c>
      <c r="N802" s="1088"/>
    </row>
    <row r="803" spans="2:14" ht="25" x14ac:dyDescent="0.35">
      <c r="B803" s="1089" t="s">
        <v>2051</v>
      </c>
      <c r="C803" s="1090" t="s">
        <v>2184</v>
      </c>
      <c r="D803" s="1090" t="s">
        <v>2185</v>
      </c>
      <c r="E803" s="1104">
        <v>2023</v>
      </c>
      <c r="F803" s="1104">
        <v>2024</v>
      </c>
      <c r="G803" s="1104" t="s">
        <v>351</v>
      </c>
      <c r="H803" s="1091">
        <v>58.875013698630141</v>
      </c>
      <c r="I803" s="1091"/>
      <c r="J803" s="1105"/>
      <c r="K803" s="1091">
        <v>21489.38</v>
      </c>
      <c r="L803" s="1091"/>
      <c r="M803" s="1091">
        <v>56775.013698630144</v>
      </c>
      <c r="N803" s="1088"/>
    </row>
    <row r="804" spans="2:14" ht="25" x14ac:dyDescent="0.35">
      <c r="B804" s="1089" t="s">
        <v>2051</v>
      </c>
      <c r="C804" s="1090" t="s">
        <v>2186</v>
      </c>
      <c r="D804" s="1090" t="s">
        <v>2187</v>
      </c>
      <c r="E804" s="1104">
        <v>2023</v>
      </c>
      <c r="F804" s="1104">
        <v>2024</v>
      </c>
      <c r="G804" s="1104" t="s">
        <v>351</v>
      </c>
      <c r="H804" s="1091">
        <v>63</v>
      </c>
      <c r="I804" s="1091"/>
      <c r="J804" s="1105"/>
      <c r="K804" s="1091">
        <v>22995</v>
      </c>
      <c r="L804" s="1091"/>
      <c r="M804" s="1091">
        <v>61680</v>
      </c>
      <c r="N804" s="1088"/>
    </row>
    <row r="805" spans="2:14" ht="25" x14ac:dyDescent="0.35">
      <c r="B805" s="1089" t="s">
        <v>2051</v>
      </c>
      <c r="C805" s="1090" t="s">
        <v>2188</v>
      </c>
      <c r="D805" s="1090" t="s">
        <v>2189</v>
      </c>
      <c r="E805" s="1104">
        <v>2023</v>
      </c>
      <c r="F805" s="1104">
        <v>2024</v>
      </c>
      <c r="G805" s="1104" t="s">
        <v>351</v>
      </c>
      <c r="H805" s="1091">
        <v>80.624986301369859</v>
      </c>
      <c r="I805" s="1091"/>
      <c r="J805" s="1105"/>
      <c r="K805" s="1091">
        <v>29428.12</v>
      </c>
      <c r="L805" s="1091"/>
      <c r="M805" s="1091">
        <v>69008.986301369863</v>
      </c>
      <c r="N805" s="1088"/>
    </row>
    <row r="806" spans="2:14" x14ac:dyDescent="0.35">
      <c r="B806" s="1107" t="s">
        <v>358</v>
      </c>
      <c r="C806" s="254">
        <v>70</v>
      </c>
      <c r="D806" s="1108"/>
      <c r="E806" s="1109"/>
      <c r="F806" s="1110"/>
      <c r="G806" s="1110"/>
      <c r="H806" s="1111"/>
      <c r="I806" s="1111"/>
      <c r="J806" s="1112"/>
      <c r="K806" s="1111"/>
      <c r="L806" s="1111"/>
      <c r="M806" s="1111"/>
      <c r="N806" s="1113"/>
    </row>
  </sheetData>
  <mergeCells count="1">
    <mergeCell ref="H2:I2"/>
  </mergeCells>
  <conditionalFormatting sqref="C12">
    <cfRule type="containsText" dxfId="39" priority="40" operator="containsText" text="Yes">
      <formula>NOT(ISERROR(SEARCH("Yes",C12)))</formula>
    </cfRule>
    <cfRule type="containsText" dxfId="38" priority="39" operator="containsText" text="No">
      <formula>NOT(ISERROR(SEARCH("No",C12)))</formula>
    </cfRule>
  </conditionalFormatting>
  <conditionalFormatting sqref="C57">
    <cfRule type="containsText" dxfId="37" priority="38" operator="containsText" text="Yes">
      <formula>NOT(ISERROR(SEARCH("Yes",C57)))</formula>
    </cfRule>
    <cfRule type="containsText" dxfId="36" priority="37" operator="containsText" text="No">
      <formula>NOT(ISERROR(SEARCH("No",C57)))</formula>
    </cfRule>
  </conditionalFormatting>
  <conditionalFormatting sqref="C240:C241">
    <cfRule type="containsText" dxfId="35" priority="36" operator="containsText" text="Yes">
      <formula>NOT(ISERROR(SEARCH("Yes",C240)))</formula>
    </cfRule>
    <cfRule type="containsText" dxfId="34" priority="35" operator="containsText" text="No">
      <formula>NOT(ISERROR(SEARCH("No",C240)))</formula>
    </cfRule>
  </conditionalFormatting>
  <conditionalFormatting sqref="C243">
    <cfRule type="containsText" dxfId="33" priority="34" operator="containsText" text="Yes">
      <formula>NOT(ISERROR(SEARCH("Yes",C243)))</formula>
    </cfRule>
    <cfRule type="containsText" dxfId="32" priority="33" operator="containsText" text="No">
      <formula>NOT(ISERROR(SEARCH("No",C243)))</formula>
    </cfRule>
  </conditionalFormatting>
  <conditionalFormatting sqref="C262">
    <cfRule type="containsText" dxfId="31" priority="32" operator="containsText" text="Yes">
      <formula>NOT(ISERROR(SEARCH("Yes",C262)))</formula>
    </cfRule>
    <cfRule type="containsText" dxfId="30" priority="31" operator="containsText" text="No">
      <formula>NOT(ISERROR(SEARCH("No",C262)))</formula>
    </cfRule>
  </conditionalFormatting>
  <conditionalFormatting sqref="C267">
    <cfRule type="containsText" dxfId="29" priority="3" operator="containsText" text="No">
      <formula>NOT(ISERROR(SEARCH("No",C267)))</formula>
    </cfRule>
    <cfRule type="containsText" dxfId="28" priority="4" operator="containsText" text="Yes">
      <formula>NOT(ISERROR(SEARCH("Yes",C267)))</formula>
    </cfRule>
  </conditionalFormatting>
  <conditionalFormatting sqref="C270">
    <cfRule type="containsText" dxfId="27" priority="30" operator="containsText" text="Yes">
      <formula>NOT(ISERROR(SEARCH("Yes",C270)))</formula>
    </cfRule>
    <cfRule type="containsText" dxfId="26" priority="29" operator="containsText" text="No">
      <formula>NOT(ISERROR(SEARCH("No",C270)))</formula>
    </cfRule>
  </conditionalFormatting>
  <conditionalFormatting sqref="C288">
    <cfRule type="containsText" dxfId="25" priority="2" operator="containsText" text="Yes">
      <formula>NOT(ISERROR(SEARCH("Yes",C288)))</formula>
    </cfRule>
    <cfRule type="containsText" dxfId="24" priority="1" operator="containsText" text="No">
      <formula>NOT(ISERROR(SEARCH("No",C288)))</formula>
    </cfRule>
  </conditionalFormatting>
  <conditionalFormatting sqref="C291">
    <cfRule type="containsText" dxfId="23" priority="27" operator="containsText" text="No">
      <formula>NOT(ISERROR(SEARCH("No",C291)))</formula>
    </cfRule>
    <cfRule type="containsText" dxfId="22" priority="28" operator="containsText" text="Yes">
      <formula>NOT(ISERROR(SEARCH("Yes",C291)))</formula>
    </cfRule>
  </conditionalFormatting>
  <conditionalFormatting sqref="C325">
    <cfRule type="containsText" dxfId="21" priority="25" operator="containsText" text="No">
      <formula>NOT(ISERROR(SEARCH("No",C325)))</formula>
    </cfRule>
    <cfRule type="containsText" dxfId="20" priority="26" operator="containsText" text="Yes">
      <formula>NOT(ISERROR(SEARCH("Yes",C325)))</formula>
    </cfRule>
  </conditionalFormatting>
  <conditionalFormatting sqref="C343">
    <cfRule type="containsText" dxfId="19" priority="23" operator="containsText" text="No">
      <formula>NOT(ISERROR(SEARCH("No",C343)))</formula>
    </cfRule>
    <cfRule type="containsText" dxfId="18" priority="24" operator="containsText" text="Yes">
      <formula>NOT(ISERROR(SEARCH("Yes",C343)))</formula>
    </cfRule>
  </conditionalFormatting>
  <conditionalFormatting sqref="C346">
    <cfRule type="containsText" dxfId="17" priority="22" operator="containsText" text="Yes">
      <formula>NOT(ISERROR(SEARCH("Yes",C346)))</formula>
    </cfRule>
    <cfRule type="containsText" dxfId="16" priority="21" operator="containsText" text="No">
      <formula>NOT(ISERROR(SEARCH("No",C346)))</formula>
    </cfRule>
  </conditionalFormatting>
  <conditionalFormatting sqref="C462">
    <cfRule type="containsText" dxfId="15" priority="20" operator="containsText" text="Yes">
      <formula>NOT(ISERROR(SEARCH("Yes",C462)))</formula>
    </cfRule>
    <cfRule type="containsText" dxfId="14" priority="19" operator="containsText" text="No">
      <formula>NOT(ISERROR(SEARCH("No",C462)))</formula>
    </cfRule>
  </conditionalFormatting>
  <conditionalFormatting sqref="C514">
    <cfRule type="containsText" dxfId="13" priority="18" operator="containsText" text="Yes">
      <formula>NOT(ISERROR(SEARCH("Yes",C514)))</formula>
    </cfRule>
    <cfRule type="containsText" dxfId="12" priority="17" operator="containsText" text="No">
      <formula>NOT(ISERROR(SEARCH("No",C514)))</formula>
    </cfRule>
  </conditionalFormatting>
  <conditionalFormatting sqref="C525">
    <cfRule type="containsText" dxfId="11" priority="16" operator="containsText" text="Yes">
      <formula>NOT(ISERROR(SEARCH("Yes",C525)))</formula>
    </cfRule>
    <cfRule type="containsText" dxfId="10" priority="15" operator="containsText" text="No">
      <formula>NOT(ISERROR(SEARCH("No",C525)))</formula>
    </cfRule>
  </conditionalFormatting>
  <conditionalFormatting sqref="C559">
    <cfRule type="containsText" dxfId="9" priority="14" operator="containsText" text="Yes">
      <formula>NOT(ISERROR(SEARCH("Yes",C559)))</formula>
    </cfRule>
    <cfRule type="containsText" dxfId="8" priority="13" operator="containsText" text="No">
      <formula>NOT(ISERROR(SEARCH("No",C559)))</formula>
    </cfRule>
  </conditionalFormatting>
  <conditionalFormatting sqref="C603">
    <cfRule type="containsText" dxfId="7" priority="12" operator="containsText" text="Yes">
      <formula>NOT(ISERROR(SEARCH("Yes",C603)))</formula>
    </cfRule>
    <cfRule type="containsText" dxfId="6" priority="11" operator="containsText" text="No">
      <formula>NOT(ISERROR(SEARCH("No",C603)))</formula>
    </cfRule>
  </conditionalFormatting>
  <conditionalFormatting sqref="C640">
    <cfRule type="containsText" dxfId="5" priority="9" operator="containsText" text="No">
      <formula>NOT(ISERROR(SEARCH("No",C640)))</formula>
    </cfRule>
    <cfRule type="containsText" dxfId="4" priority="10" operator="containsText" text="Yes">
      <formula>NOT(ISERROR(SEARCH("Yes",C640)))</formula>
    </cfRule>
  </conditionalFormatting>
  <conditionalFormatting sqref="C709">
    <cfRule type="containsText" dxfId="3" priority="7" operator="containsText" text="No">
      <formula>NOT(ISERROR(SEARCH("No",C709)))</formula>
    </cfRule>
    <cfRule type="containsText" dxfId="2" priority="8" operator="containsText" text="Yes">
      <formula>NOT(ISERROR(SEARCH("Yes",C709)))</formula>
    </cfRule>
  </conditionalFormatting>
  <conditionalFormatting sqref="C736">
    <cfRule type="containsText" dxfId="1" priority="5" operator="containsText" text="No">
      <formula>NOT(ISERROR(SEARCH("No",C736)))</formula>
    </cfRule>
    <cfRule type="containsText" dxfId="0" priority="6" operator="containsText" text="Yes">
      <formula>NOT(ISERROR(SEARCH("Yes",C736)))</formula>
    </cfRule>
  </conditionalFormatting>
  <dataValidations count="5">
    <dataValidation allowBlank="1" showInputMessage="1" showErrorMessage="1" sqref="G6 G11 G56 G239 G242 G261 G735 G287 G290 G324 G342 G345 G461 G513 G524 G558 G602 G639 G708 G266:G267 G269 G806" xr:uid="{752702B3-5603-4BE9-8AAD-00AB16D5F96C}"/>
    <dataValidation type="list" allowBlank="1" showInputMessage="1" showErrorMessage="1" sqref="G268" xr:uid="{75D095BB-FC19-426C-9B89-82C32B2046D8}">
      <formula1>$B$604:$B$606</formula1>
    </dataValidation>
    <dataValidation type="list" allowBlank="1" showErrorMessage="1" promptTitle="Yes/No" prompt="Yes/No" sqref="C267 C288" xr:uid="{006373E3-F03A-4A1B-A541-8172D7229A71}">
      <formula1>$C$603:$C$605</formula1>
    </dataValidation>
    <dataValidation type="list" allowBlank="1" showErrorMessage="1" promptTitle="Yes/No" prompt="Yes/No" sqref="C12 C57 C240:C241 C243 C262 C270 C736 C291 C325 C343 C346 C462 C514 C525 C559 C603 C640 C709" xr:uid="{1222FC2A-2F27-48D7-9229-8FAE6DB0DD46}">
      <formula1>#REF!</formula1>
    </dataValidation>
    <dataValidation type="list" allowBlank="1" showInputMessage="1" showErrorMessage="1" sqref="G7:G10 G12 G57 G240:G241 G243 G262 G270 G288 G291 G325 G343 G346 G462 G514 G525 G559 G603 G640 G709 G736" xr:uid="{170564DC-B5E8-433F-A62E-AE20F018BCAF}">
      <formula1>#REF!</formula1>
    </dataValidation>
  </dataValidations>
  <hyperlinks>
    <hyperlink ref="H2:I2" location="'Title Page'!A24" display="Link back to Title Page" xr:uid="{60B0DEC7-7DE7-4079-B806-D47574BE118F}"/>
  </hyperlinks>
  <pageMargins left="0.7" right="0.7" top="0.75" bottom="0.75" header="0.3" footer="0.3"/>
  <pageSetup paperSize="9" orientation="portrait" horizontalDpi="300" verticalDpi="300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6D90F-603E-45DD-A6B0-42F37756F98F}">
  <dimension ref="A1:CK144"/>
  <sheetViews>
    <sheetView zoomScale="80" zoomScaleNormal="80" workbookViewId="0">
      <selection activeCell="H27" sqref="H27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26953125" customWidth="1"/>
    <col min="7" max="7" width="10.726562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368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6" thickBot="1" x14ac:dyDescent="0.4">
      <c r="A30" s="91"/>
      <c r="B30" s="1160" t="s">
        <v>370</v>
      </c>
      <c r="C30" s="72" t="s">
        <v>371</v>
      </c>
      <c r="D30" s="85" t="s">
        <v>372</v>
      </c>
      <c r="E30" s="574"/>
      <c r="F30" s="574"/>
      <c r="G30" s="574"/>
      <c r="H30" s="574"/>
      <c r="I30" s="574"/>
      <c r="J30" s="575"/>
      <c r="K30" s="576"/>
      <c r="L30" s="577"/>
      <c r="M30" s="577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227"/>
      <c r="AM30" s="578"/>
      <c r="AN30" s="579"/>
      <c r="AO30" s="579"/>
      <c r="AP30" s="579"/>
      <c r="AQ30" s="579"/>
      <c r="AR30" s="579"/>
      <c r="AS30" s="579"/>
      <c r="AT30" s="579"/>
      <c r="AU30" s="579"/>
      <c r="AV30" s="579"/>
      <c r="AW30" s="579"/>
      <c r="AX30" s="579"/>
      <c r="AY30" s="579"/>
      <c r="AZ30" s="579"/>
      <c r="BA30" s="579"/>
      <c r="BB30" s="579"/>
      <c r="BC30" s="579"/>
      <c r="BD30" s="579"/>
      <c r="BE30" s="579"/>
      <c r="BF30" s="579"/>
      <c r="BG30" s="579"/>
      <c r="BH30" s="579"/>
      <c r="BI30" s="579"/>
      <c r="BJ30" s="579"/>
      <c r="BK30" s="579"/>
      <c r="BL30" s="579"/>
      <c r="BM30" s="579"/>
      <c r="BN30" s="579"/>
      <c r="BO30" s="579"/>
      <c r="BP30" s="579"/>
      <c r="BQ30" s="579"/>
      <c r="BR30" s="579"/>
      <c r="BS30" s="579"/>
      <c r="BT30" s="579"/>
      <c r="BU30" s="579"/>
      <c r="BV30" s="579"/>
      <c r="BW30" s="579"/>
      <c r="BX30" s="579"/>
      <c r="BY30" s="579"/>
      <c r="BZ30" s="579"/>
      <c r="CA30" s="579"/>
      <c r="CB30" s="579"/>
      <c r="CC30" s="579"/>
      <c r="CD30" s="579"/>
      <c r="CE30" s="579"/>
      <c r="CF30" s="579"/>
      <c r="CG30" s="579"/>
      <c r="CH30" s="579"/>
      <c r="CI30" s="579"/>
      <c r="CJ30" s="580"/>
    </row>
    <row r="31" spans="1:88" x14ac:dyDescent="0.35">
      <c r="A31" s="81"/>
      <c r="B31" s="1161"/>
      <c r="C31" s="181" t="s">
        <v>373</v>
      </c>
      <c r="D31" s="1071" t="s">
        <v>174</v>
      </c>
      <c r="E31" s="570" t="s">
        <v>374</v>
      </c>
      <c r="F31" s="313" t="s">
        <v>176</v>
      </c>
      <c r="G31" s="96">
        <v>2</v>
      </c>
      <c r="H31" s="460">
        <v>4514.3713698630118</v>
      </c>
      <c r="I31" s="461">
        <v>4514.3713698630118</v>
      </c>
      <c r="J31" s="198">
        <v>4514.3713698630118</v>
      </c>
      <c r="K31" s="452">
        <v>4514.3713698630118</v>
      </c>
      <c r="L31" s="452">
        <v>5660.9877260273952</v>
      </c>
      <c r="M31" s="452">
        <v>5660.9877260273952</v>
      </c>
      <c r="N31" s="453">
        <v>5660.9877260273952</v>
      </c>
      <c r="O31" s="453">
        <v>5660.9877260273952</v>
      </c>
      <c r="P31" s="453">
        <v>5660.9877260273952</v>
      </c>
      <c r="Q31" s="453">
        <v>5660.9877260273952</v>
      </c>
      <c r="R31" s="453">
        <v>5660.9877260273952</v>
      </c>
      <c r="S31" s="453">
        <v>5660.9877260273952</v>
      </c>
      <c r="T31" s="453">
        <v>5660.9877260273952</v>
      </c>
      <c r="U31" s="453">
        <v>5660.9877260273952</v>
      </c>
      <c r="V31" s="453">
        <v>5660.9877260273952</v>
      </c>
      <c r="W31" s="453">
        <v>5660.9877260273952</v>
      </c>
      <c r="X31" s="453">
        <v>5660.9877260273952</v>
      </c>
      <c r="Y31" s="453">
        <v>5660.9877260273952</v>
      </c>
      <c r="Z31" s="453">
        <v>5660.9877260273952</v>
      </c>
      <c r="AA31" s="453">
        <v>5660.9877260273952</v>
      </c>
      <c r="AB31" s="453">
        <v>5660.9877260273952</v>
      </c>
      <c r="AC31" s="453">
        <v>5660.9877260273952</v>
      </c>
      <c r="AD31" s="453">
        <v>5660.9877260273952</v>
      </c>
      <c r="AE31" s="453">
        <v>5660.9877260273952</v>
      </c>
      <c r="AF31" s="453">
        <v>5660.9877260273952</v>
      </c>
      <c r="AG31" s="453">
        <v>5660.9877260273952</v>
      </c>
      <c r="AH31" s="453">
        <v>5660.9877260273952</v>
      </c>
      <c r="AI31" s="453">
        <v>5660.9877260273952</v>
      </c>
      <c r="AJ31" s="453">
        <v>5660.9877260273952</v>
      </c>
      <c r="AK31" s="453">
        <v>5660.9877260273952</v>
      </c>
      <c r="AL31" s="453">
        <v>5660.9877260273952</v>
      </c>
      <c r="AM31" s="453">
        <v>5660.9877260273952</v>
      </c>
      <c r="AN31" s="453">
        <v>5660.9877260273952</v>
      </c>
      <c r="AO31" s="453">
        <v>5660.9877260273952</v>
      </c>
      <c r="AP31" s="453">
        <v>5660.9877260273952</v>
      </c>
      <c r="AQ31" s="453">
        <v>5660.9877260273952</v>
      </c>
      <c r="AR31" s="453">
        <v>5660.9877260273952</v>
      </c>
      <c r="AS31" s="453">
        <v>5660.9877260273952</v>
      </c>
      <c r="AT31" s="453">
        <v>5660.9877260273952</v>
      </c>
      <c r="AU31" s="453">
        <v>5660.9877260273952</v>
      </c>
      <c r="AV31" s="453">
        <v>5660.9877260273952</v>
      </c>
      <c r="AW31" s="453">
        <v>5660.9877260273952</v>
      </c>
      <c r="AX31" s="453">
        <v>5660.9877260273952</v>
      </c>
      <c r="AY31" s="453">
        <v>5660.9877260273952</v>
      </c>
      <c r="AZ31" s="453">
        <v>5660.9877260273952</v>
      </c>
      <c r="BA31" s="453">
        <v>5660.9877260273952</v>
      </c>
      <c r="BB31" s="453">
        <v>5660.9877260273952</v>
      </c>
      <c r="BC31" s="453">
        <v>5660.9877260273952</v>
      </c>
      <c r="BD31" s="453">
        <v>5660.9877260273952</v>
      </c>
      <c r="BE31" s="453">
        <v>5660.9877260273952</v>
      </c>
      <c r="BF31" s="453">
        <v>5660.9877260273952</v>
      </c>
      <c r="BG31" s="453">
        <v>5660.9877260273952</v>
      </c>
      <c r="BH31" s="453">
        <v>5660.9877260273952</v>
      </c>
      <c r="BI31" s="453">
        <v>5660.9877260273952</v>
      </c>
      <c r="BJ31" s="453">
        <v>5660.9877260273952</v>
      </c>
      <c r="BK31" s="453">
        <v>5660.9877260273952</v>
      </c>
      <c r="BL31" s="453">
        <v>5660.9877260273952</v>
      </c>
      <c r="BM31" s="453">
        <v>5660.9877260273952</v>
      </c>
      <c r="BN31" s="453">
        <v>5660.9877260273952</v>
      </c>
      <c r="BO31" s="453">
        <v>5660.9877260273952</v>
      </c>
      <c r="BP31" s="453">
        <v>5660.9877260273952</v>
      </c>
      <c r="BQ31" s="453">
        <v>5660.9877260273952</v>
      </c>
      <c r="BR31" s="453">
        <v>5660.9877260273952</v>
      </c>
      <c r="BS31" s="453">
        <v>5660.9877260273952</v>
      </c>
      <c r="BT31" s="453">
        <v>5660.9877260273952</v>
      </c>
      <c r="BU31" s="453">
        <v>5660.9877260273952</v>
      </c>
      <c r="BV31" s="453">
        <v>5660.9877260273952</v>
      </c>
      <c r="BW31" s="453">
        <v>5660.9877260273952</v>
      </c>
      <c r="BX31" s="453">
        <v>5660.9877260273952</v>
      </c>
      <c r="BY31" s="453">
        <v>5660.9877260273952</v>
      </c>
      <c r="BZ31" s="453">
        <v>5660.9877260273952</v>
      </c>
      <c r="CA31" s="453">
        <v>5660.9877260273952</v>
      </c>
      <c r="CB31" s="453">
        <v>5660.9877260273952</v>
      </c>
      <c r="CC31" s="453">
        <v>5660.9877260273952</v>
      </c>
      <c r="CD31" s="453">
        <v>5660.9877260273952</v>
      </c>
      <c r="CE31" s="453">
        <v>5660.9877260273952</v>
      </c>
      <c r="CF31" s="453">
        <v>5660.9877260273952</v>
      </c>
      <c r="CG31" s="453">
        <v>5660.9877260273952</v>
      </c>
      <c r="CH31" s="453">
        <v>5660.9877260273952</v>
      </c>
      <c r="CI31" s="453">
        <v>5660.9877260273952</v>
      </c>
      <c r="CJ31" s="573">
        <v>5660.9877260273952</v>
      </c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734">
        <v>0</v>
      </c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598">
        <v>0</v>
      </c>
      <c r="I33" s="1092">
        <v>0</v>
      </c>
      <c r="J33" s="199">
        <v>0</v>
      </c>
      <c r="K33" s="1093">
        <v>0</v>
      </c>
      <c r="L33" s="725">
        <v>0</v>
      </c>
      <c r="M33" s="725">
        <v>0</v>
      </c>
      <c r="N33" s="1096">
        <v>0</v>
      </c>
      <c r="O33" s="83">
        <v>0</v>
      </c>
      <c r="P33" s="83">
        <v>0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83">
        <v>0</v>
      </c>
      <c r="W33" s="83">
        <v>0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83">
        <v>0</v>
      </c>
      <c r="AD33" s="83">
        <v>0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83">
        <v>0</v>
      </c>
      <c r="AK33" s="83">
        <v>0</v>
      </c>
      <c r="AL33" s="83">
        <v>0</v>
      </c>
      <c r="AM33" s="746">
        <v>0</v>
      </c>
      <c r="AN33" s="747">
        <v>0</v>
      </c>
      <c r="AO33" s="747">
        <v>0</v>
      </c>
      <c r="AP33" s="747">
        <v>0</v>
      </c>
      <c r="AQ33" s="747">
        <v>0</v>
      </c>
      <c r="AR33" s="747">
        <v>0</v>
      </c>
      <c r="AS33" s="747">
        <v>0</v>
      </c>
      <c r="AT33" s="747">
        <v>0</v>
      </c>
      <c r="AU33" s="747">
        <v>0</v>
      </c>
      <c r="AV33" s="747">
        <v>0</v>
      </c>
      <c r="AW33" s="747">
        <v>0</v>
      </c>
      <c r="AX33" s="747">
        <v>0</v>
      </c>
      <c r="AY33" s="747">
        <v>0</v>
      </c>
      <c r="AZ33" s="747">
        <v>0</v>
      </c>
      <c r="BA33" s="747">
        <v>0</v>
      </c>
      <c r="BB33" s="1097">
        <v>0</v>
      </c>
      <c r="BC33" s="1097">
        <v>0</v>
      </c>
      <c r="BD33" s="1097">
        <v>0</v>
      </c>
      <c r="BE33" s="1097">
        <v>0</v>
      </c>
      <c r="BF33" s="1097">
        <v>0</v>
      </c>
      <c r="BG33" s="1097">
        <v>0</v>
      </c>
      <c r="BH33" s="1097">
        <v>0</v>
      </c>
      <c r="BI33" s="1097">
        <v>0</v>
      </c>
      <c r="BJ33" s="1097">
        <v>0</v>
      </c>
      <c r="BK33" s="1097">
        <v>0</v>
      </c>
      <c r="BL33" s="1097">
        <v>0</v>
      </c>
      <c r="BM33" s="1097">
        <v>0</v>
      </c>
      <c r="BN33" s="1097">
        <v>0</v>
      </c>
      <c r="BO33" s="1097">
        <v>0</v>
      </c>
      <c r="BP33" s="1097">
        <v>0</v>
      </c>
      <c r="BQ33" s="1097">
        <v>0</v>
      </c>
      <c r="BR33" s="1097">
        <v>0</v>
      </c>
      <c r="BS33" s="1097">
        <v>0</v>
      </c>
      <c r="BT33" s="1097">
        <v>0</v>
      </c>
      <c r="BU33" s="1097">
        <v>0</v>
      </c>
      <c r="BV33" s="1097">
        <v>0</v>
      </c>
      <c r="BW33" s="1097">
        <v>0</v>
      </c>
      <c r="BX33" s="1097">
        <v>0</v>
      </c>
      <c r="BY33" s="1097">
        <v>0</v>
      </c>
      <c r="BZ33" s="1097">
        <v>0</v>
      </c>
      <c r="CA33" s="1097">
        <v>0</v>
      </c>
      <c r="CB33" s="1097">
        <v>0</v>
      </c>
      <c r="CC33" s="1097">
        <v>0</v>
      </c>
      <c r="CD33" s="1097">
        <v>0</v>
      </c>
      <c r="CE33" s="1097">
        <v>0</v>
      </c>
      <c r="CF33" s="1097">
        <v>0</v>
      </c>
      <c r="CG33" s="1097">
        <v>0</v>
      </c>
      <c r="CH33" s="1097">
        <v>0</v>
      </c>
      <c r="CI33" s="1097">
        <v>0</v>
      </c>
      <c r="CJ33" s="1097">
        <v>0</v>
      </c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598">
        <v>0</v>
      </c>
      <c r="I34" s="1092">
        <v>0</v>
      </c>
      <c r="J34" s="199">
        <v>0</v>
      </c>
      <c r="K34" s="1093">
        <v>0</v>
      </c>
      <c r="L34" s="725">
        <v>0</v>
      </c>
      <c r="M34" s="725">
        <v>0</v>
      </c>
      <c r="N34" s="1096">
        <v>0</v>
      </c>
      <c r="O34" s="83">
        <v>0</v>
      </c>
      <c r="P34" s="83">
        <v>0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83">
        <v>0</v>
      </c>
      <c r="W34" s="83">
        <v>0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83">
        <v>0</v>
      </c>
      <c r="AD34" s="83">
        <v>0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83">
        <v>0</v>
      </c>
      <c r="AK34" s="83">
        <v>0</v>
      </c>
      <c r="AL34" s="83">
        <v>0</v>
      </c>
      <c r="AM34" s="746">
        <v>0</v>
      </c>
      <c r="AN34" s="747">
        <v>0</v>
      </c>
      <c r="AO34" s="747">
        <v>0</v>
      </c>
      <c r="AP34" s="747">
        <v>0</v>
      </c>
      <c r="AQ34" s="747">
        <v>0</v>
      </c>
      <c r="AR34" s="747">
        <v>0</v>
      </c>
      <c r="AS34" s="747">
        <v>0</v>
      </c>
      <c r="AT34" s="747">
        <v>0</v>
      </c>
      <c r="AU34" s="747">
        <v>0</v>
      </c>
      <c r="AV34" s="747">
        <v>0</v>
      </c>
      <c r="AW34" s="747">
        <v>0</v>
      </c>
      <c r="AX34" s="747">
        <v>0</v>
      </c>
      <c r="AY34" s="747">
        <v>0</v>
      </c>
      <c r="AZ34" s="747">
        <v>0</v>
      </c>
      <c r="BA34" s="747">
        <v>0</v>
      </c>
      <c r="BB34" s="1097">
        <v>0</v>
      </c>
      <c r="BC34" s="1097">
        <v>0</v>
      </c>
      <c r="BD34" s="1097">
        <v>0</v>
      </c>
      <c r="BE34" s="1097">
        <v>0</v>
      </c>
      <c r="BF34" s="1097">
        <v>0</v>
      </c>
      <c r="BG34" s="1097">
        <v>0</v>
      </c>
      <c r="BH34" s="1097">
        <v>0</v>
      </c>
      <c r="BI34" s="1097">
        <v>0</v>
      </c>
      <c r="BJ34" s="1097">
        <v>0</v>
      </c>
      <c r="BK34" s="1097">
        <v>0</v>
      </c>
      <c r="BL34" s="1097">
        <v>0</v>
      </c>
      <c r="BM34" s="1097">
        <v>0</v>
      </c>
      <c r="BN34" s="1097">
        <v>0</v>
      </c>
      <c r="BO34" s="1097">
        <v>0</v>
      </c>
      <c r="BP34" s="1097">
        <v>0</v>
      </c>
      <c r="BQ34" s="1097">
        <v>0</v>
      </c>
      <c r="BR34" s="1097">
        <v>0</v>
      </c>
      <c r="BS34" s="1097">
        <v>0</v>
      </c>
      <c r="BT34" s="1097">
        <v>0</v>
      </c>
      <c r="BU34" s="1097">
        <v>0</v>
      </c>
      <c r="BV34" s="1097">
        <v>0</v>
      </c>
      <c r="BW34" s="1097">
        <v>0</v>
      </c>
      <c r="BX34" s="1097">
        <v>0</v>
      </c>
      <c r="BY34" s="1097">
        <v>0</v>
      </c>
      <c r="BZ34" s="1097">
        <v>0</v>
      </c>
      <c r="CA34" s="1097">
        <v>0</v>
      </c>
      <c r="CB34" s="1097">
        <v>0</v>
      </c>
      <c r="CC34" s="1097">
        <v>0</v>
      </c>
      <c r="CD34" s="1097">
        <v>0</v>
      </c>
      <c r="CE34" s="1097">
        <v>0</v>
      </c>
      <c r="CF34" s="1097">
        <v>0</v>
      </c>
      <c r="CG34" s="1097">
        <v>0</v>
      </c>
      <c r="CH34" s="1097">
        <v>0</v>
      </c>
      <c r="CI34" s="1097">
        <v>0</v>
      </c>
      <c r="CJ34" s="1097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89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AW36" s="590"/>
      <c r="AX36" s="590"/>
      <c r="AY36" s="590"/>
      <c r="AZ36" s="590"/>
      <c r="BA36" s="590"/>
      <c r="BB36" s="590"/>
      <c r="BC36" s="590"/>
      <c r="BD36" s="590"/>
      <c r="BE36" s="590"/>
      <c r="BF36" s="590"/>
      <c r="BG36" s="590"/>
      <c r="BH36" s="590"/>
      <c r="BI36" s="590"/>
      <c r="BJ36" s="590"/>
      <c r="BK36" s="590"/>
      <c r="BL36" s="590"/>
      <c r="BM36" s="590"/>
      <c r="BN36" s="590"/>
      <c r="BO36" s="590"/>
      <c r="BP36" s="590"/>
      <c r="BQ36" s="590"/>
      <c r="BR36" s="590"/>
      <c r="BS36" s="590"/>
      <c r="BT36" s="590"/>
      <c r="BU36" s="590"/>
      <c r="BV36" s="590"/>
      <c r="BW36" s="590"/>
      <c r="BX36" s="590"/>
      <c r="BY36" s="590"/>
      <c r="BZ36" s="590"/>
      <c r="CA36" s="590"/>
      <c r="CB36" s="590"/>
      <c r="CC36" s="590"/>
      <c r="CD36" s="590"/>
      <c r="CE36" s="590"/>
      <c r="CF36" s="590"/>
      <c r="CG36" s="590"/>
      <c r="CH36" s="590"/>
      <c r="CI36" s="590"/>
      <c r="CJ36" s="590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598">
        <v>0</v>
      </c>
      <c r="I37" s="1092">
        <v>0</v>
      </c>
      <c r="J37" s="199">
        <v>0</v>
      </c>
      <c r="K37" s="1093">
        <v>0</v>
      </c>
      <c r="L37" s="725">
        <v>0</v>
      </c>
      <c r="M37" s="725">
        <v>0</v>
      </c>
      <c r="N37" s="1096">
        <v>0</v>
      </c>
      <c r="O37" s="83">
        <v>0</v>
      </c>
      <c r="P37" s="83">
        <v>0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83">
        <v>0</v>
      </c>
      <c r="W37" s="83">
        <v>0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83">
        <v>0</v>
      </c>
      <c r="AD37" s="83">
        <v>0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83">
        <v>0</v>
      </c>
      <c r="AK37" s="83">
        <v>0</v>
      </c>
      <c r="AL37" s="83">
        <v>0</v>
      </c>
      <c r="AM37" s="746">
        <v>0</v>
      </c>
      <c r="AN37" s="747">
        <v>0</v>
      </c>
      <c r="AO37" s="747">
        <v>0</v>
      </c>
      <c r="AP37" s="747">
        <v>0</v>
      </c>
      <c r="AQ37" s="747">
        <v>0</v>
      </c>
      <c r="AR37" s="747">
        <v>0</v>
      </c>
      <c r="AS37" s="747">
        <v>0</v>
      </c>
      <c r="AT37" s="747">
        <v>0</v>
      </c>
      <c r="AU37" s="747">
        <v>0</v>
      </c>
      <c r="AV37" s="747">
        <v>0</v>
      </c>
      <c r="AW37" s="747">
        <v>0</v>
      </c>
      <c r="AX37" s="747">
        <v>0</v>
      </c>
      <c r="AY37" s="747">
        <v>0</v>
      </c>
      <c r="AZ37" s="747">
        <v>0</v>
      </c>
      <c r="BA37" s="747">
        <v>0</v>
      </c>
      <c r="BB37" s="1097">
        <v>0</v>
      </c>
      <c r="BC37" s="1097">
        <v>0</v>
      </c>
      <c r="BD37" s="1097">
        <v>0</v>
      </c>
      <c r="BE37" s="1097">
        <v>0</v>
      </c>
      <c r="BF37" s="1097">
        <v>0</v>
      </c>
      <c r="BG37" s="1097">
        <v>0</v>
      </c>
      <c r="BH37" s="1097">
        <v>0</v>
      </c>
      <c r="BI37" s="1097">
        <v>0</v>
      </c>
      <c r="BJ37" s="1097">
        <v>0</v>
      </c>
      <c r="BK37" s="1097">
        <v>0</v>
      </c>
      <c r="BL37" s="1097">
        <v>0</v>
      </c>
      <c r="BM37" s="1097">
        <v>0</v>
      </c>
      <c r="BN37" s="1097">
        <v>0</v>
      </c>
      <c r="BO37" s="1097">
        <v>0</v>
      </c>
      <c r="BP37" s="1097">
        <v>0</v>
      </c>
      <c r="BQ37" s="1097">
        <v>0</v>
      </c>
      <c r="BR37" s="1097">
        <v>0</v>
      </c>
      <c r="BS37" s="1097">
        <v>0</v>
      </c>
      <c r="BT37" s="1097">
        <v>0</v>
      </c>
      <c r="BU37" s="1097">
        <v>0</v>
      </c>
      <c r="BV37" s="1097">
        <v>0</v>
      </c>
      <c r="BW37" s="1097">
        <v>0</v>
      </c>
      <c r="BX37" s="1097">
        <v>0</v>
      </c>
      <c r="BY37" s="1097">
        <v>0</v>
      </c>
      <c r="BZ37" s="1097">
        <v>0</v>
      </c>
      <c r="CA37" s="1097">
        <v>0</v>
      </c>
      <c r="CB37" s="1097">
        <v>0</v>
      </c>
      <c r="CC37" s="1097">
        <v>0</v>
      </c>
      <c r="CD37" s="1097">
        <v>0</v>
      </c>
      <c r="CE37" s="1097">
        <v>0</v>
      </c>
      <c r="CF37" s="1097">
        <v>0</v>
      </c>
      <c r="CG37" s="1097">
        <v>0</v>
      </c>
      <c r="CH37" s="1097">
        <v>0</v>
      </c>
      <c r="CI37" s="1097">
        <v>0</v>
      </c>
      <c r="CJ37" s="1097">
        <v>0</v>
      </c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84.28</v>
      </c>
      <c r="I38" s="1094">
        <v>168.56</v>
      </c>
      <c r="J38" s="199">
        <v>252.84</v>
      </c>
      <c r="K38" s="1095">
        <v>337.12</v>
      </c>
      <c r="L38" s="111">
        <v>337.12</v>
      </c>
      <c r="M38" s="111">
        <v>337.12</v>
      </c>
      <c r="N38" s="463">
        <v>337.12</v>
      </c>
      <c r="O38" s="465">
        <v>337.12</v>
      </c>
      <c r="P38" s="465">
        <v>337.12</v>
      </c>
      <c r="Q38" s="465">
        <v>337.12</v>
      </c>
      <c r="R38" s="465">
        <v>337.12</v>
      </c>
      <c r="S38" s="465">
        <v>337.12</v>
      </c>
      <c r="T38" s="465">
        <v>337.12</v>
      </c>
      <c r="U38" s="465">
        <v>337.12</v>
      </c>
      <c r="V38" s="465">
        <v>337.12</v>
      </c>
      <c r="W38" s="465">
        <v>337.12</v>
      </c>
      <c r="X38" s="465">
        <v>337.12</v>
      </c>
      <c r="Y38" s="465">
        <v>337.12</v>
      </c>
      <c r="Z38" s="465">
        <v>337.12</v>
      </c>
      <c r="AA38" s="465">
        <v>337.12</v>
      </c>
      <c r="AB38" s="465">
        <v>337.12</v>
      </c>
      <c r="AC38" s="465">
        <v>337.12</v>
      </c>
      <c r="AD38" s="465">
        <v>337.12</v>
      </c>
      <c r="AE38" s="465">
        <v>337.12</v>
      </c>
      <c r="AF38" s="465">
        <v>337.12</v>
      </c>
      <c r="AG38" s="465">
        <v>337.12</v>
      </c>
      <c r="AH38" s="465">
        <v>337.12</v>
      </c>
      <c r="AI38" s="465">
        <v>337.12</v>
      </c>
      <c r="AJ38" s="465">
        <v>337.12</v>
      </c>
      <c r="AK38" s="465">
        <v>337.12</v>
      </c>
      <c r="AL38" s="465">
        <v>337.12</v>
      </c>
      <c r="AM38" s="465">
        <v>337.12</v>
      </c>
      <c r="AN38" s="465">
        <v>337.12</v>
      </c>
      <c r="AO38" s="465">
        <v>337.12</v>
      </c>
      <c r="AP38" s="465">
        <v>337.12</v>
      </c>
      <c r="AQ38" s="465">
        <v>337.12</v>
      </c>
      <c r="AR38" s="465">
        <v>337.12</v>
      </c>
      <c r="AS38" s="465">
        <v>337.12</v>
      </c>
      <c r="AT38" s="465">
        <v>337.12</v>
      </c>
      <c r="AU38" s="465">
        <v>337.12</v>
      </c>
      <c r="AV38" s="465">
        <v>337.12</v>
      </c>
      <c r="AW38" s="465">
        <v>337.12</v>
      </c>
      <c r="AX38" s="465">
        <v>337.12</v>
      </c>
      <c r="AY38" s="465">
        <v>337.12</v>
      </c>
      <c r="AZ38" s="465">
        <v>337.12</v>
      </c>
      <c r="BA38" s="465">
        <v>337.12</v>
      </c>
      <c r="BB38" s="1097">
        <v>337.12</v>
      </c>
      <c r="BC38" s="1097">
        <v>337.12</v>
      </c>
      <c r="BD38" s="1097">
        <v>337.12</v>
      </c>
      <c r="BE38" s="1097">
        <v>337.12</v>
      </c>
      <c r="BF38" s="1097">
        <v>337.12</v>
      </c>
      <c r="BG38" s="1097">
        <v>337.12</v>
      </c>
      <c r="BH38" s="1097">
        <v>337.12</v>
      </c>
      <c r="BI38" s="1097">
        <v>337.12</v>
      </c>
      <c r="BJ38" s="1097">
        <v>337.12</v>
      </c>
      <c r="BK38" s="1097">
        <v>337.12</v>
      </c>
      <c r="BL38" s="1097">
        <v>337.12</v>
      </c>
      <c r="BM38" s="1097">
        <v>337.12</v>
      </c>
      <c r="BN38" s="1097">
        <v>337.12</v>
      </c>
      <c r="BO38" s="1097">
        <v>337.12</v>
      </c>
      <c r="BP38" s="1097">
        <v>337.12</v>
      </c>
      <c r="BQ38" s="1097">
        <v>337.12</v>
      </c>
      <c r="BR38" s="1097">
        <v>337.12</v>
      </c>
      <c r="BS38" s="1097">
        <v>337.12</v>
      </c>
      <c r="BT38" s="1097">
        <v>337.12</v>
      </c>
      <c r="BU38" s="1097">
        <v>337.12</v>
      </c>
      <c r="BV38" s="1097">
        <v>337.12</v>
      </c>
      <c r="BW38" s="1097">
        <v>337.12</v>
      </c>
      <c r="BX38" s="1097">
        <v>337.12</v>
      </c>
      <c r="BY38" s="1097">
        <v>337.12</v>
      </c>
      <c r="BZ38" s="1097">
        <v>337.12</v>
      </c>
      <c r="CA38" s="1097">
        <v>337.12</v>
      </c>
      <c r="CB38" s="1097">
        <v>337.12</v>
      </c>
      <c r="CC38" s="1097">
        <v>337.12</v>
      </c>
      <c r="CD38" s="1097">
        <v>337.12</v>
      </c>
      <c r="CE38" s="1097">
        <v>337.12</v>
      </c>
      <c r="CF38" s="1097">
        <v>337.12</v>
      </c>
      <c r="CG38" s="1097">
        <v>337.12</v>
      </c>
      <c r="CH38" s="1097">
        <v>337.12</v>
      </c>
      <c r="CI38" s="1097">
        <v>337.12</v>
      </c>
      <c r="CJ38" s="1097">
        <v>337.12</v>
      </c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1098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5">
        <v>0</v>
      </c>
      <c r="AN39" s="465">
        <v>0</v>
      </c>
      <c r="AO39" s="465">
        <v>0</v>
      </c>
      <c r="AP39" s="465">
        <v>0</v>
      </c>
      <c r="AQ39" s="465">
        <v>0</v>
      </c>
      <c r="AR39" s="465">
        <v>0</v>
      </c>
      <c r="AS39" s="465">
        <v>0</v>
      </c>
      <c r="AT39" s="465">
        <v>0</v>
      </c>
      <c r="AU39" s="465">
        <v>0</v>
      </c>
      <c r="AV39" s="465">
        <v>0</v>
      </c>
      <c r="AW39" s="465">
        <v>0</v>
      </c>
      <c r="AX39" s="465">
        <v>0</v>
      </c>
      <c r="AY39" s="465">
        <v>0</v>
      </c>
      <c r="AZ39" s="465">
        <v>0</v>
      </c>
      <c r="BA39" s="465">
        <v>0</v>
      </c>
      <c r="BB39" s="1097">
        <v>0</v>
      </c>
      <c r="BC39" s="1097">
        <v>0</v>
      </c>
      <c r="BD39" s="1097">
        <v>0</v>
      </c>
      <c r="BE39" s="1097">
        <v>0</v>
      </c>
      <c r="BF39" s="1097">
        <v>0</v>
      </c>
      <c r="BG39" s="1097">
        <v>0</v>
      </c>
      <c r="BH39" s="1097">
        <v>0</v>
      </c>
      <c r="BI39" s="1097">
        <v>0</v>
      </c>
      <c r="BJ39" s="1097">
        <v>0</v>
      </c>
      <c r="BK39" s="1097">
        <v>0</v>
      </c>
      <c r="BL39" s="1097">
        <v>0</v>
      </c>
      <c r="BM39" s="1097">
        <v>0</v>
      </c>
      <c r="BN39" s="1097">
        <v>0</v>
      </c>
      <c r="BO39" s="1097">
        <v>0</v>
      </c>
      <c r="BP39" s="1097">
        <v>0</v>
      </c>
      <c r="BQ39" s="1097">
        <v>0</v>
      </c>
      <c r="BR39" s="1097">
        <v>0</v>
      </c>
      <c r="BS39" s="1097">
        <v>0</v>
      </c>
      <c r="BT39" s="1097">
        <v>0</v>
      </c>
      <c r="BU39" s="1097">
        <v>0</v>
      </c>
      <c r="BV39" s="1097">
        <v>0</v>
      </c>
      <c r="BW39" s="1097">
        <v>0</v>
      </c>
      <c r="BX39" s="1097">
        <v>0</v>
      </c>
      <c r="BY39" s="1097">
        <v>0</v>
      </c>
      <c r="BZ39" s="1097">
        <v>0</v>
      </c>
      <c r="CA39" s="1097">
        <v>0</v>
      </c>
      <c r="CB39" s="1097">
        <v>0</v>
      </c>
      <c r="CC39" s="1097">
        <v>0</v>
      </c>
      <c r="CD39" s="1097">
        <v>0</v>
      </c>
      <c r="CE39" s="1097">
        <v>0</v>
      </c>
      <c r="CF39" s="1097">
        <v>0</v>
      </c>
      <c r="CG39" s="1097">
        <v>0</v>
      </c>
      <c r="CH39" s="1097">
        <v>0</v>
      </c>
      <c r="CI39" s="1097">
        <v>0</v>
      </c>
      <c r="CJ39" s="1097">
        <v>0</v>
      </c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9">
        <v>373.13793680899335</v>
      </c>
      <c r="I40" s="199">
        <v>746.54489083558053</v>
      </c>
      <c r="J40" s="199">
        <v>1120.206173724677</v>
      </c>
      <c r="K40" s="199">
        <v>1494.1217854762822</v>
      </c>
      <c r="L40" s="199">
        <v>2339.903852442369</v>
      </c>
      <c r="M40" s="199">
        <v>3246.712971340814</v>
      </c>
      <c r="N40" s="1098">
        <v>4153.8305905825491</v>
      </c>
      <c r="O40" s="465">
        <v>4142.5360904430281</v>
      </c>
      <c r="P40" s="465">
        <v>4131.2415903035071</v>
      </c>
      <c r="Q40" s="465">
        <v>4119.9470901639861</v>
      </c>
      <c r="R40" s="465">
        <v>4108.6525900244651</v>
      </c>
      <c r="S40" s="465">
        <v>4097.3580898849441</v>
      </c>
      <c r="T40" s="465">
        <v>4086.0635897454231</v>
      </c>
      <c r="U40" s="465">
        <v>4074.7690896059021</v>
      </c>
      <c r="V40" s="465">
        <v>4063.4745894663811</v>
      </c>
      <c r="W40" s="465">
        <v>4052.1800893268601</v>
      </c>
      <c r="X40" s="465">
        <v>4040.8855891873391</v>
      </c>
      <c r="Y40" s="465">
        <v>4029.5910890478181</v>
      </c>
      <c r="Z40" s="465">
        <v>4018.2965889082971</v>
      </c>
      <c r="AA40" s="465">
        <v>4007.002088768776</v>
      </c>
      <c r="AB40" s="465">
        <v>3995.707588629255</v>
      </c>
      <c r="AC40" s="465">
        <v>3984.413088489734</v>
      </c>
      <c r="AD40" s="465">
        <v>3973.118588350213</v>
      </c>
      <c r="AE40" s="465">
        <v>3961.824088210692</v>
      </c>
      <c r="AF40" s="465">
        <v>3950.529588071171</v>
      </c>
      <c r="AG40" s="465">
        <v>3939.23508793165</v>
      </c>
      <c r="AH40" s="465">
        <v>3927.940587792129</v>
      </c>
      <c r="AI40" s="465">
        <v>3916.646087652608</v>
      </c>
      <c r="AJ40" s="465">
        <v>3905.351587513087</v>
      </c>
      <c r="AK40" s="465">
        <v>3894.057087373566</v>
      </c>
      <c r="AL40" s="465">
        <v>3882.762587234045</v>
      </c>
      <c r="AM40" s="465">
        <v>3882.762587234045</v>
      </c>
      <c r="AN40" s="465">
        <v>3882.762587234045</v>
      </c>
      <c r="AO40" s="465">
        <v>3882.762587234045</v>
      </c>
      <c r="AP40" s="465">
        <v>3882.762587234045</v>
      </c>
      <c r="AQ40" s="465">
        <v>3882.762587234045</v>
      </c>
      <c r="AR40" s="465">
        <v>3882.762587234045</v>
      </c>
      <c r="AS40" s="465">
        <v>3882.762587234045</v>
      </c>
      <c r="AT40" s="465">
        <v>3882.762587234045</v>
      </c>
      <c r="AU40" s="465">
        <v>3882.762587234045</v>
      </c>
      <c r="AV40" s="465">
        <v>3882.762587234045</v>
      </c>
      <c r="AW40" s="465">
        <v>3882.762587234045</v>
      </c>
      <c r="AX40" s="465">
        <v>3882.762587234045</v>
      </c>
      <c r="AY40" s="465">
        <v>3882.762587234045</v>
      </c>
      <c r="AZ40" s="465">
        <v>3882.762587234045</v>
      </c>
      <c r="BA40" s="465">
        <v>3882.762587234045</v>
      </c>
      <c r="BB40" s="465">
        <v>3882.762587234045</v>
      </c>
      <c r="BC40" s="465">
        <v>3882.762587234045</v>
      </c>
      <c r="BD40" s="465">
        <v>3882.762587234045</v>
      </c>
      <c r="BE40" s="465">
        <v>3882.762587234045</v>
      </c>
      <c r="BF40" s="465">
        <v>3882.762587234045</v>
      </c>
      <c r="BG40" s="465">
        <v>3882.762587234045</v>
      </c>
      <c r="BH40" s="465">
        <v>3882.762587234045</v>
      </c>
      <c r="BI40" s="465">
        <v>3882.762587234045</v>
      </c>
      <c r="BJ40" s="465">
        <v>3882.762587234045</v>
      </c>
      <c r="BK40" s="465">
        <v>3882.762587234045</v>
      </c>
      <c r="BL40" s="465">
        <v>3882.762587234045</v>
      </c>
      <c r="BM40" s="465">
        <v>3882.762587234045</v>
      </c>
      <c r="BN40" s="465">
        <v>3882.762587234045</v>
      </c>
      <c r="BO40" s="465">
        <v>3882.762587234045</v>
      </c>
      <c r="BP40" s="465">
        <v>3882.762587234045</v>
      </c>
      <c r="BQ40" s="465">
        <v>3882.762587234045</v>
      </c>
      <c r="BR40" s="465">
        <v>3882.762587234045</v>
      </c>
      <c r="BS40" s="465">
        <v>3882.762587234045</v>
      </c>
      <c r="BT40" s="465">
        <v>3882.762587234045</v>
      </c>
      <c r="BU40" s="465">
        <v>3882.762587234045</v>
      </c>
      <c r="BV40" s="465">
        <v>3882.762587234045</v>
      </c>
      <c r="BW40" s="465">
        <v>3882.762587234045</v>
      </c>
      <c r="BX40" s="465">
        <v>3882.762587234045</v>
      </c>
      <c r="BY40" s="465">
        <v>3882.762587234045</v>
      </c>
      <c r="BZ40" s="465">
        <v>3882.762587234045</v>
      </c>
      <c r="CA40" s="465">
        <v>3882.762587234045</v>
      </c>
      <c r="CB40" s="465">
        <v>3882.762587234045</v>
      </c>
      <c r="CC40" s="465">
        <v>3882.762587234045</v>
      </c>
      <c r="CD40" s="465">
        <v>3882.762587234045</v>
      </c>
      <c r="CE40" s="465">
        <v>3882.762587234045</v>
      </c>
      <c r="CF40" s="465">
        <v>3882.762587234045</v>
      </c>
      <c r="CG40" s="465">
        <v>3882.762587234045</v>
      </c>
      <c r="CH40" s="465">
        <v>3882.762587234045</v>
      </c>
      <c r="CI40" s="465">
        <v>3882.762587234045</v>
      </c>
      <c r="CJ40" s="1097">
        <v>3882.762587234045</v>
      </c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1098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5">
        <v>0</v>
      </c>
      <c r="AN41" s="465">
        <v>0</v>
      </c>
      <c r="AO41" s="465">
        <v>0</v>
      </c>
      <c r="AP41" s="465">
        <v>0</v>
      </c>
      <c r="AQ41" s="465">
        <v>0</v>
      </c>
      <c r="AR41" s="465">
        <v>0</v>
      </c>
      <c r="AS41" s="465">
        <v>0</v>
      </c>
      <c r="AT41" s="465">
        <v>0</v>
      </c>
      <c r="AU41" s="465">
        <v>0</v>
      </c>
      <c r="AV41" s="465">
        <v>0</v>
      </c>
      <c r="AW41" s="465">
        <v>0</v>
      </c>
      <c r="AX41" s="465">
        <v>0</v>
      </c>
      <c r="AY41" s="465">
        <v>0</v>
      </c>
      <c r="AZ41" s="465">
        <v>0</v>
      </c>
      <c r="BA41" s="465">
        <v>0</v>
      </c>
      <c r="BB41" s="1097">
        <v>0</v>
      </c>
      <c r="BC41" s="1097">
        <v>0</v>
      </c>
      <c r="BD41" s="1097">
        <v>0</v>
      </c>
      <c r="BE41" s="1097">
        <v>0</v>
      </c>
      <c r="BF41" s="1097">
        <v>0</v>
      </c>
      <c r="BG41" s="1097">
        <v>0</v>
      </c>
      <c r="BH41" s="1097">
        <v>0</v>
      </c>
      <c r="BI41" s="1097">
        <v>0</v>
      </c>
      <c r="BJ41" s="1097">
        <v>0</v>
      </c>
      <c r="BK41" s="1097">
        <v>0</v>
      </c>
      <c r="BL41" s="1097">
        <v>0</v>
      </c>
      <c r="BM41" s="1097">
        <v>0</v>
      </c>
      <c r="BN41" s="1097">
        <v>0</v>
      </c>
      <c r="BO41" s="1097">
        <v>0</v>
      </c>
      <c r="BP41" s="1097">
        <v>0</v>
      </c>
      <c r="BQ41" s="1097">
        <v>0</v>
      </c>
      <c r="BR41" s="1097">
        <v>0</v>
      </c>
      <c r="BS41" s="1097">
        <v>0</v>
      </c>
      <c r="BT41" s="1097">
        <v>0</v>
      </c>
      <c r="BU41" s="1097">
        <v>0</v>
      </c>
      <c r="BV41" s="1097">
        <v>0</v>
      </c>
      <c r="BW41" s="1097">
        <v>0</v>
      </c>
      <c r="BX41" s="1097">
        <v>0</v>
      </c>
      <c r="BY41" s="1097">
        <v>0</v>
      </c>
      <c r="BZ41" s="1097">
        <v>0</v>
      </c>
      <c r="CA41" s="1097">
        <v>0</v>
      </c>
      <c r="CB41" s="1097">
        <v>0</v>
      </c>
      <c r="CC41" s="1097">
        <v>0</v>
      </c>
      <c r="CD41" s="1097">
        <v>0</v>
      </c>
      <c r="CE41" s="1097">
        <v>0</v>
      </c>
      <c r="CF41" s="1097">
        <v>0</v>
      </c>
      <c r="CG41" s="1097">
        <v>0</v>
      </c>
      <c r="CH41" s="1097">
        <v>0</v>
      </c>
      <c r="CI41" s="1097">
        <v>0</v>
      </c>
      <c r="CJ41" s="1097">
        <v>0</v>
      </c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>
        <v>122.4</v>
      </c>
      <c r="I42" s="211">
        <v>122.5</v>
      </c>
      <c r="J42" s="211">
        <v>122.5</v>
      </c>
      <c r="K42" s="211">
        <v>122.6</v>
      </c>
      <c r="L42" s="211">
        <v>117.7</v>
      </c>
      <c r="M42" s="211">
        <v>117.7</v>
      </c>
      <c r="N42" s="211">
        <v>117.8</v>
      </c>
      <c r="O42" s="211">
        <v>117.5</v>
      </c>
      <c r="P42" s="211">
        <v>117.2</v>
      </c>
      <c r="Q42" s="211">
        <v>116.9</v>
      </c>
      <c r="R42" s="211">
        <v>116.6</v>
      </c>
      <c r="S42" s="211">
        <v>116.4</v>
      </c>
      <c r="T42" s="211">
        <v>116.1</v>
      </c>
      <c r="U42" s="211">
        <v>115.8</v>
      </c>
      <c r="V42" s="211">
        <v>115.5</v>
      </c>
      <c r="W42" s="211">
        <v>115.2</v>
      </c>
      <c r="X42" s="211">
        <v>115</v>
      </c>
      <c r="Y42" s="211">
        <v>114.7</v>
      </c>
      <c r="Z42" s="211">
        <v>114.4</v>
      </c>
      <c r="AA42" s="211">
        <v>114.1</v>
      </c>
      <c r="AB42" s="211">
        <v>113.8</v>
      </c>
      <c r="AC42" s="211">
        <v>113.5</v>
      </c>
      <c r="AD42" s="211">
        <v>113.3</v>
      </c>
      <c r="AE42" s="211">
        <v>113</v>
      </c>
      <c r="AF42" s="211">
        <v>112.7</v>
      </c>
      <c r="AG42" s="211">
        <v>112.4</v>
      </c>
      <c r="AH42" s="211">
        <v>112.1</v>
      </c>
      <c r="AI42" s="211">
        <v>111.8</v>
      </c>
      <c r="AJ42" s="211">
        <v>111.6</v>
      </c>
      <c r="AK42" s="211">
        <v>111.3</v>
      </c>
      <c r="AL42" s="211">
        <v>111</v>
      </c>
      <c r="AM42" s="211">
        <v>111</v>
      </c>
      <c r="AN42" s="211">
        <v>111</v>
      </c>
      <c r="AO42" s="211">
        <v>111</v>
      </c>
      <c r="AP42" s="211">
        <v>111</v>
      </c>
      <c r="AQ42" s="211">
        <v>111</v>
      </c>
      <c r="AR42" s="211">
        <v>111</v>
      </c>
      <c r="AS42" s="211">
        <v>111</v>
      </c>
      <c r="AT42" s="211">
        <v>111</v>
      </c>
      <c r="AU42" s="211">
        <v>111</v>
      </c>
      <c r="AV42" s="211">
        <v>111</v>
      </c>
      <c r="AW42" s="211">
        <v>111</v>
      </c>
      <c r="AX42" s="211">
        <v>111</v>
      </c>
      <c r="AY42" s="211">
        <v>111</v>
      </c>
      <c r="AZ42" s="211">
        <v>111</v>
      </c>
      <c r="BA42" s="211">
        <v>111</v>
      </c>
      <c r="BB42" s="211">
        <v>111</v>
      </c>
      <c r="BC42" s="211">
        <v>111</v>
      </c>
      <c r="BD42" s="211">
        <v>111</v>
      </c>
      <c r="BE42" s="211">
        <v>111</v>
      </c>
      <c r="BF42" s="211">
        <v>111</v>
      </c>
      <c r="BG42" s="211">
        <v>111</v>
      </c>
      <c r="BH42" s="211">
        <v>111</v>
      </c>
      <c r="BI42" s="211">
        <v>111</v>
      </c>
      <c r="BJ42" s="211">
        <v>111</v>
      </c>
      <c r="BK42" s="211">
        <v>111</v>
      </c>
      <c r="BL42" s="211">
        <v>111</v>
      </c>
      <c r="BM42" s="211">
        <v>111</v>
      </c>
      <c r="BN42" s="211">
        <v>111</v>
      </c>
      <c r="BO42" s="211">
        <v>111</v>
      </c>
      <c r="BP42" s="211">
        <v>111</v>
      </c>
      <c r="BQ42" s="211">
        <v>111</v>
      </c>
      <c r="BR42" s="211">
        <v>111</v>
      </c>
      <c r="BS42" s="211">
        <v>111</v>
      </c>
      <c r="BT42" s="211">
        <v>111</v>
      </c>
      <c r="BU42" s="211">
        <v>111</v>
      </c>
      <c r="BV42" s="211">
        <v>111</v>
      </c>
      <c r="BW42" s="211">
        <v>111</v>
      </c>
      <c r="BX42" s="211">
        <v>111</v>
      </c>
      <c r="BY42" s="211">
        <v>111</v>
      </c>
      <c r="BZ42" s="211">
        <v>111</v>
      </c>
      <c r="CA42" s="211">
        <v>111</v>
      </c>
      <c r="CB42" s="211">
        <v>111</v>
      </c>
      <c r="CC42" s="211">
        <v>111</v>
      </c>
      <c r="CD42" s="211">
        <v>111</v>
      </c>
      <c r="CE42" s="211">
        <v>111</v>
      </c>
      <c r="CF42" s="211">
        <v>111</v>
      </c>
      <c r="CG42" s="211">
        <v>111</v>
      </c>
      <c r="CH42" s="211">
        <v>111</v>
      </c>
      <c r="CI42" s="211">
        <v>111</v>
      </c>
      <c r="CJ42" s="605">
        <v>111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>
        <v>122.4398648110573</v>
      </c>
      <c r="I44" s="212">
        <v>122.48400188277363</v>
      </c>
      <c r="J44" s="212">
        <v>122.52653236343836</v>
      </c>
      <c r="K44" s="212">
        <v>122.56866119634016</v>
      </c>
      <c r="L44" s="212">
        <v>117.68780943483003</v>
      </c>
      <c r="M44" s="212">
        <v>117.72786095698966</v>
      </c>
      <c r="N44" s="212">
        <v>117.76791247914923</v>
      </c>
      <c r="O44" s="212">
        <v>117.48763748898885</v>
      </c>
      <c r="P44" s="212">
        <v>117.20714469412373</v>
      </c>
      <c r="Q44" s="212">
        <v>116.9264340945539</v>
      </c>
      <c r="R44" s="212">
        <v>116.64550569027935</v>
      </c>
      <c r="S44" s="212">
        <v>116.36435948130004</v>
      </c>
      <c r="T44" s="212">
        <v>116.08299546761603</v>
      </c>
      <c r="U44" s="212">
        <v>115.80141364922729</v>
      </c>
      <c r="V44" s="212">
        <v>115.51961402613388</v>
      </c>
      <c r="W44" s="212">
        <v>115.2375965983357</v>
      </c>
      <c r="X44" s="212">
        <v>114.95536136583284</v>
      </c>
      <c r="Y44" s="212">
        <v>114.67290832862523</v>
      </c>
      <c r="Z44" s="212">
        <v>114.39023748671289</v>
      </c>
      <c r="AA44" s="212">
        <v>114.10734884009585</v>
      </c>
      <c r="AB44" s="212">
        <v>113.8242423887741</v>
      </c>
      <c r="AC44" s="212">
        <v>113.54091813274761</v>
      </c>
      <c r="AD44" s="212">
        <v>113.25737607201641</v>
      </c>
      <c r="AE44" s="212">
        <v>112.9736162065805</v>
      </c>
      <c r="AF44" s="212">
        <v>112.68963853643983</v>
      </c>
      <c r="AG44" s="212">
        <v>112.4054430615945</v>
      </c>
      <c r="AH44" s="212">
        <v>112.1210297820444</v>
      </c>
      <c r="AI44" s="212">
        <v>111.83639869778959</v>
      </c>
      <c r="AJ44" s="212">
        <v>111.55154980883006</v>
      </c>
      <c r="AK44" s="212">
        <v>111.26648311516581</v>
      </c>
      <c r="AL44" s="212">
        <v>110.98119861679686</v>
      </c>
      <c r="AM44" s="212">
        <v>110.98119861679686</v>
      </c>
      <c r="AN44" s="212">
        <v>110.98119861679686</v>
      </c>
      <c r="AO44" s="212">
        <v>110.98119861679686</v>
      </c>
      <c r="AP44" s="212">
        <v>110.98119861679686</v>
      </c>
      <c r="AQ44" s="212">
        <v>110.98119861679686</v>
      </c>
      <c r="AR44" s="212">
        <v>110.98119861679686</v>
      </c>
      <c r="AS44" s="212">
        <v>110.98119861679686</v>
      </c>
      <c r="AT44" s="212">
        <v>110.98119861679686</v>
      </c>
      <c r="AU44" s="212">
        <v>110.98119861679686</v>
      </c>
      <c r="AV44" s="212">
        <v>110.98119861679686</v>
      </c>
      <c r="AW44" s="212">
        <v>110.98119861679686</v>
      </c>
      <c r="AX44" s="212">
        <v>110.98119861679686</v>
      </c>
      <c r="AY44" s="212">
        <v>110.98119861679686</v>
      </c>
      <c r="AZ44" s="212">
        <v>110.98119861679686</v>
      </c>
      <c r="BA44" s="212">
        <v>110.98119861679686</v>
      </c>
      <c r="BB44" s="212">
        <v>110.98119861679686</v>
      </c>
      <c r="BC44" s="212">
        <v>110.98119861679686</v>
      </c>
      <c r="BD44" s="212">
        <v>110.98119861679686</v>
      </c>
      <c r="BE44" s="212">
        <v>110.98119861679686</v>
      </c>
      <c r="BF44" s="212">
        <v>110.98119861679686</v>
      </c>
      <c r="BG44" s="212">
        <v>110.98119861679686</v>
      </c>
      <c r="BH44" s="212">
        <v>110.98119861679686</v>
      </c>
      <c r="BI44" s="212">
        <v>110.98119861679686</v>
      </c>
      <c r="BJ44" s="212">
        <v>110.98119861679686</v>
      </c>
      <c r="BK44" s="212">
        <v>110.98119861679686</v>
      </c>
      <c r="BL44" s="212">
        <v>110.98119861679686</v>
      </c>
      <c r="BM44" s="212">
        <v>110.98119861679686</v>
      </c>
      <c r="BN44" s="212">
        <v>110.98119861679686</v>
      </c>
      <c r="BO44" s="212">
        <v>110.98119861679686</v>
      </c>
      <c r="BP44" s="212">
        <v>110.98119861679686</v>
      </c>
      <c r="BQ44" s="212">
        <v>110.98119861679686</v>
      </c>
      <c r="BR44" s="212">
        <v>110.98119861679686</v>
      </c>
      <c r="BS44" s="212">
        <v>110.98119861679686</v>
      </c>
      <c r="BT44" s="212">
        <v>110.98119861679686</v>
      </c>
      <c r="BU44" s="212">
        <v>110.98119861679686</v>
      </c>
      <c r="BV44" s="212">
        <v>110.98119861679686</v>
      </c>
      <c r="BW44" s="212">
        <v>110.98119861679686</v>
      </c>
      <c r="BX44" s="212">
        <v>110.98119861679686</v>
      </c>
      <c r="BY44" s="212">
        <v>110.98119861679686</v>
      </c>
      <c r="BZ44" s="212">
        <v>110.98119861679686</v>
      </c>
      <c r="CA44" s="212">
        <v>110.98119861679686</v>
      </c>
      <c r="CB44" s="212">
        <v>110.98119861679686</v>
      </c>
      <c r="CC44" s="212">
        <v>110.98119861679686</v>
      </c>
      <c r="CD44" s="212">
        <v>110.98119861679686</v>
      </c>
      <c r="CE44" s="212">
        <v>110.98119861679686</v>
      </c>
      <c r="CF44" s="212">
        <v>110.98119861679686</v>
      </c>
      <c r="CG44" s="212">
        <v>110.98119861679686</v>
      </c>
      <c r="CH44" s="212">
        <v>110.98119861679686</v>
      </c>
      <c r="CI44" s="212">
        <v>110.98119861679686</v>
      </c>
      <c r="CJ44" s="607">
        <v>110.98119861679686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24.06018347615305</v>
      </c>
      <c r="I45" s="599">
        <v>48.134517257951551</v>
      </c>
      <c r="J45" s="470">
        <v>72.222228737918016</v>
      </c>
      <c r="K45" s="111">
        <v>96.323317916052446</v>
      </c>
      <c r="L45" s="111">
        <v>140.8114546384686</v>
      </c>
      <c r="M45" s="198">
        <v>188.50961429252683</v>
      </c>
      <c r="N45" s="84">
        <v>236.22400106464212</v>
      </c>
      <c r="O45" s="84">
        <v>235.62991035730329</v>
      </c>
      <c r="P45" s="84">
        <v>235.03581964996448</v>
      </c>
      <c r="Q45" s="84">
        <v>234.4417289426257</v>
      </c>
      <c r="R45" s="84">
        <v>233.84763823528687</v>
      </c>
      <c r="S45" s="84">
        <v>233.25354752794809</v>
      </c>
      <c r="T45" s="84">
        <v>232.65945682060928</v>
      </c>
      <c r="U45" s="84">
        <v>232.06536611327044</v>
      </c>
      <c r="V45" s="84">
        <v>231.47127540593166</v>
      </c>
      <c r="W45" s="84">
        <v>230.87718469859286</v>
      </c>
      <c r="X45" s="84">
        <v>230.28309399125408</v>
      </c>
      <c r="Y45" s="84">
        <v>229.68900328391524</v>
      </c>
      <c r="Z45" s="84">
        <v>229.09491257657643</v>
      </c>
      <c r="AA45" s="84">
        <v>228.50082186923765</v>
      </c>
      <c r="AB45" s="84">
        <v>227.90673116189882</v>
      </c>
      <c r="AC45" s="84">
        <v>227.31264045456004</v>
      </c>
      <c r="AD45" s="84">
        <v>226.71854974722123</v>
      </c>
      <c r="AE45" s="84">
        <v>226.1244590398824</v>
      </c>
      <c r="AF45" s="84">
        <v>225.53036833254362</v>
      </c>
      <c r="AG45" s="84">
        <v>224.93627762520481</v>
      </c>
      <c r="AH45" s="84">
        <v>224.342186917866</v>
      </c>
      <c r="AI45" s="84">
        <v>223.74809621052719</v>
      </c>
      <c r="AJ45" s="84">
        <v>223.15400550318839</v>
      </c>
      <c r="AK45" s="84">
        <v>222.55991479584958</v>
      </c>
      <c r="AL45" s="84">
        <v>221.96582408851077</v>
      </c>
      <c r="AM45" s="84">
        <v>221.96582408851077</v>
      </c>
      <c r="AN45" s="84">
        <v>221.96582408851077</v>
      </c>
      <c r="AO45" s="84">
        <v>221.96582408851077</v>
      </c>
      <c r="AP45" s="84">
        <v>221.96582408851077</v>
      </c>
      <c r="AQ45" s="84">
        <v>221.96582408851077</v>
      </c>
      <c r="AR45" s="84">
        <v>221.96582408851077</v>
      </c>
      <c r="AS45" s="84">
        <v>221.96582408851077</v>
      </c>
      <c r="AT45" s="84">
        <v>221.96582408851077</v>
      </c>
      <c r="AU45" s="84">
        <v>221.96582408851077</v>
      </c>
      <c r="AV45" s="84">
        <v>221.96582408851077</v>
      </c>
      <c r="AW45" s="84">
        <v>221.96582408851077</v>
      </c>
      <c r="AX45" s="84">
        <v>221.96582408851077</v>
      </c>
      <c r="AY45" s="84">
        <v>221.96582408851077</v>
      </c>
      <c r="AZ45" s="459">
        <v>221.96582408851077</v>
      </c>
      <c r="BA45" s="100">
        <v>221.96582408851077</v>
      </c>
      <c r="BB45" s="600">
        <v>221.96582408851077</v>
      </c>
      <c r="BC45" s="600">
        <v>221.96582408851077</v>
      </c>
      <c r="BD45" s="600">
        <v>221.96582408851077</v>
      </c>
      <c r="BE45" s="600">
        <v>221.96582408851077</v>
      </c>
      <c r="BF45" s="600">
        <v>221.96582408851077</v>
      </c>
      <c r="BG45" s="600">
        <v>221.96582408851077</v>
      </c>
      <c r="BH45" s="600">
        <v>221.96582408851077</v>
      </c>
      <c r="BI45" s="600">
        <v>221.96582408851077</v>
      </c>
      <c r="BJ45" s="600">
        <v>221.96582408851077</v>
      </c>
      <c r="BK45" s="600">
        <v>221.96582408851077</v>
      </c>
      <c r="BL45" s="600">
        <v>221.96582408851077</v>
      </c>
      <c r="BM45" s="600">
        <v>221.96582408851077</v>
      </c>
      <c r="BN45" s="600">
        <v>221.96582408851077</v>
      </c>
      <c r="BO45" s="600">
        <v>221.96582408851077</v>
      </c>
      <c r="BP45" s="600">
        <v>221.96582408851077</v>
      </c>
      <c r="BQ45" s="600">
        <v>221.96582408851077</v>
      </c>
      <c r="BR45" s="600">
        <v>221.96582408851077</v>
      </c>
      <c r="BS45" s="600">
        <v>221.96582408851077</v>
      </c>
      <c r="BT45" s="600">
        <v>221.96582408851077</v>
      </c>
      <c r="BU45" s="600">
        <v>221.96582408851077</v>
      </c>
      <c r="BV45" s="600">
        <v>221.96582408851077</v>
      </c>
      <c r="BW45" s="600">
        <v>221.96582408851077</v>
      </c>
      <c r="BX45" s="600">
        <v>221.96582408851077</v>
      </c>
      <c r="BY45" s="600">
        <v>221.96582408851077</v>
      </c>
      <c r="BZ45" s="600">
        <v>221.96582408851077</v>
      </c>
      <c r="CA45" s="600">
        <v>221.96582408851077</v>
      </c>
      <c r="CB45" s="600">
        <v>221.96582408851077</v>
      </c>
      <c r="CC45" s="600">
        <v>221.96582408851077</v>
      </c>
      <c r="CD45" s="600">
        <v>221.96582408851077</v>
      </c>
      <c r="CE45" s="600">
        <v>221.96582408851077</v>
      </c>
      <c r="CF45" s="600">
        <v>221.96582408851077</v>
      </c>
      <c r="CG45" s="600">
        <v>221.96582408851077</v>
      </c>
      <c r="CH45" s="600">
        <v>221.96582408851077</v>
      </c>
      <c r="CI45" s="600">
        <v>221.96582408851077</v>
      </c>
      <c r="CJ45" s="617">
        <v>221.96582408851077</v>
      </c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>
        <v>18.327379247526697</v>
      </c>
      <c r="I46" s="215">
        <v>18.638007147042341</v>
      </c>
      <c r="J46" s="215">
        <v>18.747333801764618</v>
      </c>
      <c r="K46" s="221">
        <v>1.8805067727939644</v>
      </c>
      <c r="L46" s="221">
        <v>1.6900866922989766</v>
      </c>
      <c r="M46" s="236">
        <v>1.6333874325853028</v>
      </c>
      <c r="N46" s="216">
        <v>1.6014715254016587</v>
      </c>
      <c r="O46" s="216">
        <v>1.5974439103116553</v>
      </c>
      <c r="P46" s="216">
        <v>1.5934162952216526</v>
      </c>
      <c r="Q46" s="216">
        <v>1.5893886801316497</v>
      </c>
      <c r="R46" s="216">
        <v>1.5853610650416465</v>
      </c>
      <c r="S46" s="216">
        <v>1.5813334499516438</v>
      </c>
      <c r="T46" s="216">
        <v>1.5773058348616409</v>
      </c>
      <c r="U46" s="216">
        <v>1.5732782197716375</v>
      </c>
      <c r="V46" s="216">
        <v>1.569250604681635</v>
      </c>
      <c r="W46" s="216">
        <v>1.5652229895916319</v>
      </c>
      <c r="X46" s="216">
        <v>1.5611953745016292</v>
      </c>
      <c r="Y46" s="217">
        <v>1.557167759411626</v>
      </c>
      <c r="Z46" s="217">
        <v>1.5531401443216231</v>
      </c>
      <c r="AA46" s="217">
        <v>1.5491125292316203</v>
      </c>
      <c r="AB46" s="217">
        <v>1.545084914141617</v>
      </c>
      <c r="AC46" s="217">
        <v>1.5410572990516145</v>
      </c>
      <c r="AD46" s="217">
        <v>1.5370296839616113</v>
      </c>
      <c r="AE46" s="217">
        <v>1.5330020688716082</v>
      </c>
      <c r="AF46" s="217">
        <v>1.5289744537816055</v>
      </c>
      <c r="AG46" s="217">
        <v>1.5249468386916025</v>
      </c>
      <c r="AH46" s="217">
        <v>1.5209192236015994</v>
      </c>
      <c r="AI46" s="217">
        <v>1.5168916085115964</v>
      </c>
      <c r="AJ46" s="217">
        <v>1.5128639934215935</v>
      </c>
      <c r="AK46" s="217">
        <v>1.5088363783315906</v>
      </c>
      <c r="AL46" s="218">
        <v>1.5048087632415876</v>
      </c>
      <c r="AM46" s="218">
        <v>1.5048087632415876</v>
      </c>
      <c r="AN46" s="218">
        <v>1.5048087632415876</v>
      </c>
      <c r="AO46" s="218">
        <v>1.5048087632415876</v>
      </c>
      <c r="AP46" s="218">
        <v>1.5048087632415876</v>
      </c>
      <c r="AQ46" s="218">
        <v>1.5048087632415876</v>
      </c>
      <c r="AR46" s="218">
        <v>1.5048087632415876</v>
      </c>
      <c r="AS46" s="218">
        <v>1.5048087632415876</v>
      </c>
      <c r="AT46" s="218">
        <v>1.5048087632415876</v>
      </c>
      <c r="AU46" s="218">
        <v>1.5048087632415876</v>
      </c>
      <c r="AV46" s="218">
        <v>1.5048087632415876</v>
      </c>
      <c r="AW46" s="218">
        <v>1.5048087632415876</v>
      </c>
      <c r="AX46" s="218">
        <v>1.5048087632415876</v>
      </c>
      <c r="AY46" s="218">
        <v>1.5048087632415876</v>
      </c>
      <c r="AZ46" s="219">
        <v>1.5048087632415876</v>
      </c>
      <c r="BA46" s="229">
        <v>1.5048087632415876</v>
      </c>
      <c r="BB46" s="229">
        <v>1.5048087632415876</v>
      </c>
      <c r="BC46" s="229">
        <v>1.5048087632415876</v>
      </c>
      <c r="BD46" s="229">
        <v>1.5048087632415876</v>
      </c>
      <c r="BE46" s="229">
        <v>1.5048087632415876</v>
      </c>
      <c r="BF46" s="229">
        <v>1.5048087632415876</v>
      </c>
      <c r="BG46" s="229">
        <v>1.5048087632415876</v>
      </c>
      <c r="BH46" s="229">
        <v>1.5048087632415876</v>
      </c>
      <c r="BI46" s="229">
        <v>1.5048087632415876</v>
      </c>
      <c r="BJ46" s="229">
        <v>1.5048087632415876</v>
      </c>
      <c r="BK46" s="229">
        <v>1.5048087632415876</v>
      </c>
      <c r="BL46" s="229">
        <v>1.5048087632415876</v>
      </c>
      <c r="BM46" s="229">
        <v>1.5048087632415876</v>
      </c>
      <c r="BN46" s="229">
        <v>1.5048087632415876</v>
      </c>
      <c r="BO46" s="229">
        <v>1.5048087632415876</v>
      </c>
      <c r="BP46" s="229">
        <v>1.5048087632415876</v>
      </c>
      <c r="BQ46" s="229">
        <v>1.5048087632415876</v>
      </c>
      <c r="BR46" s="229">
        <v>1.5048087632415876</v>
      </c>
      <c r="BS46" s="229">
        <v>1.5048087632415876</v>
      </c>
      <c r="BT46" s="229">
        <v>1.5048087632415876</v>
      </c>
      <c r="BU46" s="229">
        <v>1.5048087632415876</v>
      </c>
      <c r="BV46" s="229">
        <v>1.5048087632415876</v>
      </c>
      <c r="BW46" s="229">
        <v>1.5048087632415876</v>
      </c>
      <c r="BX46" s="229">
        <v>1.5048087632415876</v>
      </c>
      <c r="BY46" s="229">
        <v>1.5048087632415876</v>
      </c>
      <c r="BZ46" s="229">
        <v>1.5048087632415876</v>
      </c>
      <c r="CA46" s="229">
        <v>1.5048087632415876</v>
      </c>
      <c r="CB46" s="229">
        <v>1.5048087632415876</v>
      </c>
      <c r="CC46" s="229">
        <v>1.5048087632415876</v>
      </c>
      <c r="CD46" s="229">
        <v>1.5048087632415876</v>
      </c>
      <c r="CE46" s="229">
        <v>1.5048087632415876</v>
      </c>
      <c r="CF46" s="229">
        <v>1.5048087632415876</v>
      </c>
      <c r="CG46" s="229">
        <v>1.5048087632415876</v>
      </c>
      <c r="CH46" s="229">
        <v>1.5048087632415876</v>
      </c>
      <c r="CI46" s="229">
        <v>1.5048087632415876</v>
      </c>
      <c r="CJ46" s="618">
        <v>1.5048087632415876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1">
        <v>0</v>
      </c>
      <c r="BB52" s="481">
        <v>0</v>
      </c>
      <c r="BC52" s="481">
        <v>0</v>
      </c>
      <c r="BD52" s="481">
        <v>0</v>
      </c>
      <c r="BE52" s="481">
        <v>0</v>
      </c>
      <c r="BF52" s="481">
        <v>0</v>
      </c>
      <c r="BG52" s="481">
        <v>0</v>
      </c>
      <c r="BH52" s="481">
        <v>0</v>
      </c>
      <c r="BI52" s="481">
        <v>0</v>
      </c>
      <c r="BJ52" s="481">
        <v>0</v>
      </c>
      <c r="BK52" s="481">
        <v>0</v>
      </c>
      <c r="BL52" s="481">
        <v>0</v>
      </c>
      <c r="BM52" s="481">
        <v>0</v>
      </c>
      <c r="BN52" s="481">
        <v>0</v>
      </c>
      <c r="BO52" s="481">
        <v>0</v>
      </c>
      <c r="BP52" s="481">
        <v>0</v>
      </c>
      <c r="BQ52" s="481">
        <v>0</v>
      </c>
      <c r="BR52" s="481">
        <v>0</v>
      </c>
      <c r="BS52" s="481">
        <v>0</v>
      </c>
      <c r="BT52" s="481">
        <v>0</v>
      </c>
      <c r="BU52" s="481">
        <v>0</v>
      </c>
      <c r="BV52" s="481">
        <v>0</v>
      </c>
      <c r="BW52" s="481">
        <v>0</v>
      </c>
      <c r="BX52" s="481">
        <v>0</v>
      </c>
      <c r="BY52" s="481">
        <v>0</v>
      </c>
      <c r="BZ52" s="481">
        <v>0</v>
      </c>
      <c r="CA52" s="481">
        <v>0</v>
      </c>
      <c r="CB52" s="481">
        <v>0</v>
      </c>
      <c r="CC52" s="481">
        <v>0</v>
      </c>
      <c r="CD52" s="481">
        <v>0</v>
      </c>
      <c r="CE52" s="481">
        <v>0</v>
      </c>
      <c r="CF52" s="481">
        <v>0</v>
      </c>
      <c r="CG52" s="481">
        <v>0</v>
      </c>
      <c r="CH52" s="481">
        <v>0</v>
      </c>
      <c r="CI52" s="481">
        <v>0</v>
      </c>
      <c r="CJ52" s="536">
        <v>0</v>
      </c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24.06018347615305</v>
      </c>
      <c r="I53" s="763">
        <v>48.134517257951551</v>
      </c>
      <c r="J53" s="763">
        <v>72.222228737918016</v>
      </c>
      <c r="K53" s="763">
        <v>96.323317916052446</v>
      </c>
      <c r="L53" s="763">
        <v>140.8114546384686</v>
      </c>
      <c r="M53" s="763">
        <v>188.50961429252683</v>
      </c>
      <c r="N53" s="763">
        <v>236.22400106464212</v>
      </c>
      <c r="O53" s="763">
        <v>235.62991035730329</v>
      </c>
      <c r="P53" s="763">
        <v>235.03581964996448</v>
      </c>
      <c r="Q53" s="763">
        <v>234.4417289426257</v>
      </c>
      <c r="R53" s="763">
        <v>233.84763823528687</v>
      </c>
      <c r="S53" s="763">
        <v>233.25354752794809</v>
      </c>
      <c r="T53" s="763">
        <v>232.65945682060928</v>
      </c>
      <c r="U53" s="763">
        <v>232.06536611327044</v>
      </c>
      <c r="V53" s="763">
        <v>231.47127540593166</v>
      </c>
      <c r="W53" s="763">
        <v>230.87718469859286</v>
      </c>
      <c r="X53" s="763">
        <v>230.28309399125408</v>
      </c>
      <c r="Y53" s="763">
        <v>229.68900328391524</v>
      </c>
      <c r="Z53" s="763">
        <v>229.09491257657643</v>
      </c>
      <c r="AA53" s="763">
        <v>228.50082186923765</v>
      </c>
      <c r="AB53" s="763">
        <v>227.90673116189882</v>
      </c>
      <c r="AC53" s="763">
        <v>227.31264045456004</v>
      </c>
      <c r="AD53" s="763">
        <v>226.71854974722123</v>
      </c>
      <c r="AE53" s="763">
        <v>226.1244590398824</v>
      </c>
      <c r="AF53" s="763">
        <v>225.53036833254362</v>
      </c>
      <c r="AG53" s="763">
        <v>224.93627762520481</v>
      </c>
      <c r="AH53" s="763">
        <v>224.342186917866</v>
      </c>
      <c r="AI53" s="763">
        <v>223.74809621052719</v>
      </c>
      <c r="AJ53" s="763">
        <v>223.15400550318839</v>
      </c>
      <c r="AK53" s="763">
        <v>222.55991479584958</v>
      </c>
      <c r="AL53" s="763">
        <v>221.96582408851077</v>
      </c>
      <c r="AM53" s="763">
        <v>221.96582408851077</v>
      </c>
      <c r="AN53" s="763">
        <v>221.96582408851077</v>
      </c>
      <c r="AO53" s="763">
        <v>221.96582408851077</v>
      </c>
      <c r="AP53" s="763">
        <v>221.96582408851077</v>
      </c>
      <c r="AQ53" s="763">
        <v>221.96582408851077</v>
      </c>
      <c r="AR53" s="763">
        <v>221.96582408851077</v>
      </c>
      <c r="AS53" s="763">
        <v>221.96582408851077</v>
      </c>
      <c r="AT53" s="763">
        <v>221.96582408851077</v>
      </c>
      <c r="AU53" s="763">
        <v>221.96582408851077</v>
      </c>
      <c r="AV53" s="763">
        <v>221.96582408851077</v>
      </c>
      <c r="AW53" s="763">
        <v>221.96582408851077</v>
      </c>
      <c r="AX53" s="763">
        <v>221.96582408851077</v>
      </c>
      <c r="AY53" s="763">
        <v>221.96582408851077</v>
      </c>
      <c r="AZ53" s="763">
        <v>221.96582408851077</v>
      </c>
      <c r="BA53" s="764">
        <v>221.96582408851077</v>
      </c>
      <c r="BB53" s="764">
        <v>221.96582408851077</v>
      </c>
      <c r="BC53" s="764">
        <v>221.96582408851077</v>
      </c>
      <c r="BD53" s="764">
        <v>221.96582408851077</v>
      </c>
      <c r="BE53" s="764">
        <v>221.96582408851077</v>
      </c>
      <c r="BF53" s="764">
        <v>221.96582408851077</v>
      </c>
      <c r="BG53" s="764">
        <v>221.96582408851077</v>
      </c>
      <c r="BH53" s="764">
        <v>221.96582408851077</v>
      </c>
      <c r="BI53" s="764">
        <v>221.96582408851077</v>
      </c>
      <c r="BJ53" s="764">
        <v>221.96582408851077</v>
      </c>
      <c r="BK53" s="764">
        <v>221.96582408851077</v>
      </c>
      <c r="BL53" s="764">
        <v>221.96582408851077</v>
      </c>
      <c r="BM53" s="764">
        <v>221.96582408851077</v>
      </c>
      <c r="BN53" s="764">
        <v>221.96582408851077</v>
      </c>
      <c r="BO53" s="764">
        <v>221.96582408851077</v>
      </c>
      <c r="BP53" s="764">
        <v>221.96582408851077</v>
      </c>
      <c r="BQ53" s="764">
        <v>221.96582408851077</v>
      </c>
      <c r="BR53" s="764">
        <v>221.96582408851077</v>
      </c>
      <c r="BS53" s="764">
        <v>221.96582408851077</v>
      </c>
      <c r="BT53" s="764">
        <v>221.96582408851077</v>
      </c>
      <c r="BU53" s="764">
        <v>221.96582408851077</v>
      </c>
      <c r="BV53" s="764">
        <v>221.96582408851077</v>
      </c>
      <c r="BW53" s="764">
        <v>221.96582408851077</v>
      </c>
      <c r="BX53" s="764">
        <v>221.96582408851077</v>
      </c>
      <c r="BY53" s="764">
        <v>221.96582408851077</v>
      </c>
      <c r="BZ53" s="764">
        <v>221.96582408851077</v>
      </c>
      <c r="CA53" s="764">
        <v>221.96582408851077</v>
      </c>
      <c r="CB53" s="764">
        <v>221.96582408851077</v>
      </c>
      <c r="CC53" s="764">
        <v>221.96582408851077</v>
      </c>
      <c r="CD53" s="764">
        <v>221.96582408851077</v>
      </c>
      <c r="CE53" s="764">
        <v>221.96582408851077</v>
      </c>
      <c r="CF53" s="764">
        <v>221.96582408851077</v>
      </c>
      <c r="CG53" s="764">
        <v>221.96582408851077</v>
      </c>
      <c r="CH53" s="764">
        <v>221.96582408851077</v>
      </c>
      <c r="CI53" s="764">
        <v>221.96582408851077</v>
      </c>
      <c r="CJ53" s="765">
        <v>221.96582408851077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>
        <v>4.9971499144974355E-2</v>
      </c>
      <c r="I54" s="760">
        <v>4.9971499144974361E-2</v>
      </c>
      <c r="J54" s="760">
        <v>4.9971499144974361E-2</v>
      </c>
      <c r="K54" s="760">
        <v>4.9971499144974355E-2</v>
      </c>
      <c r="L54" s="760">
        <v>4.9971499144974348E-2</v>
      </c>
      <c r="M54" s="760">
        <v>4.9971499144974355E-2</v>
      </c>
      <c r="N54" s="760">
        <v>4.9971499144974361E-2</v>
      </c>
      <c r="O54" s="760">
        <v>4.9971499144974348E-2</v>
      </c>
      <c r="P54" s="760">
        <v>4.9971499144974348E-2</v>
      </c>
      <c r="Q54" s="760">
        <v>4.9971499144974361E-2</v>
      </c>
      <c r="R54" s="760">
        <v>4.9971499144974355E-2</v>
      </c>
      <c r="S54" s="760">
        <v>4.9971499144974355E-2</v>
      </c>
      <c r="T54" s="760">
        <v>4.9971499144974355E-2</v>
      </c>
      <c r="U54" s="760">
        <v>4.9971499144974355E-2</v>
      </c>
      <c r="V54" s="760">
        <v>4.9971499144974355E-2</v>
      </c>
      <c r="W54" s="760">
        <v>4.9971499144974355E-2</v>
      </c>
      <c r="X54" s="760">
        <v>4.9971499144974361E-2</v>
      </c>
      <c r="Y54" s="760">
        <v>4.9971499144974348E-2</v>
      </c>
      <c r="Z54" s="760">
        <v>4.9971499144974355E-2</v>
      </c>
      <c r="AA54" s="760">
        <v>4.9971499144974361E-2</v>
      </c>
      <c r="AB54" s="760">
        <v>4.9971499144974348E-2</v>
      </c>
      <c r="AC54" s="760">
        <v>4.9971499144974355E-2</v>
      </c>
      <c r="AD54" s="760">
        <v>4.9971499144974361E-2</v>
      </c>
      <c r="AE54" s="760">
        <v>4.9971499144974348E-2</v>
      </c>
      <c r="AF54" s="760">
        <v>4.9971499144974355E-2</v>
      </c>
      <c r="AG54" s="760">
        <v>4.9971499144974355E-2</v>
      </c>
      <c r="AH54" s="760">
        <v>4.9971499144974348E-2</v>
      </c>
      <c r="AI54" s="760">
        <v>4.9971499144974355E-2</v>
      </c>
      <c r="AJ54" s="760">
        <v>4.9971499144974355E-2</v>
      </c>
      <c r="AK54" s="760">
        <v>4.9971499144974355E-2</v>
      </c>
      <c r="AL54" s="760">
        <v>4.9971499144974348E-2</v>
      </c>
      <c r="AM54" s="760">
        <v>4.9971499144974348E-2</v>
      </c>
      <c r="AN54" s="760">
        <v>4.9971499144974348E-2</v>
      </c>
      <c r="AO54" s="760">
        <v>4.9971499144974348E-2</v>
      </c>
      <c r="AP54" s="760">
        <v>4.9971499144974348E-2</v>
      </c>
      <c r="AQ54" s="760">
        <v>4.9971499144974348E-2</v>
      </c>
      <c r="AR54" s="760">
        <v>4.9971499144974348E-2</v>
      </c>
      <c r="AS54" s="760">
        <v>4.9971499144974348E-2</v>
      </c>
      <c r="AT54" s="760">
        <v>4.9971499144974348E-2</v>
      </c>
      <c r="AU54" s="760">
        <v>4.9971499144974348E-2</v>
      </c>
      <c r="AV54" s="760">
        <v>4.9971499144974348E-2</v>
      </c>
      <c r="AW54" s="760">
        <v>4.9971499144974348E-2</v>
      </c>
      <c r="AX54" s="760">
        <v>4.9971499144974348E-2</v>
      </c>
      <c r="AY54" s="760">
        <v>4.9971499144974348E-2</v>
      </c>
      <c r="AZ54" s="760">
        <v>4.9971499144974348E-2</v>
      </c>
      <c r="BA54" s="760">
        <v>4.9971499144974348E-2</v>
      </c>
      <c r="BB54" s="760">
        <v>4.9971499144974348E-2</v>
      </c>
      <c r="BC54" s="760">
        <v>4.9971499144974348E-2</v>
      </c>
      <c r="BD54" s="760">
        <v>4.9971499144974348E-2</v>
      </c>
      <c r="BE54" s="760">
        <v>4.9971499144974348E-2</v>
      </c>
      <c r="BF54" s="760">
        <v>4.9971499144974348E-2</v>
      </c>
      <c r="BG54" s="760">
        <v>4.9971499144974348E-2</v>
      </c>
      <c r="BH54" s="760">
        <v>4.9971499144974348E-2</v>
      </c>
      <c r="BI54" s="760">
        <v>4.9971499144974348E-2</v>
      </c>
      <c r="BJ54" s="760">
        <v>4.9971499144974348E-2</v>
      </c>
      <c r="BK54" s="760">
        <v>4.9971499144974348E-2</v>
      </c>
      <c r="BL54" s="760">
        <v>4.9971499144974348E-2</v>
      </c>
      <c r="BM54" s="760">
        <v>4.9971499144974348E-2</v>
      </c>
      <c r="BN54" s="760">
        <v>4.9971499144974348E-2</v>
      </c>
      <c r="BO54" s="760">
        <v>4.9971499144974348E-2</v>
      </c>
      <c r="BP54" s="760">
        <v>4.9971499144974348E-2</v>
      </c>
      <c r="BQ54" s="760">
        <v>4.9971499144974348E-2</v>
      </c>
      <c r="BR54" s="760">
        <v>4.9971499144974348E-2</v>
      </c>
      <c r="BS54" s="760">
        <v>4.9971499144974348E-2</v>
      </c>
      <c r="BT54" s="760">
        <v>4.9971499144974348E-2</v>
      </c>
      <c r="BU54" s="760">
        <v>4.9971499144974348E-2</v>
      </c>
      <c r="BV54" s="760">
        <v>4.9971499144974348E-2</v>
      </c>
      <c r="BW54" s="760">
        <v>4.9971499144974348E-2</v>
      </c>
      <c r="BX54" s="760">
        <v>4.9971499144974348E-2</v>
      </c>
      <c r="BY54" s="760">
        <v>4.9971499144974348E-2</v>
      </c>
      <c r="BZ54" s="760">
        <v>4.9971499144974348E-2</v>
      </c>
      <c r="CA54" s="760">
        <v>4.9971499144974348E-2</v>
      </c>
      <c r="CB54" s="760">
        <v>4.9971499144974348E-2</v>
      </c>
      <c r="CC54" s="760">
        <v>4.9971499144974348E-2</v>
      </c>
      <c r="CD54" s="760">
        <v>4.9971499144974348E-2</v>
      </c>
      <c r="CE54" s="760">
        <v>4.9971499144974348E-2</v>
      </c>
      <c r="CF54" s="760">
        <v>4.9971499144974348E-2</v>
      </c>
      <c r="CG54" s="760">
        <v>4.9971499144974348E-2</v>
      </c>
      <c r="CH54" s="760">
        <v>4.9971499144974348E-2</v>
      </c>
      <c r="CI54" s="760">
        <v>4.9971499144974348E-2</v>
      </c>
      <c r="CJ54" s="852">
        <v>4.9971499144974348E-2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>
        <v>18.327379247526697</v>
      </c>
      <c r="I55" s="286">
        <v>18.638007147042341</v>
      </c>
      <c r="J55" s="286">
        <v>18.747333801764618</v>
      </c>
      <c r="K55" s="286">
        <v>18.805067727939644</v>
      </c>
      <c r="L55" s="286">
        <v>16.900866922989767</v>
      </c>
      <c r="M55" s="286">
        <v>16.333874325853028</v>
      </c>
      <c r="N55" s="286">
        <v>16.014715254016586</v>
      </c>
      <c r="O55" s="286">
        <v>15.974439103116556</v>
      </c>
      <c r="P55" s="286">
        <v>15.934162952216527</v>
      </c>
      <c r="Q55" s="286">
        <v>15.893886801316498</v>
      </c>
      <c r="R55" s="286">
        <v>15.853610650416467</v>
      </c>
      <c r="S55" s="286">
        <v>15.813334499516438</v>
      </c>
      <c r="T55" s="286">
        <v>15.773058348616409</v>
      </c>
      <c r="U55" s="286">
        <v>15.732782197716377</v>
      </c>
      <c r="V55" s="286">
        <v>15.69250604681635</v>
      </c>
      <c r="W55" s="286">
        <v>15.652229895916319</v>
      </c>
      <c r="X55" s="286">
        <v>15.611953745016292</v>
      </c>
      <c r="Y55" s="286">
        <v>15.571677594116261</v>
      </c>
      <c r="Z55" s="286">
        <v>15.531401443216231</v>
      </c>
      <c r="AA55" s="286">
        <v>15.491125292316203</v>
      </c>
      <c r="AB55" s="286">
        <v>15.450849141416171</v>
      </c>
      <c r="AC55" s="286">
        <v>15.410572990516144</v>
      </c>
      <c r="AD55" s="286">
        <v>15.370296839616113</v>
      </c>
      <c r="AE55" s="286">
        <v>15.330020688716083</v>
      </c>
      <c r="AF55" s="286">
        <v>15.289744537816054</v>
      </c>
      <c r="AG55" s="286">
        <v>15.249468386916025</v>
      </c>
      <c r="AH55" s="286">
        <v>15.209192236015994</v>
      </c>
      <c r="AI55" s="286">
        <v>15.168916085115965</v>
      </c>
      <c r="AJ55" s="286">
        <v>15.128639934215935</v>
      </c>
      <c r="AK55" s="286">
        <v>15.088363783315906</v>
      </c>
      <c r="AL55" s="286">
        <v>15.048087632415875</v>
      </c>
      <c r="AM55" s="286">
        <v>15.048087632415875</v>
      </c>
      <c r="AN55" s="286">
        <v>15.048087632415875</v>
      </c>
      <c r="AO55" s="286">
        <v>15.048087632415875</v>
      </c>
      <c r="AP55" s="286">
        <v>15.048087632415875</v>
      </c>
      <c r="AQ55" s="286">
        <v>15.048087632415875</v>
      </c>
      <c r="AR55" s="286">
        <v>15.048087632415875</v>
      </c>
      <c r="AS55" s="286">
        <v>15.048087632415875</v>
      </c>
      <c r="AT55" s="286">
        <v>15.048087632415875</v>
      </c>
      <c r="AU55" s="286">
        <v>15.048087632415875</v>
      </c>
      <c r="AV55" s="286">
        <v>15.048087632415875</v>
      </c>
      <c r="AW55" s="286">
        <v>15.048087632415875</v>
      </c>
      <c r="AX55" s="286">
        <v>15.048087632415875</v>
      </c>
      <c r="AY55" s="286">
        <v>15.048087632415875</v>
      </c>
      <c r="AZ55" s="286">
        <v>15.048087632415875</v>
      </c>
      <c r="BA55" s="286">
        <v>15.048087632415875</v>
      </c>
      <c r="BB55" s="286">
        <v>15.048087632415875</v>
      </c>
      <c r="BC55" s="286">
        <v>15.048087632415875</v>
      </c>
      <c r="BD55" s="286">
        <v>15.048087632415875</v>
      </c>
      <c r="BE55" s="286">
        <v>15.048087632415875</v>
      </c>
      <c r="BF55" s="286">
        <v>15.048087632415875</v>
      </c>
      <c r="BG55" s="286">
        <v>15.048087632415875</v>
      </c>
      <c r="BH55" s="286">
        <v>15.048087632415875</v>
      </c>
      <c r="BI55" s="286">
        <v>15.048087632415875</v>
      </c>
      <c r="BJ55" s="286">
        <v>15.048087632415875</v>
      </c>
      <c r="BK55" s="286">
        <v>15.048087632415875</v>
      </c>
      <c r="BL55" s="286">
        <v>15.048087632415875</v>
      </c>
      <c r="BM55" s="286">
        <v>15.048087632415875</v>
      </c>
      <c r="BN55" s="286">
        <v>15.048087632415875</v>
      </c>
      <c r="BO55" s="286">
        <v>15.048087632415875</v>
      </c>
      <c r="BP55" s="286">
        <v>15.048087632415875</v>
      </c>
      <c r="BQ55" s="286">
        <v>15.048087632415875</v>
      </c>
      <c r="BR55" s="286">
        <v>15.048087632415875</v>
      </c>
      <c r="BS55" s="286">
        <v>15.048087632415875</v>
      </c>
      <c r="BT55" s="286">
        <v>15.048087632415875</v>
      </c>
      <c r="BU55" s="286">
        <v>15.048087632415875</v>
      </c>
      <c r="BV55" s="286">
        <v>15.048087632415875</v>
      </c>
      <c r="BW55" s="286">
        <v>15.048087632415875</v>
      </c>
      <c r="BX55" s="286">
        <v>15.048087632415875</v>
      </c>
      <c r="BY55" s="286">
        <v>15.048087632415875</v>
      </c>
      <c r="BZ55" s="286">
        <v>15.048087632415875</v>
      </c>
      <c r="CA55" s="286">
        <v>15.048087632415875</v>
      </c>
      <c r="CB55" s="286">
        <v>15.048087632415875</v>
      </c>
      <c r="CC55" s="286">
        <v>15.048087632415875</v>
      </c>
      <c r="CD55" s="286">
        <v>15.048087632415875</v>
      </c>
      <c r="CE55" s="286">
        <v>15.048087632415875</v>
      </c>
      <c r="CF55" s="286">
        <v>15.048087632415875</v>
      </c>
      <c r="CG55" s="286">
        <v>15.048087632415875</v>
      </c>
      <c r="CH55" s="286">
        <v>15.048087632415875</v>
      </c>
      <c r="CI55" s="286">
        <v>15.048087632415875</v>
      </c>
      <c r="CJ55" s="619">
        <v>15.048087632415875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0.43</v>
      </c>
      <c r="I56" s="485">
        <v>0.43</v>
      </c>
      <c r="J56" s="198">
        <v>0.43</v>
      </c>
      <c r="K56" s="424">
        <v>0.43</v>
      </c>
      <c r="L56" s="424">
        <v>0.43</v>
      </c>
      <c r="M56" s="424">
        <v>0.43</v>
      </c>
      <c r="N56" s="84">
        <v>0.43</v>
      </c>
      <c r="O56" s="84">
        <v>0.43</v>
      </c>
      <c r="P56" s="84">
        <v>0.43</v>
      </c>
      <c r="Q56" s="84">
        <v>0.43</v>
      </c>
      <c r="R56" s="84">
        <v>0.43</v>
      </c>
      <c r="S56" s="84">
        <v>0.43</v>
      </c>
      <c r="T56" s="84">
        <v>0.43</v>
      </c>
      <c r="U56" s="84">
        <v>0.43</v>
      </c>
      <c r="V56" s="84">
        <v>0.43</v>
      </c>
      <c r="W56" s="84">
        <v>0.43</v>
      </c>
      <c r="X56" s="84">
        <v>0.43</v>
      </c>
      <c r="Y56" s="84">
        <v>0.43</v>
      </c>
      <c r="Z56" s="84">
        <v>0.43</v>
      </c>
      <c r="AA56" s="84">
        <v>0.43</v>
      </c>
      <c r="AB56" s="84">
        <v>0.43</v>
      </c>
      <c r="AC56" s="84">
        <v>0.43</v>
      </c>
      <c r="AD56" s="84">
        <v>0.43</v>
      </c>
      <c r="AE56" s="84">
        <v>0.43</v>
      </c>
      <c r="AF56" s="84">
        <v>0.43</v>
      </c>
      <c r="AG56" s="84">
        <v>0.43</v>
      </c>
      <c r="AH56" s="84">
        <v>0.43</v>
      </c>
      <c r="AI56" s="84">
        <v>0.43</v>
      </c>
      <c r="AJ56" s="84">
        <v>0.43</v>
      </c>
      <c r="AK56" s="84">
        <v>0.43</v>
      </c>
      <c r="AL56" s="84">
        <v>0.43</v>
      </c>
      <c r="AM56" s="84">
        <v>0.43</v>
      </c>
      <c r="AN56" s="84">
        <v>0.43</v>
      </c>
      <c r="AO56" s="84">
        <v>0.43</v>
      </c>
      <c r="AP56" s="84">
        <v>0.43</v>
      </c>
      <c r="AQ56" s="84">
        <v>0.43</v>
      </c>
      <c r="AR56" s="84">
        <v>0.43</v>
      </c>
      <c r="AS56" s="84">
        <v>0.43</v>
      </c>
      <c r="AT56" s="84">
        <v>0.43</v>
      </c>
      <c r="AU56" s="84">
        <v>0.43</v>
      </c>
      <c r="AV56" s="84">
        <v>0.43</v>
      </c>
      <c r="AW56" s="84">
        <v>0.43</v>
      </c>
      <c r="AX56" s="84">
        <v>0.43</v>
      </c>
      <c r="AY56" s="84">
        <v>0.43</v>
      </c>
      <c r="AZ56" s="84">
        <v>0.43</v>
      </c>
      <c r="BA56" s="128">
        <v>0.43</v>
      </c>
      <c r="BB56" s="511">
        <v>0.43</v>
      </c>
      <c r="BC56" s="511">
        <v>0.43</v>
      </c>
      <c r="BD56" s="511">
        <v>0.43</v>
      </c>
      <c r="BE56" s="511">
        <v>0.43</v>
      </c>
      <c r="BF56" s="511">
        <v>0.43</v>
      </c>
      <c r="BG56" s="511">
        <v>0.43</v>
      </c>
      <c r="BH56" s="511">
        <v>0.43</v>
      </c>
      <c r="BI56" s="511">
        <v>0.43</v>
      </c>
      <c r="BJ56" s="511">
        <v>0.43</v>
      </c>
      <c r="BK56" s="511">
        <v>0.43</v>
      </c>
      <c r="BL56" s="511">
        <v>0.43</v>
      </c>
      <c r="BM56" s="511">
        <v>0.43</v>
      </c>
      <c r="BN56" s="511">
        <v>0.43</v>
      </c>
      <c r="BO56" s="511">
        <v>0.43</v>
      </c>
      <c r="BP56" s="511">
        <v>0.43</v>
      </c>
      <c r="BQ56" s="511">
        <v>0.43</v>
      </c>
      <c r="BR56" s="511">
        <v>0.43</v>
      </c>
      <c r="BS56" s="511">
        <v>0.43</v>
      </c>
      <c r="BT56" s="511">
        <v>0.43</v>
      </c>
      <c r="BU56" s="511">
        <v>0.43</v>
      </c>
      <c r="BV56" s="511">
        <v>0.43</v>
      </c>
      <c r="BW56" s="511">
        <v>0.43</v>
      </c>
      <c r="BX56" s="511">
        <v>0.43</v>
      </c>
      <c r="BY56" s="511">
        <v>0.43</v>
      </c>
      <c r="BZ56" s="511">
        <v>0.43</v>
      </c>
      <c r="CA56" s="511">
        <v>0.43</v>
      </c>
      <c r="CB56" s="511">
        <v>0.43</v>
      </c>
      <c r="CC56" s="511">
        <v>0.43</v>
      </c>
      <c r="CD56" s="511">
        <v>0.43</v>
      </c>
      <c r="CE56" s="511">
        <v>0.43</v>
      </c>
      <c r="CF56" s="511">
        <v>0.43</v>
      </c>
      <c r="CG56" s="511">
        <v>0.43</v>
      </c>
      <c r="CH56" s="511">
        <v>0.43</v>
      </c>
      <c r="CI56" s="511">
        <v>0.43</v>
      </c>
      <c r="CJ56" s="620">
        <v>0.43</v>
      </c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>
        <v>0</v>
      </c>
      <c r="I58" s="490">
        <v>0</v>
      </c>
      <c r="J58" s="198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12.698</v>
      </c>
      <c r="I59" s="192">
        <v>25.396000000000001</v>
      </c>
      <c r="J59" s="192">
        <v>38.094000000000001</v>
      </c>
      <c r="K59" s="192">
        <v>50.792000000000002</v>
      </c>
      <c r="L59" s="192">
        <v>82.886113475177297</v>
      </c>
      <c r="M59" s="192">
        <v>114.98022695035459</v>
      </c>
      <c r="N59" s="192">
        <v>147.07434042553189</v>
      </c>
      <c r="O59" s="192">
        <v>147.07434042553189</v>
      </c>
      <c r="P59" s="192">
        <v>147.07434042553189</v>
      </c>
      <c r="Q59" s="192">
        <v>147.07434042553189</v>
      </c>
      <c r="R59" s="192">
        <v>147.07434042553189</v>
      </c>
      <c r="S59" s="192">
        <v>147.07434042553189</v>
      </c>
      <c r="T59" s="192">
        <v>147.07434042553189</v>
      </c>
      <c r="U59" s="192">
        <v>147.07434042553189</v>
      </c>
      <c r="V59" s="192">
        <v>147.07434042553189</v>
      </c>
      <c r="W59" s="192">
        <v>147.07434042553189</v>
      </c>
      <c r="X59" s="192">
        <v>147.07434042553189</v>
      </c>
      <c r="Y59" s="192">
        <v>147.07434042553189</v>
      </c>
      <c r="Z59" s="192">
        <v>147.07434042553189</v>
      </c>
      <c r="AA59" s="192">
        <v>147.07434042553189</v>
      </c>
      <c r="AB59" s="192">
        <v>147.07434042553189</v>
      </c>
      <c r="AC59" s="192">
        <v>147.07434042553189</v>
      </c>
      <c r="AD59" s="192">
        <v>147.07434042553189</v>
      </c>
      <c r="AE59" s="192">
        <v>147.07434042553189</v>
      </c>
      <c r="AF59" s="192">
        <v>147.07434042553189</v>
      </c>
      <c r="AG59" s="192">
        <v>147.07434042553189</v>
      </c>
      <c r="AH59" s="192">
        <v>147.07434042553189</v>
      </c>
      <c r="AI59" s="192">
        <v>147.07434042553189</v>
      </c>
      <c r="AJ59" s="192">
        <v>147.07434042553189</v>
      </c>
      <c r="AK59" s="192">
        <v>147.07434042553189</v>
      </c>
      <c r="AL59" s="192">
        <v>147.07434042553189</v>
      </c>
      <c r="AM59" s="192">
        <v>147.07434042553189</v>
      </c>
      <c r="AN59" s="192">
        <v>147.07434042553189</v>
      </c>
      <c r="AO59" s="192">
        <v>147.07434042553189</v>
      </c>
      <c r="AP59" s="192">
        <v>147.07434042553189</v>
      </c>
      <c r="AQ59" s="192">
        <v>147.07434042553189</v>
      </c>
      <c r="AR59" s="192">
        <v>147.07434042553189</v>
      </c>
      <c r="AS59" s="192">
        <v>147.07434042553189</v>
      </c>
      <c r="AT59" s="192">
        <v>147.07434042553189</v>
      </c>
      <c r="AU59" s="192">
        <v>147.07434042553189</v>
      </c>
      <c r="AV59" s="192">
        <v>147.07434042553189</v>
      </c>
      <c r="AW59" s="192">
        <v>147.07434042553189</v>
      </c>
      <c r="AX59" s="192">
        <v>147.07434042553189</v>
      </c>
      <c r="AY59" s="192">
        <v>147.07434042553189</v>
      </c>
      <c r="AZ59" s="192">
        <v>147.07434042553189</v>
      </c>
      <c r="BA59" s="231">
        <v>147.07434042553189</v>
      </c>
      <c r="BB59" s="231">
        <v>147.07434042553189</v>
      </c>
      <c r="BC59" s="231">
        <v>147.07434042553189</v>
      </c>
      <c r="BD59" s="231">
        <v>147.07434042553189</v>
      </c>
      <c r="BE59" s="231">
        <v>147.07434042553189</v>
      </c>
      <c r="BF59" s="231">
        <v>147.07434042553189</v>
      </c>
      <c r="BG59" s="231">
        <v>147.07434042553189</v>
      </c>
      <c r="BH59" s="231">
        <v>147.07434042553189</v>
      </c>
      <c r="BI59" s="231">
        <v>147.07434042553189</v>
      </c>
      <c r="BJ59" s="231">
        <v>147.07434042553189</v>
      </c>
      <c r="BK59" s="231">
        <v>147.07434042553189</v>
      </c>
      <c r="BL59" s="231">
        <v>147.07434042553189</v>
      </c>
      <c r="BM59" s="231">
        <v>147.07434042553189</v>
      </c>
      <c r="BN59" s="231">
        <v>147.07434042553189</v>
      </c>
      <c r="BO59" s="231">
        <v>147.07434042553189</v>
      </c>
      <c r="BP59" s="231">
        <v>147.07434042553189</v>
      </c>
      <c r="BQ59" s="231">
        <v>147.07434042553189</v>
      </c>
      <c r="BR59" s="231">
        <v>147.07434042553189</v>
      </c>
      <c r="BS59" s="231">
        <v>147.07434042553189</v>
      </c>
      <c r="BT59" s="231">
        <v>147.07434042553189</v>
      </c>
      <c r="BU59" s="231">
        <v>147.07434042553189</v>
      </c>
      <c r="BV59" s="231">
        <v>147.07434042553189</v>
      </c>
      <c r="BW59" s="231">
        <v>147.07434042553189</v>
      </c>
      <c r="BX59" s="231">
        <v>147.07434042553189</v>
      </c>
      <c r="BY59" s="231">
        <v>147.07434042553189</v>
      </c>
      <c r="BZ59" s="231">
        <v>147.07434042553189</v>
      </c>
      <c r="CA59" s="231">
        <v>147.07434042553189</v>
      </c>
      <c r="CB59" s="231">
        <v>147.07434042553189</v>
      </c>
      <c r="CC59" s="231">
        <v>147.07434042553189</v>
      </c>
      <c r="CD59" s="231">
        <v>147.07434042553189</v>
      </c>
      <c r="CE59" s="231">
        <v>147.07434042553189</v>
      </c>
      <c r="CF59" s="231">
        <v>147.07434042553189</v>
      </c>
      <c r="CG59" s="231">
        <v>147.07434042553189</v>
      </c>
      <c r="CH59" s="231">
        <v>147.07434042553189</v>
      </c>
      <c r="CI59" s="231">
        <v>147.07434042553189</v>
      </c>
      <c r="CJ59" s="622">
        <v>147.07434042553189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202</v>
      </c>
      <c r="I60" s="490">
        <v>12.698</v>
      </c>
      <c r="J60" s="198">
        <v>12.698</v>
      </c>
      <c r="K60" s="489">
        <v>12.698</v>
      </c>
      <c r="L60" s="489">
        <v>32.094113475177302</v>
      </c>
      <c r="M60" s="489">
        <v>32.094113475177302</v>
      </c>
      <c r="N60" s="1069">
        <v>32.094113475177302</v>
      </c>
      <c r="O60" s="1069">
        <v>0</v>
      </c>
      <c r="P60" s="1069">
        <v>0</v>
      </c>
      <c r="Q60" s="1069">
        <v>0</v>
      </c>
      <c r="R60" s="1069">
        <v>0</v>
      </c>
      <c r="S60" s="1069">
        <v>0</v>
      </c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90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90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>
        <v>0</v>
      </c>
      <c r="I67" s="866">
        <v>0</v>
      </c>
      <c r="J67" s="461">
        <v>0</v>
      </c>
      <c r="K67" s="490">
        <v>0</v>
      </c>
      <c r="L67" s="490">
        <v>0</v>
      </c>
      <c r="M67" s="490">
        <v>0</v>
      </c>
      <c r="N67" s="1070">
        <v>0</v>
      </c>
      <c r="O67" s="1070">
        <v>0</v>
      </c>
      <c r="P67" s="1070">
        <v>0</v>
      </c>
      <c r="Q67" s="1070">
        <v>0</v>
      </c>
      <c r="R67" s="1070">
        <v>0</v>
      </c>
      <c r="S67" s="1070">
        <v>0</v>
      </c>
      <c r="T67" s="1070">
        <v>0</v>
      </c>
      <c r="U67" s="1070">
        <v>0</v>
      </c>
      <c r="V67" s="1070">
        <v>0</v>
      </c>
      <c r="W67" s="1070">
        <v>0</v>
      </c>
      <c r="X67" s="1070">
        <v>0</v>
      </c>
      <c r="Y67" s="1070">
        <v>0</v>
      </c>
      <c r="Z67" s="1070">
        <v>0</v>
      </c>
      <c r="AA67" s="1070">
        <v>0</v>
      </c>
      <c r="AB67" s="1070">
        <v>0</v>
      </c>
      <c r="AC67" s="1070">
        <v>0</v>
      </c>
      <c r="AD67" s="1070">
        <v>0</v>
      </c>
      <c r="AE67" s="1070">
        <v>0</v>
      </c>
      <c r="AF67" s="1070">
        <v>0</v>
      </c>
      <c r="AG67" s="1070">
        <v>0</v>
      </c>
      <c r="AH67" s="1070">
        <v>0</v>
      </c>
      <c r="AI67" s="1070">
        <v>0</v>
      </c>
      <c r="AJ67" s="1070">
        <v>0</v>
      </c>
      <c r="AK67" s="1070">
        <v>0</v>
      </c>
      <c r="AL67" s="862">
        <v>0</v>
      </c>
      <c r="AM67" s="862">
        <v>0</v>
      </c>
      <c r="AN67" s="862">
        <v>0</v>
      </c>
      <c r="AO67" s="862">
        <v>0</v>
      </c>
      <c r="AP67" s="862">
        <v>0</v>
      </c>
      <c r="AQ67" s="862">
        <v>0</v>
      </c>
      <c r="AR67" s="862">
        <v>0</v>
      </c>
      <c r="AS67" s="862">
        <v>0</v>
      </c>
      <c r="AT67" s="862">
        <v>0</v>
      </c>
      <c r="AU67" s="862">
        <v>0</v>
      </c>
      <c r="AV67" s="862">
        <v>0</v>
      </c>
      <c r="AW67" s="862">
        <v>0</v>
      </c>
      <c r="AX67" s="862">
        <v>0</v>
      </c>
      <c r="AY67" s="862">
        <v>0</v>
      </c>
      <c r="AZ67" s="862">
        <v>0</v>
      </c>
      <c r="BA67" s="868">
        <v>0</v>
      </c>
      <c r="BB67" s="891">
        <v>0</v>
      </c>
      <c r="BC67" s="891">
        <v>0</v>
      </c>
      <c r="BD67" s="891">
        <v>0</v>
      </c>
      <c r="BE67" s="891">
        <v>0</v>
      </c>
      <c r="BF67" s="891">
        <v>0</v>
      </c>
      <c r="BG67" s="891">
        <v>0</v>
      </c>
      <c r="BH67" s="891">
        <v>0</v>
      </c>
      <c r="BI67" s="891">
        <v>0</v>
      </c>
      <c r="BJ67" s="891">
        <v>0</v>
      </c>
      <c r="BK67" s="891">
        <v>0</v>
      </c>
      <c r="BL67" s="891">
        <v>0</v>
      </c>
      <c r="BM67" s="891">
        <v>0</v>
      </c>
      <c r="BN67" s="891">
        <v>0</v>
      </c>
      <c r="BO67" s="891">
        <v>0</v>
      </c>
      <c r="BP67" s="891">
        <v>0</v>
      </c>
      <c r="BQ67" s="891">
        <v>0</v>
      </c>
      <c r="BR67" s="891">
        <v>0</v>
      </c>
      <c r="BS67" s="891">
        <v>0</v>
      </c>
      <c r="BT67" s="891">
        <v>0</v>
      </c>
      <c r="BU67" s="891">
        <v>0</v>
      </c>
      <c r="BV67" s="891">
        <v>0</v>
      </c>
      <c r="BW67" s="891">
        <v>0</v>
      </c>
      <c r="BX67" s="891">
        <v>0</v>
      </c>
      <c r="BY67" s="891">
        <v>0</v>
      </c>
      <c r="BZ67" s="891">
        <v>0</v>
      </c>
      <c r="CA67" s="891">
        <v>0</v>
      </c>
      <c r="CB67" s="891">
        <v>0</v>
      </c>
      <c r="CC67" s="891">
        <v>0</v>
      </c>
      <c r="CD67" s="891">
        <v>0</v>
      </c>
      <c r="CE67" s="891">
        <v>0</v>
      </c>
      <c r="CF67" s="891">
        <v>0</v>
      </c>
      <c r="CG67" s="891">
        <v>0</v>
      </c>
      <c r="CH67" s="891">
        <v>0</v>
      </c>
      <c r="CI67" s="891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>
        <v>0</v>
      </c>
      <c r="I68" s="913">
        <v>0</v>
      </c>
      <c r="J68" s="913">
        <v>0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15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13.128</v>
      </c>
      <c r="I69" s="893">
        <v>25.826000000000001</v>
      </c>
      <c r="J69" s="893">
        <v>38.524000000000001</v>
      </c>
      <c r="K69" s="894">
        <v>51.222000000000001</v>
      </c>
      <c r="L69" s="894">
        <v>83.316113475177303</v>
      </c>
      <c r="M69" s="894">
        <v>115.4102269503546</v>
      </c>
      <c r="N69" s="893">
        <v>147.50434042553189</v>
      </c>
      <c r="O69" s="893">
        <v>147.50434042553189</v>
      </c>
      <c r="P69" s="893">
        <v>147.50434042553189</v>
      </c>
      <c r="Q69" s="893">
        <v>147.50434042553189</v>
      </c>
      <c r="R69" s="893">
        <v>147.50434042553189</v>
      </c>
      <c r="S69" s="893">
        <v>147.50434042553189</v>
      </c>
      <c r="T69" s="893">
        <v>147.50434042553189</v>
      </c>
      <c r="U69" s="893">
        <v>147.50434042553189</v>
      </c>
      <c r="V69" s="893">
        <v>147.50434042553189</v>
      </c>
      <c r="W69" s="893">
        <v>147.50434042553189</v>
      </c>
      <c r="X69" s="893">
        <v>147.50434042553189</v>
      </c>
      <c r="Y69" s="893">
        <v>147.50434042553189</v>
      </c>
      <c r="Z69" s="893">
        <v>147.50434042553189</v>
      </c>
      <c r="AA69" s="893">
        <v>147.50434042553189</v>
      </c>
      <c r="AB69" s="893">
        <v>147.50434042553189</v>
      </c>
      <c r="AC69" s="893">
        <v>147.50434042553189</v>
      </c>
      <c r="AD69" s="893">
        <v>147.50434042553189</v>
      </c>
      <c r="AE69" s="893">
        <v>147.50434042553189</v>
      </c>
      <c r="AF69" s="893">
        <v>147.50434042553189</v>
      </c>
      <c r="AG69" s="893">
        <v>147.50434042553189</v>
      </c>
      <c r="AH69" s="893">
        <v>147.50434042553189</v>
      </c>
      <c r="AI69" s="893">
        <v>147.50434042553189</v>
      </c>
      <c r="AJ69" s="893">
        <v>147.50434042553189</v>
      </c>
      <c r="AK69" s="893">
        <v>147.50434042553189</v>
      </c>
      <c r="AL69" s="893">
        <v>147.50434042553189</v>
      </c>
      <c r="AM69" s="893">
        <v>147.50434042553189</v>
      </c>
      <c r="AN69" s="893">
        <v>147.50434042553189</v>
      </c>
      <c r="AO69" s="893">
        <v>147.50434042553189</v>
      </c>
      <c r="AP69" s="893">
        <v>147.50434042553189</v>
      </c>
      <c r="AQ69" s="893">
        <v>147.50434042553189</v>
      </c>
      <c r="AR69" s="893">
        <v>147.50434042553189</v>
      </c>
      <c r="AS69" s="893">
        <v>147.50434042553189</v>
      </c>
      <c r="AT69" s="893">
        <v>147.50434042553189</v>
      </c>
      <c r="AU69" s="893">
        <v>147.50434042553189</v>
      </c>
      <c r="AV69" s="893">
        <v>147.50434042553189</v>
      </c>
      <c r="AW69" s="893">
        <v>147.50434042553189</v>
      </c>
      <c r="AX69" s="893">
        <v>147.50434042553189</v>
      </c>
      <c r="AY69" s="893">
        <v>147.50434042553189</v>
      </c>
      <c r="AZ69" s="893">
        <v>147.50434042553189</v>
      </c>
      <c r="BA69" s="895">
        <v>147.50434042553189</v>
      </c>
      <c r="BB69" s="895">
        <v>147.50434042553189</v>
      </c>
      <c r="BC69" s="895">
        <v>147.50434042553189</v>
      </c>
      <c r="BD69" s="895">
        <v>147.50434042553189</v>
      </c>
      <c r="BE69" s="895">
        <v>147.50434042553189</v>
      </c>
      <c r="BF69" s="895">
        <v>147.50434042553189</v>
      </c>
      <c r="BG69" s="895">
        <v>147.50434042553189</v>
      </c>
      <c r="BH69" s="895">
        <v>147.50434042553189</v>
      </c>
      <c r="BI69" s="895">
        <v>147.50434042553189</v>
      </c>
      <c r="BJ69" s="895">
        <v>147.50434042553189</v>
      </c>
      <c r="BK69" s="895">
        <v>147.50434042553189</v>
      </c>
      <c r="BL69" s="895">
        <v>147.50434042553189</v>
      </c>
      <c r="BM69" s="895">
        <v>147.50434042553189</v>
      </c>
      <c r="BN69" s="895">
        <v>147.50434042553189</v>
      </c>
      <c r="BO69" s="895">
        <v>147.50434042553189</v>
      </c>
      <c r="BP69" s="895">
        <v>147.50434042553189</v>
      </c>
      <c r="BQ69" s="895">
        <v>147.50434042553189</v>
      </c>
      <c r="BR69" s="895">
        <v>147.50434042553189</v>
      </c>
      <c r="BS69" s="895">
        <v>147.50434042553189</v>
      </c>
      <c r="BT69" s="895">
        <v>147.50434042553189</v>
      </c>
      <c r="BU69" s="895">
        <v>147.50434042553189</v>
      </c>
      <c r="BV69" s="895">
        <v>147.50434042553189</v>
      </c>
      <c r="BW69" s="895">
        <v>147.50434042553189</v>
      </c>
      <c r="BX69" s="895">
        <v>147.50434042553189</v>
      </c>
      <c r="BY69" s="895">
        <v>147.50434042553189</v>
      </c>
      <c r="BZ69" s="895">
        <v>147.50434042553189</v>
      </c>
      <c r="CA69" s="895">
        <v>147.50434042553189</v>
      </c>
      <c r="CB69" s="895">
        <v>147.50434042553189</v>
      </c>
      <c r="CC69" s="895">
        <v>147.50434042553189</v>
      </c>
      <c r="CD69" s="895">
        <v>147.50434042553189</v>
      </c>
      <c r="CE69" s="895">
        <v>147.50434042553189</v>
      </c>
      <c r="CF69" s="895">
        <v>147.50434042553189</v>
      </c>
      <c r="CG69" s="895">
        <v>147.50434042553189</v>
      </c>
      <c r="CH69" s="895">
        <v>147.50434042553189</v>
      </c>
      <c r="CI69" s="895">
        <v>147.50434042553189</v>
      </c>
      <c r="CJ69" s="623">
        <v>147.50434042553189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30.475200000000001</v>
      </c>
      <c r="I72" s="490">
        <v>60.950400000000002</v>
      </c>
      <c r="J72" s="198">
        <v>91.425600000000003</v>
      </c>
      <c r="K72" s="205">
        <v>121.9008</v>
      </c>
      <c r="L72" s="205">
        <v>198.82295912204037</v>
      </c>
      <c r="M72" s="205">
        <v>275.7811910408326</v>
      </c>
      <c r="N72" s="83">
        <v>352.71327334752436</v>
      </c>
      <c r="O72" s="83">
        <v>352.59336037217309</v>
      </c>
      <c r="P72" s="83">
        <v>352.47352890345007</v>
      </c>
      <c r="Q72" s="83">
        <v>352.35377885828143</v>
      </c>
      <c r="R72" s="83">
        <v>352.23411015370652</v>
      </c>
      <c r="S72" s="83">
        <v>352.11452270687715</v>
      </c>
      <c r="T72" s="83">
        <v>351.99501643505772</v>
      </c>
      <c r="U72" s="83">
        <v>351.87559125562467</v>
      </c>
      <c r="V72" s="83">
        <v>351.75624708606671</v>
      </c>
      <c r="W72" s="83">
        <v>351.63698384398469</v>
      </c>
      <c r="X72" s="83">
        <v>351.51780144709068</v>
      </c>
      <c r="Y72" s="83">
        <v>351.39869981320874</v>
      </c>
      <c r="Z72" s="83">
        <v>351.27967886027392</v>
      </c>
      <c r="AA72" s="83">
        <v>351.16073850633251</v>
      </c>
      <c r="AB72" s="83">
        <v>351.04187866954175</v>
      </c>
      <c r="AC72" s="83">
        <v>350.92309926816989</v>
      </c>
      <c r="AD72" s="83">
        <v>350.80440022059543</v>
      </c>
      <c r="AE72" s="83">
        <v>350.68578144530738</v>
      </c>
      <c r="AF72" s="83">
        <v>350.56724286090508</v>
      </c>
      <c r="AG72" s="83">
        <v>350.4487843860976</v>
      </c>
      <c r="AH72" s="83">
        <v>350.33040593970429</v>
      </c>
      <c r="AI72" s="83">
        <v>350.21210744065377</v>
      </c>
      <c r="AJ72" s="83">
        <v>350.09388880798429</v>
      </c>
      <c r="AK72" s="83">
        <v>349.97574996084325</v>
      </c>
      <c r="AL72" s="83">
        <v>349.8576908184873</v>
      </c>
      <c r="AM72" s="83">
        <v>349.8576908184873</v>
      </c>
      <c r="AN72" s="83">
        <v>349.8576908184873</v>
      </c>
      <c r="AO72" s="83">
        <v>349.8576908184873</v>
      </c>
      <c r="AP72" s="83">
        <v>349.8576908184873</v>
      </c>
      <c r="AQ72" s="83">
        <v>349.8576908184873</v>
      </c>
      <c r="AR72" s="83">
        <v>349.8576908184873</v>
      </c>
      <c r="AS72" s="83">
        <v>349.8576908184873</v>
      </c>
      <c r="AT72" s="83">
        <v>349.8576908184873</v>
      </c>
      <c r="AU72" s="83">
        <v>349.8576908184873</v>
      </c>
      <c r="AV72" s="83">
        <v>349.8576908184873</v>
      </c>
      <c r="AW72" s="83">
        <v>349.8576908184873</v>
      </c>
      <c r="AX72" s="83">
        <v>349.8576908184873</v>
      </c>
      <c r="AY72" s="83">
        <v>349.8576908184873</v>
      </c>
      <c r="AZ72" s="83">
        <v>349.8576908184873</v>
      </c>
      <c r="BA72" s="83">
        <v>349.8576908184873</v>
      </c>
      <c r="BB72" s="83">
        <v>349.8576908184873</v>
      </c>
      <c r="BC72" s="83">
        <v>349.8576908184873</v>
      </c>
      <c r="BD72" s="83">
        <v>349.8576908184873</v>
      </c>
      <c r="BE72" s="83">
        <v>349.8576908184873</v>
      </c>
      <c r="BF72" s="83">
        <v>349.8576908184873</v>
      </c>
      <c r="BG72" s="83">
        <v>349.8576908184873</v>
      </c>
      <c r="BH72" s="83">
        <v>349.8576908184873</v>
      </c>
      <c r="BI72" s="83">
        <v>349.8576908184873</v>
      </c>
      <c r="BJ72" s="83">
        <v>349.8576908184873</v>
      </c>
      <c r="BK72" s="83">
        <v>349.8576908184873</v>
      </c>
      <c r="BL72" s="83">
        <v>349.8576908184873</v>
      </c>
      <c r="BM72" s="83">
        <v>349.8576908184873</v>
      </c>
      <c r="BN72" s="83">
        <v>349.8576908184873</v>
      </c>
      <c r="BO72" s="83">
        <v>349.8576908184873</v>
      </c>
      <c r="BP72" s="83">
        <v>349.8576908184873</v>
      </c>
      <c r="BQ72" s="83">
        <v>349.8576908184873</v>
      </c>
      <c r="BR72" s="83">
        <v>349.8576908184873</v>
      </c>
      <c r="BS72" s="83">
        <v>349.8576908184873</v>
      </c>
      <c r="BT72" s="83">
        <v>349.8576908184873</v>
      </c>
      <c r="BU72" s="83">
        <v>349.8576908184873</v>
      </c>
      <c r="BV72" s="83">
        <v>349.8576908184873</v>
      </c>
      <c r="BW72" s="83">
        <v>349.8576908184873</v>
      </c>
      <c r="BX72" s="83">
        <v>349.8576908184873</v>
      </c>
      <c r="BY72" s="83">
        <v>349.8576908184873</v>
      </c>
      <c r="BZ72" s="83">
        <v>349.8576908184873</v>
      </c>
      <c r="CA72" s="83">
        <v>349.8576908184873</v>
      </c>
      <c r="CB72" s="83">
        <v>349.8576908184873</v>
      </c>
      <c r="CC72" s="83">
        <v>349.8576908184873</v>
      </c>
      <c r="CD72" s="83">
        <v>349.8576908184873</v>
      </c>
      <c r="CE72" s="83">
        <v>349.8576908184873</v>
      </c>
      <c r="CF72" s="83">
        <v>349.8576908184873</v>
      </c>
      <c r="CG72" s="83">
        <v>349.8576908184873</v>
      </c>
      <c r="CH72" s="83">
        <v>349.8576908184873</v>
      </c>
      <c r="CI72" s="83">
        <v>349.8576908184873</v>
      </c>
      <c r="CJ72" s="621">
        <v>349.8576908184873</v>
      </c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30.475200000000001</v>
      </c>
      <c r="I74" s="171">
        <v>60.950400000000002</v>
      </c>
      <c r="J74" s="171">
        <v>91.425600000000003</v>
      </c>
      <c r="K74" s="221">
        <v>121.9008</v>
      </c>
      <c r="L74" s="221">
        <v>198.82295912204037</v>
      </c>
      <c r="M74" s="221">
        <v>275.7811910408326</v>
      </c>
      <c r="N74" s="171">
        <v>352.71327334752436</v>
      </c>
      <c r="O74" s="171">
        <v>352.59336037217309</v>
      </c>
      <c r="P74" s="171">
        <v>352.47352890345007</v>
      </c>
      <c r="Q74" s="171">
        <v>352.35377885828143</v>
      </c>
      <c r="R74" s="171">
        <v>352.23411015370652</v>
      </c>
      <c r="S74" s="171">
        <v>352.11452270687715</v>
      </c>
      <c r="T74" s="171">
        <v>351.99501643505772</v>
      </c>
      <c r="U74" s="171">
        <v>351.87559125562467</v>
      </c>
      <c r="V74" s="171">
        <v>351.75624708606671</v>
      </c>
      <c r="W74" s="171">
        <v>351.63698384398469</v>
      </c>
      <c r="X74" s="171">
        <v>351.51780144709068</v>
      </c>
      <c r="Y74" s="171">
        <v>351.39869981320874</v>
      </c>
      <c r="Z74" s="171">
        <v>351.27967886027392</v>
      </c>
      <c r="AA74" s="171">
        <v>351.16073850633251</v>
      </c>
      <c r="AB74" s="171">
        <v>351.04187866954175</v>
      </c>
      <c r="AC74" s="171">
        <v>350.92309926816989</v>
      </c>
      <c r="AD74" s="171">
        <v>350.80440022059543</v>
      </c>
      <c r="AE74" s="171">
        <v>350.68578144530738</v>
      </c>
      <c r="AF74" s="171">
        <v>350.56724286090508</v>
      </c>
      <c r="AG74" s="171">
        <v>350.4487843860976</v>
      </c>
      <c r="AH74" s="171">
        <v>350.33040593970429</v>
      </c>
      <c r="AI74" s="171">
        <v>350.21210744065377</v>
      </c>
      <c r="AJ74" s="171">
        <v>350.09388880798429</v>
      </c>
      <c r="AK74" s="171">
        <v>349.97574996084325</v>
      </c>
      <c r="AL74" s="171">
        <v>349.8576908184873</v>
      </c>
      <c r="AM74" s="171">
        <v>349.8576908184873</v>
      </c>
      <c r="AN74" s="171">
        <v>349.8576908184873</v>
      </c>
      <c r="AO74" s="171">
        <v>349.8576908184873</v>
      </c>
      <c r="AP74" s="171">
        <v>349.8576908184873</v>
      </c>
      <c r="AQ74" s="171">
        <v>349.8576908184873</v>
      </c>
      <c r="AR74" s="171">
        <v>349.8576908184873</v>
      </c>
      <c r="AS74" s="171">
        <v>349.8576908184873</v>
      </c>
      <c r="AT74" s="171">
        <v>349.8576908184873</v>
      </c>
      <c r="AU74" s="171">
        <v>349.8576908184873</v>
      </c>
      <c r="AV74" s="171">
        <v>349.8576908184873</v>
      </c>
      <c r="AW74" s="171">
        <v>349.8576908184873</v>
      </c>
      <c r="AX74" s="171">
        <v>349.8576908184873</v>
      </c>
      <c r="AY74" s="171">
        <v>349.8576908184873</v>
      </c>
      <c r="AZ74" s="171">
        <v>349.8576908184873</v>
      </c>
      <c r="BA74" s="635">
        <v>349.8576908184873</v>
      </c>
      <c r="BB74" s="506">
        <v>349.8576908184873</v>
      </c>
      <c r="BC74" s="634">
        <v>349.8576908184873</v>
      </c>
      <c r="BD74" s="506">
        <v>349.8576908184873</v>
      </c>
      <c r="BE74" s="634">
        <v>349.8576908184873</v>
      </c>
      <c r="BF74" s="634">
        <v>349.8576908184873</v>
      </c>
      <c r="BG74" s="634">
        <v>349.8576908184873</v>
      </c>
      <c r="BH74" s="634">
        <v>349.8576908184873</v>
      </c>
      <c r="BI74" s="634">
        <v>349.8576908184873</v>
      </c>
      <c r="BJ74" s="634">
        <v>349.8576908184873</v>
      </c>
      <c r="BK74" s="634">
        <v>349.8576908184873</v>
      </c>
      <c r="BL74" s="634">
        <v>349.8576908184873</v>
      </c>
      <c r="BM74" s="634">
        <v>349.8576908184873</v>
      </c>
      <c r="BN74" s="634">
        <v>349.8576908184873</v>
      </c>
      <c r="BO74" s="633">
        <v>349.8576908184873</v>
      </c>
      <c r="BP74" s="506">
        <v>349.8576908184873</v>
      </c>
      <c r="BQ74" s="634">
        <v>349.8576908184873</v>
      </c>
      <c r="BR74" s="506">
        <v>349.8576908184873</v>
      </c>
      <c r="BS74" s="634">
        <v>349.8576908184873</v>
      </c>
      <c r="BT74" s="506">
        <v>349.8576908184873</v>
      </c>
      <c r="BU74" s="634">
        <v>349.8576908184873</v>
      </c>
      <c r="BV74" s="634">
        <v>349.8576908184873</v>
      </c>
      <c r="BW74" s="634">
        <v>349.8576908184873</v>
      </c>
      <c r="BX74" s="634">
        <v>349.8576908184873</v>
      </c>
      <c r="BY74" s="506">
        <v>349.8576908184873</v>
      </c>
      <c r="BZ74" s="634">
        <v>349.8576908184873</v>
      </c>
      <c r="CA74" s="634">
        <v>349.8576908184873</v>
      </c>
      <c r="CB74" s="506">
        <v>349.8576908184873</v>
      </c>
      <c r="CC74" s="634">
        <v>349.8576908184873</v>
      </c>
      <c r="CD74" s="634">
        <v>349.8576908184873</v>
      </c>
      <c r="CE74" s="634">
        <v>349.8576908184873</v>
      </c>
      <c r="CF74" s="634">
        <v>349.8576908184873</v>
      </c>
      <c r="CG74" s="634">
        <v>349.8576908184873</v>
      </c>
      <c r="CH74" s="634">
        <v>349.8576908184873</v>
      </c>
      <c r="CI74" s="506">
        <v>349.8576908184873</v>
      </c>
      <c r="CJ74" s="632">
        <v>349.8576908184873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>
        <v>2.4</v>
      </c>
      <c r="I75" s="628">
        <v>2.4</v>
      </c>
      <c r="J75" s="628">
        <v>2.4</v>
      </c>
      <c r="K75" s="629">
        <v>2.4</v>
      </c>
      <c r="L75" s="629">
        <v>2.3987487262457274</v>
      </c>
      <c r="M75" s="629">
        <v>2.3985097121082184</v>
      </c>
      <c r="N75" s="628">
        <v>2.3981972132393388</v>
      </c>
      <c r="O75" s="628">
        <v>2.3973818910355855</v>
      </c>
      <c r="P75" s="628">
        <v>2.3965671230184298</v>
      </c>
      <c r="Q75" s="628">
        <v>2.3957529086230283</v>
      </c>
      <c r="R75" s="628">
        <v>2.3949392472853082</v>
      </c>
      <c r="S75" s="628">
        <v>2.3941261384419619</v>
      </c>
      <c r="T75" s="628">
        <v>2.3933135815304456</v>
      </c>
      <c r="U75" s="628">
        <v>2.3925015759889794</v>
      </c>
      <c r="V75" s="628">
        <v>2.3916901212565449</v>
      </c>
      <c r="W75" s="628">
        <v>2.3908792167728876</v>
      </c>
      <c r="X75" s="628">
        <v>2.390068861978508</v>
      </c>
      <c r="Y75" s="628">
        <v>2.3892590563146694</v>
      </c>
      <c r="Z75" s="628">
        <v>2.3884497992233884</v>
      </c>
      <c r="AA75" s="628">
        <v>2.3876410901474392</v>
      </c>
      <c r="AB75" s="628">
        <v>2.3868329285303487</v>
      </c>
      <c r="AC75" s="628">
        <v>2.3860253138164009</v>
      </c>
      <c r="AD75" s="628">
        <v>2.3852182454506274</v>
      </c>
      <c r="AE75" s="628">
        <v>2.384411722878812</v>
      </c>
      <c r="AF75" s="628">
        <v>2.3836057455474888</v>
      </c>
      <c r="AG75" s="628">
        <v>2.3828003129039375</v>
      </c>
      <c r="AH75" s="628">
        <v>2.3819954243961883</v>
      </c>
      <c r="AI75" s="628">
        <v>2.3811910794730138</v>
      </c>
      <c r="AJ75" s="628">
        <v>2.3803872775839321</v>
      </c>
      <c r="AK75" s="628">
        <v>2.3795840181792034</v>
      </c>
      <c r="AL75" s="628">
        <v>2.3787813007098317</v>
      </c>
      <c r="AM75" s="628">
        <v>2.3787813007098317</v>
      </c>
      <c r="AN75" s="628">
        <v>2.3787813007098317</v>
      </c>
      <c r="AO75" s="628">
        <v>2.3787813007098317</v>
      </c>
      <c r="AP75" s="628">
        <v>2.3787813007098317</v>
      </c>
      <c r="AQ75" s="628">
        <v>2.3787813007098317</v>
      </c>
      <c r="AR75" s="628">
        <v>2.3787813007098317</v>
      </c>
      <c r="AS75" s="628">
        <v>2.3787813007098317</v>
      </c>
      <c r="AT75" s="628">
        <v>2.3787813007098317</v>
      </c>
      <c r="AU75" s="628">
        <v>2.3787813007098317</v>
      </c>
      <c r="AV75" s="628">
        <v>2.3787813007098317</v>
      </c>
      <c r="AW75" s="628">
        <v>2.3787813007098317</v>
      </c>
      <c r="AX75" s="628">
        <v>2.3787813007098317</v>
      </c>
      <c r="AY75" s="628">
        <v>2.3787813007098317</v>
      </c>
      <c r="AZ75" s="628">
        <v>2.3787813007098317</v>
      </c>
      <c r="BA75" s="630">
        <v>2.3787813007098317</v>
      </c>
      <c r="BB75" s="630">
        <v>2.3787813007098317</v>
      </c>
      <c r="BC75" s="630">
        <v>2.3787813007098317</v>
      </c>
      <c r="BD75" s="630">
        <v>2.3787813007098317</v>
      </c>
      <c r="BE75" s="630">
        <v>2.3787813007098317</v>
      </c>
      <c r="BF75" s="630">
        <v>2.3787813007098317</v>
      </c>
      <c r="BG75" s="630">
        <v>2.3787813007098317</v>
      </c>
      <c r="BH75" s="630">
        <v>2.3787813007098317</v>
      </c>
      <c r="BI75" s="630">
        <v>2.3787813007098317</v>
      </c>
      <c r="BJ75" s="630">
        <v>2.3787813007098317</v>
      </c>
      <c r="BK75" s="630">
        <v>2.3787813007098317</v>
      </c>
      <c r="BL75" s="630">
        <v>2.3787813007098317</v>
      </c>
      <c r="BM75" s="630">
        <v>2.3787813007098317</v>
      </c>
      <c r="BN75" s="630">
        <v>2.3787813007098317</v>
      </c>
      <c r="BO75" s="630">
        <v>2.3787813007098317</v>
      </c>
      <c r="BP75" s="630">
        <v>2.3787813007098317</v>
      </c>
      <c r="BQ75" s="630">
        <v>2.3787813007098317</v>
      </c>
      <c r="BR75" s="630">
        <v>2.3787813007098317</v>
      </c>
      <c r="BS75" s="630">
        <v>2.3787813007098317</v>
      </c>
      <c r="BT75" s="630">
        <v>2.3787813007098317</v>
      </c>
      <c r="BU75" s="630">
        <v>2.3787813007098317</v>
      </c>
      <c r="BV75" s="630">
        <v>2.3787813007098317</v>
      </c>
      <c r="BW75" s="630">
        <v>2.3787813007098317</v>
      </c>
      <c r="BX75" s="630">
        <v>2.3787813007098317</v>
      </c>
      <c r="BY75" s="630">
        <v>2.3787813007098317</v>
      </c>
      <c r="BZ75" s="630">
        <v>2.3787813007098317</v>
      </c>
      <c r="CA75" s="630">
        <v>2.3787813007098317</v>
      </c>
      <c r="CB75" s="630">
        <v>2.3787813007098317</v>
      </c>
      <c r="CC75" s="630">
        <v>2.3787813007098317</v>
      </c>
      <c r="CD75" s="630">
        <v>2.3787813007098317</v>
      </c>
      <c r="CE75" s="630">
        <v>2.3787813007098317</v>
      </c>
      <c r="CF75" s="630">
        <v>2.3787813007098317</v>
      </c>
      <c r="CG75" s="630">
        <v>2.3787813007098317</v>
      </c>
      <c r="CH75" s="630">
        <v>2.3787813007098317</v>
      </c>
      <c r="CI75" s="630">
        <v>2.3787813007098317</v>
      </c>
      <c r="CJ75" s="631">
        <v>2.3787813007098317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>
        <v>1</v>
      </c>
      <c r="I76" s="908">
        <v>1</v>
      </c>
      <c r="J76" s="908">
        <v>1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>
        <v>1</v>
      </c>
      <c r="I77" s="900">
        <v>1</v>
      </c>
      <c r="J77" s="900">
        <v>1</v>
      </c>
      <c r="K77" s="901">
        <v>1</v>
      </c>
      <c r="L77" s="901">
        <v>1</v>
      </c>
      <c r="M77" s="901">
        <v>1</v>
      </c>
      <c r="N77" s="900">
        <v>1</v>
      </c>
      <c r="O77" s="900">
        <v>1</v>
      </c>
      <c r="P77" s="900">
        <v>1</v>
      </c>
      <c r="Q77" s="900">
        <v>1</v>
      </c>
      <c r="R77" s="900">
        <v>1</v>
      </c>
      <c r="S77" s="900">
        <v>1</v>
      </c>
      <c r="T77" s="900">
        <v>1</v>
      </c>
      <c r="U77" s="900">
        <v>1</v>
      </c>
      <c r="V77" s="900">
        <v>1</v>
      </c>
      <c r="W77" s="900">
        <v>1</v>
      </c>
      <c r="X77" s="900">
        <v>1</v>
      </c>
      <c r="Y77" s="900">
        <v>1</v>
      </c>
      <c r="Z77" s="900">
        <v>1</v>
      </c>
      <c r="AA77" s="900">
        <v>1</v>
      </c>
      <c r="AB77" s="900">
        <v>1</v>
      </c>
      <c r="AC77" s="900">
        <v>1</v>
      </c>
      <c r="AD77" s="900">
        <v>1</v>
      </c>
      <c r="AE77" s="900">
        <v>1</v>
      </c>
      <c r="AF77" s="900">
        <v>1</v>
      </c>
      <c r="AG77" s="900">
        <v>1</v>
      </c>
      <c r="AH77" s="900">
        <v>1</v>
      </c>
      <c r="AI77" s="900">
        <v>1</v>
      </c>
      <c r="AJ77" s="900">
        <v>1</v>
      </c>
      <c r="AK77" s="900">
        <v>1</v>
      </c>
      <c r="AL77" s="900">
        <v>1</v>
      </c>
      <c r="AM77" s="900">
        <v>1</v>
      </c>
      <c r="AN77" s="900">
        <v>1</v>
      </c>
      <c r="AO77" s="900">
        <v>1</v>
      </c>
      <c r="AP77" s="900">
        <v>1</v>
      </c>
      <c r="AQ77" s="900">
        <v>1</v>
      </c>
      <c r="AR77" s="900">
        <v>1</v>
      </c>
      <c r="AS77" s="900">
        <v>1</v>
      </c>
      <c r="AT77" s="900">
        <v>1</v>
      </c>
      <c r="AU77" s="900">
        <v>1</v>
      </c>
      <c r="AV77" s="900">
        <v>1</v>
      </c>
      <c r="AW77" s="900">
        <v>1</v>
      </c>
      <c r="AX77" s="900">
        <v>1</v>
      </c>
      <c r="AY77" s="900">
        <v>1</v>
      </c>
      <c r="AZ77" s="900">
        <v>1</v>
      </c>
      <c r="BA77" s="902">
        <v>1</v>
      </c>
      <c r="BB77" s="902">
        <v>1</v>
      </c>
      <c r="BC77" s="902">
        <v>1</v>
      </c>
      <c r="BD77" s="902">
        <v>1</v>
      </c>
      <c r="BE77" s="902">
        <v>1</v>
      </c>
      <c r="BF77" s="902">
        <v>1</v>
      </c>
      <c r="BG77" s="902">
        <v>1</v>
      </c>
      <c r="BH77" s="902">
        <v>1</v>
      </c>
      <c r="BI77" s="902">
        <v>1</v>
      </c>
      <c r="BJ77" s="902">
        <v>1</v>
      </c>
      <c r="BK77" s="902">
        <v>1</v>
      </c>
      <c r="BL77" s="902">
        <v>1</v>
      </c>
      <c r="BM77" s="902">
        <v>1</v>
      </c>
      <c r="BN77" s="902">
        <v>1</v>
      </c>
      <c r="BO77" s="902">
        <v>1</v>
      </c>
      <c r="BP77" s="902">
        <v>1</v>
      </c>
      <c r="BQ77" s="902">
        <v>1</v>
      </c>
      <c r="BR77" s="902">
        <v>1</v>
      </c>
      <c r="BS77" s="902">
        <v>1</v>
      </c>
      <c r="BT77" s="902">
        <v>1</v>
      </c>
      <c r="BU77" s="902">
        <v>1</v>
      </c>
      <c r="BV77" s="902">
        <v>1</v>
      </c>
      <c r="BW77" s="902">
        <v>1</v>
      </c>
      <c r="BX77" s="902">
        <v>1</v>
      </c>
      <c r="BY77" s="902">
        <v>1</v>
      </c>
      <c r="BZ77" s="902">
        <v>1</v>
      </c>
      <c r="CA77" s="902">
        <v>1</v>
      </c>
      <c r="CB77" s="902">
        <v>1</v>
      </c>
      <c r="CC77" s="902">
        <v>1</v>
      </c>
      <c r="CD77" s="902">
        <v>1</v>
      </c>
      <c r="CE77" s="902">
        <v>1</v>
      </c>
      <c r="CF77" s="902">
        <v>1</v>
      </c>
      <c r="CG77" s="902">
        <v>1</v>
      </c>
      <c r="CH77" s="902">
        <v>1</v>
      </c>
      <c r="CI77" s="902">
        <v>1</v>
      </c>
      <c r="CJ77" s="903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>
        <v>1</v>
      </c>
      <c r="I78" s="935">
        <v>1</v>
      </c>
      <c r="J78" s="935">
        <v>1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481.47812028514636</v>
      </c>
      <c r="I83" s="952">
        <v>963.23940809353212</v>
      </c>
      <c r="J83" s="952">
        <v>1445.2684024625948</v>
      </c>
      <c r="K83" s="952">
        <v>1927.5651033923345</v>
      </c>
      <c r="L83" s="952">
        <v>2817.8353070808375</v>
      </c>
      <c r="M83" s="952">
        <v>3772.3425856333406</v>
      </c>
      <c r="N83" s="952">
        <v>4727.1745916471909</v>
      </c>
      <c r="O83" s="952">
        <v>4715.2860008003317</v>
      </c>
      <c r="P83" s="952">
        <v>4703.3974099534717</v>
      </c>
      <c r="Q83" s="952">
        <v>4691.5088191066116</v>
      </c>
      <c r="R83" s="952">
        <v>4679.6202282597515</v>
      </c>
      <c r="S83" s="952">
        <v>4667.7316374128923</v>
      </c>
      <c r="T83" s="952">
        <v>4655.8430465660322</v>
      </c>
      <c r="U83" s="952">
        <v>4643.9544557191721</v>
      </c>
      <c r="V83" s="952">
        <v>4632.0658648723129</v>
      </c>
      <c r="W83" s="952">
        <v>4620.1772740254528</v>
      </c>
      <c r="X83" s="952">
        <v>4608.2886831785927</v>
      </c>
      <c r="Y83" s="952">
        <v>4596.4000923317335</v>
      </c>
      <c r="Z83" s="952">
        <v>4584.5115014848734</v>
      </c>
      <c r="AA83" s="952">
        <v>4572.6229106380133</v>
      </c>
      <c r="AB83" s="952">
        <v>4560.7343197911541</v>
      </c>
      <c r="AC83" s="952">
        <v>4548.845728944294</v>
      </c>
      <c r="AD83" s="952">
        <v>4536.9571380974339</v>
      </c>
      <c r="AE83" s="952">
        <v>4525.0685472505747</v>
      </c>
      <c r="AF83" s="952">
        <v>4513.1799564037146</v>
      </c>
      <c r="AG83" s="952">
        <v>4501.2913655568545</v>
      </c>
      <c r="AH83" s="952">
        <v>4489.4027747099954</v>
      </c>
      <c r="AI83" s="952">
        <v>4477.5141838631353</v>
      </c>
      <c r="AJ83" s="952">
        <v>4465.6255930162752</v>
      </c>
      <c r="AK83" s="952">
        <v>4453.7370021694151</v>
      </c>
      <c r="AL83" s="952">
        <v>4441.8484113225559</v>
      </c>
      <c r="AM83" s="952">
        <v>4441.8484113225559</v>
      </c>
      <c r="AN83" s="952">
        <v>4441.8484113225559</v>
      </c>
      <c r="AO83" s="952">
        <v>4441.8484113225559</v>
      </c>
      <c r="AP83" s="952">
        <v>4441.8484113225559</v>
      </c>
      <c r="AQ83" s="952">
        <v>4441.8484113225559</v>
      </c>
      <c r="AR83" s="952">
        <v>4441.8484113225559</v>
      </c>
      <c r="AS83" s="952">
        <v>4441.8484113225559</v>
      </c>
      <c r="AT83" s="952">
        <v>4441.8484113225559</v>
      </c>
      <c r="AU83" s="952">
        <v>4441.8484113225559</v>
      </c>
      <c r="AV83" s="952">
        <v>4441.8484113225559</v>
      </c>
      <c r="AW83" s="952">
        <v>4441.8484113225559</v>
      </c>
      <c r="AX83" s="952">
        <v>4441.8484113225559</v>
      </c>
      <c r="AY83" s="952">
        <v>4441.8484113225559</v>
      </c>
      <c r="AZ83" s="952">
        <v>4441.8484113225559</v>
      </c>
      <c r="BA83" s="952">
        <v>4441.8484113225559</v>
      </c>
      <c r="BB83" s="952">
        <v>4441.8484113225559</v>
      </c>
      <c r="BC83" s="952">
        <v>4441.8484113225559</v>
      </c>
      <c r="BD83" s="952">
        <v>4441.8484113225559</v>
      </c>
      <c r="BE83" s="952">
        <v>4441.8484113225559</v>
      </c>
      <c r="BF83" s="952">
        <v>4441.8484113225559</v>
      </c>
      <c r="BG83" s="952">
        <v>4441.8484113225559</v>
      </c>
      <c r="BH83" s="952">
        <v>4441.8484113225559</v>
      </c>
      <c r="BI83" s="952">
        <v>4441.8484113225559</v>
      </c>
      <c r="BJ83" s="952">
        <v>4441.8484113225559</v>
      </c>
      <c r="BK83" s="952">
        <v>4441.8484113225559</v>
      </c>
      <c r="BL83" s="952">
        <v>4441.8484113225559</v>
      </c>
      <c r="BM83" s="952">
        <v>4441.8484113225559</v>
      </c>
      <c r="BN83" s="952">
        <v>4441.8484113225559</v>
      </c>
      <c r="BO83" s="952">
        <v>4441.8484113225559</v>
      </c>
      <c r="BP83" s="952">
        <v>4441.8484113225559</v>
      </c>
      <c r="BQ83" s="952">
        <v>4441.8484113225559</v>
      </c>
      <c r="BR83" s="952">
        <v>4441.8484113225559</v>
      </c>
      <c r="BS83" s="952">
        <v>4441.8484113225559</v>
      </c>
      <c r="BT83" s="952">
        <v>4441.8484113225559</v>
      </c>
      <c r="BU83" s="952">
        <v>4441.8484113225559</v>
      </c>
      <c r="BV83" s="952">
        <v>4441.8484113225559</v>
      </c>
      <c r="BW83" s="952">
        <v>4441.8484113225559</v>
      </c>
      <c r="BX83" s="952">
        <v>4441.8484113225559</v>
      </c>
      <c r="BY83" s="952">
        <v>4441.8484113225559</v>
      </c>
      <c r="BZ83" s="952">
        <v>4441.8484113225559</v>
      </c>
      <c r="CA83" s="952">
        <v>4441.8484113225559</v>
      </c>
      <c r="CB83" s="952">
        <v>4441.8484113225559</v>
      </c>
      <c r="CC83" s="952">
        <v>4441.8484113225559</v>
      </c>
      <c r="CD83" s="952">
        <v>4441.8484113225559</v>
      </c>
      <c r="CE83" s="952">
        <v>4441.8484113225559</v>
      </c>
      <c r="CF83" s="952">
        <v>4441.8484113225559</v>
      </c>
      <c r="CG83" s="952">
        <v>4441.8484113225559</v>
      </c>
      <c r="CH83" s="952">
        <v>4441.8484113225559</v>
      </c>
      <c r="CI83" s="952">
        <v>4441.8484113225559</v>
      </c>
      <c r="CJ83" s="952">
        <v>4441.8484113225559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6" t="s">
        <v>492</v>
      </c>
      <c r="F84" s="773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103">
        <v>2</v>
      </c>
      <c r="H85" s="142">
        <v>4514.3713698630118</v>
      </c>
      <c r="I85" s="142">
        <v>4514.3713698630118</v>
      </c>
      <c r="J85" s="142">
        <v>4514.3713698630118</v>
      </c>
      <c r="K85" s="142">
        <v>4514.3713698630118</v>
      </c>
      <c r="L85" s="142">
        <v>5660.9877260273952</v>
      </c>
      <c r="M85" s="142">
        <v>5660.9877260273952</v>
      </c>
      <c r="N85" s="142">
        <v>5660.9877260273952</v>
      </c>
      <c r="O85" s="142">
        <v>5660.9877260273952</v>
      </c>
      <c r="P85" s="142">
        <v>5660.9877260273952</v>
      </c>
      <c r="Q85" s="142">
        <v>5660.9877260273952</v>
      </c>
      <c r="R85" s="142">
        <v>5660.9877260273952</v>
      </c>
      <c r="S85" s="142">
        <v>5660.9877260273952</v>
      </c>
      <c r="T85" s="142">
        <v>5660.9877260273952</v>
      </c>
      <c r="U85" s="142">
        <v>5660.9877260273952</v>
      </c>
      <c r="V85" s="142">
        <v>5660.9877260273952</v>
      </c>
      <c r="W85" s="142">
        <v>5660.9877260273952</v>
      </c>
      <c r="X85" s="142">
        <v>5660.9877260273952</v>
      </c>
      <c r="Y85" s="142">
        <v>5660.9877260273952</v>
      </c>
      <c r="Z85" s="142">
        <v>5660.9877260273952</v>
      </c>
      <c r="AA85" s="142">
        <v>5660.9877260273952</v>
      </c>
      <c r="AB85" s="142">
        <v>5660.9877260273952</v>
      </c>
      <c r="AC85" s="142">
        <v>5660.9877260273952</v>
      </c>
      <c r="AD85" s="142">
        <v>5660.9877260273952</v>
      </c>
      <c r="AE85" s="142">
        <v>5660.9877260273952</v>
      </c>
      <c r="AF85" s="142">
        <v>5660.9877260273952</v>
      </c>
      <c r="AG85" s="142">
        <v>5660.9877260273952</v>
      </c>
      <c r="AH85" s="142">
        <v>5660.9877260273952</v>
      </c>
      <c r="AI85" s="142">
        <v>5660.9877260273952</v>
      </c>
      <c r="AJ85" s="142">
        <v>5660.9877260273952</v>
      </c>
      <c r="AK85" s="142">
        <v>5660.9877260273952</v>
      </c>
      <c r="AL85" s="142">
        <v>5660.9877260273952</v>
      </c>
      <c r="AM85" s="142">
        <v>5660.9877260273952</v>
      </c>
      <c r="AN85" s="142">
        <v>5660.9877260273952</v>
      </c>
      <c r="AO85" s="142">
        <v>5660.9877260273952</v>
      </c>
      <c r="AP85" s="142">
        <v>5660.9877260273952</v>
      </c>
      <c r="AQ85" s="142">
        <v>5660.9877260273952</v>
      </c>
      <c r="AR85" s="142">
        <v>5660.9877260273952</v>
      </c>
      <c r="AS85" s="142">
        <v>5660.9877260273952</v>
      </c>
      <c r="AT85" s="142">
        <v>5660.9877260273952</v>
      </c>
      <c r="AU85" s="142">
        <v>5660.9877260273952</v>
      </c>
      <c r="AV85" s="142">
        <v>5660.9877260273952</v>
      </c>
      <c r="AW85" s="142">
        <v>5660.9877260273952</v>
      </c>
      <c r="AX85" s="142">
        <v>5660.9877260273952</v>
      </c>
      <c r="AY85" s="142">
        <v>5660.9877260273952</v>
      </c>
      <c r="AZ85" s="142">
        <v>5660.9877260273952</v>
      </c>
      <c r="BA85" s="142">
        <v>5660.9877260273952</v>
      </c>
      <c r="BB85" s="142">
        <v>5660.9877260273952</v>
      </c>
      <c r="BC85" s="142">
        <v>5660.9877260273952</v>
      </c>
      <c r="BD85" s="142">
        <v>5660.9877260273952</v>
      </c>
      <c r="BE85" s="142">
        <v>5660.9877260273952</v>
      </c>
      <c r="BF85" s="142">
        <v>5660.9877260273952</v>
      </c>
      <c r="BG85" s="142">
        <v>5660.9877260273952</v>
      </c>
      <c r="BH85" s="142">
        <v>5660.9877260273952</v>
      </c>
      <c r="BI85" s="142">
        <v>5660.9877260273952</v>
      </c>
      <c r="BJ85" s="142">
        <v>5660.9877260273952</v>
      </c>
      <c r="BK85" s="142">
        <v>5660.9877260273952</v>
      </c>
      <c r="BL85" s="142">
        <v>5660.9877260273952</v>
      </c>
      <c r="BM85" s="142">
        <v>5660.9877260273952</v>
      </c>
      <c r="BN85" s="142">
        <v>5660.9877260273952</v>
      </c>
      <c r="BO85" s="142">
        <v>5660.9877260273952</v>
      </c>
      <c r="BP85" s="142">
        <v>5660.9877260273952</v>
      </c>
      <c r="BQ85" s="142">
        <v>5660.9877260273952</v>
      </c>
      <c r="BR85" s="142">
        <v>5660.9877260273952</v>
      </c>
      <c r="BS85" s="142">
        <v>5660.9877260273952</v>
      </c>
      <c r="BT85" s="142">
        <v>5660.9877260273952</v>
      </c>
      <c r="BU85" s="142">
        <v>5660.9877260273952</v>
      </c>
      <c r="BV85" s="142">
        <v>5660.9877260273952</v>
      </c>
      <c r="BW85" s="142">
        <v>5660.9877260273952</v>
      </c>
      <c r="BX85" s="142">
        <v>5660.9877260273952</v>
      </c>
      <c r="BY85" s="142">
        <v>5660.9877260273952</v>
      </c>
      <c r="BZ85" s="142">
        <v>5660.9877260273952</v>
      </c>
      <c r="CA85" s="142">
        <v>5660.9877260273952</v>
      </c>
      <c r="CB85" s="142">
        <v>5660.9877260273952</v>
      </c>
      <c r="CC85" s="142">
        <v>5660.9877260273952</v>
      </c>
      <c r="CD85" s="142">
        <v>5660.9877260273952</v>
      </c>
      <c r="CE85" s="142">
        <v>5660.9877260273952</v>
      </c>
      <c r="CF85" s="142">
        <v>5660.9877260273952</v>
      </c>
      <c r="CG85" s="142">
        <v>5660.9877260273952</v>
      </c>
      <c r="CH85" s="142">
        <v>5660.9877260273952</v>
      </c>
      <c r="CI85" s="142">
        <v>5660.9877260273952</v>
      </c>
      <c r="CJ85" s="639">
        <v>5660.9877260273952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860" t="s">
        <v>176</v>
      </c>
      <c r="G86" s="140">
        <v>2</v>
      </c>
      <c r="H86" s="469">
        <v>61.986289999999997</v>
      </c>
      <c r="I86" s="202">
        <v>87.491676666666663</v>
      </c>
      <c r="J86" s="202">
        <v>113.34993555555555</v>
      </c>
      <c r="K86" s="202">
        <v>139.56274444444441</v>
      </c>
      <c r="L86" s="202">
        <v>383.060169461187</v>
      </c>
      <c r="M86" s="202">
        <v>385.57616400608805</v>
      </c>
      <c r="N86" s="141">
        <v>388.0921585509891</v>
      </c>
      <c r="O86" s="141">
        <v>390.6081530958902</v>
      </c>
      <c r="P86" s="141">
        <v>393.12414764079125</v>
      </c>
      <c r="Q86" s="141">
        <v>395.6401421856923</v>
      </c>
      <c r="R86" s="141">
        <v>398.15613673059335</v>
      </c>
      <c r="S86" s="141">
        <v>400.67213127549439</v>
      </c>
      <c r="T86" s="141">
        <v>403.18812582039544</v>
      </c>
      <c r="U86" s="141">
        <v>405.70412036529649</v>
      </c>
      <c r="V86" s="141">
        <v>408.22011491019759</v>
      </c>
      <c r="W86" s="141">
        <v>410.73610945509864</v>
      </c>
      <c r="X86" s="141">
        <v>413.25210399999969</v>
      </c>
      <c r="Y86" s="141">
        <v>415.76809854490074</v>
      </c>
      <c r="Z86" s="141">
        <v>418.28409308980179</v>
      </c>
      <c r="AA86" s="141">
        <v>420.80008763470289</v>
      </c>
      <c r="AB86" s="141">
        <v>423.31608217960394</v>
      </c>
      <c r="AC86" s="141">
        <v>425.83207672450499</v>
      </c>
      <c r="AD86" s="141">
        <v>428.34807126940603</v>
      </c>
      <c r="AE86" s="141">
        <v>430.86406581430708</v>
      </c>
      <c r="AF86" s="141">
        <v>433.38006035920813</v>
      </c>
      <c r="AG86" s="141">
        <v>435.89605490410941</v>
      </c>
      <c r="AH86" s="141">
        <v>438.41204944901045</v>
      </c>
      <c r="AI86" s="141">
        <v>440.9280439939115</v>
      </c>
      <c r="AJ86" s="141">
        <v>443.44403853881255</v>
      </c>
      <c r="AK86" s="141">
        <v>445.96003308371371</v>
      </c>
      <c r="AL86" s="141">
        <v>448.47602762861476</v>
      </c>
      <c r="AM86" s="141">
        <v>450.99202217351581</v>
      </c>
      <c r="AN86" s="141">
        <v>453.50801671841685</v>
      </c>
      <c r="AO86" s="141">
        <v>456.0240112633179</v>
      </c>
      <c r="AP86" s="141">
        <v>458.54000580821901</v>
      </c>
      <c r="AQ86" s="141">
        <v>461.05600035312006</v>
      </c>
      <c r="AR86" s="141">
        <v>463.5719948980211</v>
      </c>
      <c r="AS86" s="141">
        <v>466.08798944292215</v>
      </c>
      <c r="AT86" s="141">
        <v>468.6039839878232</v>
      </c>
      <c r="AU86" s="141">
        <v>471.11997853272425</v>
      </c>
      <c r="AV86" s="141">
        <v>473.63597307762529</v>
      </c>
      <c r="AW86" s="141">
        <v>476.15196762252634</v>
      </c>
      <c r="AX86" s="141">
        <v>478.66796216742739</v>
      </c>
      <c r="AY86" s="141">
        <v>481.1839567123285</v>
      </c>
      <c r="AZ86" s="141">
        <v>483.69995125722954</v>
      </c>
      <c r="BA86" s="187">
        <v>486.21594580213059</v>
      </c>
      <c r="BB86" s="505">
        <v>488.7319403470317</v>
      </c>
      <c r="BC86" s="505">
        <v>491.24793489193274</v>
      </c>
      <c r="BD86" s="505">
        <v>493.76392943683379</v>
      </c>
      <c r="BE86" s="505">
        <v>496.27992398173484</v>
      </c>
      <c r="BF86" s="505">
        <v>498.79591852663589</v>
      </c>
      <c r="BG86" s="505">
        <v>501.31191307153694</v>
      </c>
      <c r="BH86" s="505">
        <v>503.82790761643798</v>
      </c>
      <c r="BI86" s="505">
        <v>506.34390216133903</v>
      </c>
      <c r="BJ86" s="505">
        <v>508.85989670624008</v>
      </c>
      <c r="BK86" s="505">
        <v>511.37589125114113</v>
      </c>
      <c r="BL86" s="505">
        <v>513.89188579604217</v>
      </c>
      <c r="BM86" s="505">
        <v>516.40788034094328</v>
      </c>
      <c r="BN86" s="505">
        <v>518.92387488584427</v>
      </c>
      <c r="BO86" s="505">
        <v>521.43986943074538</v>
      </c>
      <c r="BP86" s="505">
        <v>523.95586397564648</v>
      </c>
      <c r="BQ86" s="505">
        <v>526.47185852054747</v>
      </c>
      <c r="BR86" s="505">
        <v>528.98785306544858</v>
      </c>
      <c r="BS86" s="505">
        <v>531.50384761034957</v>
      </c>
      <c r="BT86" s="505">
        <v>534.01984215525067</v>
      </c>
      <c r="BU86" s="505">
        <v>536.53583670015166</v>
      </c>
      <c r="BV86" s="505">
        <v>539.05183124505277</v>
      </c>
      <c r="BW86" s="505">
        <v>541.56782578995376</v>
      </c>
      <c r="BX86" s="505">
        <v>544.08382033485486</v>
      </c>
      <c r="BY86" s="505">
        <v>546.59981487975585</v>
      </c>
      <c r="BZ86" s="505">
        <v>549.11580942465696</v>
      </c>
      <c r="CA86" s="505">
        <v>551.63180396955806</v>
      </c>
      <c r="CB86" s="505">
        <v>554.14779851445917</v>
      </c>
      <c r="CC86" s="505">
        <v>556.66379305936016</v>
      </c>
      <c r="CD86" s="505">
        <v>559.17978760426126</v>
      </c>
      <c r="CE86" s="505">
        <v>561.69578214916226</v>
      </c>
      <c r="CF86" s="505">
        <v>564.21177669406336</v>
      </c>
      <c r="CG86" s="505">
        <v>566.72777123896435</v>
      </c>
      <c r="CH86" s="505">
        <v>569.24376578386546</v>
      </c>
      <c r="CI86" s="505">
        <v>571.75976032876645</v>
      </c>
      <c r="CJ86" s="621">
        <v>574.27575487366755</v>
      </c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773" t="s">
        <v>176</v>
      </c>
      <c r="G87" s="103">
        <v>2</v>
      </c>
      <c r="H87" s="142">
        <v>4032.8932495778654</v>
      </c>
      <c r="I87" s="142">
        <v>3551.1319617694799</v>
      </c>
      <c r="J87" s="142">
        <v>3069.1029674004167</v>
      </c>
      <c r="K87" s="206">
        <v>2586.8062664706772</v>
      </c>
      <c r="L87" s="206">
        <v>2843.1524189465576</v>
      </c>
      <c r="M87" s="206">
        <v>1888.6451403940546</v>
      </c>
      <c r="N87" s="82">
        <v>933.81313438020425</v>
      </c>
      <c r="O87" s="82">
        <v>945.70172522706343</v>
      </c>
      <c r="P87" s="82">
        <v>957.59031607392353</v>
      </c>
      <c r="Q87" s="82">
        <v>969.47890692078363</v>
      </c>
      <c r="R87" s="82">
        <v>981.36749776764373</v>
      </c>
      <c r="S87" s="82">
        <v>993.25608861450291</v>
      </c>
      <c r="T87" s="82">
        <v>1005.144679461363</v>
      </c>
      <c r="U87" s="82">
        <v>1017.0332703082231</v>
      </c>
      <c r="V87" s="82">
        <v>1028.9218611550823</v>
      </c>
      <c r="W87" s="82">
        <v>1040.8104520019424</v>
      </c>
      <c r="X87" s="82">
        <v>1052.6990428488025</v>
      </c>
      <c r="Y87" s="82">
        <v>1064.5876336956617</v>
      </c>
      <c r="Z87" s="82">
        <v>1076.4762245425218</v>
      </c>
      <c r="AA87" s="82">
        <v>1088.3648153893819</v>
      </c>
      <c r="AB87" s="82">
        <v>1100.2534062362411</v>
      </c>
      <c r="AC87" s="82">
        <v>1112.1419970831012</v>
      </c>
      <c r="AD87" s="82">
        <v>1124.0305879299613</v>
      </c>
      <c r="AE87" s="82">
        <v>1135.9191787768204</v>
      </c>
      <c r="AF87" s="82">
        <v>1147.8077696236805</v>
      </c>
      <c r="AG87" s="82">
        <v>1159.6963604705406</v>
      </c>
      <c r="AH87" s="82">
        <v>1171.5849513173998</v>
      </c>
      <c r="AI87" s="82">
        <v>1183.4735421642599</v>
      </c>
      <c r="AJ87" s="82">
        <v>1195.36213301112</v>
      </c>
      <c r="AK87" s="82">
        <v>1207.2507238579801</v>
      </c>
      <c r="AL87" s="82">
        <v>1219.1393147048393</v>
      </c>
      <c r="AM87" s="82">
        <v>1219.1393147048393</v>
      </c>
      <c r="AN87" s="82">
        <v>1219.1393147048393</v>
      </c>
      <c r="AO87" s="82">
        <v>1219.1393147048393</v>
      </c>
      <c r="AP87" s="82">
        <v>1219.1393147048393</v>
      </c>
      <c r="AQ87" s="82">
        <v>1219.1393147048393</v>
      </c>
      <c r="AR87" s="82">
        <v>1219.1393147048393</v>
      </c>
      <c r="AS87" s="82">
        <v>1219.1393147048393</v>
      </c>
      <c r="AT87" s="82">
        <v>1219.1393147048393</v>
      </c>
      <c r="AU87" s="82">
        <v>1219.1393147048393</v>
      </c>
      <c r="AV87" s="82">
        <v>1219.1393147048393</v>
      </c>
      <c r="AW87" s="82">
        <v>1219.1393147048393</v>
      </c>
      <c r="AX87" s="82">
        <v>1219.1393147048393</v>
      </c>
      <c r="AY87" s="82">
        <v>1219.1393147048393</v>
      </c>
      <c r="AZ87" s="82">
        <v>1219.1393147048393</v>
      </c>
      <c r="BA87" s="234">
        <v>1219.1393147048393</v>
      </c>
      <c r="BB87" s="234">
        <v>1219.1393147048393</v>
      </c>
      <c r="BC87" s="234">
        <v>1219.1393147048393</v>
      </c>
      <c r="BD87" s="234">
        <v>1219.1393147048393</v>
      </c>
      <c r="BE87" s="234">
        <v>1219.1393147048393</v>
      </c>
      <c r="BF87" s="234">
        <v>1219.1393147048393</v>
      </c>
      <c r="BG87" s="234">
        <v>1219.1393147048393</v>
      </c>
      <c r="BH87" s="234">
        <v>1219.1393147048393</v>
      </c>
      <c r="BI87" s="234">
        <v>1219.1393147048393</v>
      </c>
      <c r="BJ87" s="234">
        <v>1219.1393147048393</v>
      </c>
      <c r="BK87" s="234">
        <v>1219.1393147048393</v>
      </c>
      <c r="BL87" s="234">
        <v>1219.1393147048393</v>
      </c>
      <c r="BM87" s="234">
        <v>1219.1393147048393</v>
      </c>
      <c r="BN87" s="234">
        <v>1219.1393147048393</v>
      </c>
      <c r="BO87" s="234">
        <v>1219.1393147048393</v>
      </c>
      <c r="BP87" s="234">
        <v>1219.1393147048393</v>
      </c>
      <c r="BQ87" s="234">
        <v>1219.1393147048393</v>
      </c>
      <c r="BR87" s="234">
        <v>1219.1393147048393</v>
      </c>
      <c r="BS87" s="234">
        <v>1219.1393147048393</v>
      </c>
      <c r="BT87" s="234">
        <v>1219.1393147048393</v>
      </c>
      <c r="BU87" s="234">
        <v>1219.1393147048393</v>
      </c>
      <c r="BV87" s="234">
        <v>1219.1393147048393</v>
      </c>
      <c r="BW87" s="234">
        <v>1219.1393147048393</v>
      </c>
      <c r="BX87" s="234">
        <v>1219.1393147048393</v>
      </c>
      <c r="BY87" s="234">
        <v>1219.1393147048393</v>
      </c>
      <c r="BZ87" s="234">
        <v>1219.1393147048393</v>
      </c>
      <c r="CA87" s="234">
        <v>1219.1393147048393</v>
      </c>
      <c r="CB87" s="234">
        <v>1219.1393147048393</v>
      </c>
      <c r="CC87" s="234">
        <v>1219.1393147048393</v>
      </c>
      <c r="CD87" s="234">
        <v>1219.1393147048393</v>
      </c>
      <c r="CE87" s="234">
        <v>1219.1393147048393</v>
      </c>
      <c r="CF87" s="234">
        <v>1219.1393147048393</v>
      </c>
      <c r="CG87" s="234">
        <v>1219.1393147048393</v>
      </c>
      <c r="CH87" s="234">
        <v>1219.1393147048393</v>
      </c>
      <c r="CI87" s="234">
        <v>1219.1393147048393</v>
      </c>
      <c r="CJ87" s="640">
        <v>1219.1393147048393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773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1056" t="s">
        <v>176</v>
      </c>
      <c r="G89" s="124">
        <v>2</v>
      </c>
      <c r="H89" s="210">
        <v>3970.9069595778656</v>
      </c>
      <c r="I89" s="210">
        <v>3463.6402851028133</v>
      </c>
      <c r="J89" s="210">
        <v>2955.7530318448612</v>
      </c>
      <c r="K89" s="207">
        <v>2447.2435220262328</v>
      </c>
      <c r="L89" s="207">
        <v>2460.0922494853708</v>
      </c>
      <c r="M89" s="207">
        <v>1503.0689763879666</v>
      </c>
      <c r="N89" s="105">
        <v>545.72097582921515</v>
      </c>
      <c r="O89" s="105">
        <v>555.09357213117323</v>
      </c>
      <c r="P89" s="105">
        <v>564.46616843313222</v>
      </c>
      <c r="Q89" s="105">
        <v>573.83876473509133</v>
      </c>
      <c r="R89" s="105">
        <v>583.21136103705044</v>
      </c>
      <c r="S89" s="105">
        <v>592.58395733900852</v>
      </c>
      <c r="T89" s="105">
        <v>601.95655364096751</v>
      </c>
      <c r="U89" s="105">
        <v>611.32914994292662</v>
      </c>
      <c r="V89" s="105">
        <v>620.7017462448847</v>
      </c>
      <c r="W89" s="105">
        <v>630.07434254684381</v>
      </c>
      <c r="X89" s="105">
        <v>639.4469388488028</v>
      </c>
      <c r="Y89" s="105">
        <v>648.81953515076088</v>
      </c>
      <c r="Z89" s="105">
        <v>658.19213145271999</v>
      </c>
      <c r="AA89" s="105">
        <v>667.56472775467898</v>
      </c>
      <c r="AB89" s="105">
        <v>676.93732405663718</v>
      </c>
      <c r="AC89" s="105">
        <v>686.30992035859617</v>
      </c>
      <c r="AD89" s="105">
        <v>695.68251666055517</v>
      </c>
      <c r="AE89" s="105">
        <v>705.05511296251336</v>
      </c>
      <c r="AF89" s="105">
        <v>714.42770926447247</v>
      </c>
      <c r="AG89" s="105">
        <v>723.80030556643123</v>
      </c>
      <c r="AH89" s="105">
        <v>733.17290186838932</v>
      </c>
      <c r="AI89" s="105">
        <v>742.54549817034842</v>
      </c>
      <c r="AJ89" s="105">
        <v>751.91809447230753</v>
      </c>
      <c r="AK89" s="105">
        <v>761.29069077426641</v>
      </c>
      <c r="AL89" s="105">
        <v>770.66328707622461</v>
      </c>
      <c r="AM89" s="105">
        <v>768.1472925313235</v>
      </c>
      <c r="AN89" s="105">
        <v>765.6312979864224</v>
      </c>
      <c r="AO89" s="105">
        <v>763.11530344152141</v>
      </c>
      <c r="AP89" s="105">
        <v>760.5993088966203</v>
      </c>
      <c r="AQ89" s="105">
        <v>758.08331435171931</v>
      </c>
      <c r="AR89" s="105">
        <v>755.5673198068182</v>
      </c>
      <c r="AS89" s="105">
        <v>753.0513252619171</v>
      </c>
      <c r="AT89" s="105">
        <v>750.53533071701611</v>
      </c>
      <c r="AU89" s="105">
        <v>748.01933617211512</v>
      </c>
      <c r="AV89" s="105">
        <v>745.50334162721401</v>
      </c>
      <c r="AW89" s="105">
        <v>742.98734708231291</v>
      </c>
      <c r="AX89" s="105">
        <v>740.47135253741192</v>
      </c>
      <c r="AY89" s="105">
        <v>737.95535799251081</v>
      </c>
      <c r="AZ89" s="105">
        <v>735.43936344760982</v>
      </c>
      <c r="BA89" s="235">
        <v>732.92336890270872</v>
      </c>
      <c r="BB89" s="324">
        <v>730.40737435780761</v>
      </c>
      <c r="BC89" s="105">
        <v>727.89137981290651</v>
      </c>
      <c r="BD89" s="105">
        <v>725.37538526800552</v>
      </c>
      <c r="BE89" s="105">
        <v>722.85939072310453</v>
      </c>
      <c r="BF89" s="235">
        <v>720.34339617820342</v>
      </c>
      <c r="BG89" s="324">
        <v>717.82740163330232</v>
      </c>
      <c r="BH89" s="324">
        <v>715.31140708840132</v>
      </c>
      <c r="BI89" s="105">
        <v>712.79541254350033</v>
      </c>
      <c r="BJ89" s="105">
        <v>710.27941799859923</v>
      </c>
      <c r="BK89" s="324">
        <v>707.76342345369812</v>
      </c>
      <c r="BL89" s="324">
        <v>705.24742890879713</v>
      </c>
      <c r="BM89" s="324">
        <v>702.73143436389603</v>
      </c>
      <c r="BN89" s="324">
        <v>700.21543981899504</v>
      </c>
      <c r="BO89" s="324">
        <v>697.69944527409393</v>
      </c>
      <c r="BP89" s="235">
        <v>695.18345072919283</v>
      </c>
      <c r="BQ89" s="324">
        <v>692.66745618429184</v>
      </c>
      <c r="BR89" s="324">
        <v>690.15146163939073</v>
      </c>
      <c r="BS89" s="642">
        <v>687.63546709448974</v>
      </c>
      <c r="BT89" s="324">
        <v>685.11947254958864</v>
      </c>
      <c r="BU89" s="324">
        <v>682.60347800468764</v>
      </c>
      <c r="BV89" s="324">
        <v>680.08748345978654</v>
      </c>
      <c r="BW89" s="324">
        <v>677.57148891488555</v>
      </c>
      <c r="BX89" s="235">
        <v>675.05549436998444</v>
      </c>
      <c r="BY89" s="324">
        <v>672.53949982508345</v>
      </c>
      <c r="BZ89" s="324">
        <v>670.02350528018235</v>
      </c>
      <c r="CA89" s="324">
        <v>667.50751073528124</v>
      </c>
      <c r="CB89" s="324">
        <v>664.99151619038014</v>
      </c>
      <c r="CC89" s="324">
        <v>662.47552164547915</v>
      </c>
      <c r="CD89" s="324">
        <v>659.95952710057804</v>
      </c>
      <c r="CE89" s="324">
        <v>657.44353255567705</v>
      </c>
      <c r="CF89" s="324">
        <v>654.92753801077595</v>
      </c>
      <c r="CG89" s="324">
        <v>652.41154346587496</v>
      </c>
      <c r="CH89" s="324">
        <v>649.89554892097385</v>
      </c>
      <c r="CI89" s="235">
        <v>647.37955437607286</v>
      </c>
      <c r="CJ89" s="641">
        <v>644.86355983117176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2.503686225482761</v>
      </c>
      <c r="I93" s="494">
        <v>5.0088449220863671</v>
      </c>
      <c r="J93" s="198">
        <v>7.5153956928054928</v>
      </c>
      <c r="K93" s="198">
        <v>10.023338537640139</v>
      </c>
      <c r="L93" s="198">
        <v>14.652743596820354</v>
      </c>
      <c r="M93" s="198">
        <v>19.616181445293371</v>
      </c>
      <c r="N93" s="84">
        <v>24.581307876565393</v>
      </c>
      <c r="O93" s="84">
        <v>24.519487204161724</v>
      </c>
      <c r="P93" s="84">
        <v>24.457666531758051</v>
      </c>
      <c r="Q93" s="84">
        <v>24.395845859354377</v>
      </c>
      <c r="R93" s="84">
        <v>24.334025186950708</v>
      </c>
      <c r="S93" s="84">
        <v>24.272204514547038</v>
      </c>
      <c r="T93" s="84">
        <v>24.210383842143365</v>
      </c>
      <c r="U93" s="84">
        <v>24.148563169739695</v>
      </c>
      <c r="V93" s="84">
        <v>24.086742497336026</v>
      </c>
      <c r="W93" s="84">
        <v>24.024921824932353</v>
      </c>
      <c r="X93" s="84">
        <v>23.963101152528679</v>
      </c>
      <c r="Y93" s="84">
        <v>23.901280480125013</v>
      </c>
      <c r="Z93" s="84">
        <v>23.83945980772134</v>
      </c>
      <c r="AA93" s="84">
        <v>23.777639135317667</v>
      </c>
      <c r="AB93" s="84">
        <v>23.715818462914001</v>
      </c>
      <c r="AC93" s="84">
        <v>23.653997790510328</v>
      </c>
      <c r="AD93" s="84">
        <v>23.592177118106655</v>
      </c>
      <c r="AE93" s="84">
        <v>23.530356445702989</v>
      </c>
      <c r="AF93" s="84">
        <v>23.468535773299315</v>
      </c>
      <c r="AG93" s="84">
        <v>23.406715100895642</v>
      </c>
      <c r="AH93" s="84">
        <v>23.344894428491976</v>
      </c>
      <c r="AI93" s="84">
        <v>23.283073756088303</v>
      </c>
      <c r="AJ93" s="84">
        <v>23.22125308368463</v>
      </c>
      <c r="AK93" s="84">
        <v>23.159432411280957</v>
      </c>
      <c r="AL93" s="84">
        <v>23.097611738877291</v>
      </c>
      <c r="AM93" s="504">
        <v>23.097611738877291</v>
      </c>
      <c r="AN93" s="503">
        <v>23.097611738877291</v>
      </c>
      <c r="AO93" s="503">
        <v>23.097611738877291</v>
      </c>
      <c r="AP93" s="503">
        <v>23.097611738877291</v>
      </c>
      <c r="AQ93" s="503">
        <v>23.097611738877291</v>
      </c>
      <c r="AR93" s="503">
        <v>23.097611738877291</v>
      </c>
      <c r="AS93" s="503">
        <v>23.097611738877291</v>
      </c>
      <c r="AT93" s="503">
        <v>23.097611738877291</v>
      </c>
      <c r="AU93" s="503">
        <v>23.097611738877291</v>
      </c>
      <c r="AV93" s="503">
        <v>23.097611738877291</v>
      </c>
      <c r="AW93" s="503">
        <v>23.097611738877291</v>
      </c>
      <c r="AX93" s="503">
        <v>23.097611738877291</v>
      </c>
      <c r="AY93" s="503">
        <v>23.097611738877291</v>
      </c>
      <c r="AZ93" s="503">
        <v>23.097611738877291</v>
      </c>
      <c r="BA93" s="503">
        <v>23.097611738877291</v>
      </c>
      <c r="BB93" s="503">
        <v>23.097611738877291</v>
      </c>
      <c r="BC93" s="503">
        <v>23.097611738877291</v>
      </c>
      <c r="BD93" s="503">
        <v>23.097611738877291</v>
      </c>
      <c r="BE93" s="503">
        <v>23.097611738877291</v>
      </c>
      <c r="BF93" s="503">
        <v>23.097611738877291</v>
      </c>
      <c r="BG93" s="503">
        <v>23.097611738877291</v>
      </c>
      <c r="BH93" s="503">
        <v>23.097611738877291</v>
      </c>
      <c r="BI93" s="503">
        <v>23.097611738877291</v>
      </c>
      <c r="BJ93" s="503">
        <v>23.097611738877291</v>
      </c>
      <c r="BK93" s="503">
        <v>23.097611738877291</v>
      </c>
      <c r="BL93" s="503">
        <v>23.097611738877291</v>
      </c>
      <c r="BM93" s="503">
        <v>23.097611738877291</v>
      </c>
      <c r="BN93" s="503">
        <v>23.097611738877291</v>
      </c>
      <c r="BO93" s="503">
        <v>23.097611738877291</v>
      </c>
      <c r="BP93" s="503">
        <v>23.097611738877291</v>
      </c>
      <c r="BQ93" s="503">
        <v>23.097611738877291</v>
      </c>
      <c r="BR93" s="503">
        <v>23.097611738877291</v>
      </c>
      <c r="BS93" s="503">
        <v>23.097611738877291</v>
      </c>
      <c r="BT93" s="503">
        <v>23.097611738877291</v>
      </c>
      <c r="BU93" s="503">
        <v>23.097611738877291</v>
      </c>
      <c r="BV93" s="503">
        <v>23.097611738877291</v>
      </c>
      <c r="BW93" s="503">
        <v>23.097611738877291</v>
      </c>
      <c r="BX93" s="503">
        <v>23.097611738877291</v>
      </c>
      <c r="BY93" s="503">
        <v>23.097611738877291</v>
      </c>
      <c r="BZ93" s="503">
        <v>23.097611738877291</v>
      </c>
      <c r="CA93" s="503">
        <v>23.097611738877291</v>
      </c>
      <c r="CB93" s="503">
        <v>23.097611738877291</v>
      </c>
      <c r="CC93" s="503">
        <v>23.097611738877291</v>
      </c>
      <c r="CD93" s="503">
        <v>23.097611738877291</v>
      </c>
      <c r="CE93" s="503">
        <v>23.097611738877291</v>
      </c>
      <c r="CF93" s="503">
        <v>23.097611738877291</v>
      </c>
      <c r="CG93" s="503">
        <v>23.097611738877291</v>
      </c>
      <c r="CH93" s="503">
        <v>23.097611738877291</v>
      </c>
      <c r="CI93" s="503">
        <v>23.097611738877291</v>
      </c>
      <c r="CJ93" s="645">
        <v>23.097611738877291</v>
      </c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1057" t="s">
        <v>378</v>
      </c>
      <c r="F102" s="105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861" t="s">
        <v>176</v>
      </c>
      <c r="G104" s="447">
        <v>2</v>
      </c>
      <c r="H104" s="497">
        <v>21.55649725067029</v>
      </c>
      <c r="I104" s="497">
        <v>43.125672335865183</v>
      </c>
      <c r="J104" s="497">
        <v>64.706833045112518</v>
      </c>
      <c r="K104" s="497">
        <v>86.299979378412303</v>
      </c>
      <c r="L104" s="497">
        <v>126.15871104164825</v>
      </c>
      <c r="M104" s="497">
        <v>168.89343284723347</v>
      </c>
      <c r="N104" s="497">
        <v>211.64269318807672</v>
      </c>
      <c r="O104" s="497">
        <v>211.11042315314157</v>
      </c>
      <c r="P104" s="497">
        <v>210.57815311820644</v>
      </c>
      <c r="Q104" s="497">
        <v>210.04588308327132</v>
      </c>
      <c r="R104" s="497">
        <v>209.51361304833617</v>
      </c>
      <c r="S104" s="497">
        <v>208.98134301340104</v>
      </c>
      <c r="T104" s="497">
        <v>208.44907297846592</v>
      </c>
      <c r="U104" s="497">
        <v>207.91680294353074</v>
      </c>
      <c r="V104" s="497">
        <v>207.38453290859565</v>
      </c>
      <c r="W104" s="497">
        <v>206.85226287366049</v>
      </c>
      <c r="X104" s="497">
        <v>206.3199928387254</v>
      </c>
      <c r="Y104" s="497">
        <v>205.78772280379022</v>
      </c>
      <c r="Z104" s="497">
        <v>205.25545276885509</v>
      </c>
      <c r="AA104" s="497">
        <v>204.72318273392</v>
      </c>
      <c r="AB104" s="497">
        <v>204.19091269898482</v>
      </c>
      <c r="AC104" s="497">
        <v>203.65864266404972</v>
      </c>
      <c r="AD104" s="497">
        <v>203.12637262911457</v>
      </c>
      <c r="AE104" s="497">
        <v>202.59410259417942</v>
      </c>
      <c r="AF104" s="497">
        <v>202.06183255924429</v>
      </c>
      <c r="AG104" s="497">
        <v>201.52956252430917</v>
      </c>
      <c r="AH104" s="497">
        <v>200.99729248937402</v>
      </c>
      <c r="AI104" s="497">
        <v>200.46502245443889</v>
      </c>
      <c r="AJ104" s="497">
        <v>199.93275241950374</v>
      </c>
      <c r="AK104" s="497">
        <v>199.40048238456862</v>
      </c>
      <c r="AL104" s="497">
        <v>198.8682123496335</v>
      </c>
      <c r="AM104" s="497">
        <v>198.8682123496335</v>
      </c>
      <c r="AN104" s="497">
        <v>198.8682123496335</v>
      </c>
      <c r="AO104" s="497">
        <v>198.8682123496335</v>
      </c>
      <c r="AP104" s="497">
        <v>198.8682123496335</v>
      </c>
      <c r="AQ104" s="497">
        <v>198.8682123496335</v>
      </c>
      <c r="AR104" s="497">
        <v>198.8682123496335</v>
      </c>
      <c r="AS104" s="497">
        <v>198.8682123496335</v>
      </c>
      <c r="AT104" s="497">
        <v>198.8682123496335</v>
      </c>
      <c r="AU104" s="497">
        <v>198.8682123496335</v>
      </c>
      <c r="AV104" s="497">
        <v>198.8682123496335</v>
      </c>
      <c r="AW104" s="497">
        <v>198.8682123496335</v>
      </c>
      <c r="AX104" s="497">
        <v>198.8682123496335</v>
      </c>
      <c r="AY104" s="497">
        <v>198.8682123496335</v>
      </c>
      <c r="AZ104" s="497">
        <v>198.8682123496335</v>
      </c>
      <c r="BA104" s="497">
        <v>198.8682123496335</v>
      </c>
      <c r="BB104" s="497">
        <v>198.8682123496335</v>
      </c>
      <c r="BC104" s="497">
        <v>198.8682123496335</v>
      </c>
      <c r="BD104" s="497">
        <v>198.8682123496335</v>
      </c>
      <c r="BE104" s="497">
        <v>198.8682123496335</v>
      </c>
      <c r="BF104" s="497">
        <v>198.8682123496335</v>
      </c>
      <c r="BG104" s="497">
        <v>198.8682123496335</v>
      </c>
      <c r="BH104" s="497">
        <v>198.8682123496335</v>
      </c>
      <c r="BI104" s="497">
        <v>198.8682123496335</v>
      </c>
      <c r="BJ104" s="497">
        <v>198.8682123496335</v>
      </c>
      <c r="BK104" s="497">
        <v>198.8682123496335</v>
      </c>
      <c r="BL104" s="497">
        <v>198.8682123496335</v>
      </c>
      <c r="BM104" s="497">
        <v>198.8682123496335</v>
      </c>
      <c r="BN104" s="497">
        <v>198.8682123496335</v>
      </c>
      <c r="BO104" s="497">
        <v>198.8682123496335</v>
      </c>
      <c r="BP104" s="497">
        <v>198.8682123496335</v>
      </c>
      <c r="BQ104" s="497">
        <v>198.8682123496335</v>
      </c>
      <c r="BR104" s="497">
        <v>198.8682123496335</v>
      </c>
      <c r="BS104" s="497">
        <v>198.8682123496335</v>
      </c>
      <c r="BT104" s="497">
        <v>198.8682123496335</v>
      </c>
      <c r="BU104" s="497">
        <v>198.8682123496335</v>
      </c>
      <c r="BV104" s="497">
        <v>198.8682123496335</v>
      </c>
      <c r="BW104" s="497">
        <v>198.8682123496335</v>
      </c>
      <c r="BX104" s="497">
        <v>198.8682123496335</v>
      </c>
      <c r="BY104" s="497">
        <v>198.8682123496335</v>
      </c>
      <c r="BZ104" s="497">
        <v>198.8682123496335</v>
      </c>
      <c r="CA104" s="497">
        <v>198.8682123496335</v>
      </c>
      <c r="CB104" s="497">
        <v>198.8682123496335</v>
      </c>
      <c r="CC104" s="497">
        <v>198.8682123496335</v>
      </c>
      <c r="CD104" s="497">
        <v>198.8682123496335</v>
      </c>
      <c r="CE104" s="497">
        <v>198.8682123496335</v>
      </c>
      <c r="CF104" s="497">
        <v>198.8682123496335</v>
      </c>
      <c r="CG104" s="497">
        <v>198.8682123496335</v>
      </c>
      <c r="CH104" s="497">
        <v>198.8682123496335</v>
      </c>
      <c r="CI104" s="497">
        <v>198.8682123496335</v>
      </c>
      <c r="CJ104" s="648">
        <v>198.8682123496335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>
        <v>4.5005527890002367E-2</v>
      </c>
      <c r="I105" s="760">
        <v>4.5005527890002374E-2</v>
      </c>
      <c r="J105" s="760">
        <v>4.5005527890002367E-2</v>
      </c>
      <c r="K105" s="760">
        <v>4.5005527890002367E-2</v>
      </c>
      <c r="L105" s="760">
        <v>4.500552789000236E-2</v>
      </c>
      <c r="M105" s="760">
        <v>4.5005527890002374E-2</v>
      </c>
      <c r="N105" s="760">
        <v>4.5005527890002367E-2</v>
      </c>
      <c r="O105" s="760">
        <v>4.5005527890002367E-2</v>
      </c>
      <c r="P105" s="760">
        <v>4.5005527890002367E-2</v>
      </c>
      <c r="Q105" s="760">
        <v>4.5005527890002367E-2</v>
      </c>
      <c r="R105" s="760">
        <v>4.5005527890002367E-2</v>
      </c>
      <c r="S105" s="760">
        <v>4.5005527890002367E-2</v>
      </c>
      <c r="T105" s="760">
        <v>4.5005527890002374E-2</v>
      </c>
      <c r="U105" s="760">
        <v>4.500552789000236E-2</v>
      </c>
      <c r="V105" s="760">
        <v>4.5005527890002374E-2</v>
      </c>
      <c r="W105" s="760">
        <v>4.500552789000236E-2</v>
      </c>
      <c r="X105" s="760">
        <v>4.5005527890002367E-2</v>
      </c>
      <c r="Y105" s="760">
        <v>4.500552789000236E-2</v>
      </c>
      <c r="Z105" s="760">
        <v>4.500552789000236E-2</v>
      </c>
      <c r="AA105" s="760">
        <v>4.5005527890002374E-2</v>
      </c>
      <c r="AB105" s="760">
        <v>4.500552789000236E-2</v>
      </c>
      <c r="AC105" s="760">
        <v>4.5005527890002374E-2</v>
      </c>
      <c r="AD105" s="760">
        <v>4.5005527890002367E-2</v>
      </c>
      <c r="AE105" s="760">
        <v>4.5005527890002367E-2</v>
      </c>
      <c r="AF105" s="760">
        <v>4.5005527890002367E-2</v>
      </c>
      <c r="AG105" s="760">
        <v>4.5005527890002374E-2</v>
      </c>
      <c r="AH105" s="760">
        <v>4.5005527890002367E-2</v>
      </c>
      <c r="AI105" s="760">
        <v>4.5005527890002374E-2</v>
      </c>
      <c r="AJ105" s="760">
        <v>4.500552789000236E-2</v>
      </c>
      <c r="AK105" s="760">
        <v>4.500552789000236E-2</v>
      </c>
      <c r="AL105" s="760">
        <v>4.5005527890002367E-2</v>
      </c>
      <c r="AM105" s="760">
        <v>4.5005527890002367E-2</v>
      </c>
      <c r="AN105" s="760">
        <v>4.5005527890002367E-2</v>
      </c>
      <c r="AO105" s="760">
        <v>4.5005527890002367E-2</v>
      </c>
      <c r="AP105" s="760">
        <v>4.5005527890002367E-2</v>
      </c>
      <c r="AQ105" s="760">
        <v>4.5005527890002367E-2</v>
      </c>
      <c r="AR105" s="760">
        <v>4.5005527890002367E-2</v>
      </c>
      <c r="AS105" s="760">
        <v>4.5005527890002367E-2</v>
      </c>
      <c r="AT105" s="760">
        <v>4.5005527890002367E-2</v>
      </c>
      <c r="AU105" s="760">
        <v>4.5005527890002367E-2</v>
      </c>
      <c r="AV105" s="760">
        <v>4.5005527890002367E-2</v>
      </c>
      <c r="AW105" s="760">
        <v>4.5005527890002367E-2</v>
      </c>
      <c r="AX105" s="760">
        <v>4.5005527890002367E-2</v>
      </c>
      <c r="AY105" s="760">
        <v>4.5005527890002367E-2</v>
      </c>
      <c r="AZ105" s="760">
        <v>4.5005527890002367E-2</v>
      </c>
      <c r="BA105" s="760">
        <v>4.5005527890002367E-2</v>
      </c>
      <c r="BB105" s="760">
        <v>4.5005527890002367E-2</v>
      </c>
      <c r="BC105" s="760">
        <v>4.5005527890002367E-2</v>
      </c>
      <c r="BD105" s="760">
        <v>4.5005527890002367E-2</v>
      </c>
      <c r="BE105" s="760">
        <v>4.5005527890002367E-2</v>
      </c>
      <c r="BF105" s="760">
        <v>4.5005527890002367E-2</v>
      </c>
      <c r="BG105" s="760">
        <v>4.5005527890002367E-2</v>
      </c>
      <c r="BH105" s="760">
        <v>4.5005527890002367E-2</v>
      </c>
      <c r="BI105" s="760">
        <v>4.5005527890002367E-2</v>
      </c>
      <c r="BJ105" s="760">
        <v>4.5005527890002367E-2</v>
      </c>
      <c r="BK105" s="760">
        <v>4.5005527890002367E-2</v>
      </c>
      <c r="BL105" s="760">
        <v>4.5005527890002367E-2</v>
      </c>
      <c r="BM105" s="760">
        <v>4.5005527890002367E-2</v>
      </c>
      <c r="BN105" s="760">
        <v>4.5005527890002367E-2</v>
      </c>
      <c r="BO105" s="760">
        <v>4.5005527890002367E-2</v>
      </c>
      <c r="BP105" s="760">
        <v>4.5005527890002367E-2</v>
      </c>
      <c r="BQ105" s="760">
        <v>4.5005527890002367E-2</v>
      </c>
      <c r="BR105" s="760">
        <v>4.5005527890002367E-2</v>
      </c>
      <c r="BS105" s="760">
        <v>4.5005527890002367E-2</v>
      </c>
      <c r="BT105" s="760">
        <v>4.5005527890002367E-2</v>
      </c>
      <c r="BU105" s="760">
        <v>4.5005527890002367E-2</v>
      </c>
      <c r="BV105" s="760">
        <v>4.5005527890002367E-2</v>
      </c>
      <c r="BW105" s="760">
        <v>4.5005527890002367E-2</v>
      </c>
      <c r="BX105" s="760">
        <v>4.5005527890002367E-2</v>
      </c>
      <c r="BY105" s="760">
        <v>4.5005527890002367E-2</v>
      </c>
      <c r="BZ105" s="760">
        <v>4.5005527890002367E-2</v>
      </c>
      <c r="CA105" s="760">
        <v>4.5005527890002367E-2</v>
      </c>
      <c r="CB105" s="760">
        <v>4.5005527890002367E-2</v>
      </c>
      <c r="CC105" s="760">
        <v>4.5005527890002367E-2</v>
      </c>
      <c r="CD105" s="760">
        <v>4.5005527890002367E-2</v>
      </c>
      <c r="CE105" s="760">
        <v>4.5005527890002367E-2</v>
      </c>
      <c r="CF105" s="760">
        <v>4.5005527890002367E-2</v>
      </c>
      <c r="CG105" s="760">
        <v>4.5005527890002367E-2</v>
      </c>
      <c r="CH105" s="760">
        <v>4.5005527890002367E-2</v>
      </c>
      <c r="CI105" s="760">
        <v>4.5005527890002367E-2</v>
      </c>
      <c r="CJ105" s="852">
        <v>4.5005527890002367E-2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796" t="s">
        <v>176</v>
      </c>
      <c r="G106" s="450">
        <v>2</v>
      </c>
      <c r="H106" s="498">
        <v>122.4398648110573</v>
      </c>
      <c r="I106" s="498">
        <v>122.48400188277363</v>
      </c>
      <c r="J106" s="498">
        <v>122.52653236343836</v>
      </c>
      <c r="K106" s="498">
        <v>122.56866119634016</v>
      </c>
      <c r="L106" s="498">
        <v>117.68780943483003</v>
      </c>
      <c r="M106" s="498">
        <v>117.72786095698966</v>
      </c>
      <c r="N106" s="498">
        <v>117.76791247914923</v>
      </c>
      <c r="O106" s="498">
        <v>117.48763748898885</v>
      </c>
      <c r="P106" s="498">
        <v>117.20714469412373</v>
      </c>
      <c r="Q106" s="498">
        <v>116.9264340945539</v>
      </c>
      <c r="R106" s="498">
        <v>116.64550569027935</v>
      </c>
      <c r="S106" s="498">
        <v>116.36435948130004</v>
      </c>
      <c r="T106" s="498">
        <v>116.08299546761603</v>
      </c>
      <c r="U106" s="498">
        <v>115.80141364922729</v>
      </c>
      <c r="V106" s="498">
        <v>115.51961402613388</v>
      </c>
      <c r="W106" s="498">
        <v>115.2375965983357</v>
      </c>
      <c r="X106" s="498">
        <v>114.95536136583284</v>
      </c>
      <c r="Y106" s="498">
        <v>114.67290832862523</v>
      </c>
      <c r="Z106" s="498">
        <v>114.39023748671289</v>
      </c>
      <c r="AA106" s="498">
        <v>114.10734884009585</v>
      </c>
      <c r="AB106" s="498">
        <v>113.8242423887741</v>
      </c>
      <c r="AC106" s="498">
        <v>113.54091813274761</v>
      </c>
      <c r="AD106" s="498">
        <v>113.25737607201641</v>
      </c>
      <c r="AE106" s="498">
        <v>112.9736162065805</v>
      </c>
      <c r="AF106" s="498">
        <v>112.68963853643983</v>
      </c>
      <c r="AG106" s="498">
        <v>112.4054430615945</v>
      </c>
      <c r="AH106" s="498">
        <v>112.1210297820444</v>
      </c>
      <c r="AI106" s="498">
        <v>111.83639869778959</v>
      </c>
      <c r="AJ106" s="498">
        <v>111.55154980883006</v>
      </c>
      <c r="AK106" s="498">
        <v>111.26648311516581</v>
      </c>
      <c r="AL106" s="498">
        <v>110.98119861679686</v>
      </c>
      <c r="AM106" s="498">
        <v>110.98119861679686</v>
      </c>
      <c r="AN106" s="498">
        <v>110.98119861679686</v>
      </c>
      <c r="AO106" s="498">
        <v>110.98119861679686</v>
      </c>
      <c r="AP106" s="498">
        <v>110.98119861679686</v>
      </c>
      <c r="AQ106" s="498">
        <v>110.98119861679686</v>
      </c>
      <c r="AR106" s="498">
        <v>110.98119861679686</v>
      </c>
      <c r="AS106" s="498">
        <v>110.98119861679686</v>
      </c>
      <c r="AT106" s="498">
        <v>110.98119861679686</v>
      </c>
      <c r="AU106" s="498">
        <v>110.98119861679686</v>
      </c>
      <c r="AV106" s="498">
        <v>110.98119861679686</v>
      </c>
      <c r="AW106" s="498">
        <v>110.98119861679686</v>
      </c>
      <c r="AX106" s="498">
        <v>110.98119861679686</v>
      </c>
      <c r="AY106" s="498">
        <v>110.98119861679686</v>
      </c>
      <c r="AZ106" s="498">
        <v>110.98119861679686</v>
      </c>
      <c r="BA106" s="498">
        <v>110.98119861679686</v>
      </c>
      <c r="BB106" s="498">
        <v>110.98119861679686</v>
      </c>
      <c r="BC106" s="498">
        <v>110.98119861679686</v>
      </c>
      <c r="BD106" s="498">
        <v>110.98119861679686</v>
      </c>
      <c r="BE106" s="498">
        <v>110.98119861679686</v>
      </c>
      <c r="BF106" s="498">
        <v>110.98119861679686</v>
      </c>
      <c r="BG106" s="498">
        <v>110.98119861679686</v>
      </c>
      <c r="BH106" s="498">
        <v>110.98119861679686</v>
      </c>
      <c r="BI106" s="498">
        <v>110.98119861679686</v>
      </c>
      <c r="BJ106" s="498">
        <v>110.98119861679686</v>
      </c>
      <c r="BK106" s="498">
        <v>110.98119861679686</v>
      </c>
      <c r="BL106" s="498">
        <v>110.98119861679686</v>
      </c>
      <c r="BM106" s="498">
        <v>110.98119861679686</v>
      </c>
      <c r="BN106" s="498">
        <v>110.98119861679686</v>
      </c>
      <c r="BO106" s="498">
        <v>110.98119861679686</v>
      </c>
      <c r="BP106" s="498">
        <v>110.98119861679686</v>
      </c>
      <c r="BQ106" s="498">
        <v>110.98119861679686</v>
      </c>
      <c r="BR106" s="498">
        <v>110.98119861679686</v>
      </c>
      <c r="BS106" s="498">
        <v>110.98119861679686</v>
      </c>
      <c r="BT106" s="498">
        <v>110.98119861679686</v>
      </c>
      <c r="BU106" s="498">
        <v>110.98119861679686</v>
      </c>
      <c r="BV106" s="498">
        <v>110.98119861679686</v>
      </c>
      <c r="BW106" s="498">
        <v>110.98119861679686</v>
      </c>
      <c r="BX106" s="498">
        <v>110.98119861679686</v>
      </c>
      <c r="BY106" s="498">
        <v>110.98119861679686</v>
      </c>
      <c r="BZ106" s="498">
        <v>110.98119861679686</v>
      </c>
      <c r="CA106" s="498">
        <v>110.98119861679686</v>
      </c>
      <c r="CB106" s="498">
        <v>110.98119861679686</v>
      </c>
      <c r="CC106" s="498">
        <v>110.98119861679686</v>
      </c>
      <c r="CD106" s="498">
        <v>110.98119861679686</v>
      </c>
      <c r="CE106" s="498">
        <v>110.98119861679686</v>
      </c>
      <c r="CF106" s="498">
        <v>110.98119861679686</v>
      </c>
      <c r="CG106" s="498">
        <v>110.98119861679686</v>
      </c>
      <c r="CH106" s="498">
        <v>110.98119861679686</v>
      </c>
      <c r="CI106" s="498">
        <v>110.98119861679686</v>
      </c>
      <c r="CJ106" s="649">
        <v>110.98119861679686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796" t="s">
        <v>176</v>
      </c>
      <c r="G107" s="103">
        <v>2</v>
      </c>
      <c r="H107" s="82">
        <v>478.97443405966362</v>
      </c>
      <c r="I107" s="82">
        <v>958.23056317144574</v>
      </c>
      <c r="J107" s="82">
        <v>1437.7530067697894</v>
      </c>
      <c r="K107" s="82">
        <v>1917.5417648546943</v>
      </c>
      <c r="L107" s="82">
        <v>2803.182563484017</v>
      </c>
      <c r="M107" s="82">
        <v>3752.7264041880471</v>
      </c>
      <c r="N107" s="82">
        <v>4702.5932837706259</v>
      </c>
      <c r="O107" s="82">
        <v>4690.7665135961697</v>
      </c>
      <c r="P107" s="82">
        <v>4678.9397434217135</v>
      </c>
      <c r="Q107" s="82">
        <v>4667.1129732472573</v>
      </c>
      <c r="R107" s="82">
        <v>4655.2862030728011</v>
      </c>
      <c r="S107" s="82">
        <v>4643.4594328983449</v>
      </c>
      <c r="T107" s="82">
        <v>4631.6326627238886</v>
      </c>
      <c r="U107" s="82">
        <v>4619.8058925494324</v>
      </c>
      <c r="V107" s="82">
        <v>4607.9791223749762</v>
      </c>
      <c r="W107" s="82">
        <v>4596.1523522005209</v>
      </c>
      <c r="X107" s="82">
        <v>4584.3255820260647</v>
      </c>
      <c r="Y107" s="82">
        <v>4572.4988118516085</v>
      </c>
      <c r="Z107" s="82">
        <v>4560.6720416771523</v>
      </c>
      <c r="AA107" s="82">
        <v>4548.8452715026961</v>
      </c>
      <c r="AB107" s="82">
        <v>4537.0185013282398</v>
      </c>
      <c r="AC107" s="82">
        <v>4525.1917311537836</v>
      </c>
      <c r="AD107" s="82">
        <v>4513.3649609793274</v>
      </c>
      <c r="AE107" s="82">
        <v>4501.5381908048712</v>
      </c>
      <c r="AF107" s="82">
        <v>4489.711420630415</v>
      </c>
      <c r="AG107" s="82">
        <v>4477.8846504559588</v>
      </c>
      <c r="AH107" s="82">
        <v>4466.0578802815025</v>
      </c>
      <c r="AI107" s="82">
        <v>4454.2311101070463</v>
      </c>
      <c r="AJ107" s="82">
        <v>4442.404339932591</v>
      </c>
      <c r="AK107" s="82">
        <v>4430.5775697581348</v>
      </c>
      <c r="AL107" s="82">
        <v>4418.7507995836786</v>
      </c>
      <c r="AM107" s="82">
        <v>4418.7507995836786</v>
      </c>
      <c r="AN107" s="82">
        <v>4418.7507995836786</v>
      </c>
      <c r="AO107" s="82">
        <v>4418.7507995836786</v>
      </c>
      <c r="AP107" s="82">
        <v>4418.7507995836786</v>
      </c>
      <c r="AQ107" s="82">
        <v>4418.7507995836786</v>
      </c>
      <c r="AR107" s="82">
        <v>4418.7507995836786</v>
      </c>
      <c r="AS107" s="82">
        <v>4418.7507995836786</v>
      </c>
      <c r="AT107" s="82">
        <v>4418.7507995836786</v>
      </c>
      <c r="AU107" s="82">
        <v>4418.7507995836786</v>
      </c>
      <c r="AV107" s="82">
        <v>4418.7507995836786</v>
      </c>
      <c r="AW107" s="82">
        <v>4418.7507995836786</v>
      </c>
      <c r="AX107" s="82">
        <v>4418.7507995836786</v>
      </c>
      <c r="AY107" s="82">
        <v>4418.7507995836786</v>
      </c>
      <c r="AZ107" s="82">
        <v>4418.7507995836786</v>
      </c>
      <c r="BA107" s="82">
        <v>4418.7507995836786</v>
      </c>
      <c r="BB107" s="82">
        <v>4418.7507995836786</v>
      </c>
      <c r="BC107" s="82">
        <v>4418.7507995836786</v>
      </c>
      <c r="BD107" s="82">
        <v>4418.7507995836786</v>
      </c>
      <c r="BE107" s="82">
        <v>4418.7507995836786</v>
      </c>
      <c r="BF107" s="82">
        <v>4418.7507995836786</v>
      </c>
      <c r="BG107" s="82">
        <v>4418.7507995836786</v>
      </c>
      <c r="BH107" s="82">
        <v>4418.7507995836786</v>
      </c>
      <c r="BI107" s="82">
        <v>4418.7507995836786</v>
      </c>
      <c r="BJ107" s="82">
        <v>4418.7507995836786</v>
      </c>
      <c r="BK107" s="82">
        <v>4418.7507995836786</v>
      </c>
      <c r="BL107" s="82">
        <v>4418.7507995836786</v>
      </c>
      <c r="BM107" s="82">
        <v>4418.7507995836786</v>
      </c>
      <c r="BN107" s="82">
        <v>4418.7507995836786</v>
      </c>
      <c r="BO107" s="82">
        <v>4418.7507995836786</v>
      </c>
      <c r="BP107" s="82">
        <v>4418.7507995836786</v>
      </c>
      <c r="BQ107" s="82">
        <v>4418.7507995836786</v>
      </c>
      <c r="BR107" s="82">
        <v>4418.7507995836786</v>
      </c>
      <c r="BS107" s="82">
        <v>4418.7507995836786</v>
      </c>
      <c r="BT107" s="82">
        <v>4418.7507995836786</v>
      </c>
      <c r="BU107" s="82">
        <v>4418.7507995836786</v>
      </c>
      <c r="BV107" s="82">
        <v>4418.7507995836786</v>
      </c>
      <c r="BW107" s="82">
        <v>4418.7507995836786</v>
      </c>
      <c r="BX107" s="82">
        <v>4418.7507995836786</v>
      </c>
      <c r="BY107" s="82">
        <v>4418.7507995836786</v>
      </c>
      <c r="BZ107" s="82">
        <v>4418.7507995836786</v>
      </c>
      <c r="CA107" s="82">
        <v>4418.7507995836786</v>
      </c>
      <c r="CB107" s="82">
        <v>4418.7507995836786</v>
      </c>
      <c r="CC107" s="82">
        <v>4418.7507995836786</v>
      </c>
      <c r="CD107" s="82">
        <v>4418.7507995836786</v>
      </c>
      <c r="CE107" s="82">
        <v>4418.7507995836786</v>
      </c>
      <c r="CF107" s="82">
        <v>4418.7507995836786</v>
      </c>
      <c r="CG107" s="82">
        <v>4418.7507995836786</v>
      </c>
      <c r="CH107" s="82">
        <v>4418.7507995836786</v>
      </c>
      <c r="CI107" s="82">
        <v>4418.7507995836786</v>
      </c>
      <c r="CJ107" s="640">
        <v>4418.7507995836786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6" t="s">
        <v>377</v>
      </c>
      <c r="F108" s="76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320" t="s">
        <v>494</v>
      </c>
      <c r="E109" s="795" t="s">
        <v>523</v>
      </c>
      <c r="F109" s="761" t="s">
        <v>176</v>
      </c>
      <c r="G109" s="103">
        <v>2</v>
      </c>
      <c r="H109" s="82">
        <v>4514.3713698630118</v>
      </c>
      <c r="I109" s="82">
        <v>4514.3713698630118</v>
      </c>
      <c r="J109" s="82">
        <v>4514.3713698630118</v>
      </c>
      <c r="K109" s="82">
        <v>4514.3713698630118</v>
      </c>
      <c r="L109" s="82">
        <v>5660.9877260273952</v>
      </c>
      <c r="M109" s="82">
        <v>5660.9877260273952</v>
      </c>
      <c r="N109" s="82">
        <v>5660.9877260273952</v>
      </c>
      <c r="O109" s="82">
        <v>5660.9877260273952</v>
      </c>
      <c r="P109" s="82">
        <v>5660.9877260273952</v>
      </c>
      <c r="Q109" s="82">
        <v>5660.9877260273952</v>
      </c>
      <c r="R109" s="82">
        <v>5660.9877260273952</v>
      </c>
      <c r="S109" s="82">
        <v>5660.9877260273952</v>
      </c>
      <c r="T109" s="82">
        <v>5660.9877260273952</v>
      </c>
      <c r="U109" s="82">
        <v>5660.9877260273952</v>
      </c>
      <c r="V109" s="82">
        <v>5660.9877260273952</v>
      </c>
      <c r="W109" s="82">
        <v>5660.9877260273952</v>
      </c>
      <c r="X109" s="82">
        <v>5660.9877260273952</v>
      </c>
      <c r="Y109" s="82">
        <v>5660.9877260273952</v>
      </c>
      <c r="Z109" s="82">
        <v>5660.9877260273952</v>
      </c>
      <c r="AA109" s="82">
        <v>5660.9877260273952</v>
      </c>
      <c r="AB109" s="82">
        <v>5660.9877260273952</v>
      </c>
      <c r="AC109" s="82">
        <v>5660.9877260273952</v>
      </c>
      <c r="AD109" s="82">
        <v>5660.9877260273952</v>
      </c>
      <c r="AE109" s="82">
        <v>5660.9877260273952</v>
      </c>
      <c r="AF109" s="82">
        <v>5660.9877260273952</v>
      </c>
      <c r="AG109" s="82">
        <v>5660.9877260273952</v>
      </c>
      <c r="AH109" s="82">
        <v>5660.9877260273952</v>
      </c>
      <c r="AI109" s="82">
        <v>5660.9877260273952</v>
      </c>
      <c r="AJ109" s="82">
        <v>5660.9877260273952</v>
      </c>
      <c r="AK109" s="82">
        <v>5660.9877260273952</v>
      </c>
      <c r="AL109" s="82">
        <v>5660.9877260273952</v>
      </c>
      <c r="AM109" s="82">
        <v>5660.9877260273952</v>
      </c>
      <c r="AN109" s="82">
        <v>5660.9877260273952</v>
      </c>
      <c r="AO109" s="82">
        <v>5660.9877260273952</v>
      </c>
      <c r="AP109" s="82">
        <v>5660.9877260273952</v>
      </c>
      <c r="AQ109" s="82">
        <v>5660.9877260273952</v>
      </c>
      <c r="AR109" s="82">
        <v>5660.9877260273952</v>
      </c>
      <c r="AS109" s="82">
        <v>5660.9877260273952</v>
      </c>
      <c r="AT109" s="82">
        <v>5660.9877260273952</v>
      </c>
      <c r="AU109" s="82">
        <v>5660.9877260273952</v>
      </c>
      <c r="AV109" s="82">
        <v>5660.9877260273952</v>
      </c>
      <c r="AW109" s="82">
        <v>5660.9877260273952</v>
      </c>
      <c r="AX109" s="82">
        <v>5660.9877260273952</v>
      </c>
      <c r="AY109" s="82">
        <v>5660.9877260273952</v>
      </c>
      <c r="AZ109" s="82">
        <v>5660.9877260273952</v>
      </c>
      <c r="BA109" s="82">
        <v>5660.9877260273952</v>
      </c>
      <c r="BB109" s="82">
        <v>5660.9877260273952</v>
      </c>
      <c r="BC109" s="82">
        <v>5660.9877260273952</v>
      </c>
      <c r="BD109" s="82">
        <v>5660.9877260273952</v>
      </c>
      <c r="BE109" s="82">
        <v>5660.9877260273952</v>
      </c>
      <c r="BF109" s="82">
        <v>5660.9877260273952</v>
      </c>
      <c r="BG109" s="82">
        <v>5660.9877260273952</v>
      </c>
      <c r="BH109" s="82">
        <v>5660.9877260273952</v>
      </c>
      <c r="BI109" s="82">
        <v>5660.9877260273952</v>
      </c>
      <c r="BJ109" s="82">
        <v>5660.9877260273952</v>
      </c>
      <c r="BK109" s="82">
        <v>5660.9877260273952</v>
      </c>
      <c r="BL109" s="82">
        <v>5660.9877260273952</v>
      </c>
      <c r="BM109" s="82">
        <v>5660.9877260273952</v>
      </c>
      <c r="BN109" s="82">
        <v>5660.9877260273952</v>
      </c>
      <c r="BO109" s="82">
        <v>5660.9877260273952</v>
      </c>
      <c r="BP109" s="82">
        <v>5660.9877260273952</v>
      </c>
      <c r="BQ109" s="82">
        <v>5660.9877260273952</v>
      </c>
      <c r="BR109" s="82">
        <v>5660.9877260273952</v>
      </c>
      <c r="BS109" s="82">
        <v>5660.9877260273952</v>
      </c>
      <c r="BT109" s="82">
        <v>5660.9877260273952</v>
      </c>
      <c r="BU109" s="82">
        <v>5660.9877260273952</v>
      </c>
      <c r="BV109" s="82">
        <v>5660.9877260273952</v>
      </c>
      <c r="BW109" s="82">
        <v>5660.9877260273952</v>
      </c>
      <c r="BX109" s="82">
        <v>5660.9877260273952</v>
      </c>
      <c r="BY109" s="82">
        <v>5660.9877260273952</v>
      </c>
      <c r="BZ109" s="82">
        <v>5660.9877260273952</v>
      </c>
      <c r="CA109" s="82">
        <v>5660.9877260273952</v>
      </c>
      <c r="CB109" s="82">
        <v>5660.9877260273952</v>
      </c>
      <c r="CC109" s="82">
        <v>5660.9877260273952</v>
      </c>
      <c r="CD109" s="82">
        <v>5660.9877260273952</v>
      </c>
      <c r="CE109" s="82">
        <v>5660.9877260273952</v>
      </c>
      <c r="CF109" s="82">
        <v>5660.9877260273952</v>
      </c>
      <c r="CG109" s="82">
        <v>5660.9877260273952</v>
      </c>
      <c r="CH109" s="82">
        <v>5660.9877260273952</v>
      </c>
      <c r="CI109" s="82">
        <v>5660.9877260273952</v>
      </c>
      <c r="CJ109" s="640">
        <v>5660.9877260273952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769" t="s">
        <v>176</v>
      </c>
      <c r="G110" s="326">
        <v>2</v>
      </c>
      <c r="H110" s="142">
        <v>61.986289999999997</v>
      </c>
      <c r="I110" s="142">
        <v>87.491676666666663</v>
      </c>
      <c r="J110" s="142">
        <v>113.34993555555555</v>
      </c>
      <c r="K110" s="142">
        <v>139.56274444444441</v>
      </c>
      <c r="L110" s="142">
        <v>383.060169461187</v>
      </c>
      <c r="M110" s="142">
        <v>385.57616400608805</v>
      </c>
      <c r="N110" s="142">
        <v>388.0921585509891</v>
      </c>
      <c r="O110" s="142">
        <v>390.6081530958902</v>
      </c>
      <c r="P110" s="142">
        <v>393.12414764079125</v>
      </c>
      <c r="Q110" s="142">
        <v>395.6401421856923</v>
      </c>
      <c r="R110" s="142">
        <v>398.15613673059335</v>
      </c>
      <c r="S110" s="142">
        <v>400.67213127549439</v>
      </c>
      <c r="T110" s="142">
        <v>403.18812582039544</v>
      </c>
      <c r="U110" s="142">
        <v>405.70412036529649</v>
      </c>
      <c r="V110" s="142">
        <v>408.22011491019759</v>
      </c>
      <c r="W110" s="142">
        <v>410.73610945509864</v>
      </c>
      <c r="X110" s="142">
        <v>413.25210399999969</v>
      </c>
      <c r="Y110" s="142">
        <v>415.76809854490074</v>
      </c>
      <c r="Z110" s="142">
        <v>418.28409308980179</v>
      </c>
      <c r="AA110" s="142">
        <v>420.80008763470289</v>
      </c>
      <c r="AB110" s="142">
        <v>423.31608217960394</v>
      </c>
      <c r="AC110" s="142">
        <v>425.83207672450499</v>
      </c>
      <c r="AD110" s="142">
        <v>428.34807126940603</v>
      </c>
      <c r="AE110" s="142">
        <v>430.86406581430708</v>
      </c>
      <c r="AF110" s="142">
        <v>433.38006035920813</v>
      </c>
      <c r="AG110" s="142">
        <v>435.89605490410941</v>
      </c>
      <c r="AH110" s="142">
        <v>438.41204944901045</v>
      </c>
      <c r="AI110" s="142">
        <v>440.9280439939115</v>
      </c>
      <c r="AJ110" s="142">
        <v>443.44403853881255</v>
      </c>
      <c r="AK110" s="142">
        <v>445.96003308371371</v>
      </c>
      <c r="AL110" s="142">
        <v>448.47602762861476</v>
      </c>
      <c r="AM110" s="142">
        <v>450.99202217351581</v>
      </c>
      <c r="AN110" s="142">
        <v>453.50801671841685</v>
      </c>
      <c r="AO110" s="142">
        <v>456.0240112633179</v>
      </c>
      <c r="AP110" s="142">
        <v>458.54000580821901</v>
      </c>
      <c r="AQ110" s="142">
        <v>461.05600035312006</v>
      </c>
      <c r="AR110" s="142">
        <v>463.5719948980211</v>
      </c>
      <c r="AS110" s="142">
        <v>466.08798944292215</v>
      </c>
      <c r="AT110" s="142">
        <v>468.6039839878232</v>
      </c>
      <c r="AU110" s="142">
        <v>471.11997853272425</v>
      </c>
      <c r="AV110" s="142">
        <v>473.63597307762529</v>
      </c>
      <c r="AW110" s="142">
        <v>476.15196762252634</v>
      </c>
      <c r="AX110" s="142">
        <v>478.66796216742739</v>
      </c>
      <c r="AY110" s="142">
        <v>481.1839567123285</v>
      </c>
      <c r="AZ110" s="142">
        <v>483.69995125722954</v>
      </c>
      <c r="BA110" s="142">
        <v>486.21594580213059</v>
      </c>
      <c r="BB110" s="142">
        <v>488.7319403470317</v>
      </c>
      <c r="BC110" s="142">
        <v>491.24793489193274</v>
      </c>
      <c r="BD110" s="142">
        <v>493.76392943683379</v>
      </c>
      <c r="BE110" s="142">
        <v>496.27992398173484</v>
      </c>
      <c r="BF110" s="142">
        <v>498.79591852663589</v>
      </c>
      <c r="BG110" s="142">
        <v>501.31191307153694</v>
      </c>
      <c r="BH110" s="142">
        <v>503.82790761643798</v>
      </c>
      <c r="BI110" s="142">
        <v>506.34390216133903</v>
      </c>
      <c r="BJ110" s="142">
        <v>508.85989670624008</v>
      </c>
      <c r="BK110" s="142">
        <v>511.37589125114113</v>
      </c>
      <c r="BL110" s="142">
        <v>513.89188579604217</v>
      </c>
      <c r="BM110" s="142">
        <v>516.40788034094328</v>
      </c>
      <c r="BN110" s="142">
        <v>518.92387488584427</v>
      </c>
      <c r="BO110" s="142">
        <v>521.43986943074538</v>
      </c>
      <c r="BP110" s="142">
        <v>523.95586397564648</v>
      </c>
      <c r="BQ110" s="142">
        <v>526.47185852054747</v>
      </c>
      <c r="BR110" s="142">
        <v>528.98785306544858</v>
      </c>
      <c r="BS110" s="142">
        <v>531.50384761034957</v>
      </c>
      <c r="BT110" s="142">
        <v>534.01984215525067</v>
      </c>
      <c r="BU110" s="142">
        <v>536.53583670015166</v>
      </c>
      <c r="BV110" s="142">
        <v>539.05183124505277</v>
      </c>
      <c r="BW110" s="142">
        <v>541.56782578995376</v>
      </c>
      <c r="BX110" s="142">
        <v>544.08382033485486</v>
      </c>
      <c r="BY110" s="142">
        <v>546.59981487975585</v>
      </c>
      <c r="BZ110" s="142">
        <v>549.11580942465696</v>
      </c>
      <c r="CA110" s="142">
        <v>551.63180396955806</v>
      </c>
      <c r="CB110" s="142">
        <v>554.14779851445917</v>
      </c>
      <c r="CC110" s="142">
        <v>556.66379305936016</v>
      </c>
      <c r="CD110" s="142">
        <v>559.17978760426126</v>
      </c>
      <c r="CE110" s="142">
        <v>561.69578214916226</v>
      </c>
      <c r="CF110" s="142">
        <v>564.21177669406336</v>
      </c>
      <c r="CG110" s="142">
        <v>566.72777123896435</v>
      </c>
      <c r="CH110" s="142">
        <v>569.24376578386546</v>
      </c>
      <c r="CI110" s="142">
        <v>571.75976032876645</v>
      </c>
      <c r="CJ110" s="639">
        <v>574.27575487366755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769" t="s">
        <v>176</v>
      </c>
      <c r="G111" s="103">
        <v>2</v>
      </c>
      <c r="H111" s="82">
        <v>4035.3969358033482</v>
      </c>
      <c r="I111" s="82">
        <v>3556.140806691566</v>
      </c>
      <c r="J111" s="82">
        <v>3076.6183630932223</v>
      </c>
      <c r="K111" s="82">
        <v>2596.8296050083172</v>
      </c>
      <c r="L111" s="82">
        <v>2857.8051625433782</v>
      </c>
      <c r="M111" s="82">
        <v>1908.2613218393481</v>
      </c>
      <c r="N111" s="82">
        <v>958.39444225676925</v>
      </c>
      <c r="O111" s="82">
        <v>970.22121243122547</v>
      </c>
      <c r="P111" s="82">
        <v>982.04798260568168</v>
      </c>
      <c r="Q111" s="82">
        <v>993.8747527801379</v>
      </c>
      <c r="R111" s="82">
        <v>1005.7015229545941</v>
      </c>
      <c r="S111" s="82">
        <v>1017.5282931290503</v>
      </c>
      <c r="T111" s="82">
        <v>1029.3550633035065</v>
      </c>
      <c r="U111" s="82">
        <v>1041.1818334779628</v>
      </c>
      <c r="V111" s="82">
        <v>1053.008603652419</v>
      </c>
      <c r="W111" s="82">
        <v>1064.8353738268743</v>
      </c>
      <c r="X111" s="82">
        <v>1076.6621440013305</v>
      </c>
      <c r="Y111" s="82">
        <v>1088.4889141757867</v>
      </c>
      <c r="Z111" s="82">
        <v>1100.3156843502429</v>
      </c>
      <c r="AA111" s="82">
        <v>1112.1424545246991</v>
      </c>
      <c r="AB111" s="82">
        <v>1123.9692246991553</v>
      </c>
      <c r="AC111" s="82">
        <v>1135.7959948736116</v>
      </c>
      <c r="AD111" s="82">
        <v>1147.6227650480678</v>
      </c>
      <c r="AE111" s="82">
        <v>1159.449535222524</v>
      </c>
      <c r="AF111" s="82">
        <v>1171.2763053969802</v>
      </c>
      <c r="AG111" s="82">
        <v>1183.1030755714364</v>
      </c>
      <c r="AH111" s="82">
        <v>1194.9298457458926</v>
      </c>
      <c r="AI111" s="82">
        <v>1206.7566159203488</v>
      </c>
      <c r="AJ111" s="82">
        <v>1218.5833860948042</v>
      </c>
      <c r="AK111" s="82">
        <v>1230.4101562692604</v>
      </c>
      <c r="AL111" s="82">
        <v>1242.2369264437166</v>
      </c>
      <c r="AM111" s="82">
        <v>1242.2369264437166</v>
      </c>
      <c r="AN111" s="82">
        <v>1242.2369264437166</v>
      </c>
      <c r="AO111" s="82">
        <v>1242.2369264437166</v>
      </c>
      <c r="AP111" s="82">
        <v>1242.2369264437166</v>
      </c>
      <c r="AQ111" s="82">
        <v>1242.2369264437166</v>
      </c>
      <c r="AR111" s="82">
        <v>1242.2369264437166</v>
      </c>
      <c r="AS111" s="82">
        <v>1242.2369264437166</v>
      </c>
      <c r="AT111" s="82">
        <v>1242.2369264437166</v>
      </c>
      <c r="AU111" s="82">
        <v>1242.2369264437166</v>
      </c>
      <c r="AV111" s="82">
        <v>1242.2369264437166</v>
      </c>
      <c r="AW111" s="82">
        <v>1242.2369264437166</v>
      </c>
      <c r="AX111" s="82">
        <v>1242.2369264437166</v>
      </c>
      <c r="AY111" s="82">
        <v>1242.2369264437166</v>
      </c>
      <c r="AZ111" s="82">
        <v>1242.2369264437166</v>
      </c>
      <c r="BA111" s="82">
        <v>1242.2369264437166</v>
      </c>
      <c r="BB111" s="82">
        <v>1242.2369264437166</v>
      </c>
      <c r="BC111" s="82">
        <v>1242.2369264437166</v>
      </c>
      <c r="BD111" s="82">
        <v>1242.2369264437166</v>
      </c>
      <c r="BE111" s="82">
        <v>1242.2369264437166</v>
      </c>
      <c r="BF111" s="82">
        <v>1242.2369264437166</v>
      </c>
      <c r="BG111" s="82">
        <v>1242.2369264437166</v>
      </c>
      <c r="BH111" s="82">
        <v>1242.2369264437166</v>
      </c>
      <c r="BI111" s="82">
        <v>1242.2369264437166</v>
      </c>
      <c r="BJ111" s="82">
        <v>1242.2369264437166</v>
      </c>
      <c r="BK111" s="82">
        <v>1242.2369264437166</v>
      </c>
      <c r="BL111" s="82">
        <v>1242.2369264437166</v>
      </c>
      <c r="BM111" s="82">
        <v>1242.2369264437166</v>
      </c>
      <c r="BN111" s="82">
        <v>1242.2369264437166</v>
      </c>
      <c r="BO111" s="82">
        <v>1242.2369264437166</v>
      </c>
      <c r="BP111" s="82">
        <v>1242.2369264437166</v>
      </c>
      <c r="BQ111" s="82">
        <v>1242.2369264437166</v>
      </c>
      <c r="BR111" s="82">
        <v>1242.2369264437166</v>
      </c>
      <c r="BS111" s="82">
        <v>1242.2369264437166</v>
      </c>
      <c r="BT111" s="82">
        <v>1242.2369264437166</v>
      </c>
      <c r="BU111" s="82">
        <v>1242.2369264437166</v>
      </c>
      <c r="BV111" s="82">
        <v>1242.2369264437166</v>
      </c>
      <c r="BW111" s="82">
        <v>1242.2369264437166</v>
      </c>
      <c r="BX111" s="82">
        <v>1242.2369264437166</v>
      </c>
      <c r="BY111" s="82">
        <v>1242.2369264437166</v>
      </c>
      <c r="BZ111" s="82">
        <v>1242.2369264437166</v>
      </c>
      <c r="CA111" s="82">
        <v>1242.2369264437166</v>
      </c>
      <c r="CB111" s="82">
        <v>1242.2369264437166</v>
      </c>
      <c r="CC111" s="82">
        <v>1242.2369264437166</v>
      </c>
      <c r="CD111" s="82">
        <v>1242.2369264437166</v>
      </c>
      <c r="CE111" s="82">
        <v>1242.2369264437166</v>
      </c>
      <c r="CF111" s="82">
        <v>1242.2369264437166</v>
      </c>
      <c r="CG111" s="82">
        <v>1242.2369264437166</v>
      </c>
      <c r="CH111" s="82">
        <v>1242.2369264437166</v>
      </c>
      <c r="CI111" s="82">
        <v>1242.2369264437166</v>
      </c>
      <c r="CJ111" s="640">
        <v>1242.2369264437166</v>
      </c>
    </row>
    <row r="112" spans="1:88" ht="14.5" customHeight="1" x14ac:dyDescent="0.35">
      <c r="A112" s="77"/>
      <c r="B112" s="1175"/>
      <c r="C112" s="1059" t="s">
        <v>527</v>
      </c>
      <c r="D112" s="819" t="s">
        <v>248</v>
      </c>
      <c r="E112" s="870" t="s">
        <v>528</v>
      </c>
      <c r="F112" s="761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3973.4106458033484</v>
      </c>
      <c r="I113" s="324">
        <v>3468.6491300248995</v>
      </c>
      <c r="J113" s="324">
        <v>2963.2684275376669</v>
      </c>
      <c r="K113" s="324">
        <v>2457.2668605638728</v>
      </c>
      <c r="L113" s="324">
        <v>2474.7449930821913</v>
      </c>
      <c r="M113" s="324">
        <v>1522.6851578332601</v>
      </c>
      <c r="N113" s="324">
        <v>570.30228370578016</v>
      </c>
      <c r="O113" s="324">
        <v>579.61305933533527</v>
      </c>
      <c r="P113" s="324">
        <v>588.92383496489037</v>
      </c>
      <c r="Q113" s="324">
        <v>598.2346105944456</v>
      </c>
      <c r="R113" s="324">
        <v>607.54538622400082</v>
      </c>
      <c r="S113" s="324">
        <v>616.85616185355593</v>
      </c>
      <c r="T113" s="324">
        <v>626.16693748311104</v>
      </c>
      <c r="U113" s="324">
        <v>635.47771311266627</v>
      </c>
      <c r="V113" s="324">
        <v>644.78848874222138</v>
      </c>
      <c r="W113" s="324">
        <v>654.09926437177569</v>
      </c>
      <c r="X113" s="324">
        <v>663.4100400013308</v>
      </c>
      <c r="Y113" s="324">
        <v>672.72081563088591</v>
      </c>
      <c r="Z113" s="324">
        <v>682.03159126044113</v>
      </c>
      <c r="AA113" s="324">
        <v>691.34236688999624</v>
      </c>
      <c r="AB113" s="324">
        <v>700.65314251955147</v>
      </c>
      <c r="AC113" s="324">
        <v>709.96391814910658</v>
      </c>
      <c r="AD113" s="324">
        <v>719.27469377866169</v>
      </c>
      <c r="AE113" s="324">
        <v>728.58546940821691</v>
      </c>
      <c r="AF113" s="324">
        <v>737.89624503777213</v>
      </c>
      <c r="AG113" s="324">
        <v>747.20702066732701</v>
      </c>
      <c r="AH113" s="324">
        <v>756.51779629688212</v>
      </c>
      <c r="AI113" s="324">
        <v>765.82857192643735</v>
      </c>
      <c r="AJ113" s="324">
        <v>775.13934755599166</v>
      </c>
      <c r="AK113" s="324">
        <v>784.45012318554666</v>
      </c>
      <c r="AL113" s="324">
        <v>793.76089881510188</v>
      </c>
      <c r="AM113" s="324">
        <v>791.24490427020078</v>
      </c>
      <c r="AN113" s="324">
        <v>788.72890972529967</v>
      </c>
      <c r="AO113" s="324">
        <v>786.21291518039868</v>
      </c>
      <c r="AP113" s="324">
        <v>783.69692063549758</v>
      </c>
      <c r="AQ113" s="324">
        <v>781.18092609059659</v>
      </c>
      <c r="AR113" s="324">
        <v>778.66493154569548</v>
      </c>
      <c r="AS113" s="324">
        <v>776.14893700079438</v>
      </c>
      <c r="AT113" s="324">
        <v>773.63294245589339</v>
      </c>
      <c r="AU113" s="324">
        <v>771.11694791099239</v>
      </c>
      <c r="AV113" s="324">
        <v>768.60095336609129</v>
      </c>
      <c r="AW113" s="324">
        <v>766.08495882119018</v>
      </c>
      <c r="AX113" s="324">
        <v>763.56896427628919</v>
      </c>
      <c r="AY113" s="324">
        <v>761.05296973138809</v>
      </c>
      <c r="AZ113" s="324">
        <v>758.5369751864871</v>
      </c>
      <c r="BA113" s="324">
        <v>756.02098064158599</v>
      </c>
      <c r="BB113" s="324">
        <v>753.50498609668489</v>
      </c>
      <c r="BC113" s="324">
        <v>750.98899155178378</v>
      </c>
      <c r="BD113" s="324">
        <v>748.47299700688279</v>
      </c>
      <c r="BE113" s="324">
        <v>745.9570024619818</v>
      </c>
      <c r="BF113" s="324">
        <v>743.4410079170807</v>
      </c>
      <c r="BG113" s="324">
        <v>740.92501337217959</v>
      </c>
      <c r="BH113" s="324">
        <v>738.4090188272786</v>
      </c>
      <c r="BI113" s="324">
        <v>735.89302428237761</v>
      </c>
      <c r="BJ113" s="324">
        <v>733.37702973747651</v>
      </c>
      <c r="BK113" s="324">
        <v>730.8610351925754</v>
      </c>
      <c r="BL113" s="324">
        <v>728.34504064767441</v>
      </c>
      <c r="BM113" s="324">
        <v>725.8290461027733</v>
      </c>
      <c r="BN113" s="324">
        <v>723.31305155787231</v>
      </c>
      <c r="BO113" s="324">
        <v>720.79705701297121</v>
      </c>
      <c r="BP113" s="324">
        <v>718.2810624680701</v>
      </c>
      <c r="BQ113" s="324">
        <v>715.76506792316911</v>
      </c>
      <c r="BR113" s="324">
        <v>713.24907337826801</v>
      </c>
      <c r="BS113" s="324">
        <v>710.73307883336702</v>
      </c>
      <c r="BT113" s="324">
        <v>708.21708428846591</v>
      </c>
      <c r="BU113" s="324">
        <v>705.70108974356492</v>
      </c>
      <c r="BV113" s="324">
        <v>703.18509519866382</v>
      </c>
      <c r="BW113" s="324">
        <v>700.66910065376283</v>
      </c>
      <c r="BX113" s="324">
        <v>698.15310610886172</v>
      </c>
      <c r="BY113" s="324">
        <v>695.63711156396073</v>
      </c>
      <c r="BZ113" s="324">
        <v>693.12111701905962</v>
      </c>
      <c r="CA113" s="324">
        <v>690.60512247415852</v>
      </c>
      <c r="CB113" s="324">
        <v>688.08912792925742</v>
      </c>
      <c r="CC113" s="324">
        <v>685.57313338435642</v>
      </c>
      <c r="CD113" s="324">
        <v>683.05713883945532</v>
      </c>
      <c r="CE113" s="324">
        <v>680.54114429455433</v>
      </c>
      <c r="CF113" s="324">
        <v>678.02514974965322</v>
      </c>
      <c r="CG113" s="324">
        <v>675.50915520475223</v>
      </c>
      <c r="CH113" s="324">
        <v>672.99316065985113</v>
      </c>
      <c r="CI113" s="324">
        <v>670.47716611495014</v>
      </c>
      <c r="CJ113" s="641">
        <v>667.96117157004903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373.13793680899335</v>
      </c>
      <c r="I118" s="337">
        <v>746.54489083558053</v>
      </c>
      <c r="J118" s="337">
        <v>1120.206173724677</v>
      </c>
      <c r="K118" s="337">
        <v>1494.1217854762822</v>
      </c>
      <c r="L118" s="337">
        <v>2339.903852442369</v>
      </c>
      <c r="M118" s="337">
        <v>3246.712971340814</v>
      </c>
      <c r="N118" s="337">
        <v>4153.8305905825491</v>
      </c>
      <c r="O118" s="337">
        <v>4142.5360904430281</v>
      </c>
      <c r="P118" s="337">
        <v>4131.2415903035071</v>
      </c>
      <c r="Q118" s="337">
        <v>4119.9470901639861</v>
      </c>
      <c r="R118" s="337">
        <v>4108.6525900244651</v>
      </c>
      <c r="S118" s="337">
        <v>4097.3580898849441</v>
      </c>
      <c r="T118" s="337">
        <v>4086.0635897454231</v>
      </c>
      <c r="U118" s="337">
        <v>4074.7690896059021</v>
      </c>
      <c r="V118" s="337">
        <v>4063.4745894663811</v>
      </c>
      <c r="W118" s="337">
        <v>4052.1800893268601</v>
      </c>
      <c r="X118" s="337">
        <v>4040.8855891873391</v>
      </c>
      <c r="Y118" s="337">
        <v>4029.5910890478181</v>
      </c>
      <c r="Z118" s="337">
        <v>4018.2965889082971</v>
      </c>
      <c r="AA118" s="337">
        <v>4007.002088768776</v>
      </c>
      <c r="AB118" s="337">
        <v>3995.707588629255</v>
      </c>
      <c r="AC118" s="337">
        <v>3984.413088489734</v>
      </c>
      <c r="AD118" s="337">
        <v>3973.118588350213</v>
      </c>
      <c r="AE118" s="337">
        <v>3961.824088210692</v>
      </c>
      <c r="AF118" s="337">
        <v>3950.529588071171</v>
      </c>
      <c r="AG118" s="337">
        <v>3939.23508793165</v>
      </c>
      <c r="AH118" s="337">
        <v>3927.940587792129</v>
      </c>
      <c r="AI118" s="337">
        <v>3916.646087652608</v>
      </c>
      <c r="AJ118" s="337">
        <v>3905.351587513087</v>
      </c>
      <c r="AK118" s="337">
        <v>3894.057087373566</v>
      </c>
      <c r="AL118" s="337">
        <v>3882.762587234045</v>
      </c>
      <c r="AM118" s="337">
        <v>3882.762587234045</v>
      </c>
      <c r="AN118" s="337">
        <v>3882.762587234045</v>
      </c>
      <c r="AO118" s="337">
        <v>3882.762587234045</v>
      </c>
      <c r="AP118" s="337">
        <v>3882.762587234045</v>
      </c>
      <c r="AQ118" s="337">
        <v>3882.762587234045</v>
      </c>
      <c r="AR118" s="337">
        <v>3882.762587234045</v>
      </c>
      <c r="AS118" s="337">
        <v>3882.762587234045</v>
      </c>
      <c r="AT118" s="337">
        <v>3882.762587234045</v>
      </c>
      <c r="AU118" s="337">
        <v>3882.762587234045</v>
      </c>
      <c r="AV118" s="337">
        <v>3882.762587234045</v>
      </c>
      <c r="AW118" s="337">
        <v>3882.762587234045</v>
      </c>
      <c r="AX118" s="337">
        <v>3882.762587234045</v>
      </c>
      <c r="AY118" s="337">
        <v>3882.762587234045</v>
      </c>
      <c r="AZ118" s="337">
        <v>3882.762587234045</v>
      </c>
      <c r="BA118" s="337">
        <v>3882.762587234045</v>
      </c>
      <c r="BB118" s="337">
        <v>3882.762587234045</v>
      </c>
      <c r="BC118" s="337">
        <v>3882.762587234045</v>
      </c>
      <c r="BD118" s="337">
        <v>3882.762587234045</v>
      </c>
      <c r="BE118" s="337">
        <v>3882.762587234045</v>
      </c>
      <c r="BF118" s="337">
        <v>3882.762587234045</v>
      </c>
      <c r="BG118" s="337">
        <v>3882.762587234045</v>
      </c>
      <c r="BH118" s="337">
        <v>3882.762587234045</v>
      </c>
      <c r="BI118" s="337">
        <v>3882.762587234045</v>
      </c>
      <c r="BJ118" s="337">
        <v>3882.762587234045</v>
      </c>
      <c r="BK118" s="337">
        <v>3882.762587234045</v>
      </c>
      <c r="BL118" s="337">
        <v>3882.762587234045</v>
      </c>
      <c r="BM118" s="337">
        <v>3882.762587234045</v>
      </c>
      <c r="BN118" s="337">
        <v>3882.762587234045</v>
      </c>
      <c r="BO118" s="337">
        <v>3882.762587234045</v>
      </c>
      <c r="BP118" s="337">
        <v>3882.762587234045</v>
      </c>
      <c r="BQ118" s="337">
        <v>3882.762587234045</v>
      </c>
      <c r="BR118" s="337">
        <v>3882.762587234045</v>
      </c>
      <c r="BS118" s="337">
        <v>3882.762587234045</v>
      </c>
      <c r="BT118" s="337">
        <v>3882.762587234045</v>
      </c>
      <c r="BU118" s="337">
        <v>3882.762587234045</v>
      </c>
      <c r="BV118" s="337">
        <v>3882.762587234045</v>
      </c>
      <c r="BW118" s="337">
        <v>3882.762587234045</v>
      </c>
      <c r="BX118" s="337">
        <v>3882.762587234045</v>
      </c>
      <c r="BY118" s="337">
        <v>3882.762587234045</v>
      </c>
      <c r="BZ118" s="337">
        <v>3882.762587234045</v>
      </c>
      <c r="CA118" s="337">
        <v>3882.762587234045</v>
      </c>
      <c r="CB118" s="337">
        <v>3882.762587234045</v>
      </c>
      <c r="CC118" s="337">
        <v>3882.762587234045</v>
      </c>
      <c r="CD118" s="337">
        <v>3882.762587234045</v>
      </c>
      <c r="CE118" s="337">
        <v>3882.762587234045</v>
      </c>
      <c r="CF118" s="337">
        <v>3882.762587234045</v>
      </c>
      <c r="CG118" s="337">
        <v>3882.762587234045</v>
      </c>
      <c r="CH118" s="337">
        <v>3882.762587234045</v>
      </c>
      <c r="CI118" s="337">
        <v>3882.762587234045</v>
      </c>
      <c r="CJ118" s="337">
        <v>3882.762587234045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84.28</v>
      </c>
      <c r="I120" s="337">
        <v>168.56</v>
      </c>
      <c r="J120" s="337">
        <v>252.84</v>
      </c>
      <c r="K120" s="337">
        <v>337.12</v>
      </c>
      <c r="L120" s="337">
        <v>337.12</v>
      </c>
      <c r="M120" s="337">
        <v>337.12</v>
      </c>
      <c r="N120" s="337">
        <v>337.12</v>
      </c>
      <c r="O120" s="337">
        <v>337.12</v>
      </c>
      <c r="P120" s="337">
        <v>337.12</v>
      </c>
      <c r="Q120" s="337">
        <v>337.12</v>
      </c>
      <c r="R120" s="337">
        <v>337.12</v>
      </c>
      <c r="S120" s="337">
        <v>337.12</v>
      </c>
      <c r="T120" s="337">
        <v>337.12</v>
      </c>
      <c r="U120" s="337">
        <v>337.12</v>
      </c>
      <c r="V120" s="337">
        <v>337.12</v>
      </c>
      <c r="W120" s="337">
        <v>337.12</v>
      </c>
      <c r="X120" s="337">
        <v>337.12</v>
      </c>
      <c r="Y120" s="337">
        <v>337.12</v>
      </c>
      <c r="Z120" s="337">
        <v>337.12</v>
      </c>
      <c r="AA120" s="337">
        <v>337.12</v>
      </c>
      <c r="AB120" s="337">
        <v>337.12</v>
      </c>
      <c r="AC120" s="337">
        <v>337.12</v>
      </c>
      <c r="AD120" s="337">
        <v>337.12</v>
      </c>
      <c r="AE120" s="337">
        <v>337.12</v>
      </c>
      <c r="AF120" s="337">
        <v>337.12</v>
      </c>
      <c r="AG120" s="337">
        <v>337.12</v>
      </c>
      <c r="AH120" s="337">
        <v>337.12</v>
      </c>
      <c r="AI120" s="337">
        <v>337.12</v>
      </c>
      <c r="AJ120" s="337">
        <v>337.12</v>
      </c>
      <c r="AK120" s="337">
        <v>337.12</v>
      </c>
      <c r="AL120" s="337">
        <v>337.12</v>
      </c>
      <c r="AM120" s="337">
        <v>337.12</v>
      </c>
      <c r="AN120" s="337">
        <v>337.12</v>
      </c>
      <c r="AO120" s="337">
        <v>337.12</v>
      </c>
      <c r="AP120" s="337">
        <v>337.12</v>
      </c>
      <c r="AQ120" s="337">
        <v>337.12</v>
      </c>
      <c r="AR120" s="337">
        <v>337.12</v>
      </c>
      <c r="AS120" s="337">
        <v>337.12</v>
      </c>
      <c r="AT120" s="337">
        <v>337.12</v>
      </c>
      <c r="AU120" s="337">
        <v>337.12</v>
      </c>
      <c r="AV120" s="337">
        <v>337.12</v>
      </c>
      <c r="AW120" s="337">
        <v>337.12</v>
      </c>
      <c r="AX120" s="337">
        <v>337.12</v>
      </c>
      <c r="AY120" s="337">
        <v>337.12</v>
      </c>
      <c r="AZ120" s="337">
        <v>337.12</v>
      </c>
      <c r="BA120" s="337">
        <v>337.12</v>
      </c>
      <c r="BB120" s="337">
        <v>337.12</v>
      </c>
      <c r="BC120" s="337">
        <v>337.12</v>
      </c>
      <c r="BD120" s="337">
        <v>337.12</v>
      </c>
      <c r="BE120" s="337">
        <v>337.12</v>
      </c>
      <c r="BF120" s="337">
        <v>337.12</v>
      </c>
      <c r="BG120" s="337">
        <v>337.12</v>
      </c>
      <c r="BH120" s="337">
        <v>337.12</v>
      </c>
      <c r="BI120" s="337">
        <v>337.12</v>
      </c>
      <c r="BJ120" s="337">
        <v>337.12</v>
      </c>
      <c r="BK120" s="337">
        <v>337.12</v>
      </c>
      <c r="BL120" s="337">
        <v>337.12</v>
      </c>
      <c r="BM120" s="337">
        <v>337.12</v>
      </c>
      <c r="BN120" s="337">
        <v>337.12</v>
      </c>
      <c r="BO120" s="337">
        <v>337.12</v>
      </c>
      <c r="BP120" s="337">
        <v>337.12</v>
      </c>
      <c r="BQ120" s="337">
        <v>337.12</v>
      </c>
      <c r="BR120" s="337">
        <v>337.12</v>
      </c>
      <c r="BS120" s="337">
        <v>337.12</v>
      </c>
      <c r="BT120" s="337">
        <v>337.12</v>
      </c>
      <c r="BU120" s="337">
        <v>337.12</v>
      </c>
      <c r="BV120" s="337">
        <v>337.12</v>
      </c>
      <c r="BW120" s="337">
        <v>337.12</v>
      </c>
      <c r="BX120" s="337">
        <v>337.12</v>
      </c>
      <c r="BY120" s="337">
        <v>337.12</v>
      </c>
      <c r="BZ120" s="337">
        <v>337.12</v>
      </c>
      <c r="CA120" s="337">
        <v>337.12</v>
      </c>
      <c r="CB120" s="337">
        <v>337.12</v>
      </c>
      <c r="CC120" s="337">
        <v>337.12</v>
      </c>
      <c r="CD120" s="337">
        <v>337.12</v>
      </c>
      <c r="CE120" s="337">
        <v>337.12</v>
      </c>
      <c r="CF120" s="337">
        <v>337.12</v>
      </c>
      <c r="CG120" s="337">
        <v>337.12</v>
      </c>
      <c r="CH120" s="337">
        <v>337.12</v>
      </c>
      <c r="CI120" s="337">
        <v>337.12</v>
      </c>
      <c r="CJ120" s="337">
        <v>337.12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24.06018347615305</v>
      </c>
      <c r="I121" s="337">
        <v>48.134517257951551</v>
      </c>
      <c r="J121" s="337">
        <v>72.222228737918016</v>
      </c>
      <c r="K121" s="337">
        <v>96.323317916052446</v>
      </c>
      <c r="L121" s="337">
        <v>140.8114546384686</v>
      </c>
      <c r="M121" s="337">
        <v>188.50961429252683</v>
      </c>
      <c r="N121" s="337">
        <v>236.22400106464212</v>
      </c>
      <c r="O121" s="337">
        <v>235.62991035730329</v>
      </c>
      <c r="P121" s="337">
        <v>235.03581964996448</v>
      </c>
      <c r="Q121" s="337">
        <v>234.4417289426257</v>
      </c>
      <c r="R121" s="337">
        <v>233.84763823528687</v>
      </c>
      <c r="S121" s="337">
        <v>233.25354752794809</v>
      </c>
      <c r="T121" s="337">
        <v>232.65945682060928</v>
      </c>
      <c r="U121" s="337">
        <v>232.06536611327044</v>
      </c>
      <c r="V121" s="337">
        <v>231.47127540593166</v>
      </c>
      <c r="W121" s="337">
        <v>230.87718469859286</v>
      </c>
      <c r="X121" s="337">
        <v>230.28309399125408</v>
      </c>
      <c r="Y121" s="337">
        <v>229.68900328391524</v>
      </c>
      <c r="Z121" s="337">
        <v>229.09491257657643</v>
      </c>
      <c r="AA121" s="337">
        <v>228.50082186923765</v>
      </c>
      <c r="AB121" s="337">
        <v>227.90673116189882</v>
      </c>
      <c r="AC121" s="337">
        <v>227.31264045456004</v>
      </c>
      <c r="AD121" s="337">
        <v>226.71854974722123</v>
      </c>
      <c r="AE121" s="337">
        <v>226.1244590398824</v>
      </c>
      <c r="AF121" s="337">
        <v>225.53036833254362</v>
      </c>
      <c r="AG121" s="337">
        <v>224.93627762520481</v>
      </c>
      <c r="AH121" s="337">
        <v>224.342186917866</v>
      </c>
      <c r="AI121" s="337">
        <v>223.74809621052719</v>
      </c>
      <c r="AJ121" s="337">
        <v>223.15400550318839</v>
      </c>
      <c r="AK121" s="337">
        <v>222.55991479584958</v>
      </c>
      <c r="AL121" s="337">
        <v>221.96582408851077</v>
      </c>
      <c r="AM121" s="337">
        <v>221.96582408851077</v>
      </c>
      <c r="AN121" s="337">
        <v>221.96582408851077</v>
      </c>
      <c r="AO121" s="337">
        <v>221.96582408851077</v>
      </c>
      <c r="AP121" s="337">
        <v>221.96582408851077</v>
      </c>
      <c r="AQ121" s="337">
        <v>221.96582408851077</v>
      </c>
      <c r="AR121" s="337">
        <v>221.96582408851077</v>
      </c>
      <c r="AS121" s="337">
        <v>221.96582408851077</v>
      </c>
      <c r="AT121" s="337">
        <v>221.96582408851077</v>
      </c>
      <c r="AU121" s="337">
        <v>221.96582408851077</v>
      </c>
      <c r="AV121" s="337">
        <v>221.96582408851077</v>
      </c>
      <c r="AW121" s="337">
        <v>221.96582408851077</v>
      </c>
      <c r="AX121" s="337">
        <v>221.96582408851077</v>
      </c>
      <c r="AY121" s="337">
        <v>221.96582408851077</v>
      </c>
      <c r="AZ121" s="337">
        <v>221.96582408851077</v>
      </c>
      <c r="BA121" s="337">
        <v>221.96582408851077</v>
      </c>
      <c r="BB121" s="337">
        <v>221.96582408851077</v>
      </c>
      <c r="BC121" s="337">
        <v>221.96582408851077</v>
      </c>
      <c r="BD121" s="337">
        <v>221.96582408851077</v>
      </c>
      <c r="BE121" s="337">
        <v>221.96582408851077</v>
      </c>
      <c r="BF121" s="337">
        <v>221.96582408851077</v>
      </c>
      <c r="BG121" s="337">
        <v>221.96582408851077</v>
      </c>
      <c r="BH121" s="337">
        <v>221.96582408851077</v>
      </c>
      <c r="BI121" s="337">
        <v>221.96582408851077</v>
      </c>
      <c r="BJ121" s="337">
        <v>221.96582408851077</v>
      </c>
      <c r="BK121" s="337">
        <v>221.96582408851077</v>
      </c>
      <c r="BL121" s="337">
        <v>221.96582408851077</v>
      </c>
      <c r="BM121" s="337">
        <v>221.96582408851077</v>
      </c>
      <c r="BN121" s="337">
        <v>221.96582408851077</v>
      </c>
      <c r="BO121" s="337">
        <v>221.96582408851077</v>
      </c>
      <c r="BP121" s="337">
        <v>221.96582408851077</v>
      </c>
      <c r="BQ121" s="337">
        <v>221.96582408851077</v>
      </c>
      <c r="BR121" s="337">
        <v>221.96582408851077</v>
      </c>
      <c r="BS121" s="337">
        <v>221.96582408851077</v>
      </c>
      <c r="BT121" s="337">
        <v>221.96582408851077</v>
      </c>
      <c r="BU121" s="337">
        <v>221.96582408851077</v>
      </c>
      <c r="BV121" s="337">
        <v>221.96582408851077</v>
      </c>
      <c r="BW121" s="337">
        <v>221.96582408851077</v>
      </c>
      <c r="BX121" s="337">
        <v>221.96582408851077</v>
      </c>
      <c r="BY121" s="337">
        <v>221.96582408851077</v>
      </c>
      <c r="BZ121" s="337">
        <v>221.96582408851077</v>
      </c>
      <c r="CA121" s="337">
        <v>221.96582408851077</v>
      </c>
      <c r="CB121" s="337">
        <v>221.96582408851077</v>
      </c>
      <c r="CC121" s="337">
        <v>221.96582408851077</v>
      </c>
      <c r="CD121" s="337">
        <v>221.96582408851077</v>
      </c>
      <c r="CE121" s="337">
        <v>221.96582408851077</v>
      </c>
      <c r="CF121" s="337">
        <v>221.96582408851077</v>
      </c>
      <c r="CG121" s="337">
        <v>221.96582408851077</v>
      </c>
      <c r="CH121" s="337">
        <v>221.96582408851077</v>
      </c>
      <c r="CI121" s="337">
        <v>221.96582408851077</v>
      </c>
      <c r="CJ121" s="337">
        <v>221.96582408851077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4514.3713698630118</v>
      </c>
      <c r="I122" s="337">
        <v>4514.3713698630118</v>
      </c>
      <c r="J122" s="337">
        <v>4514.3713698630118</v>
      </c>
      <c r="K122" s="337">
        <v>4514.3713698630118</v>
      </c>
      <c r="L122" s="337">
        <v>5660.9877260273952</v>
      </c>
      <c r="M122" s="337">
        <v>5660.9877260273952</v>
      </c>
      <c r="N122" s="337">
        <v>5660.9877260273952</v>
      </c>
      <c r="O122" s="337">
        <v>5660.9877260273952</v>
      </c>
      <c r="P122" s="337">
        <v>5660.9877260273952</v>
      </c>
      <c r="Q122" s="337">
        <v>5660.9877260273952</v>
      </c>
      <c r="R122" s="337">
        <v>5660.9877260273952</v>
      </c>
      <c r="S122" s="337">
        <v>5660.9877260273952</v>
      </c>
      <c r="T122" s="337">
        <v>5660.9877260273952</v>
      </c>
      <c r="U122" s="337">
        <v>5660.9877260273952</v>
      </c>
      <c r="V122" s="337">
        <v>5660.9877260273952</v>
      </c>
      <c r="W122" s="337">
        <v>5660.9877260273952</v>
      </c>
      <c r="X122" s="337">
        <v>5660.9877260273952</v>
      </c>
      <c r="Y122" s="337">
        <v>5660.9877260273952</v>
      </c>
      <c r="Z122" s="337">
        <v>5660.9877260273952</v>
      </c>
      <c r="AA122" s="337">
        <v>5660.9877260273952</v>
      </c>
      <c r="AB122" s="337">
        <v>5660.9877260273952</v>
      </c>
      <c r="AC122" s="337">
        <v>5660.9877260273952</v>
      </c>
      <c r="AD122" s="337">
        <v>5660.9877260273952</v>
      </c>
      <c r="AE122" s="337">
        <v>5660.9877260273952</v>
      </c>
      <c r="AF122" s="337">
        <v>5660.9877260273952</v>
      </c>
      <c r="AG122" s="337">
        <v>5660.9877260273952</v>
      </c>
      <c r="AH122" s="337">
        <v>5660.9877260273952</v>
      </c>
      <c r="AI122" s="337">
        <v>5660.9877260273952</v>
      </c>
      <c r="AJ122" s="337">
        <v>5660.9877260273952</v>
      </c>
      <c r="AK122" s="337">
        <v>5660.9877260273952</v>
      </c>
      <c r="AL122" s="337">
        <v>5660.9877260273952</v>
      </c>
      <c r="AM122" s="337">
        <v>5660.9877260273952</v>
      </c>
      <c r="AN122" s="337">
        <v>5660.9877260273952</v>
      </c>
      <c r="AO122" s="337">
        <v>5660.9877260273952</v>
      </c>
      <c r="AP122" s="337">
        <v>5660.9877260273952</v>
      </c>
      <c r="AQ122" s="337">
        <v>5660.9877260273952</v>
      </c>
      <c r="AR122" s="337">
        <v>5660.9877260273952</v>
      </c>
      <c r="AS122" s="337">
        <v>5660.9877260273952</v>
      </c>
      <c r="AT122" s="337">
        <v>5660.9877260273952</v>
      </c>
      <c r="AU122" s="337">
        <v>5660.9877260273952</v>
      </c>
      <c r="AV122" s="337">
        <v>5660.9877260273952</v>
      </c>
      <c r="AW122" s="337">
        <v>5660.9877260273952</v>
      </c>
      <c r="AX122" s="337">
        <v>5660.9877260273952</v>
      </c>
      <c r="AY122" s="337">
        <v>5660.9877260273952</v>
      </c>
      <c r="AZ122" s="337">
        <v>5660.9877260273952</v>
      </c>
      <c r="BA122" s="337">
        <v>5660.9877260273952</v>
      </c>
      <c r="BB122" s="337">
        <v>5660.9877260273952</v>
      </c>
      <c r="BC122" s="337">
        <v>5660.9877260273952</v>
      </c>
      <c r="BD122" s="337">
        <v>5660.9877260273952</v>
      </c>
      <c r="BE122" s="337">
        <v>5660.9877260273952</v>
      </c>
      <c r="BF122" s="337">
        <v>5660.9877260273952</v>
      </c>
      <c r="BG122" s="337">
        <v>5660.9877260273952</v>
      </c>
      <c r="BH122" s="337">
        <v>5660.9877260273952</v>
      </c>
      <c r="BI122" s="337">
        <v>5660.9877260273952</v>
      </c>
      <c r="BJ122" s="337">
        <v>5660.9877260273952</v>
      </c>
      <c r="BK122" s="337">
        <v>5660.9877260273952</v>
      </c>
      <c r="BL122" s="337">
        <v>5660.9877260273952</v>
      </c>
      <c r="BM122" s="337">
        <v>5660.9877260273952</v>
      </c>
      <c r="BN122" s="337">
        <v>5660.9877260273952</v>
      </c>
      <c r="BO122" s="337">
        <v>5660.9877260273952</v>
      </c>
      <c r="BP122" s="337">
        <v>5660.9877260273952</v>
      </c>
      <c r="BQ122" s="337">
        <v>5660.9877260273952</v>
      </c>
      <c r="BR122" s="337">
        <v>5660.9877260273952</v>
      </c>
      <c r="BS122" s="337">
        <v>5660.9877260273952</v>
      </c>
      <c r="BT122" s="337">
        <v>5660.9877260273952</v>
      </c>
      <c r="BU122" s="337">
        <v>5660.9877260273952</v>
      </c>
      <c r="BV122" s="337">
        <v>5660.9877260273952</v>
      </c>
      <c r="BW122" s="337">
        <v>5660.9877260273952</v>
      </c>
      <c r="BX122" s="337">
        <v>5660.9877260273952</v>
      </c>
      <c r="BY122" s="337">
        <v>5660.9877260273952</v>
      </c>
      <c r="BZ122" s="337">
        <v>5660.9877260273952</v>
      </c>
      <c r="CA122" s="337">
        <v>5660.9877260273952</v>
      </c>
      <c r="CB122" s="337">
        <v>5660.9877260273952</v>
      </c>
      <c r="CC122" s="337">
        <v>5660.9877260273952</v>
      </c>
      <c r="CD122" s="337">
        <v>5660.9877260273952</v>
      </c>
      <c r="CE122" s="337">
        <v>5660.9877260273952</v>
      </c>
      <c r="CF122" s="337">
        <v>5660.9877260273952</v>
      </c>
      <c r="CG122" s="337">
        <v>5660.9877260273952</v>
      </c>
      <c r="CH122" s="337">
        <v>5660.9877260273952</v>
      </c>
      <c r="CI122" s="337">
        <v>5660.9877260273952</v>
      </c>
      <c r="CJ122" s="337">
        <v>5660.9877260273952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4514.3713698630118</v>
      </c>
      <c r="I123" s="337">
        <v>4514.3713698630118</v>
      </c>
      <c r="J123" s="337">
        <v>4514.3713698630118</v>
      </c>
      <c r="K123" s="337">
        <v>4514.3713698630118</v>
      </c>
      <c r="L123" s="337">
        <v>5660.9877260273952</v>
      </c>
      <c r="M123" s="337">
        <v>5660.9877260273952</v>
      </c>
      <c r="N123" s="337">
        <v>5660.9877260273952</v>
      </c>
      <c r="O123" s="337">
        <v>5660.9877260273952</v>
      </c>
      <c r="P123" s="337">
        <v>5660.9877260273952</v>
      </c>
      <c r="Q123" s="337">
        <v>5660.9877260273952</v>
      </c>
      <c r="R123" s="337">
        <v>5660.9877260273952</v>
      </c>
      <c r="S123" s="337">
        <v>5660.9877260273952</v>
      </c>
      <c r="T123" s="337">
        <v>5660.9877260273952</v>
      </c>
      <c r="U123" s="337">
        <v>5660.9877260273952</v>
      </c>
      <c r="V123" s="337">
        <v>5660.9877260273952</v>
      </c>
      <c r="W123" s="337">
        <v>5660.9877260273952</v>
      </c>
      <c r="X123" s="337">
        <v>5660.9877260273952</v>
      </c>
      <c r="Y123" s="337">
        <v>5660.9877260273952</v>
      </c>
      <c r="Z123" s="337">
        <v>5660.9877260273952</v>
      </c>
      <c r="AA123" s="337">
        <v>5660.9877260273952</v>
      </c>
      <c r="AB123" s="337">
        <v>5660.9877260273952</v>
      </c>
      <c r="AC123" s="337">
        <v>5660.9877260273952</v>
      </c>
      <c r="AD123" s="337">
        <v>5660.9877260273952</v>
      </c>
      <c r="AE123" s="337">
        <v>5660.9877260273952</v>
      </c>
      <c r="AF123" s="337">
        <v>5660.9877260273952</v>
      </c>
      <c r="AG123" s="337">
        <v>5660.9877260273952</v>
      </c>
      <c r="AH123" s="337">
        <v>5660.9877260273952</v>
      </c>
      <c r="AI123" s="337">
        <v>5660.9877260273952</v>
      </c>
      <c r="AJ123" s="337">
        <v>5660.9877260273952</v>
      </c>
      <c r="AK123" s="337">
        <v>5660.9877260273952</v>
      </c>
      <c r="AL123" s="337">
        <v>5660.9877260273952</v>
      </c>
      <c r="AM123" s="337">
        <v>5660.9877260273952</v>
      </c>
      <c r="AN123" s="337">
        <v>5660.9877260273952</v>
      </c>
      <c r="AO123" s="337">
        <v>5660.9877260273952</v>
      </c>
      <c r="AP123" s="337">
        <v>5660.9877260273952</v>
      </c>
      <c r="AQ123" s="337">
        <v>5660.9877260273952</v>
      </c>
      <c r="AR123" s="337">
        <v>5660.9877260273952</v>
      </c>
      <c r="AS123" s="337">
        <v>5660.9877260273952</v>
      </c>
      <c r="AT123" s="337">
        <v>5660.9877260273952</v>
      </c>
      <c r="AU123" s="337">
        <v>5660.9877260273952</v>
      </c>
      <c r="AV123" s="337">
        <v>5660.9877260273952</v>
      </c>
      <c r="AW123" s="337">
        <v>5660.9877260273952</v>
      </c>
      <c r="AX123" s="337">
        <v>5660.9877260273952</v>
      </c>
      <c r="AY123" s="337">
        <v>5660.9877260273952</v>
      </c>
      <c r="AZ123" s="337">
        <v>5660.9877260273952</v>
      </c>
      <c r="BA123" s="337">
        <v>5660.9877260273952</v>
      </c>
      <c r="BB123" s="337">
        <v>5660.9877260273952</v>
      </c>
      <c r="BC123" s="337">
        <v>5660.9877260273952</v>
      </c>
      <c r="BD123" s="337">
        <v>5660.9877260273952</v>
      </c>
      <c r="BE123" s="337">
        <v>5660.9877260273952</v>
      </c>
      <c r="BF123" s="337">
        <v>5660.9877260273952</v>
      </c>
      <c r="BG123" s="337">
        <v>5660.9877260273952</v>
      </c>
      <c r="BH123" s="337">
        <v>5660.9877260273952</v>
      </c>
      <c r="BI123" s="337">
        <v>5660.9877260273952</v>
      </c>
      <c r="BJ123" s="337">
        <v>5660.9877260273952</v>
      </c>
      <c r="BK123" s="337">
        <v>5660.9877260273952</v>
      </c>
      <c r="BL123" s="337">
        <v>5660.9877260273952</v>
      </c>
      <c r="BM123" s="337">
        <v>5660.9877260273952</v>
      </c>
      <c r="BN123" s="337">
        <v>5660.9877260273952</v>
      </c>
      <c r="BO123" s="337">
        <v>5660.9877260273952</v>
      </c>
      <c r="BP123" s="337">
        <v>5660.9877260273952</v>
      </c>
      <c r="BQ123" s="337">
        <v>5660.9877260273952</v>
      </c>
      <c r="BR123" s="337">
        <v>5660.9877260273952</v>
      </c>
      <c r="BS123" s="337">
        <v>5660.9877260273952</v>
      </c>
      <c r="BT123" s="337">
        <v>5660.9877260273952</v>
      </c>
      <c r="BU123" s="337">
        <v>5660.9877260273952</v>
      </c>
      <c r="BV123" s="337">
        <v>5660.9877260273952</v>
      </c>
      <c r="BW123" s="337">
        <v>5660.9877260273952</v>
      </c>
      <c r="BX123" s="337">
        <v>5660.9877260273952</v>
      </c>
      <c r="BY123" s="337">
        <v>5660.9877260273952</v>
      </c>
      <c r="BZ123" s="337">
        <v>5660.9877260273952</v>
      </c>
      <c r="CA123" s="337">
        <v>5660.9877260273952</v>
      </c>
      <c r="CB123" s="337">
        <v>5660.9877260273952</v>
      </c>
      <c r="CC123" s="337">
        <v>5660.9877260273952</v>
      </c>
      <c r="CD123" s="337">
        <v>5660.9877260273952</v>
      </c>
      <c r="CE123" s="337">
        <v>5660.9877260273952</v>
      </c>
      <c r="CF123" s="337">
        <v>5660.9877260273952</v>
      </c>
      <c r="CG123" s="337">
        <v>5660.9877260273952</v>
      </c>
      <c r="CH123" s="337">
        <v>5660.9877260273952</v>
      </c>
      <c r="CI123" s="337">
        <v>5660.9877260273952</v>
      </c>
      <c r="CJ123" s="337">
        <v>5660.9877260273952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543.46441028514641</v>
      </c>
      <c r="I124" s="337">
        <v>1050.7310847601989</v>
      </c>
      <c r="J124" s="337">
        <v>1558.6183380181503</v>
      </c>
      <c r="K124" s="337">
        <v>2067.127847836779</v>
      </c>
      <c r="L124" s="337">
        <v>3200.8954765420244</v>
      </c>
      <c r="M124" s="337">
        <v>4157.9187496394288</v>
      </c>
      <c r="N124" s="337">
        <v>5115.2667501981796</v>
      </c>
      <c r="O124" s="337">
        <v>5105.8941538962217</v>
      </c>
      <c r="P124" s="337">
        <v>5096.521557594263</v>
      </c>
      <c r="Q124" s="337">
        <v>5087.1489612923042</v>
      </c>
      <c r="R124" s="337">
        <v>5077.7763649903445</v>
      </c>
      <c r="S124" s="337">
        <v>5068.4037686883867</v>
      </c>
      <c r="T124" s="337">
        <v>5059.0311723864279</v>
      </c>
      <c r="U124" s="337">
        <v>5049.6585760844682</v>
      </c>
      <c r="V124" s="337">
        <v>5040.2859797825104</v>
      </c>
      <c r="W124" s="337">
        <v>5030.9133834805516</v>
      </c>
      <c r="X124" s="337">
        <v>5021.5407871785919</v>
      </c>
      <c r="Y124" s="337">
        <v>5012.1681908766341</v>
      </c>
      <c r="Z124" s="337">
        <v>5002.7955945746753</v>
      </c>
      <c r="AA124" s="337">
        <v>4993.4229982727165</v>
      </c>
      <c r="AB124" s="337">
        <v>4984.0504019707578</v>
      </c>
      <c r="AC124" s="337">
        <v>4974.677805668799</v>
      </c>
      <c r="AD124" s="337">
        <v>4965.3052093668402</v>
      </c>
      <c r="AE124" s="337">
        <v>4955.9326130648815</v>
      </c>
      <c r="AF124" s="337">
        <v>4946.5600167629227</v>
      </c>
      <c r="AG124" s="337">
        <v>4937.1874204609639</v>
      </c>
      <c r="AH124" s="337">
        <v>4927.8148241590061</v>
      </c>
      <c r="AI124" s="337">
        <v>4918.4422278570464</v>
      </c>
      <c r="AJ124" s="337">
        <v>4909.0696315550877</v>
      </c>
      <c r="AK124" s="337">
        <v>4899.6970352531289</v>
      </c>
      <c r="AL124" s="337">
        <v>4890.324438951171</v>
      </c>
      <c r="AM124" s="337">
        <v>4892.8404334960715</v>
      </c>
      <c r="AN124" s="337">
        <v>4895.3564280409728</v>
      </c>
      <c r="AO124" s="337">
        <v>4897.8724225858741</v>
      </c>
      <c r="AP124" s="337">
        <v>4900.3884171307745</v>
      </c>
      <c r="AQ124" s="337">
        <v>4902.9044116756759</v>
      </c>
      <c r="AR124" s="337">
        <v>4905.4204062205772</v>
      </c>
      <c r="AS124" s="337">
        <v>4907.9364007654776</v>
      </c>
      <c r="AT124" s="337">
        <v>4910.452395310379</v>
      </c>
      <c r="AU124" s="337">
        <v>4912.9683898552803</v>
      </c>
      <c r="AV124" s="337">
        <v>4915.4843844001807</v>
      </c>
      <c r="AW124" s="337">
        <v>4918.000378945082</v>
      </c>
      <c r="AX124" s="337">
        <v>4920.5163734899834</v>
      </c>
      <c r="AY124" s="337">
        <v>4923.0323680348847</v>
      </c>
      <c r="AZ124" s="337">
        <v>4925.5483625797851</v>
      </c>
      <c r="BA124" s="337">
        <v>4928.0643571246865</v>
      </c>
      <c r="BB124" s="337">
        <v>4930.5803516695878</v>
      </c>
      <c r="BC124" s="337">
        <v>4933.0963462144882</v>
      </c>
      <c r="BD124" s="337">
        <v>4935.6123407593896</v>
      </c>
      <c r="BE124" s="337">
        <v>4938.1283353042909</v>
      </c>
      <c r="BF124" s="337">
        <v>4940.6443298491922</v>
      </c>
      <c r="BG124" s="337">
        <v>4943.1603243940926</v>
      </c>
      <c r="BH124" s="337">
        <v>4945.676318938994</v>
      </c>
      <c r="BI124" s="337">
        <v>4948.1923134838953</v>
      </c>
      <c r="BJ124" s="337">
        <v>4950.7083080287957</v>
      </c>
      <c r="BK124" s="337">
        <v>4953.2243025736971</v>
      </c>
      <c r="BL124" s="337">
        <v>4955.7402971185984</v>
      </c>
      <c r="BM124" s="337">
        <v>4958.2562916634988</v>
      </c>
      <c r="BN124" s="337">
        <v>4960.7722862084001</v>
      </c>
      <c r="BO124" s="337">
        <v>4963.2882807533015</v>
      </c>
      <c r="BP124" s="337">
        <v>4965.8042752982019</v>
      </c>
      <c r="BQ124" s="337">
        <v>4968.3202698431032</v>
      </c>
      <c r="BR124" s="337">
        <v>4970.8362643880046</v>
      </c>
      <c r="BS124" s="337">
        <v>4973.3522589329059</v>
      </c>
      <c r="BT124" s="337">
        <v>4975.8682534778063</v>
      </c>
      <c r="BU124" s="337">
        <v>4978.3842480227077</v>
      </c>
      <c r="BV124" s="337">
        <v>4980.900242567609</v>
      </c>
      <c r="BW124" s="337">
        <v>4983.4162371125094</v>
      </c>
      <c r="BX124" s="337">
        <v>4985.9322316574107</v>
      </c>
      <c r="BY124" s="337">
        <v>4988.4482262023121</v>
      </c>
      <c r="BZ124" s="337">
        <v>4990.9642207472125</v>
      </c>
      <c r="CA124" s="337">
        <v>4993.4802152921138</v>
      </c>
      <c r="CB124" s="337">
        <v>4995.9962098370152</v>
      </c>
      <c r="CC124" s="337">
        <v>4998.5122043819156</v>
      </c>
      <c r="CD124" s="337">
        <v>5001.0281989268169</v>
      </c>
      <c r="CE124" s="337">
        <v>5003.5441934717182</v>
      </c>
      <c r="CF124" s="337">
        <v>5006.0601880166196</v>
      </c>
      <c r="CG124" s="337">
        <v>5008.57618256152</v>
      </c>
      <c r="CH124" s="337">
        <v>5011.0921771064213</v>
      </c>
      <c r="CI124" s="337">
        <v>5013.6081716513227</v>
      </c>
      <c r="CJ124" s="337">
        <v>5016.1241661962231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373.13793680899335</v>
      </c>
      <c r="I127" s="337">
        <v>746.54489083558053</v>
      </c>
      <c r="J127" s="337">
        <v>1120.206173724677</v>
      </c>
      <c r="K127" s="337">
        <v>1494.1217854762822</v>
      </c>
      <c r="L127" s="337">
        <v>2339.903852442369</v>
      </c>
      <c r="M127" s="337">
        <v>3246.712971340814</v>
      </c>
      <c r="N127" s="337">
        <v>4153.8305905825491</v>
      </c>
      <c r="O127" s="337">
        <v>4142.5360904430281</v>
      </c>
      <c r="P127" s="337">
        <v>4131.2415903035071</v>
      </c>
      <c r="Q127" s="337">
        <v>4119.9470901639861</v>
      </c>
      <c r="R127" s="337">
        <v>4108.6525900244651</v>
      </c>
      <c r="S127" s="337">
        <v>4097.3580898849441</v>
      </c>
      <c r="T127" s="337">
        <v>4086.0635897454231</v>
      </c>
      <c r="U127" s="337">
        <v>4074.7690896059021</v>
      </c>
      <c r="V127" s="337">
        <v>4063.4745894663811</v>
      </c>
      <c r="W127" s="337">
        <v>4052.1800893268601</v>
      </c>
      <c r="X127" s="337">
        <v>4040.8855891873391</v>
      </c>
      <c r="Y127" s="337">
        <v>4029.5910890478181</v>
      </c>
      <c r="Z127" s="337">
        <v>4018.2965889082971</v>
      </c>
      <c r="AA127" s="337">
        <v>4007.002088768776</v>
      </c>
      <c r="AB127" s="337">
        <v>3995.707588629255</v>
      </c>
      <c r="AC127" s="337">
        <v>3984.413088489734</v>
      </c>
      <c r="AD127" s="337">
        <v>3973.118588350213</v>
      </c>
      <c r="AE127" s="337">
        <v>3961.824088210692</v>
      </c>
      <c r="AF127" s="337">
        <v>3950.529588071171</v>
      </c>
      <c r="AG127" s="337">
        <v>3939.23508793165</v>
      </c>
      <c r="AH127" s="337">
        <v>3927.940587792129</v>
      </c>
      <c r="AI127" s="337">
        <v>3916.646087652608</v>
      </c>
      <c r="AJ127" s="337">
        <v>3905.351587513087</v>
      </c>
      <c r="AK127" s="337">
        <v>3894.057087373566</v>
      </c>
      <c r="AL127" s="337">
        <v>3882.762587234045</v>
      </c>
      <c r="AM127" s="337">
        <v>3882.762587234045</v>
      </c>
      <c r="AN127" s="337">
        <v>3882.762587234045</v>
      </c>
      <c r="AO127" s="337">
        <v>3882.762587234045</v>
      </c>
      <c r="AP127" s="337">
        <v>3882.762587234045</v>
      </c>
      <c r="AQ127" s="337">
        <v>3882.762587234045</v>
      </c>
      <c r="AR127" s="337">
        <v>3882.762587234045</v>
      </c>
      <c r="AS127" s="337">
        <v>3882.762587234045</v>
      </c>
      <c r="AT127" s="337">
        <v>3882.762587234045</v>
      </c>
      <c r="AU127" s="337">
        <v>3882.762587234045</v>
      </c>
      <c r="AV127" s="337">
        <v>3882.762587234045</v>
      </c>
      <c r="AW127" s="337">
        <v>3882.762587234045</v>
      </c>
      <c r="AX127" s="337">
        <v>3882.762587234045</v>
      </c>
      <c r="AY127" s="337">
        <v>3882.762587234045</v>
      </c>
      <c r="AZ127" s="337">
        <v>3882.762587234045</v>
      </c>
      <c r="BA127" s="337">
        <v>3882.762587234045</v>
      </c>
      <c r="BB127" s="337">
        <v>3882.762587234045</v>
      </c>
      <c r="BC127" s="337">
        <v>3882.762587234045</v>
      </c>
      <c r="BD127" s="337">
        <v>3882.762587234045</v>
      </c>
      <c r="BE127" s="337">
        <v>3882.762587234045</v>
      </c>
      <c r="BF127" s="337">
        <v>3882.762587234045</v>
      </c>
      <c r="BG127" s="337">
        <v>3882.762587234045</v>
      </c>
      <c r="BH127" s="337">
        <v>3882.762587234045</v>
      </c>
      <c r="BI127" s="337">
        <v>3882.762587234045</v>
      </c>
      <c r="BJ127" s="337">
        <v>3882.762587234045</v>
      </c>
      <c r="BK127" s="337">
        <v>3882.762587234045</v>
      </c>
      <c r="BL127" s="337">
        <v>3882.762587234045</v>
      </c>
      <c r="BM127" s="337">
        <v>3882.762587234045</v>
      </c>
      <c r="BN127" s="337">
        <v>3882.762587234045</v>
      </c>
      <c r="BO127" s="337">
        <v>3882.762587234045</v>
      </c>
      <c r="BP127" s="337">
        <v>3882.762587234045</v>
      </c>
      <c r="BQ127" s="337">
        <v>3882.762587234045</v>
      </c>
      <c r="BR127" s="337">
        <v>3882.762587234045</v>
      </c>
      <c r="BS127" s="337">
        <v>3882.762587234045</v>
      </c>
      <c r="BT127" s="337">
        <v>3882.762587234045</v>
      </c>
      <c r="BU127" s="337">
        <v>3882.762587234045</v>
      </c>
      <c r="BV127" s="337">
        <v>3882.762587234045</v>
      </c>
      <c r="BW127" s="337">
        <v>3882.762587234045</v>
      </c>
      <c r="BX127" s="337">
        <v>3882.762587234045</v>
      </c>
      <c r="BY127" s="337">
        <v>3882.762587234045</v>
      </c>
      <c r="BZ127" s="337">
        <v>3882.762587234045</v>
      </c>
      <c r="CA127" s="337">
        <v>3882.762587234045</v>
      </c>
      <c r="CB127" s="337">
        <v>3882.762587234045</v>
      </c>
      <c r="CC127" s="337">
        <v>3882.762587234045</v>
      </c>
      <c r="CD127" s="337">
        <v>3882.762587234045</v>
      </c>
      <c r="CE127" s="337">
        <v>3882.762587234045</v>
      </c>
      <c r="CF127" s="337">
        <v>3882.762587234045</v>
      </c>
      <c r="CG127" s="337">
        <v>3882.762587234045</v>
      </c>
      <c r="CH127" s="337">
        <v>3882.762587234045</v>
      </c>
      <c r="CI127" s="337">
        <v>3882.762587234045</v>
      </c>
      <c r="CJ127" s="337">
        <v>3882.762587234045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84.28</v>
      </c>
      <c r="I129" s="337">
        <v>168.56</v>
      </c>
      <c r="J129" s="337">
        <v>252.84</v>
      </c>
      <c r="K129" s="337">
        <v>337.12</v>
      </c>
      <c r="L129" s="337">
        <v>337.12</v>
      </c>
      <c r="M129" s="337">
        <v>337.12</v>
      </c>
      <c r="N129" s="337">
        <v>337.12</v>
      </c>
      <c r="O129" s="337">
        <v>337.12</v>
      </c>
      <c r="P129" s="337">
        <v>337.12</v>
      </c>
      <c r="Q129" s="337">
        <v>337.12</v>
      </c>
      <c r="R129" s="337">
        <v>337.12</v>
      </c>
      <c r="S129" s="337">
        <v>337.12</v>
      </c>
      <c r="T129" s="337">
        <v>337.12</v>
      </c>
      <c r="U129" s="337">
        <v>337.12</v>
      </c>
      <c r="V129" s="337">
        <v>337.12</v>
      </c>
      <c r="W129" s="337">
        <v>337.12</v>
      </c>
      <c r="X129" s="337">
        <v>337.12</v>
      </c>
      <c r="Y129" s="337">
        <v>337.12</v>
      </c>
      <c r="Z129" s="337">
        <v>337.12</v>
      </c>
      <c r="AA129" s="337">
        <v>337.12</v>
      </c>
      <c r="AB129" s="337">
        <v>337.12</v>
      </c>
      <c r="AC129" s="337">
        <v>337.12</v>
      </c>
      <c r="AD129" s="337">
        <v>337.12</v>
      </c>
      <c r="AE129" s="337">
        <v>337.12</v>
      </c>
      <c r="AF129" s="337">
        <v>337.12</v>
      </c>
      <c r="AG129" s="337">
        <v>337.12</v>
      </c>
      <c r="AH129" s="337">
        <v>337.12</v>
      </c>
      <c r="AI129" s="337">
        <v>337.12</v>
      </c>
      <c r="AJ129" s="337">
        <v>337.12</v>
      </c>
      <c r="AK129" s="337">
        <v>337.12</v>
      </c>
      <c r="AL129" s="337">
        <v>337.12</v>
      </c>
      <c r="AM129" s="337">
        <v>337.12</v>
      </c>
      <c r="AN129" s="337">
        <v>337.12</v>
      </c>
      <c r="AO129" s="337">
        <v>337.12</v>
      </c>
      <c r="AP129" s="337">
        <v>337.12</v>
      </c>
      <c r="AQ129" s="337">
        <v>337.12</v>
      </c>
      <c r="AR129" s="337">
        <v>337.12</v>
      </c>
      <c r="AS129" s="337">
        <v>337.12</v>
      </c>
      <c r="AT129" s="337">
        <v>337.12</v>
      </c>
      <c r="AU129" s="337">
        <v>337.12</v>
      </c>
      <c r="AV129" s="337">
        <v>337.12</v>
      </c>
      <c r="AW129" s="337">
        <v>337.12</v>
      </c>
      <c r="AX129" s="337">
        <v>337.12</v>
      </c>
      <c r="AY129" s="337">
        <v>337.12</v>
      </c>
      <c r="AZ129" s="337">
        <v>337.12</v>
      </c>
      <c r="BA129" s="337">
        <v>337.12</v>
      </c>
      <c r="BB129" s="337">
        <v>337.12</v>
      </c>
      <c r="BC129" s="337">
        <v>337.12</v>
      </c>
      <c r="BD129" s="337">
        <v>337.12</v>
      </c>
      <c r="BE129" s="337">
        <v>337.12</v>
      </c>
      <c r="BF129" s="337">
        <v>337.12</v>
      </c>
      <c r="BG129" s="337">
        <v>337.12</v>
      </c>
      <c r="BH129" s="337">
        <v>337.12</v>
      </c>
      <c r="BI129" s="337">
        <v>337.12</v>
      </c>
      <c r="BJ129" s="337">
        <v>337.12</v>
      </c>
      <c r="BK129" s="337">
        <v>337.12</v>
      </c>
      <c r="BL129" s="337">
        <v>337.12</v>
      </c>
      <c r="BM129" s="337">
        <v>337.12</v>
      </c>
      <c r="BN129" s="337">
        <v>337.12</v>
      </c>
      <c r="BO129" s="337">
        <v>337.12</v>
      </c>
      <c r="BP129" s="337">
        <v>337.12</v>
      </c>
      <c r="BQ129" s="337">
        <v>337.12</v>
      </c>
      <c r="BR129" s="337">
        <v>337.12</v>
      </c>
      <c r="BS129" s="337">
        <v>337.12</v>
      </c>
      <c r="BT129" s="337">
        <v>337.12</v>
      </c>
      <c r="BU129" s="337">
        <v>337.12</v>
      </c>
      <c r="BV129" s="337">
        <v>337.12</v>
      </c>
      <c r="BW129" s="337">
        <v>337.12</v>
      </c>
      <c r="BX129" s="337">
        <v>337.12</v>
      </c>
      <c r="BY129" s="337">
        <v>337.12</v>
      </c>
      <c r="BZ129" s="337">
        <v>337.12</v>
      </c>
      <c r="CA129" s="337">
        <v>337.12</v>
      </c>
      <c r="CB129" s="337">
        <v>337.12</v>
      </c>
      <c r="CC129" s="337">
        <v>337.12</v>
      </c>
      <c r="CD129" s="337">
        <v>337.12</v>
      </c>
      <c r="CE129" s="337">
        <v>337.12</v>
      </c>
      <c r="CF129" s="337">
        <v>337.12</v>
      </c>
      <c r="CG129" s="337">
        <v>337.12</v>
      </c>
      <c r="CH129" s="337">
        <v>337.12</v>
      </c>
      <c r="CI129" s="337">
        <v>337.12</v>
      </c>
      <c r="CJ129" s="337">
        <v>337.12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21.55649725067029</v>
      </c>
      <c r="I130" s="337">
        <v>43.125672335865183</v>
      </c>
      <c r="J130" s="337">
        <v>64.706833045112518</v>
      </c>
      <c r="K130" s="337">
        <v>86.299979378412303</v>
      </c>
      <c r="L130" s="337">
        <v>126.15871104164825</v>
      </c>
      <c r="M130" s="337">
        <v>168.89343284723347</v>
      </c>
      <c r="N130" s="337">
        <v>211.64269318807672</v>
      </c>
      <c r="O130" s="337">
        <v>211.11042315314157</v>
      </c>
      <c r="P130" s="337">
        <v>210.57815311820644</v>
      </c>
      <c r="Q130" s="337">
        <v>210.04588308327132</v>
      </c>
      <c r="R130" s="337">
        <v>209.51361304833617</v>
      </c>
      <c r="S130" s="337">
        <v>208.98134301340104</v>
      </c>
      <c r="T130" s="337">
        <v>208.44907297846592</v>
      </c>
      <c r="U130" s="337">
        <v>207.91680294353074</v>
      </c>
      <c r="V130" s="337">
        <v>207.38453290859565</v>
      </c>
      <c r="W130" s="337">
        <v>206.85226287366049</v>
      </c>
      <c r="X130" s="337">
        <v>206.3199928387254</v>
      </c>
      <c r="Y130" s="337">
        <v>205.78772280379022</v>
      </c>
      <c r="Z130" s="337">
        <v>205.25545276885509</v>
      </c>
      <c r="AA130" s="337">
        <v>204.72318273392</v>
      </c>
      <c r="AB130" s="337">
        <v>204.19091269898482</v>
      </c>
      <c r="AC130" s="337">
        <v>203.65864266404972</v>
      </c>
      <c r="AD130" s="337">
        <v>203.12637262911457</v>
      </c>
      <c r="AE130" s="337">
        <v>202.59410259417942</v>
      </c>
      <c r="AF130" s="337">
        <v>202.06183255924429</v>
      </c>
      <c r="AG130" s="337">
        <v>201.52956252430917</v>
      </c>
      <c r="AH130" s="337">
        <v>200.99729248937402</v>
      </c>
      <c r="AI130" s="337">
        <v>200.46502245443889</v>
      </c>
      <c r="AJ130" s="337">
        <v>199.93275241950374</v>
      </c>
      <c r="AK130" s="337">
        <v>199.40048238456862</v>
      </c>
      <c r="AL130" s="337">
        <v>198.8682123496335</v>
      </c>
      <c r="AM130" s="337">
        <v>198.8682123496335</v>
      </c>
      <c r="AN130" s="337">
        <v>198.8682123496335</v>
      </c>
      <c r="AO130" s="337">
        <v>198.8682123496335</v>
      </c>
      <c r="AP130" s="337">
        <v>198.8682123496335</v>
      </c>
      <c r="AQ130" s="337">
        <v>198.8682123496335</v>
      </c>
      <c r="AR130" s="337">
        <v>198.8682123496335</v>
      </c>
      <c r="AS130" s="337">
        <v>198.8682123496335</v>
      </c>
      <c r="AT130" s="337">
        <v>198.8682123496335</v>
      </c>
      <c r="AU130" s="337">
        <v>198.8682123496335</v>
      </c>
      <c r="AV130" s="337">
        <v>198.8682123496335</v>
      </c>
      <c r="AW130" s="337">
        <v>198.8682123496335</v>
      </c>
      <c r="AX130" s="337">
        <v>198.8682123496335</v>
      </c>
      <c r="AY130" s="337">
        <v>198.8682123496335</v>
      </c>
      <c r="AZ130" s="337">
        <v>198.8682123496335</v>
      </c>
      <c r="BA130" s="337">
        <v>198.8682123496335</v>
      </c>
      <c r="BB130" s="337">
        <v>198.8682123496335</v>
      </c>
      <c r="BC130" s="337">
        <v>198.8682123496335</v>
      </c>
      <c r="BD130" s="337">
        <v>198.8682123496335</v>
      </c>
      <c r="BE130" s="337">
        <v>198.8682123496335</v>
      </c>
      <c r="BF130" s="337">
        <v>198.8682123496335</v>
      </c>
      <c r="BG130" s="337">
        <v>198.8682123496335</v>
      </c>
      <c r="BH130" s="337">
        <v>198.8682123496335</v>
      </c>
      <c r="BI130" s="337">
        <v>198.8682123496335</v>
      </c>
      <c r="BJ130" s="337">
        <v>198.8682123496335</v>
      </c>
      <c r="BK130" s="337">
        <v>198.8682123496335</v>
      </c>
      <c r="BL130" s="337">
        <v>198.8682123496335</v>
      </c>
      <c r="BM130" s="337">
        <v>198.8682123496335</v>
      </c>
      <c r="BN130" s="337">
        <v>198.8682123496335</v>
      </c>
      <c r="BO130" s="337">
        <v>198.8682123496335</v>
      </c>
      <c r="BP130" s="337">
        <v>198.8682123496335</v>
      </c>
      <c r="BQ130" s="337">
        <v>198.8682123496335</v>
      </c>
      <c r="BR130" s="337">
        <v>198.8682123496335</v>
      </c>
      <c r="BS130" s="337">
        <v>198.8682123496335</v>
      </c>
      <c r="BT130" s="337">
        <v>198.8682123496335</v>
      </c>
      <c r="BU130" s="337">
        <v>198.8682123496335</v>
      </c>
      <c r="BV130" s="337">
        <v>198.8682123496335</v>
      </c>
      <c r="BW130" s="337">
        <v>198.8682123496335</v>
      </c>
      <c r="BX130" s="337">
        <v>198.8682123496335</v>
      </c>
      <c r="BY130" s="337">
        <v>198.8682123496335</v>
      </c>
      <c r="BZ130" s="337">
        <v>198.8682123496335</v>
      </c>
      <c r="CA130" s="337">
        <v>198.8682123496335</v>
      </c>
      <c r="CB130" s="337">
        <v>198.8682123496335</v>
      </c>
      <c r="CC130" s="337">
        <v>198.8682123496335</v>
      </c>
      <c r="CD130" s="337">
        <v>198.8682123496335</v>
      </c>
      <c r="CE130" s="337">
        <v>198.8682123496335</v>
      </c>
      <c r="CF130" s="337">
        <v>198.8682123496335</v>
      </c>
      <c r="CG130" s="337">
        <v>198.8682123496335</v>
      </c>
      <c r="CH130" s="337">
        <v>198.8682123496335</v>
      </c>
      <c r="CI130" s="337">
        <v>198.8682123496335</v>
      </c>
      <c r="CJ130" s="337">
        <v>198.8682123496335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4514.3713698630118</v>
      </c>
      <c r="I131" s="337">
        <v>4514.3713698630118</v>
      </c>
      <c r="J131" s="337">
        <v>4514.3713698630118</v>
      </c>
      <c r="K131" s="337">
        <v>4514.3713698630118</v>
      </c>
      <c r="L131" s="337">
        <v>5660.9877260273952</v>
      </c>
      <c r="M131" s="337">
        <v>5660.9877260273952</v>
      </c>
      <c r="N131" s="337">
        <v>5660.9877260273952</v>
      </c>
      <c r="O131" s="337">
        <v>5660.9877260273952</v>
      </c>
      <c r="P131" s="337">
        <v>5660.9877260273952</v>
      </c>
      <c r="Q131" s="337">
        <v>5660.9877260273952</v>
      </c>
      <c r="R131" s="337">
        <v>5660.9877260273952</v>
      </c>
      <c r="S131" s="337">
        <v>5660.9877260273952</v>
      </c>
      <c r="T131" s="337">
        <v>5660.9877260273952</v>
      </c>
      <c r="U131" s="337">
        <v>5660.9877260273952</v>
      </c>
      <c r="V131" s="337">
        <v>5660.9877260273952</v>
      </c>
      <c r="W131" s="337">
        <v>5660.9877260273952</v>
      </c>
      <c r="X131" s="337">
        <v>5660.9877260273952</v>
      </c>
      <c r="Y131" s="337">
        <v>5660.9877260273952</v>
      </c>
      <c r="Z131" s="337">
        <v>5660.9877260273952</v>
      </c>
      <c r="AA131" s="337">
        <v>5660.9877260273952</v>
      </c>
      <c r="AB131" s="337">
        <v>5660.9877260273952</v>
      </c>
      <c r="AC131" s="337">
        <v>5660.9877260273952</v>
      </c>
      <c r="AD131" s="337">
        <v>5660.9877260273952</v>
      </c>
      <c r="AE131" s="337">
        <v>5660.9877260273952</v>
      </c>
      <c r="AF131" s="337">
        <v>5660.9877260273952</v>
      </c>
      <c r="AG131" s="337">
        <v>5660.9877260273952</v>
      </c>
      <c r="AH131" s="337">
        <v>5660.9877260273952</v>
      </c>
      <c r="AI131" s="337">
        <v>5660.9877260273952</v>
      </c>
      <c r="AJ131" s="337">
        <v>5660.9877260273952</v>
      </c>
      <c r="AK131" s="337">
        <v>5660.9877260273952</v>
      </c>
      <c r="AL131" s="337">
        <v>5660.9877260273952</v>
      </c>
      <c r="AM131" s="337">
        <v>5660.9877260273952</v>
      </c>
      <c r="AN131" s="337">
        <v>5660.9877260273952</v>
      </c>
      <c r="AO131" s="337">
        <v>5660.9877260273952</v>
      </c>
      <c r="AP131" s="337">
        <v>5660.9877260273952</v>
      </c>
      <c r="AQ131" s="337">
        <v>5660.9877260273952</v>
      </c>
      <c r="AR131" s="337">
        <v>5660.9877260273952</v>
      </c>
      <c r="AS131" s="337">
        <v>5660.9877260273952</v>
      </c>
      <c r="AT131" s="337">
        <v>5660.9877260273952</v>
      </c>
      <c r="AU131" s="337">
        <v>5660.9877260273952</v>
      </c>
      <c r="AV131" s="337">
        <v>5660.9877260273952</v>
      </c>
      <c r="AW131" s="337">
        <v>5660.9877260273952</v>
      </c>
      <c r="AX131" s="337">
        <v>5660.9877260273952</v>
      </c>
      <c r="AY131" s="337">
        <v>5660.9877260273952</v>
      </c>
      <c r="AZ131" s="337">
        <v>5660.9877260273952</v>
      </c>
      <c r="BA131" s="337">
        <v>5660.9877260273952</v>
      </c>
      <c r="BB131" s="337">
        <v>5660.9877260273952</v>
      </c>
      <c r="BC131" s="337">
        <v>5660.9877260273952</v>
      </c>
      <c r="BD131" s="337">
        <v>5660.9877260273952</v>
      </c>
      <c r="BE131" s="337">
        <v>5660.9877260273952</v>
      </c>
      <c r="BF131" s="337">
        <v>5660.9877260273952</v>
      </c>
      <c r="BG131" s="337">
        <v>5660.9877260273952</v>
      </c>
      <c r="BH131" s="337">
        <v>5660.9877260273952</v>
      </c>
      <c r="BI131" s="337">
        <v>5660.9877260273952</v>
      </c>
      <c r="BJ131" s="337">
        <v>5660.9877260273952</v>
      </c>
      <c r="BK131" s="337">
        <v>5660.9877260273952</v>
      </c>
      <c r="BL131" s="337">
        <v>5660.9877260273952</v>
      </c>
      <c r="BM131" s="337">
        <v>5660.9877260273952</v>
      </c>
      <c r="BN131" s="337">
        <v>5660.9877260273952</v>
      </c>
      <c r="BO131" s="337">
        <v>5660.9877260273952</v>
      </c>
      <c r="BP131" s="337">
        <v>5660.9877260273952</v>
      </c>
      <c r="BQ131" s="337">
        <v>5660.9877260273952</v>
      </c>
      <c r="BR131" s="337">
        <v>5660.9877260273952</v>
      </c>
      <c r="BS131" s="337">
        <v>5660.9877260273952</v>
      </c>
      <c r="BT131" s="337">
        <v>5660.9877260273952</v>
      </c>
      <c r="BU131" s="337">
        <v>5660.9877260273952</v>
      </c>
      <c r="BV131" s="337">
        <v>5660.9877260273952</v>
      </c>
      <c r="BW131" s="337">
        <v>5660.9877260273952</v>
      </c>
      <c r="BX131" s="337">
        <v>5660.9877260273952</v>
      </c>
      <c r="BY131" s="337">
        <v>5660.9877260273952</v>
      </c>
      <c r="BZ131" s="337">
        <v>5660.9877260273952</v>
      </c>
      <c r="CA131" s="337">
        <v>5660.9877260273952</v>
      </c>
      <c r="CB131" s="337">
        <v>5660.9877260273952</v>
      </c>
      <c r="CC131" s="337">
        <v>5660.9877260273952</v>
      </c>
      <c r="CD131" s="337">
        <v>5660.9877260273952</v>
      </c>
      <c r="CE131" s="337">
        <v>5660.9877260273952</v>
      </c>
      <c r="CF131" s="337">
        <v>5660.9877260273952</v>
      </c>
      <c r="CG131" s="337">
        <v>5660.9877260273952</v>
      </c>
      <c r="CH131" s="337">
        <v>5660.9877260273952</v>
      </c>
      <c r="CI131" s="337">
        <v>5660.9877260273952</v>
      </c>
      <c r="CJ131" s="337">
        <v>5660.9877260273952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4514.3713698630118</v>
      </c>
      <c r="I132" s="337">
        <v>4514.3713698630118</v>
      </c>
      <c r="J132" s="337">
        <v>4514.3713698630118</v>
      </c>
      <c r="K132" s="337">
        <v>4514.3713698630118</v>
      </c>
      <c r="L132" s="337">
        <v>5660.9877260273952</v>
      </c>
      <c r="M132" s="337">
        <v>5660.9877260273952</v>
      </c>
      <c r="N132" s="337">
        <v>5660.9877260273952</v>
      </c>
      <c r="O132" s="337">
        <v>5660.9877260273952</v>
      </c>
      <c r="P132" s="337">
        <v>5660.9877260273952</v>
      </c>
      <c r="Q132" s="337">
        <v>5660.9877260273952</v>
      </c>
      <c r="R132" s="337">
        <v>5660.9877260273952</v>
      </c>
      <c r="S132" s="337">
        <v>5660.9877260273952</v>
      </c>
      <c r="T132" s="337">
        <v>5660.9877260273952</v>
      </c>
      <c r="U132" s="337">
        <v>5660.9877260273952</v>
      </c>
      <c r="V132" s="337">
        <v>5660.9877260273952</v>
      </c>
      <c r="W132" s="337">
        <v>5660.9877260273952</v>
      </c>
      <c r="X132" s="337">
        <v>5660.9877260273952</v>
      </c>
      <c r="Y132" s="337">
        <v>5660.9877260273952</v>
      </c>
      <c r="Z132" s="337">
        <v>5660.9877260273952</v>
      </c>
      <c r="AA132" s="337">
        <v>5660.9877260273952</v>
      </c>
      <c r="AB132" s="337">
        <v>5660.9877260273952</v>
      </c>
      <c r="AC132" s="337">
        <v>5660.9877260273952</v>
      </c>
      <c r="AD132" s="337">
        <v>5660.9877260273952</v>
      </c>
      <c r="AE132" s="337">
        <v>5660.9877260273952</v>
      </c>
      <c r="AF132" s="337">
        <v>5660.9877260273952</v>
      </c>
      <c r="AG132" s="337">
        <v>5660.9877260273952</v>
      </c>
      <c r="AH132" s="337">
        <v>5660.9877260273952</v>
      </c>
      <c r="AI132" s="337">
        <v>5660.9877260273952</v>
      </c>
      <c r="AJ132" s="337">
        <v>5660.9877260273952</v>
      </c>
      <c r="AK132" s="337">
        <v>5660.9877260273952</v>
      </c>
      <c r="AL132" s="337">
        <v>5660.9877260273952</v>
      </c>
      <c r="AM132" s="337">
        <v>5660.9877260273952</v>
      </c>
      <c r="AN132" s="337">
        <v>5660.9877260273952</v>
      </c>
      <c r="AO132" s="337">
        <v>5660.9877260273952</v>
      </c>
      <c r="AP132" s="337">
        <v>5660.9877260273952</v>
      </c>
      <c r="AQ132" s="337">
        <v>5660.9877260273952</v>
      </c>
      <c r="AR132" s="337">
        <v>5660.9877260273952</v>
      </c>
      <c r="AS132" s="337">
        <v>5660.9877260273952</v>
      </c>
      <c r="AT132" s="337">
        <v>5660.9877260273952</v>
      </c>
      <c r="AU132" s="337">
        <v>5660.9877260273952</v>
      </c>
      <c r="AV132" s="337">
        <v>5660.9877260273952</v>
      </c>
      <c r="AW132" s="337">
        <v>5660.9877260273952</v>
      </c>
      <c r="AX132" s="337">
        <v>5660.9877260273952</v>
      </c>
      <c r="AY132" s="337">
        <v>5660.9877260273952</v>
      </c>
      <c r="AZ132" s="337">
        <v>5660.9877260273952</v>
      </c>
      <c r="BA132" s="337">
        <v>5660.9877260273952</v>
      </c>
      <c r="BB132" s="337">
        <v>5660.9877260273952</v>
      </c>
      <c r="BC132" s="337">
        <v>5660.9877260273952</v>
      </c>
      <c r="BD132" s="337">
        <v>5660.9877260273952</v>
      </c>
      <c r="BE132" s="337">
        <v>5660.9877260273952</v>
      </c>
      <c r="BF132" s="337">
        <v>5660.9877260273952</v>
      </c>
      <c r="BG132" s="337">
        <v>5660.9877260273952</v>
      </c>
      <c r="BH132" s="337">
        <v>5660.9877260273952</v>
      </c>
      <c r="BI132" s="337">
        <v>5660.9877260273952</v>
      </c>
      <c r="BJ132" s="337">
        <v>5660.9877260273952</v>
      </c>
      <c r="BK132" s="337">
        <v>5660.9877260273952</v>
      </c>
      <c r="BL132" s="337">
        <v>5660.9877260273952</v>
      </c>
      <c r="BM132" s="337">
        <v>5660.9877260273952</v>
      </c>
      <c r="BN132" s="337">
        <v>5660.9877260273952</v>
      </c>
      <c r="BO132" s="337">
        <v>5660.9877260273952</v>
      </c>
      <c r="BP132" s="337">
        <v>5660.9877260273952</v>
      </c>
      <c r="BQ132" s="337">
        <v>5660.9877260273952</v>
      </c>
      <c r="BR132" s="337">
        <v>5660.9877260273952</v>
      </c>
      <c r="BS132" s="337">
        <v>5660.9877260273952</v>
      </c>
      <c r="BT132" s="337">
        <v>5660.9877260273952</v>
      </c>
      <c r="BU132" s="337">
        <v>5660.9877260273952</v>
      </c>
      <c r="BV132" s="337">
        <v>5660.9877260273952</v>
      </c>
      <c r="BW132" s="337">
        <v>5660.9877260273952</v>
      </c>
      <c r="BX132" s="337">
        <v>5660.9877260273952</v>
      </c>
      <c r="BY132" s="337">
        <v>5660.9877260273952</v>
      </c>
      <c r="BZ132" s="337">
        <v>5660.9877260273952</v>
      </c>
      <c r="CA132" s="337">
        <v>5660.9877260273952</v>
      </c>
      <c r="CB132" s="337">
        <v>5660.9877260273952</v>
      </c>
      <c r="CC132" s="337">
        <v>5660.9877260273952</v>
      </c>
      <c r="CD132" s="337">
        <v>5660.9877260273952</v>
      </c>
      <c r="CE132" s="337">
        <v>5660.9877260273952</v>
      </c>
      <c r="CF132" s="337">
        <v>5660.9877260273952</v>
      </c>
      <c r="CG132" s="337">
        <v>5660.9877260273952</v>
      </c>
      <c r="CH132" s="337">
        <v>5660.9877260273952</v>
      </c>
      <c r="CI132" s="337">
        <v>5660.9877260273952</v>
      </c>
      <c r="CJ132" s="337">
        <v>5660.9877260273952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540.96072405966356</v>
      </c>
      <c r="I133" s="337">
        <v>1045.7222398381125</v>
      </c>
      <c r="J133" s="337">
        <v>1551.1029423253449</v>
      </c>
      <c r="K133" s="337">
        <v>2057.1045092991385</v>
      </c>
      <c r="L133" s="337">
        <v>3186.2427329452039</v>
      </c>
      <c r="M133" s="337">
        <v>4138.3025681941353</v>
      </c>
      <c r="N133" s="337">
        <v>5090.6854423216155</v>
      </c>
      <c r="O133" s="337">
        <v>5081.3746666920597</v>
      </c>
      <c r="P133" s="337">
        <v>5072.0638910625048</v>
      </c>
      <c r="Q133" s="337">
        <v>5062.7531154329499</v>
      </c>
      <c r="R133" s="337">
        <v>5053.4423398033941</v>
      </c>
      <c r="S133" s="337">
        <v>5044.1315641738393</v>
      </c>
      <c r="T133" s="337">
        <v>5034.8207885442844</v>
      </c>
      <c r="U133" s="337">
        <v>5025.5100129147286</v>
      </c>
      <c r="V133" s="337">
        <v>5016.1992372851737</v>
      </c>
      <c r="W133" s="337">
        <v>5006.8884616556197</v>
      </c>
      <c r="X133" s="337">
        <v>4997.5776860260648</v>
      </c>
      <c r="Y133" s="337">
        <v>4988.266910396509</v>
      </c>
      <c r="Z133" s="337">
        <v>4978.9561347669542</v>
      </c>
      <c r="AA133" s="337">
        <v>4969.6453591373993</v>
      </c>
      <c r="AB133" s="337">
        <v>4960.3345835078435</v>
      </c>
      <c r="AC133" s="337">
        <v>4951.0238078782886</v>
      </c>
      <c r="AD133" s="337">
        <v>4941.7130322487337</v>
      </c>
      <c r="AE133" s="337">
        <v>4932.4022566191779</v>
      </c>
      <c r="AF133" s="337">
        <v>4923.0914809896231</v>
      </c>
      <c r="AG133" s="337">
        <v>4913.7807053600682</v>
      </c>
      <c r="AH133" s="337">
        <v>4904.4699297305133</v>
      </c>
      <c r="AI133" s="337">
        <v>4895.1591541009575</v>
      </c>
      <c r="AJ133" s="337">
        <v>4885.8483784714035</v>
      </c>
      <c r="AK133" s="337">
        <v>4876.5376028418486</v>
      </c>
      <c r="AL133" s="337">
        <v>4867.2268272122938</v>
      </c>
      <c r="AM133" s="337">
        <v>4869.7428217571942</v>
      </c>
      <c r="AN133" s="337">
        <v>4872.2588163020955</v>
      </c>
      <c r="AO133" s="337">
        <v>4874.7748108469968</v>
      </c>
      <c r="AP133" s="337">
        <v>4877.2908053918973</v>
      </c>
      <c r="AQ133" s="337">
        <v>4879.8067999367986</v>
      </c>
      <c r="AR133" s="337">
        <v>4882.3227944816999</v>
      </c>
      <c r="AS133" s="337">
        <v>4884.8387890266004</v>
      </c>
      <c r="AT133" s="337">
        <v>4887.3547835715017</v>
      </c>
      <c r="AU133" s="337">
        <v>4889.870778116403</v>
      </c>
      <c r="AV133" s="337">
        <v>4892.3867726613043</v>
      </c>
      <c r="AW133" s="337">
        <v>4894.9027672062048</v>
      </c>
      <c r="AX133" s="337">
        <v>4897.4187617511061</v>
      </c>
      <c r="AY133" s="337">
        <v>4899.9347562960074</v>
      </c>
      <c r="AZ133" s="337">
        <v>4902.4507508409079</v>
      </c>
      <c r="BA133" s="337">
        <v>4904.9667453858092</v>
      </c>
      <c r="BB133" s="337">
        <v>4907.4827399307105</v>
      </c>
      <c r="BC133" s="337">
        <v>4909.9987344756109</v>
      </c>
      <c r="BD133" s="337">
        <v>4912.5147290205123</v>
      </c>
      <c r="BE133" s="337">
        <v>4915.0307235654136</v>
      </c>
      <c r="BF133" s="337">
        <v>4917.546718110314</v>
      </c>
      <c r="BG133" s="337">
        <v>4920.0627126552154</v>
      </c>
      <c r="BH133" s="337">
        <v>4922.5787072001167</v>
      </c>
      <c r="BI133" s="337">
        <v>4925.094701745018</v>
      </c>
      <c r="BJ133" s="337">
        <v>4927.6106962899185</v>
      </c>
      <c r="BK133" s="337">
        <v>4930.1266908348198</v>
      </c>
      <c r="BL133" s="337">
        <v>4932.6426853797211</v>
      </c>
      <c r="BM133" s="337">
        <v>4935.1586799246215</v>
      </c>
      <c r="BN133" s="337">
        <v>4937.6746744695229</v>
      </c>
      <c r="BO133" s="337">
        <v>4940.1906690144242</v>
      </c>
      <c r="BP133" s="337">
        <v>4942.7066635593255</v>
      </c>
      <c r="BQ133" s="337">
        <v>4945.222658104226</v>
      </c>
      <c r="BR133" s="337">
        <v>4947.7386526491273</v>
      </c>
      <c r="BS133" s="337">
        <v>4950.2546471940277</v>
      </c>
      <c r="BT133" s="337">
        <v>4952.770641738929</v>
      </c>
      <c r="BU133" s="337">
        <v>4955.2866362838304</v>
      </c>
      <c r="BV133" s="337">
        <v>4957.8026308287317</v>
      </c>
      <c r="BW133" s="337">
        <v>4960.3186253736321</v>
      </c>
      <c r="BX133" s="337">
        <v>4962.8346199185335</v>
      </c>
      <c r="BY133" s="337">
        <v>4965.3506144634348</v>
      </c>
      <c r="BZ133" s="337">
        <v>4967.8666090083352</v>
      </c>
      <c r="CA133" s="337">
        <v>4970.3826035532365</v>
      </c>
      <c r="CB133" s="337">
        <v>4972.8985980981379</v>
      </c>
      <c r="CC133" s="337">
        <v>4975.4145926430392</v>
      </c>
      <c r="CD133" s="337">
        <v>4977.9305871879396</v>
      </c>
      <c r="CE133" s="337">
        <v>4980.446581732841</v>
      </c>
      <c r="CF133" s="337">
        <v>4982.9625762777423</v>
      </c>
      <c r="CG133" s="337">
        <v>4985.4785708226427</v>
      </c>
      <c r="CH133" s="337">
        <v>4987.9945653675441</v>
      </c>
      <c r="CI133" s="337">
        <v>4990.5105599124454</v>
      </c>
      <c r="CJ133" s="337">
        <v>4993.0265544573458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</mergeCells>
  <hyperlinks>
    <hyperlink ref="E2:F2" location="'Title Page'!A24" display="Link back to Title Page" xr:uid="{59F2AAB0-FE75-41AD-901F-3B5F3950AF4C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6879F-2F72-44C2-A524-7321039A45B2}">
  <dimension ref="A1:CK144"/>
  <sheetViews>
    <sheetView zoomScale="90" zoomScaleNormal="90" workbookViewId="0">
      <selection activeCell="G31" sqref="G31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535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>
        <v>20865.79</v>
      </c>
      <c r="I31" s="199">
        <v>20865.79</v>
      </c>
      <c r="J31" s="199">
        <v>20865.79</v>
      </c>
      <c r="K31" s="199">
        <v>20865.79</v>
      </c>
      <c r="L31" s="199">
        <v>24902.227150684932</v>
      </c>
      <c r="M31" s="199">
        <v>24902.227150684932</v>
      </c>
      <c r="N31" s="83">
        <v>24902.227150684932</v>
      </c>
      <c r="O31" s="83">
        <v>24902.227150684932</v>
      </c>
      <c r="P31" s="83">
        <v>24902.227150684932</v>
      </c>
      <c r="Q31" s="83">
        <v>24902.227150684932</v>
      </c>
      <c r="R31" s="83">
        <v>24902.227150684932</v>
      </c>
      <c r="S31" s="83">
        <v>24902.227150684932</v>
      </c>
      <c r="T31" s="83">
        <v>24902.227150684932</v>
      </c>
      <c r="U31" s="83">
        <v>24902.227150684932</v>
      </c>
      <c r="V31" s="83">
        <v>24902.227150684932</v>
      </c>
      <c r="W31" s="83">
        <v>24902.227150684932</v>
      </c>
      <c r="X31" s="83">
        <v>24902.227150684932</v>
      </c>
      <c r="Y31" s="83">
        <v>24902.227150684932</v>
      </c>
      <c r="Z31" s="83">
        <v>24902.227150684932</v>
      </c>
      <c r="AA31" s="83">
        <v>24902.227150684932</v>
      </c>
      <c r="AB31" s="83">
        <v>24902.227150684932</v>
      </c>
      <c r="AC31" s="83">
        <v>24902.227150684932</v>
      </c>
      <c r="AD31" s="83">
        <v>24902.227150684932</v>
      </c>
      <c r="AE31" s="83">
        <v>24902.227150684932</v>
      </c>
      <c r="AF31" s="83">
        <v>24902.227150684932</v>
      </c>
      <c r="AG31" s="83">
        <v>24902.227150684932</v>
      </c>
      <c r="AH31" s="83">
        <v>24902.227150684932</v>
      </c>
      <c r="AI31" s="83">
        <v>24902.227150684932</v>
      </c>
      <c r="AJ31" s="83">
        <v>24902.227150684932</v>
      </c>
      <c r="AK31" s="83">
        <v>24902.227150684932</v>
      </c>
      <c r="AL31" s="83">
        <v>24902.227150684932</v>
      </c>
      <c r="AM31" s="83">
        <v>24902.227150684932</v>
      </c>
      <c r="AN31" s="83">
        <v>24902.227150684932</v>
      </c>
      <c r="AO31" s="83">
        <v>24902.227150684932</v>
      </c>
      <c r="AP31" s="83">
        <v>24902.227150684932</v>
      </c>
      <c r="AQ31" s="83">
        <v>24902.227150684932</v>
      </c>
      <c r="AR31" s="83">
        <v>24902.227150684932</v>
      </c>
      <c r="AS31" s="83">
        <v>24902.227150684932</v>
      </c>
      <c r="AT31" s="83">
        <v>24902.227150684932</v>
      </c>
      <c r="AU31" s="83">
        <v>24902.227150684932</v>
      </c>
      <c r="AV31" s="83">
        <v>24902.227150684932</v>
      </c>
      <c r="AW31" s="83">
        <v>24902.227150684932</v>
      </c>
      <c r="AX31" s="83">
        <v>24902.227150684932</v>
      </c>
      <c r="AY31" s="83">
        <v>24902.227150684932</v>
      </c>
      <c r="AZ31" s="83">
        <v>24902.227150684932</v>
      </c>
      <c r="BA31" s="83">
        <v>24902.227150684932</v>
      </c>
      <c r="BB31" s="83">
        <v>24902.227150684932</v>
      </c>
      <c r="BC31" s="83">
        <v>24902.227150684932</v>
      </c>
      <c r="BD31" s="83">
        <v>24902.227150684932</v>
      </c>
      <c r="BE31" s="83">
        <v>24902.227150684932</v>
      </c>
      <c r="BF31" s="83">
        <v>24902.227150684932</v>
      </c>
      <c r="BG31" s="83">
        <v>24902.227150684932</v>
      </c>
      <c r="BH31" s="83">
        <v>24902.227150684932</v>
      </c>
      <c r="BI31" s="83">
        <v>24902.227150684932</v>
      </c>
      <c r="BJ31" s="83">
        <v>24902.227150684932</v>
      </c>
      <c r="BK31" s="83">
        <v>24902.227150684932</v>
      </c>
      <c r="BL31" s="83">
        <v>24902.227150684932</v>
      </c>
      <c r="BM31" s="83">
        <v>24902.227150684932</v>
      </c>
      <c r="BN31" s="83">
        <v>24902.227150684932</v>
      </c>
      <c r="BO31" s="83">
        <v>24902.227150684932</v>
      </c>
      <c r="BP31" s="83">
        <v>24902.227150684932</v>
      </c>
      <c r="BQ31" s="83">
        <v>24902.227150684932</v>
      </c>
      <c r="BR31" s="83">
        <v>24902.227150684932</v>
      </c>
      <c r="BS31" s="83">
        <v>24902.227150684932</v>
      </c>
      <c r="BT31" s="83">
        <v>24902.227150684932</v>
      </c>
      <c r="BU31" s="83">
        <v>24902.227150684932</v>
      </c>
      <c r="BV31" s="83">
        <v>24902.227150684932</v>
      </c>
      <c r="BW31" s="83">
        <v>24902.227150684932</v>
      </c>
      <c r="BX31" s="83">
        <v>24902.227150684932</v>
      </c>
      <c r="BY31" s="83">
        <v>24902.227150684932</v>
      </c>
      <c r="BZ31" s="83">
        <v>24902.227150684932</v>
      </c>
      <c r="CA31" s="83">
        <v>24902.227150684932</v>
      </c>
      <c r="CB31" s="83">
        <v>24902.227150684932</v>
      </c>
      <c r="CC31" s="83">
        <v>24902.227150684932</v>
      </c>
      <c r="CD31" s="83">
        <v>24902.227150684932</v>
      </c>
      <c r="CE31" s="83">
        <v>24902.227150684932</v>
      </c>
      <c r="CF31" s="83">
        <v>24902.227150684932</v>
      </c>
      <c r="CG31" s="83">
        <v>24902.227150684932</v>
      </c>
      <c r="CH31" s="83">
        <v>24902.227150684932</v>
      </c>
      <c r="CI31" s="83">
        <v>24902.227150684932</v>
      </c>
      <c r="CJ31" s="734">
        <v>24902.227150684932</v>
      </c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734">
        <v>0</v>
      </c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469">
        <v>0</v>
      </c>
      <c r="I33" s="599">
        <v>0</v>
      </c>
      <c r="J33" s="712">
        <v>0</v>
      </c>
      <c r="K33" s="725">
        <v>0</v>
      </c>
      <c r="L33" s="725">
        <v>0</v>
      </c>
      <c r="M33" s="725">
        <v>0</v>
      </c>
      <c r="N33" s="726">
        <v>0</v>
      </c>
      <c r="O33" s="453">
        <v>0</v>
      </c>
      <c r="P33" s="453">
        <v>0</v>
      </c>
      <c r="Q33" s="453">
        <v>0</v>
      </c>
      <c r="R33" s="453">
        <v>0</v>
      </c>
      <c r="S33" s="453">
        <v>0</v>
      </c>
      <c r="T33" s="453">
        <v>0</v>
      </c>
      <c r="U33" s="453">
        <v>0</v>
      </c>
      <c r="V33" s="453">
        <v>0</v>
      </c>
      <c r="W33" s="453">
        <v>0</v>
      </c>
      <c r="X33" s="453">
        <v>0</v>
      </c>
      <c r="Y33" s="453">
        <v>0</v>
      </c>
      <c r="Z33" s="453">
        <v>0</v>
      </c>
      <c r="AA33" s="453">
        <v>0</v>
      </c>
      <c r="AB33" s="453">
        <v>0</v>
      </c>
      <c r="AC33" s="453">
        <v>0</v>
      </c>
      <c r="AD33" s="453">
        <v>0</v>
      </c>
      <c r="AE33" s="84">
        <v>0</v>
      </c>
      <c r="AF33" s="454">
        <v>0</v>
      </c>
      <c r="AG33" s="454">
        <v>0</v>
      </c>
      <c r="AH33" s="453">
        <v>0</v>
      </c>
      <c r="AI33" s="453">
        <v>0</v>
      </c>
      <c r="AJ33" s="453">
        <v>0</v>
      </c>
      <c r="AK33" s="84">
        <v>0</v>
      </c>
      <c r="AL33" s="454">
        <v>0</v>
      </c>
      <c r="AM33" s="727">
        <v>0</v>
      </c>
      <c r="AN33" s="728">
        <v>0</v>
      </c>
      <c r="AO33" s="728">
        <v>0</v>
      </c>
      <c r="AP33" s="728">
        <v>0</v>
      </c>
      <c r="AQ33" s="728">
        <v>0</v>
      </c>
      <c r="AR33" s="728">
        <v>0</v>
      </c>
      <c r="AS33" s="728">
        <v>0</v>
      </c>
      <c r="AT33" s="728">
        <v>0</v>
      </c>
      <c r="AU33" s="728">
        <v>0</v>
      </c>
      <c r="AV33" s="728">
        <v>0</v>
      </c>
      <c r="AW33" s="728">
        <v>0</v>
      </c>
      <c r="AX33" s="728">
        <v>0</v>
      </c>
      <c r="AY33" s="728">
        <v>0</v>
      </c>
      <c r="AZ33" s="728">
        <v>0</v>
      </c>
      <c r="BA33" s="728">
        <v>0</v>
      </c>
      <c r="BB33" s="729">
        <v>0</v>
      </c>
      <c r="BC33" s="729">
        <v>0</v>
      </c>
      <c r="BD33" s="729">
        <v>0</v>
      </c>
      <c r="BE33" s="729">
        <v>0</v>
      </c>
      <c r="BF33" s="729">
        <v>0</v>
      </c>
      <c r="BG33" s="729">
        <v>0</v>
      </c>
      <c r="BH33" s="729">
        <v>0</v>
      </c>
      <c r="BI33" s="729">
        <v>0</v>
      </c>
      <c r="BJ33" s="729">
        <v>0</v>
      </c>
      <c r="BK33" s="729">
        <v>0</v>
      </c>
      <c r="BL33" s="729">
        <v>0</v>
      </c>
      <c r="BM33" s="729">
        <v>0</v>
      </c>
      <c r="BN33" s="729">
        <v>0</v>
      </c>
      <c r="BO33" s="729">
        <v>0</v>
      </c>
      <c r="BP33" s="729">
        <v>0</v>
      </c>
      <c r="BQ33" s="729">
        <v>0</v>
      </c>
      <c r="BR33" s="729">
        <v>0</v>
      </c>
      <c r="BS33" s="729">
        <v>0</v>
      </c>
      <c r="BT33" s="729">
        <v>0</v>
      </c>
      <c r="BU33" s="729">
        <v>0</v>
      </c>
      <c r="BV33" s="729">
        <v>0</v>
      </c>
      <c r="BW33" s="729">
        <v>0</v>
      </c>
      <c r="BX33" s="729">
        <v>0</v>
      </c>
      <c r="BY33" s="729">
        <v>0</v>
      </c>
      <c r="BZ33" s="729">
        <v>0</v>
      </c>
      <c r="CA33" s="729">
        <v>0</v>
      </c>
      <c r="CB33" s="729">
        <v>0</v>
      </c>
      <c r="CC33" s="729">
        <v>0</v>
      </c>
      <c r="CD33" s="729">
        <v>0</v>
      </c>
      <c r="CE33" s="729">
        <v>0</v>
      </c>
      <c r="CF33" s="729">
        <v>0</v>
      </c>
      <c r="CG33" s="729">
        <v>0</v>
      </c>
      <c r="CH33" s="729">
        <v>0</v>
      </c>
      <c r="CI33" s="729">
        <v>0</v>
      </c>
      <c r="CJ33" s="713">
        <v>0</v>
      </c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469">
        <v>0</v>
      </c>
      <c r="I34" s="530">
        <v>0</v>
      </c>
      <c r="J34" s="456">
        <v>0</v>
      </c>
      <c r="K34" s="531">
        <v>0</v>
      </c>
      <c r="L34" s="531">
        <v>0</v>
      </c>
      <c r="M34" s="531">
        <v>0</v>
      </c>
      <c r="N34" s="532">
        <v>0</v>
      </c>
      <c r="O34" s="457">
        <v>0</v>
      </c>
      <c r="P34" s="458">
        <v>0</v>
      </c>
      <c r="Q34" s="458">
        <v>0</v>
      </c>
      <c r="R34" s="458">
        <v>0</v>
      </c>
      <c r="S34" s="458">
        <v>0</v>
      </c>
      <c r="T34" s="458">
        <v>0</v>
      </c>
      <c r="U34" s="458">
        <v>0</v>
      </c>
      <c r="V34" s="458">
        <v>0</v>
      </c>
      <c r="W34" s="458">
        <v>0</v>
      </c>
      <c r="X34" s="458">
        <v>0</v>
      </c>
      <c r="Y34" s="458">
        <v>0</v>
      </c>
      <c r="Z34" s="458">
        <v>0</v>
      </c>
      <c r="AA34" s="458">
        <v>0</v>
      </c>
      <c r="AB34" s="458">
        <v>0</v>
      </c>
      <c r="AC34" s="458">
        <v>0</v>
      </c>
      <c r="AD34" s="458">
        <v>0</v>
      </c>
      <c r="AE34" s="587">
        <v>0</v>
      </c>
      <c r="AF34" s="587">
        <v>0</v>
      </c>
      <c r="AG34" s="587">
        <v>0</v>
      </c>
      <c r="AH34" s="458">
        <v>0</v>
      </c>
      <c r="AI34" s="458">
        <v>0</v>
      </c>
      <c r="AJ34" s="458">
        <v>0</v>
      </c>
      <c r="AK34" s="587">
        <v>0</v>
      </c>
      <c r="AL34" s="472">
        <v>0</v>
      </c>
      <c r="AM34" s="533">
        <v>0</v>
      </c>
      <c r="AN34" s="534">
        <v>0</v>
      </c>
      <c r="AO34" s="534">
        <v>0</v>
      </c>
      <c r="AP34" s="534">
        <v>0</v>
      </c>
      <c r="AQ34" s="534">
        <v>0</v>
      </c>
      <c r="AR34" s="534">
        <v>0</v>
      </c>
      <c r="AS34" s="534">
        <v>0</v>
      </c>
      <c r="AT34" s="534">
        <v>0</v>
      </c>
      <c r="AU34" s="534">
        <v>0</v>
      </c>
      <c r="AV34" s="534">
        <v>0</v>
      </c>
      <c r="AW34" s="534">
        <v>0</v>
      </c>
      <c r="AX34" s="534">
        <v>0</v>
      </c>
      <c r="AY34" s="534">
        <v>0</v>
      </c>
      <c r="AZ34" s="534">
        <v>0</v>
      </c>
      <c r="BA34" s="534">
        <v>0</v>
      </c>
      <c r="BB34" s="535">
        <v>0</v>
      </c>
      <c r="BC34" s="535">
        <v>0</v>
      </c>
      <c r="BD34" s="535">
        <v>0</v>
      </c>
      <c r="BE34" s="535">
        <v>0</v>
      </c>
      <c r="BF34" s="535">
        <v>0</v>
      </c>
      <c r="BG34" s="535">
        <v>0</v>
      </c>
      <c r="BH34" s="535">
        <v>0</v>
      </c>
      <c r="BI34" s="535">
        <v>0</v>
      </c>
      <c r="BJ34" s="535">
        <v>0</v>
      </c>
      <c r="BK34" s="535">
        <v>0</v>
      </c>
      <c r="BL34" s="535">
        <v>0</v>
      </c>
      <c r="BM34" s="535">
        <v>0</v>
      </c>
      <c r="BN34" s="535">
        <v>0</v>
      </c>
      <c r="BO34" s="535">
        <v>0</v>
      </c>
      <c r="BP34" s="535">
        <v>0</v>
      </c>
      <c r="BQ34" s="535">
        <v>0</v>
      </c>
      <c r="BR34" s="535">
        <v>0</v>
      </c>
      <c r="BS34" s="535">
        <v>0</v>
      </c>
      <c r="BT34" s="535">
        <v>0</v>
      </c>
      <c r="BU34" s="535">
        <v>0</v>
      </c>
      <c r="BV34" s="535">
        <v>0</v>
      </c>
      <c r="BW34" s="535">
        <v>0</v>
      </c>
      <c r="BX34" s="535">
        <v>0</v>
      </c>
      <c r="BY34" s="535">
        <v>0</v>
      </c>
      <c r="BZ34" s="535">
        <v>0</v>
      </c>
      <c r="CA34" s="535">
        <v>0</v>
      </c>
      <c r="CB34" s="535">
        <v>0</v>
      </c>
      <c r="CC34" s="535">
        <v>0</v>
      </c>
      <c r="CD34" s="535">
        <v>0</v>
      </c>
      <c r="CE34" s="535">
        <v>0</v>
      </c>
      <c r="CF34" s="535">
        <v>0</v>
      </c>
      <c r="CG34" s="535">
        <v>0</v>
      </c>
      <c r="CH34" s="535">
        <v>0</v>
      </c>
      <c r="CI34" s="535">
        <v>0</v>
      </c>
      <c r="CJ34" s="538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>
        <v>0</v>
      </c>
      <c r="I37" s="200">
        <v>0</v>
      </c>
      <c r="J37" s="200">
        <v>0</v>
      </c>
      <c r="K37" s="918">
        <v>0</v>
      </c>
      <c r="L37" s="918">
        <v>0</v>
      </c>
      <c r="M37" s="91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919">
        <v>0</v>
      </c>
      <c r="AN37" s="920">
        <v>0</v>
      </c>
      <c r="AO37" s="920">
        <v>0</v>
      </c>
      <c r="AP37" s="920">
        <v>0</v>
      </c>
      <c r="AQ37" s="920">
        <v>0</v>
      </c>
      <c r="AR37" s="920">
        <v>0</v>
      </c>
      <c r="AS37" s="920">
        <v>0</v>
      </c>
      <c r="AT37" s="920">
        <v>0</v>
      </c>
      <c r="AU37" s="920">
        <v>0</v>
      </c>
      <c r="AV37" s="920">
        <v>0</v>
      </c>
      <c r="AW37" s="920">
        <v>0</v>
      </c>
      <c r="AX37" s="920">
        <v>0</v>
      </c>
      <c r="AY37" s="920">
        <v>0</v>
      </c>
      <c r="AZ37" s="920">
        <v>0</v>
      </c>
      <c r="BA37" s="920">
        <v>0</v>
      </c>
      <c r="BB37" s="921">
        <v>0</v>
      </c>
      <c r="BC37" s="921">
        <v>0</v>
      </c>
      <c r="BD37" s="921">
        <v>0</v>
      </c>
      <c r="BE37" s="921">
        <v>0</v>
      </c>
      <c r="BF37" s="921">
        <v>0</v>
      </c>
      <c r="BG37" s="921">
        <v>0</v>
      </c>
      <c r="BH37" s="921">
        <v>0</v>
      </c>
      <c r="BI37" s="921">
        <v>0</v>
      </c>
      <c r="BJ37" s="921">
        <v>0</v>
      </c>
      <c r="BK37" s="921">
        <v>0</v>
      </c>
      <c r="BL37" s="921">
        <v>0</v>
      </c>
      <c r="BM37" s="921">
        <v>0</v>
      </c>
      <c r="BN37" s="921">
        <v>0</v>
      </c>
      <c r="BO37" s="921">
        <v>0</v>
      </c>
      <c r="BP37" s="921">
        <v>0</v>
      </c>
      <c r="BQ37" s="921">
        <v>0</v>
      </c>
      <c r="BR37" s="921">
        <v>0</v>
      </c>
      <c r="BS37" s="921">
        <v>0</v>
      </c>
      <c r="BT37" s="921">
        <v>0</v>
      </c>
      <c r="BU37" s="921">
        <v>0</v>
      </c>
      <c r="BV37" s="921">
        <v>0</v>
      </c>
      <c r="BW37" s="921">
        <v>0</v>
      </c>
      <c r="BX37" s="921">
        <v>0</v>
      </c>
      <c r="BY37" s="921">
        <v>0</v>
      </c>
      <c r="BZ37" s="921">
        <v>0</v>
      </c>
      <c r="CA37" s="921">
        <v>0</v>
      </c>
      <c r="CB37" s="921">
        <v>0</v>
      </c>
      <c r="CC37" s="921">
        <v>0</v>
      </c>
      <c r="CD37" s="921">
        <v>0</v>
      </c>
      <c r="CE37" s="921">
        <v>0</v>
      </c>
      <c r="CF37" s="921">
        <v>0</v>
      </c>
      <c r="CG37" s="921">
        <v>0</v>
      </c>
      <c r="CH37" s="921">
        <v>0</v>
      </c>
      <c r="CI37" s="921">
        <v>0</v>
      </c>
      <c r="CJ37" s="875">
        <v>0</v>
      </c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248.92</v>
      </c>
      <c r="I38" s="198">
        <v>497.84</v>
      </c>
      <c r="J38" s="198">
        <v>746.76</v>
      </c>
      <c r="K38" s="111">
        <v>995.68</v>
      </c>
      <c r="L38" s="111">
        <v>1121.1199999999999</v>
      </c>
      <c r="M38" s="111">
        <v>1121.1199999999999</v>
      </c>
      <c r="N38" s="462">
        <v>1121.1199999999999</v>
      </c>
      <c r="O38" s="462">
        <v>1121.1199999999999</v>
      </c>
      <c r="P38" s="462">
        <v>1121.1199999999999</v>
      </c>
      <c r="Q38" s="462">
        <v>1121.1199999999999</v>
      </c>
      <c r="R38" s="462">
        <v>1121.1199999999999</v>
      </c>
      <c r="S38" s="462">
        <v>1121.1199999999999</v>
      </c>
      <c r="T38" s="462">
        <v>1121.1199999999999</v>
      </c>
      <c r="U38" s="462">
        <v>1121.1199999999999</v>
      </c>
      <c r="V38" s="462">
        <v>1121.1199999999999</v>
      </c>
      <c r="W38" s="462">
        <v>1121.1199999999999</v>
      </c>
      <c r="X38" s="462">
        <v>1121.1199999999999</v>
      </c>
      <c r="Y38" s="462">
        <v>1121.1199999999999</v>
      </c>
      <c r="Z38" s="462">
        <v>1121.1199999999999</v>
      </c>
      <c r="AA38" s="462">
        <v>1121.1199999999999</v>
      </c>
      <c r="AB38" s="462">
        <v>1121.1199999999999</v>
      </c>
      <c r="AC38" s="462">
        <v>1121.1199999999999</v>
      </c>
      <c r="AD38" s="462">
        <v>1121.1199999999999</v>
      </c>
      <c r="AE38" s="462">
        <v>1121.1199999999999</v>
      </c>
      <c r="AF38" s="462">
        <v>1121.1199999999999</v>
      </c>
      <c r="AG38" s="462">
        <v>1121.1199999999999</v>
      </c>
      <c r="AH38" s="462">
        <v>1121.1199999999999</v>
      </c>
      <c r="AI38" s="462">
        <v>1121.1199999999999</v>
      </c>
      <c r="AJ38" s="462">
        <v>1121.1199999999999</v>
      </c>
      <c r="AK38" s="462">
        <v>1121.1199999999999</v>
      </c>
      <c r="AL38" s="462">
        <v>1121.1199999999999</v>
      </c>
      <c r="AM38" s="462">
        <v>1121.1199999999999</v>
      </c>
      <c r="AN38" s="462">
        <v>1121.1199999999999</v>
      </c>
      <c r="AO38" s="462">
        <v>1121.1199999999999</v>
      </c>
      <c r="AP38" s="462">
        <v>1121.1199999999999</v>
      </c>
      <c r="AQ38" s="462">
        <v>1121.1199999999999</v>
      </c>
      <c r="AR38" s="462">
        <v>1121.1199999999999</v>
      </c>
      <c r="AS38" s="462">
        <v>1121.1199999999999</v>
      </c>
      <c r="AT38" s="462">
        <v>1121.1199999999999</v>
      </c>
      <c r="AU38" s="462">
        <v>1121.1199999999999</v>
      </c>
      <c r="AV38" s="462">
        <v>1121.1199999999999</v>
      </c>
      <c r="AW38" s="462">
        <v>1121.1199999999999</v>
      </c>
      <c r="AX38" s="462">
        <v>1121.1199999999999</v>
      </c>
      <c r="AY38" s="462">
        <v>1121.1199999999999</v>
      </c>
      <c r="AZ38" s="462">
        <v>1121.1199999999999</v>
      </c>
      <c r="BA38" s="463">
        <v>1121.1199999999999</v>
      </c>
      <c r="BB38" s="572">
        <v>1121.1199999999999</v>
      </c>
      <c r="BC38" s="572">
        <v>1121.1199999999999</v>
      </c>
      <c r="BD38" s="572">
        <v>1121.1199999999999</v>
      </c>
      <c r="BE38" s="572">
        <v>1121.1199999999999</v>
      </c>
      <c r="BF38" s="572">
        <v>1121.1199999999999</v>
      </c>
      <c r="BG38" s="572">
        <v>1121.1199999999999</v>
      </c>
      <c r="BH38" s="572">
        <v>1121.1199999999999</v>
      </c>
      <c r="BI38" s="572">
        <v>1121.1199999999999</v>
      </c>
      <c r="BJ38" s="572">
        <v>1121.1199999999999</v>
      </c>
      <c r="BK38" s="572">
        <v>1121.1199999999999</v>
      </c>
      <c r="BL38" s="572">
        <v>1121.1199999999999</v>
      </c>
      <c r="BM38" s="572">
        <v>1121.1199999999999</v>
      </c>
      <c r="BN38" s="572">
        <v>1121.1199999999999</v>
      </c>
      <c r="BO38" s="572">
        <v>1121.1199999999999</v>
      </c>
      <c r="BP38" s="572">
        <v>1121.1199999999999</v>
      </c>
      <c r="BQ38" s="572">
        <v>1121.1199999999999</v>
      </c>
      <c r="BR38" s="572">
        <v>1121.1199999999999</v>
      </c>
      <c r="BS38" s="572">
        <v>1121.1199999999999</v>
      </c>
      <c r="BT38" s="572">
        <v>1121.1199999999999</v>
      </c>
      <c r="BU38" s="572">
        <v>1121.1199999999999</v>
      </c>
      <c r="BV38" s="572">
        <v>1121.1199999999999</v>
      </c>
      <c r="BW38" s="572">
        <v>1121.1199999999999</v>
      </c>
      <c r="BX38" s="572">
        <v>1121.1199999999999</v>
      </c>
      <c r="BY38" s="572">
        <v>1121.1199999999999</v>
      </c>
      <c r="BZ38" s="572">
        <v>1121.1199999999999</v>
      </c>
      <c r="CA38" s="572">
        <v>1121.1199999999999</v>
      </c>
      <c r="CB38" s="572">
        <v>1121.1199999999999</v>
      </c>
      <c r="CC38" s="572">
        <v>1121.1199999999999</v>
      </c>
      <c r="CD38" s="572">
        <v>1121.1199999999999</v>
      </c>
      <c r="CE38" s="572">
        <v>1121.1199999999999</v>
      </c>
      <c r="CF38" s="572">
        <v>1121.1199999999999</v>
      </c>
      <c r="CG38" s="572">
        <v>1121.1199999999999</v>
      </c>
      <c r="CH38" s="572">
        <v>1121.1199999999999</v>
      </c>
      <c r="CI38" s="572">
        <v>1121.1199999999999</v>
      </c>
      <c r="CJ38" s="573">
        <v>1121.1199999999999</v>
      </c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465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6">
        <v>0</v>
      </c>
      <c r="AN39" s="466">
        <v>0</v>
      </c>
      <c r="AO39" s="466">
        <v>0</v>
      </c>
      <c r="AP39" s="466">
        <v>0</v>
      </c>
      <c r="AQ39" s="466">
        <v>0</v>
      </c>
      <c r="AR39" s="466">
        <v>0</v>
      </c>
      <c r="AS39" s="466">
        <v>0</v>
      </c>
      <c r="AT39" s="466">
        <v>0</v>
      </c>
      <c r="AU39" s="466">
        <v>0</v>
      </c>
      <c r="AV39" s="466">
        <v>0</v>
      </c>
      <c r="AW39" s="466">
        <v>0</v>
      </c>
      <c r="AX39" s="466">
        <v>0</v>
      </c>
      <c r="AY39" s="466">
        <v>0</v>
      </c>
      <c r="AZ39" s="466">
        <v>0</v>
      </c>
      <c r="BA39" s="467">
        <v>0</v>
      </c>
      <c r="BB39" s="508">
        <v>0</v>
      </c>
      <c r="BC39" s="508">
        <v>0</v>
      </c>
      <c r="BD39" s="508">
        <v>0</v>
      </c>
      <c r="BE39" s="508">
        <v>0</v>
      </c>
      <c r="BF39" s="508">
        <v>0</v>
      </c>
      <c r="BG39" s="508">
        <v>0</v>
      </c>
      <c r="BH39" s="508">
        <v>0</v>
      </c>
      <c r="BI39" s="508">
        <v>0</v>
      </c>
      <c r="BJ39" s="508">
        <v>0</v>
      </c>
      <c r="BK39" s="508">
        <v>0</v>
      </c>
      <c r="BL39" s="508">
        <v>0</v>
      </c>
      <c r="BM39" s="508">
        <v>0</v>
      </c>
      <c r="BN39" s="508">
        <v>0</v>
      </c>
      <c r="BO39" s="508">
        <v>0</v>
      </c>
      <c r="BP39" s="508">
        <v>0</v>
      </c>
      <c r="BQ39" s="508">
        <v>0</v>
      </c>
      <c r="BR39" s="508">
        <v>0</v>
      </c>
      <c r="BS39" s="508">
        <v>0</v>
      </c>
      <c r="BT39" s="508">
        <v>0</v>
      </c>
      <c r="BU39" s="508">
        <v>0</v>
      </c>
      <c r="BV39" s="508">
        <v>0</v>
      </c>
      <c r="BW39" s="508">
        <v>0</v>
      </c>
      <c r="BX39" s="508">
        <v>0</v>
      </c>
      <c r="BY39" s="508">
        <v>0</v>
      </c>
      <c r="BZ39" s="508">
        <v>0</v>
      </c>
      <c r="CA39" s="508">
        <v>0</v>
      </c>
      <c r="CB39" s="508">
        <v>0</v>
      </c>
      <c r="CC39" s="508">
        <v>0</v>
      </c>
      <c r="CD39" s="508">
        <v>0</v>
      </c>
      <c r="CE39" s="508">
        <v>0</v>
      </c>
      <c r="CF39" s="508">
        <v>0</v>
      </c>
      <c r="CG39" s="508">
        <v>0</v>
      </c>
      <c r="CH39" s="508">
        <v>0</v>
      </c>
      <c r="CI39" s="508">
        <v>0</v>
      </c>
      <c r="CJ39" s="536">
        <v>0</v>
      </c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>
        <v>806.72608430580101</v>
      </c>
      <c r="I40" s="199">
        <v>1614.2877724599266</v>
      </c>
      <c r="J40" s="199">
        <v>2422.3994939365293</v>
      </c>
      <c r="K40" s="464">
        <v>3231.0612487356084</v>
      </c>
      <c r="L40" s="464">
        <v>5794.3131097778314</v>
      </c>
      <c r="M40" s="464">
        <v>8433.4523519573759</v>
      </c>
      <c r="N40" s="465">
        <v>11073.489440602329</v>
      </c>
      <c r="O40" s="465">
        <v>11047.845524950904</v>
      </c>
      <c r="P40" s="465">
        <v>11022.20160929948</v>
      </c>
      <c r="Q40" s="465">
        <v>10996.557693648056</v>
      </c>
      <c r="R40" s="465">
        <v>10970.913777996631</v>
      </c>
      <c r="S40" s="465">
        <v>10945.269862345207</v>
      </c>
      <c r="T40" s="465">
        <v>10919.625946693783</v>
      </c>
      <c r="U40" s="465">
        <v>10893.982031042358</v>
      </c>
      <c r="V40" s="465">
        <v>10868.338115390934</v>
      </c>
      <c r="W40" s="465">
        <v>10842.69419973951</v>
      </c>
      <c r="X40" s="465">
        <v>10817.050284088085</v>
      </c>
      <c r="Y40" s="465">
        <v>10791.406368436661</v>
      </c>
      <c r="Z40" s="465">
        <v>10765.762452785237</v>
      </c>
      <c r="AA40" s="465">
        <v>10740.118537133812</v>
      </c>
      <c r="AB40" s="465">
        <v>10714.474621482388</v>
      </c>
      <c r="AC40" s="465">
        <v>10688.830705830964</v>
      </c>
      <c r="AD40" s="465">
        <v>10663.186790179539</v>
      </c>
      <c r="AE40" s="465">
        <v>10637.542874528115</v>
      </c>
      <c r="AF40" s="465">
        <v>10611.898958876691</v>
      </c>
      <c r="AG40" s="465">
        <v>10586.255043225266</v>
      </c>
      <c r="AH40" s="465">
        <v>10560.611127573842</v>
      </c>
      <c r="AI40" s="465">
        <v>10534.967211922418</v>
      </c>
      <c r="AJ40" s="465">
        <v>10509.323296270994</v>
      </c>
      <c r="AK40" s="465">
        <v>10483.679380619569</v>
      </c>
      <c r="AL40" s="465">
        <v>10458.035464968145</v>
      </c>
      <c r="AM40" s="466">
        <v>10458.035464968145</v>
      </c>
      <c r="AN40" s="466">
        <v>10458.035464968145</v>
      </c>
      <c r="AO40" s="466">
        <v>10458.035464968145</v>
      </c>
      <c r="AP40" s="466">
        <v>10458.035464968145</v>
      </c>
      <c r="AQ40" s="466">
        <v>10458.035464968145</v>
      </c>
      <c r="AR40" s="466">
        <v>10458.035464968145</v>
      </c>
      <c r="AS40" s="466">
        <v>10458.035464968145</v>
      </c>
      <c r="AT40" s="466">
        <v>10458.035464968145</v>
      </c>
      <c r="AU40" s="466">
        <v>10458.035464968145</v>
      </c>
      <c r="AV40" s="466">
        <v>10458.035464968145</v>
      </c>
      <c r="AW40" s="466">
        <v>10458.035464968145</v>
      </c>
      <c r="AX40" s="466">
        <v>10458.035464968145</v>
      </c>
      <c r="AY40" s="466">
        <v>10458.035464968145</v>
      </c>
      <c r="AZ40" s="466">
        <v>10458.035464968145</v>
      </c>
      <c r="BA40" s="467">
        <v>10458.035464968145</v>
      </c>
      <c r="BB40" s="508">
        <v>10458.035464968145</v>
      </c>
      <c r="BC40" s="508">
        <v>10458.035464968145</v>
      </c>
      <c r="BD40" s="508">
        <v>10458.035464968145</v>
      </c>
      <c r="BE40" s="508">
        <v>10458.035464968145</v>
      </c>
      <c r="BF40" s="508">
        <v>10458.035464968145</v>
      </c>
      <c r="BG40" s="508">
        <v>10458.035464968145</v>
      </c>
      <c r="BH40" s="508">
        <v>10458.035464968145</v>
      </c>
      <c r="BI40" s="508">
        <v>10458.035464968145</v>
      </c>
      <c r="BJ40" s="508">
        <v>10458.035464968145</v>
      </c>
      <c r="BK40" s="508">
        <v>10458.035464968145</v>
      </c>
      <c r="BL40" s="508">
        <v>10458.035464968145</v>
      </c>
      <c r="BM40" s="508">
        <v>10458.035464968145</v>
      </c>
      <c r="BN40" s="508">
        <v>10458.035464968145</v>
      </c>
      <c r="BO40" s="508">
        <v>10458.035464968145</v>
      </c>
      <c r="BP40" s="508">
        <v>10458.035464968145</v>
      </c>
      <c r="BQ40" s="508">
        <v>10458.035464968145</v>
      </c>
      <c r="BR40" s="508">
        <v>10458.035464968145</v>
      </c>
      <c r="BS40" s="508">
        <v>10458.035464968145</v>
      </c>
      <c r="BT40" s="508">
        <v>10458.035464968145</v>
      </c>
      <c r="BU40" s="508">
        <v>10458.035464968145</v>
      </c>
      <c r="BV40" s="508">
        <v>10458.035464968145</v>
      </c>
      <c r="BW40" s="508">
        <v>10458.035464968145</v>
      </c>
      <c r="BX40" s="508">
        <v>10458.035464968145</v>
      </c>
      <c r="BY40" s="508">
        <v>10458.035464968145</v>
      </c>
      <c r="BZ40" s="508">
        <v>10458.035464968145</v>
      </c>
      <c r="CA40" s="508">
        <v>10458.035464968145</v>
      </c>
      <c r="CB40" s="508">
        <v>10458.035464968145</v>
      </c>
      <c r="CC40" s="508">
        <v>10458.035464968145</v>
      </c>
      <c r="CD40" s="508">
        <v>10458.035464968145</v>
      </c>
      <c r="CE40" s="508">
        <v>10458.035464968145</v>
      </c>
      <c r="CF40" s="508">
        <v>10458.035464968145</v>
      </c>
      <c r="CG40" s="508">
        <v>10458.035464968145</v>
      </c>
      <c r="CH40" s="508">
        <v>10458.035464968145</v>
      </c>
      <c r="CI40" s="508">
        <v>10458.035464968145</v>
      </c>
      <c r="CJ40" s="536">
        <v>10458.035464968145</v>
      </c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465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6">
        <v>0</v>
      </c>
      <c r="AN41" s="466">
        <v>0</v>
      </c>
      <c r="AO41" s="466">
        <v>0</v>
      </c>
      <c r="AP41" s="466">
        <v>0</v>
      </c>
      <c r="AQ41" s="466">
        <v>0</v>
      </c>
      <c r="AR41" s="466">
        <v>0</v>
      </c>
      <c r="AS41" s="466">
        <v>0</v>
      </c>
      <c r="AT41" s="466">
        <v>0</v>
      </c>
      <c r="AU41" s="466">
        <v>0</v>
      </c>
      <c r="AV41" s="466">
        <v>0</v>
      </c>
      <c r="AW41" s="466">
        <v>0</v>
      </c>
      <c r="AX41" s="466">
        <v>0</v>
      </c>
      <c r="AY41" s="466">
        <v>0</v>
      </c>
      <c r="AZ41" s="466">
        <v>0</v>
      </c>
      <c r="BA41" s="467">
        <v>0</v>
      </c>
      <c r="BB41" s="508">
        <v>0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508">
        <v>0</v>
      </c>
      <c r="CD41" s="508">
        <v>0</v>
      </c>
      <c r="CE41" s="508">
        <v>0</v>
      </c>
      <c r="CF41" s="508">
        <v>0</v>
      </c>
      <c r="CG41" s="508">
        <v>0</v>
      </c>
      <c r="CH41" s="508">
        <v>0</v>
      </c>
      <c r="CI41" s="508">
        <v>0</v>
      </c>
      <c r="CJ41" s="536">
        <v>0</v>
      </c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>
        <v>119</v>
      </c>
      <c r="I42" s="211">
        <v>119.1</v>
      </c>
      <c r="J42" s="211">
        <v>119.1</v>
      </c>
      <c r="K42" s="211">
        <v>119.1</v>
      </c>
      <c r="L42" s="211">
        <v>116.5</v>
      </c>
      <c r="M42" s="211">
        <v>116.5</v>
      </c>
      <c r="N42" s="211">
        <v>116.6</v>
      </c>
      <c r="O42" s="211">
        <v>116.3</v>
      </c>
      <c r="P42" s="211">
        <v>116.1</v>
      </c>
      <c r="Q42" s="211">
        <v>115.9</v>
      </c>
      <c r="R42" s="211">
        <v>115.6</v>
      </c>
      <c r="S42" s="211">
        <v>115.4</v>
      </c>
      <c r="T42" s="211">
        <v>115.2</v>
      </c>
      <c r="U42" s="211">
        <v>114.9</v>
      </c>
      <c r="V42" s="211">
        <v>114.7</v>
      </c>
      <c r="W42" s="211">
        <v>114.5</v>
      </c>
      <c r="X42" s="211">
        <v>114.2</v>
      </c>
      <c r="Y42" s="211">
        <v>114</v>
      </c>
      <c r="Z42" s="211">
        <v>113.8</v>
      </c>
      <c r="AA42" s="211">
        <v>113.5</v>
      </c>
      <c r="AB42" s="211">
        <v>113.3</v>
      </c>
      <c r="AC42" s="211">
        <v>113.1</v>
      </c>
      <c r="AD42" s="211">
        <v>112.8</v>
      </c>
      <c r="AE42" s="211">
        <v>112.6</v>
      </c>
      <c r="AF42" s="211">
        <v>112.4</v>
      </c>
      <c r="AG42" s="211">
        <v>112.1</v>
      </c>
      <c r="AH42" s="211">
        <v>111.9</v>
      </c>
      <c r="AI42" s="211">
        <v>111.7</v>
      </c>
      <c r="AJ42" s="211">
        <v>111.4</v>
      </c>
      <c r="AK42" s="211">
        <v>111.2</v>
      </c>
      <c r="AL42" s="211">
        <v>111</v>
      </c>
      <c r="AM42" s="211">
        <v>111</v>
      </c>
      <c r="AN42" s="211">
        <v>111</v>
      </c>
      <c r="AO42" s="211">
        <v>111</v>
      </c>
      <c r="AP42" s="211">
        <v>111</v>
      </c>
      <c r="AQ42" s="211">
        <v>111</v>
      </c>
      <c r="AR42" s="211">
        <v>111</v>
      </c>
      <c r="AS42" s="211">
        <v>111</v>
      </c>
      <c r="AT42" s="211">
        <v>111</v>
      </c>
      <c r="AU42" s="211">
        <v>111</v>
      </c>
      <c r="AV42" s="211">
        <v>111</v>
      </c>
      <c r="AW42" s="211">
        <v>111</v>
      </c>
      <c r="AX42" s="211">
        <v>111</v>
      </c>
      <c r="AY42" s="211">
        <v>111</v>
      </c>
      <c r="AZ42" s="211">
        <v>111</v>
      </c>
      <c r="BA42" s="211">
        <v>111</v>
      </c>
      <c r="BB42" s="211">
        <v>111</v>
      </c>
      <c r="BC42" s="211">
        <v>111</v>
      </c>
      <c r="BD42" s="211">
        <v>111</v>
      </c>
      <c r="BE42" s="211">
        <v>111</v>
      </c>
      <c r="BF42" s="211">
        <v>111</v>
      </c>
      <c r="BG42" s="211">
        <v>111</v>
      </c>
      <c r="BH42" s="211">
        <v>111</v>
      </c>
      <c r="BI42" s="211">
        <v>111</v>
      </c>
      <c r="BJ42" s="211">
        <v>111</v>
      </c>
      <c r="BK42" s="211">
        <v>111</v>
      </c>
      <c r="BL42" s="211">
        <v>111</v>
      </c>
      <c r="BM42" s="211">
        <v>111</v>
      </c>
      <c r="BN42" s="211">
        <v>111</v>
      </c>
      <c r="BO42" s="211">
        <v>111</v>
      </c>
      <c r="BP42" s="211">
        <v>111</v>
      </c>
      <c r="BQ42" s="211">
        <v>111</v>
      </c>
      <c r="BR42" s="211">
        <v>111</v>
      </c>
      <c r="BS42" s="211">
        <v>111</v>
      </c>
      <c r="BT42" s="211">
        <v>111</v>
      </c>
      <c r="BU42" s="211">
        <v>111</v>
      </c>
      <c r="BV42" s="211">
        <v>111</v>
      </c>
      <c r="BW42" s="211">
        <v>111</v>
      </c>
      <c r="BX42" s="211">
        <v>111</v>
      </c>
      <c r="BY42" s="211">
        <v>111</v>
      </c>
      <c r="BZ42" s="211">
        <v>111</v>
      </c>
      <c r="CA42" s="211">
        <v>111</v>
      </c>
      <c r="CB42" s="211">
        <v>111</v>
      </c>
      <c r="CC42" s="211">
        <v>111</v>
      </c>
      <c r="CD42" s="211">
        <v>111</v>
      </c>
      <c r="CE42" s="211">
        <v>111</v>
      </c>
      <c r="CF42" s="211">
        <v>111</v>
      </c>
      <c r="CG42" s="211">
        <v>111</v>
      </c>
      <c r="CH42" s="211">
        <v>111</v>
      </c>
      <c r="CI42" s="211">
        <v>111</v>
      </c>
      <c r="CJ42" s="605">
        <v>111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>
        <v>119.02828203284363</v>
      </c>
      <c r="I44" s="212">
        <v>119.0688449622298</v>
      </c>
      <c r="J44" s="212">
        <v>119.109407891616</v>
      </c>
      <c r="K44" s="212">
        <v>119.14997082100219</v>
      </c>
      <c r="L44" s="212">
        <v>116.47342134364611</v>
      </c>
      <c r="M44" s="212">
        <v>116.51305958517982</v>
      </c>
      <c r="N44" s="212">
        <v>116.55269782671351</v>
      </c>
      <c r="O44" s="212">
        <v>116.32233228599102</v>
      </c>
      <c r="P44" s="212">
        <v>116.09178315729871</v>
      </c>
      <c r="Q44" s="212">
        <v>115.86105044063667</v>
      </c>
      <c r="R44" s="212">
        <v>115.63013413600481</v>
      </c>
      <c r="S44" s="212">
        <v>115.39903424340315</v>
      </c>
      <c r="T44" s="212">
        <v>115.16775076283166</v>
      </c>
      <c r="U44" s="212">
        <v>114.93628369429042</v>
      </c>
      <c r="V44" s="212">
        <v>114.7046330377794</v>
      </c>
      <c r="W44" s="212">
        <v>114.47279879329857</v>
      </c>
      <c r="X44" s="212">
        <v>114.24078096084793</v>
      </c>
      <c r="Y44" s="212">
        <v>114.00857954042752</v>
      </c>
      <c r="Z44" s="212">
        <v>113.77619453203731</v>
      </c>
      <c r="AA44" s="212">
        <v>113.5436259356773</v>
      </c>
      <c r="AB44" s="212">
        <v>113.31087375134751</v>
      </c>
      <c r="AC44" s="212">
        <v>113.07793797904792</v>
      </c>
      <c r="AD44" s="212">
        <v>112.84481861877853</v>
      </c>
      <c r="AE44" s="212">
        <v>112.61151567053936</v>
      </c>
      <c r="AF44" s="212">
        <v>112.37802913433038</v>
      </c>
      <c r="AG44" s="212">
        <v>112.14435901015163</v>
      </c>
      <c r="AH44" s="212">
        <v>111.91050529800309</v>
      </c>
      <c r="AI44" s="212">
        <v>111.67646799788474</v>
      </c>
      <c r="AJ44" s="212">
        <v>111.4422471097966</v>
      </c>
      <c r="AK44" s="212">
        <v>111.20784263373866</v>
      </c>
      <c r="AL44" s="212">
        <v>110.97325456971097</v>
      </c>
      <c r="AM44" s="212">
        <v>110.97325456971097</v>
      </c>
      <c r="AN44" s="212">
        <v>110.97325456971097</v>
      </c>
      <c r="AO44" s="212">
        <v>110.97325456971097</v>
      </c>
      <c r="AP44" s="212">
        <v>110.97325456971097</v>
      </c>
      <c r="AQ44" s="212">
        <v>110.97325456971097</v>
      </c>
      <c r="AR44" s="212">
        <v>110.97325456971097</v>
      </c>
      <c r="AS44" s="212">
        <v>110.97325456971097</v>
      </c>
      <c r="AT44" s="212">
        <v>110.97325456971097</v>
      </c>
      <c r="AU44" s="212">
        <v>110.97325456971097</v>
      </c>
      <c r="AV44" s="212">
        <v>110.97325456971097</v>
      </c>
      <c r="AW44" s="212">
        <v>110.97325456971097</v>
      </c>
      <c r="AX44" s="212">
        <v>110.97325456971097</v>
      </c>
      <c r="AY44" s="212">
        <v>110.97325456971097</v>
      </c>
      <c r="AZ44" s="212">
        <v>110.97325456971097</v>
      </c>
      <c r="BA44" s="212">
        <v>110.97325456971097</v>
      </c>
      <c r="BB44" s="212">
        <v>110.97325456971097</v>
      </c>
      <c r="BC44" s="212">
        <v>110.97325456971097</v>
      </c>
      <c r="BD44" s="212">
        <v>110.97325456971097</v>
      </c>
      <c r="BE44" s="212">
        <v>110.97325456971097</v>
      </c>
      <c r="BF44" s="212">
        <v>110.97325456971097</v>
      </c>
      <c r="BG44" s="212">
        <v>110.97325456971097</v>
      </c>
      <c r="BH44" s="212">
        <v>110.97325456971097</v>
      </c>
      <c r="BI44" s="212">
        <v>110.97325456971097</v>
      </c>
      <c r="BJ44" s="212">
        <v>110.97325456971097</v>
      </c>
      <c r="BK44" s="212">
        <v>110.97325456971097</v>
      </c>
      <c r="BL44" s="212">
        <v>110.97325456971097</v>
      </c>
      <c r="BM44" s="212">
        <v>110.97325456971097</v>
      </c>
      <c r="BN44" s="212">
        <v>110.97325456971097</v>
      </c>
      <c r="BO44" s="212">
        <v>110.97325456971097</v>
      </c>
      <c r="BP44" s="212">
        <v>110.97325456971097</v>
      </c>
      <c r="BQ44" s="212">
        <v>110.97325456971097</v>
      </c>
      <c r="BR44" s="212">
        <v>110.97325456971097</v>
      </c>
      <c r="BS44" s="212">
        <v>110.97325456971097</v>
      </c>
      <c r="BT44" s="212">
        <v>110.97325456971097</v>
      </c>
      <c r="BU44" s="212">
        <v>110.97325456971097</v>
      </c>
      <c r="BV44" s="212">
        <v>110.97325456971097</v>
      </c>
      <c r="BW44" s="212">
        <v>110.97325456971097</v>
      </c>
      <c r="BX44" s="212">
        <v>110.97325456971097</v>
      </c>
      <c r="BY44" s="212">
        <v>110.97325456971097</v>
      </c>
      <c r="BZ44" s="212">
        <v>110.97325456971097</v>
      </c>
      <c r="CA44" s="212">
        <v>110.97325456971097</v>
      </c>
      <c r="CB44" s="212">
        <v>110.97325456971097</v>
      </c>
      <c r="CC44" s="212">
        <v>110.97325456971097</v>
      </c>
      <c r="CD44" s="212">
        <v>110.97325456971097</v>
      </c>
      <c r="CE44" s="212">
        <v>110.97325456971097</v>
      </c>
      <c r="CF44" s="212">
        <v>110.97325456971097</v>
      </c>
      <c r="CG44" s="212">
        <v>110.97325456971097</v>
      </c>
      <c r="CH44" s="212">
        <v>110.97325456971097</v>
      </c>
      <c r="CI44" s="212">
        <v>110.97325456971097</v>
      </c>
      <c r="CJ44" s="607">
        <v>110.97325456971097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55.526984034485139</v>
      </c>
      <c r="I45" s="599">
        <v>111.09792083139216</v>
      </c>
      <c r="J45" s="470">
        <v>166.69778938106145</v>
      </c>
      <c r="K45" s="111">
        <v>222.32658968349304</v>
      </c>
      <c r="L45" s="111">
        <v>363.75178157431401</v>
      </c>
      <c r="M45" s="111">
        <v>502.57050571295804</v>
      </c>
      <c r="N45" s="84">
        <v>641.43645657568266</v>
      </c>
      <c r="O45" s="84">
        <v>640.08758661241768</v>
      </c>
      <c r="P45" s="128">
        <v>638.73871664915271</v>
      </c>
      <c r="Q45" s="471">
        <v>637.38984668588785</v>
      </c>
      <c r="R45" s="471">
        <v>636.04097672262287</v>
      </c>
      <c r="S45" s="84">
        <v>634.69210675935801</v>
      </c>
      <c r="T45" s="108">
        <v>633.34323679609315</v>
      </c>
      <c r="U45" s="471">
        <v>631.99436683282806</v>
      </c>
      <c r="V45" s="471">
        <v>630.6454968695632</v>
      </c>
      <c r="W45" s="471">
        <v>629.29662690629834</v>
      </c>
      <c r="X45" s="471">
        <v>627.94775694303337</v>
      </c>
      <c r="Y45" s="471">
        <v>626.59888697976851</v>
      </c>
      <c r="Z45" s="471">
        <v>625.25001701650353</v>
      </c>
      <c r="AA45" s="84">
        <v>623.90114705323856</v>
      </c>
      <c r="AB45" s="128">
        <v>622.5522770899737</v>
      </c>
      <c r="AC45" s="471">
        <v>621.20340712670884</v>
      </c>
      <c r="AD45" s="84">
        <v>619.85453716344387</v>
      </c>
      <c r="AE45" s="84">
        <v>618.50566720017889</v>
      </c>
      <c r="AF45" s="84">
        <v>617.15679723691403</v>
      </c>
      <c r="AG45" s="454">
        <v>615.80792727364906</v>
      </c>
      <c r="AH45" s="128">
        <v>614.4590573103842</v>
      </c>
      <c r="AI45" s="471">
        <v>613.11018734711934</v>
      </c>
      <c r="AJ45" s="84">
        <v>611.76131738385425</v>
      </c>
      <c r="AK45" s="128">
        <v>610.41244742058939</v>
      </c>
      <c r="AL45" s="84">
        <v>609.06357745732453</v>
      </c>
      <c r="AM45" s="84">
        <v>609.06357745732453</v>
      </c>
      <c r="AN45" s="84">
        <v>609.06357745732453</v>
      </c>
      <c r="AO45" s="84">
        <v>609.06357745732453</v>
      </c>
      <c r="AP45" s="84">
        <v>609.06357745732453</v>
      </c>
      <c r="AQ45" s="84">
        <v>609.06357745732453</v>
      </c>
      <c r="AR45" s="84">
        <v>609.06357745732453</v>
      </c>
      <c r="AS45" s="84">
        <v>609.06357745732453</v>
      </c>
      <c r="AT45" s="84">
        <v>609.06357745732453</v>
      </c>
      <c r="AU45" s="84">
        <v>609.06357745732453</v>
      </c>
      <c r="AV45" s="84">
        <v>609.06357745732453</v>
      </c>
      <c r="AW45" s="84">
        <v>609.06357745732453</v>
      </c>
      <c r="AX45" s="84">
        <v>609.06357745732453</v>
      </c>
      <c r="AY45" s="84">
        <v>609.06357745732453</v>
      </c>
      <c r="AZ45" s="459">
        <v>609.06357745732453</v>
      </c>
      <c r="BA45" s="100">
        <v>609.06357745732453</v>
      </c>
      <c r="BB45" s="600">
        <v>609.06357745732453</v>
      </c>
      <c r="BC45" s="600">
        <v>609.06357745732453</v>
      </c>
      <c r="BD45" s="600">
        <v>609.06357745732453</v>
      </c>
      <c r="BE45" s="600">
        <v>609.06357745732453</v>
      </c>
      <c r="BF45" s="600">
        <v>609.06357745732453</v>
      </c>
      <c r="BG45" s="600">
        <v>609.06357745732453</v>
      </c>
      <c r="BH45" s="600">
        <v>609.06357745732453</v>
      </c>
      <c r="BI45" s="600">
        <v>609.06357745732453</v>
      </c>
      <c r="BJ45" s="600">
        <v>609.06357745732453</v>
      </c>
      <c r="BK45" s="600">
        <v>609.06357745732453</v>
      </c>
      <c r="BL45" s="600">
        <v>609.06357745732453</v>
      </c>
      <c r="BM45" s="600">
        <v>609.06357745732453</v>
      </c>
      <c r="BN45" s="600">
        <v>609.06357745732453</v>
      </c>
      <c r="BO45" s="600">
        <v>609.06357745732453</v>
      </c>
      <c r="BP45" s="600">
        <v>609.06357745732453</v>
      </c>
      <c r="BQ45" s="600">
        <v>609.06357745732453</v>
      </c>
      <c r="BR45" s="600">
        <v>609.06357745732453</v>
      </c>
      <c r="BS45" s="600">
        <v>609.06357745732453</v>
      </c>
      <c r="BT45" s="600">
        <v>609.06357745732453</v>
      </c>
      <c r="BU45" s="600">
        <v>609.06357745732453</v>
      </c>
      <c r="BV45" s="600">
        <v>609.06357745732453</v>
      </c>
      <c r="BW45" s="600">
        <v>609.06357745732453</v>
      </c>
      <c r="BX45" s="600">
        <v>609.06357745732453</v>
      </c>
      <c r="BY45" s="600">
        <v>609.06357745732453</v>
      </c>
      <c r="BZ45" s="600">
        <v>609.06357745732453</v>
      </c>
      <c r="CA45" s="600">
        <v>609.06357745732453</v>
      </c>
      <c r="CB45" s="600">
        <v>609.06357745732453</v>
      </c>
      <c r="CC45" s="600">
        <v>609.06357745732453</v>
      </c>
      <c r="CD45" s="600">
        <v>609.06357745732453</v>
      </c>
      <c r="CE45" s="600">
        <v>609.06357745732453</v>
      </c>
      <c r="CF45" s="600">
        <v>609.06357745732453</v>
      </c>
      <c r="CG45" s="600">
        <v>609.06357745732453</v>
      </c>
      <c r="CH45" s="600">
        <v>609.06357745732453</v>
      </c>
      <c r="CI45" s="600">
        <v>609.06357745732453</v>
      </c>
      <c r="CJ45" s="617">
        <v>609.06357745732453</v>
      </c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>
        <v>18.816328036084425</v>
      </c>
      <c r="I46" s="215">
        <v>19.234404576072048</v>
      </c>
      <c r="J46" s="215">
        <v>19.381210252419656</v>
      </c>
      <c r="K46" s="221">
        <v>1.9457954637098991</v>
      </c>
      <c r="L46" s="221">
        <v>1.7421126107536116</v>
      </c>
      <c r="M46" s="236">
        <v>1.6576721410847202</v>
      </c>
      <c r="N46" s="216">
        <v>1.6134423890451857</v>
      </c>
      <c r="O46" s="216">
        <v>1.610049498052273</v>
      </c>
      <c r="P46" s="216">
        <v>1.60665660705936</v>
      </c>
      <c r="Q46" s="216">
        <v>1.6032637160664478</v>
      </c>
      <c r="R46" s="216">
        <v>1.5998708250735347</v>
      </c>
      <c r="S46" s="216">
        <v>1.5964779340806221</v>
      </c>
      <c r="T46" s="216">
        <v>1.5930850430877099</v>
      </c>
      <c r="U46" s="216">
        <v>1.5896921520947966</v>
      </c>
      <c r="V46" s="216">
        <v>1.5862992611018842</v>
      </c>
      <c r="W46" s="216">
        <v>1.5829063701089716</v>
      </c>
      <c r="X46" s="216">
        <v>1.579513479116059</v>
      </c>
      <c r="Y46" s="217">
        <v>1.5761205881231464</v>
      </c>
      <c r="Z46" s="217">
        <v>1.5727276971302335</v>
      </c>
      <c r="AA46" s="217">
        <v>1.5693348061373209</v>
      </c>
      <c r="AB46" s="217">
        <v>1.5659419151444083</v>
      </c>
      <c r="AC46" s="217">
        <v>1.5625490241514959</v>
      </c>
      <c r="AD46" s="217">
        <v>1.559156133158583</v>
      </c>
      <c r="AE46" s="217">
        <v>1.5557632421656702</v>
      </c>
      <c r="AF46" s="217">
        <v>1.5523703511727578</v>
      </c>
      <c r="AG46" s="217">
        <v>1.5489774601798449</v>
      </c>
      <c r="AH46" s="217">
        <v>1.5455845691869325</v>
      </c>
      <c r="AI46" s="217">
        <v>1.5421916781940199</v>
      </c>
      <c r="AJ46" s="217">
        <v>1.5387987872011071</v>
      </c>
      <c r="AK46" s="217">
        <v>1.5354058962081945</v>
      </c>
      <c r="AL46" s="218">
        <v>1.5320130052152816</v>
      </c>
      <c r="AM46" s="218">
        <v>1.5320130052152816</v>
      </c>
      <c r="AN46" s="218">
        <v>1.5320130052152816</v>
      </c>
      <c r="AO46" s="218">
        <v>1.5320130052152816</v>
      </c>
      <c r="AP46" s="218">
        <v>1.5320130052152816</v>
      </c>
      <c r="AQ46" s="218">
        <v>1.5320130052152816</v>
      </c>
      <c r="AR46" s="218">
        <v>1.5320130052152816</v>
      </c>
      <c r="AS46" s="218">
        <v>1.5320130052152816</v>
      </c>
      <c r="AT46" s="218">
        <v>1.5320130052152816</v>
      </c>
      <c r="AU46" s="218">
        <v>1.5320130052152816</v>
      </c>
      <c r="AV46" s="218">
        <v>1.5320130052152816</v>
      </c>
      <c r="AW46" s="218">
        <v>1.5320130052152816</v>
      </c>
      <c r="AX46" s="218">
        <v>1.5320130052152816</v>
      </c>
      <c r="AY46" s="218">
        <v>1.5320130052152816</v>
      </c>
      <c r="AZ46" s="219">
        <v>1.5320130052152816</v>
      </c>
      <c r="BA46" s="229">
        <v>1.5320130052152816</v>
      </c>
      <c r="BB46" s="229">
        <v>1.5320130052152816</v>
      </c>
      <c r="BC46" s="229">
        <v>1.5320130052152816</v>
      </c>
      <c r="BD46" s="229">
        <v>1.5320130052152816</v>
      </c>
      <c r="BE46" s="229">
        <v>1.5320130052152816</v>
      </c>
      <c r="BF46" s="229">
        <v>1.5320130052152816</v>
      </c>
      <c r="BG46" s="229">
        <v>1.5320130052152816</v>
      </c>
      <c r="BH46" s="229">
        <v>1.5320130052152816</v>
      </c>
      <c r="BI46" s="229">
        <v>1.5320130052152816</v>
      </c>
      <c r="BJ46" s="229">
        <v>1.5320130052152816</v>
      </c>
      <c r="BK46" s="229">
        <v>1.5320130052152816</v>
      </c>
      <c r="BL46" s="229">
        <v>1.5320130052152816</v>
      </c>
      <c r="BM46" s="229">
        <v>1.5320130052152816</v>
      </c>
      <c r="BN46" s="229">
        <v>1.5320130052152816</v>
      </c>
      <c r="BO46" s="229">
        <v>1.5320130052152816</v>
      </c>
      <c r="BP46" s="229">
        <v>1.5320130052152816</v>
      </c>
      <c r="BQ46" s="229">
        <v>1.5320130052152816</v>
      </c>
      <c r="BR46" s="229">
        <v>1.5320130052152816</v>
      </c>
      <c r="BS46" s="229">
        <v>1.5320130052152816</v>
      </c>
      <c r="BT46" s="229">
        <v>1.5320130052152816</v>
      </c>
      <c r="BU46" s="229">
        <v>1.5320130052152816</v>
      </c>
      <c r="BV46" s="229">
        <v>1.5320130052152816</v>
      </c>
      <c r="BW46" s="229">
        <v>1.5320130052152816</v>
      </c>
      <c r="BX46" s="229">
        <v>1.5320130052152816</v>
      </c>
      <c r="BY46" s="229">
        <v>1.5320130052152816</v>
      </c>
      <c r="BZ46" s="229">
        <v>1.5320130052152816</v>
      </c>
      <c r="CA46" s="229">
        <v>1.5320130052152816</v>
      </c>
      <c r="CB46" s="229">
        <v>1.5320130052152816</v>
      </c>
      <c r="CC46" s="229">
        <v>1.5320130052152816</v>
      </c>
      <c r="CD46" s="229">
        <v>1.5320130052152816</v>
      </c>
      <c r="CE46" s="229">
        <v>1.5320130052152816</v>
      </c>
      <c r="CF46" s="229">
        <v>1.5320130052152816</v>
      </c>
      <c r="CG46" s="229">
        <v>1.5320130052152816</v>
      </c>
      <c r="CH46" s="229">
        <v>1.5320130052152816</v>
      </c>
      <c r="CI46" s="229">
        <v>1.5320130052152816</v>
      </c>
      <c r="CJ46" s="618">
        <v>1.5320130052152816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2">
        <v>0</v>
      </c>
      <c r="BB52" s="508">
        <v>0</v>
      </c>
      <c r="BC52" s="508">
        <v>0</v>
      </c>
      <c r="BD52" s="508">
        <v>0</v>
      </c>
      <c r="BE52" s="508">
        <v>0</v>
      </c>
      <c r="BF52" s="508">
        <v>0</v>
      </c>
      <c r="BG52" s="508">
        <v>0</v>
      </c>
      <c r="BH52" s="508">
        <v>0</v>
      </c>
      <c r="BI52" s="508">
        <v>0</v>
      </c>
      <c r="BJ52" s="508">
        <v>0</v>
      </c>
      <c r="BK52" s="508">
        <v>0</v>
      </c>
      <c r="BL52" s="508">
        <v>0</v>
      </c>
      <c r="BM52" s="508">
        <v>0</v>
      </c>
      <c r="BN52" s="508">
        <v>0</v>
      </c>
      <c r="BO52" s="508">
        <v>0</v>
      </c>
      <c r="BP52" s="508">
        <v>0</v>
      </c>
      <c r="BQ52" s="508">
        <v>0</v>
      </c>
      <c r="BR52" s="508">
        <v>0</v>
      </c>
      <c r="BS52" s="508">
        <v>0</v>
      </c>
      <c r="BT52" s="508">
        <v>0</v>
      </c>
      <c r="BU52" s="508">
        <v>0</v>
      </c>
      <c r="BV52" s="508">
        <v>0</v>
      </c>
      <c r="BW52" s="508">
        <v>0</v>
      </c>
      <c r="BX52" s="508">
        <v>0</v>
      </c>
      <c r="BY52" s="508">
        <v>0</v>
      </c>
      <c r="BZ52" s="508">
        <v>0</v>
      </c>
      <c r="CA52" s="508">
        <v>0</v>
      </c>
      <c r="CB52" s="508">
        <v>0</v>
      </c>
      <c r="CC52" s="508">
        <v>0</v>
      </c>
      <c r="CD52" s="508">
        <v>0</v>
      </c>
      <c r="CE52" s="508">
        <v>0</v>
      </c>
      <c r="CF52" s="508">
        <v>0</v>
      </c>
      <c r="CG52" s="508">
        <v>0</v>
      </c>
      <c r="CH52" s="508">
        <v>0</v>
      </c>
      <c r="CI52" s="508">
        <v>0</v>
      </c>
      <c r="CJ52" s="536">
        <v>0</v>
      </c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55.526984034485139</v>
      </c>
      <c r="I53" s="763">
        <v>111.09792083139216</v>
      </c>
      <c r="J53" s="763">
        <v>166.69778938106145</v>
      </c>
      <c r="K53" s="763">
        <v>222.32658968349304</v>
      </c>
      <c r="L53" s="763">
        <v>363.75178157431401</v>
      </c>
      <c r="M53" s="763">
        <v>502.57050571295804</v>
      </c>
      <c r="N53" s="763">
        <v>641.43645657568266</v>
      </c>
      <c r="O53" s="763">
        <v>640.08758661241768</v>
      </c>
      <c r="P53" s="763">
        <v>638.73871664915271</v>
      </c>
      <c r="Q53" s="763">
        <v>637.38984668588785</v>
      </c>
      <c r="R53" s="763">
        <v>636.04097672262287</v>
      </c>
      <c r="S53" s="763">
        <v>634.69210675935801</v>
      </c>
      <c r="T53" s="763">
        <v>633.34323679609315</v>
      </c>
      <c r="U53" s="763">
        <v>631.99436683282806</v>
      </c>
      <c r="V53" s="763">
        <v>630.6454968695632</v>
      </c>
      <c r="W53" s="763">
        <v>629.29662690629834</v>
      </c>
      <c r="X53" s="763">
        <v>627.94775694303337</v>
      </c>
      <c r="Y53" s="763">
        <v>626.59888697976851</v>
      </c>
      <c r="Z53" s="763">
        <v>625.25001701650353</v>
      </c>
      <c r="AA53" s="763">
        <v>623.90114705323856</v>
      </c>
      <c r="AB53" s="763">
        <v>622.5522770899737</v>
      </c>
      <c r="AC53" s="763">
        <v>621.20340712670884</v>
      </c>
      <c r="AD53" s="763">
        <v>619.85453716344387</v>
      </c>
      <c r="AE53" s="763">
        <v>618.50566720017889</v>
      </c>
      <c r="AF53" s="763">
        <v>617.15679723691403</v>
      </c>
      <c r="AG53" s="763">
        <v>615.80792727364906</v>
      </c>
      <c r="AH53" s="763">
        <v>614.4590573103842</v>
      </c>
      <c r="AI53" s="763">
        <v>613.11018734711934</v>
      </c>
      <c r="AJ53" s="763">
        <v>611.76131738385425</v>
      </c>
      <c r="AK53" s="763">
        <v>610.41244742058939</v>
      </c>
      <c r="AL53" s="763">
        <v>609.06357745732453</v>
      </c>
      <c r="AM53" s="763">
        <v>609.06357745732453</v>
      </c>
      <c r="AN53" s="763">
        <v>609.06357745732453</v>
      </c>
      <c r="AO53" s="763">
        <v>609.06357745732453</v>
      </c>
      <c r="AP53" s="763">
        <v>609.06357745732453</v>
      </c>
      <c r="AQ53" s="763">
        <v>609.06357745732453</v>
      </c>
      <c r="AR53" s="763">
        <v>609.06357745732453</v>
      </c>
      <c r="AS53" s="763">
        <v>609.06357745732453</v>
      </c>
      <c r="AT53" s="763">
        <v>609.06357745732453</v>
      </c>
      <c r="AU53" s="763">
        <v>609.06357745732453</v>
      </c>
      <c r="AV53" s="763">
        <v>609.06357745732453</v>
      </c>
      <c r="AW53" s="763">
        <v>609.06357745732453</v>
      </c>
      <c r="AX53" s="763">
        <v>609.06357745732453</v>
      </c>
      <c r="AY53" s="763">
        <v>609.06357745732453</v>
      </c>
      <c r="AZ53" s="763">
        <v>609.06357745732453</v>
      </c>
      <c r="BA53" s="764">
        <v>609.06357745732453</v>
      </c>
      <c r="BB53" s="764">
        <v>609.06357745732453</v>
      </c>
      <c r="BC53" s="764">
        <v>609.06357745732453</v>
      </c>
      <c r="BD53" s="764">
        <v>609.06357745732453</v>
      </c>
      <c r="BE53" s="764">
        <v>609.06357745732453</v>
      </c>
      <c r="BF53" s="764">
        <v>609.06357745732453</v>
      </c>
      <c r="BG53" s="764">
        <v>609.06357745732453</v>
      </c>
      <c r="BH53" s="764">
        <v>609.06357745732453</v>
      </c>
      <c r="BI53" s="764">
        <v>609.06357745732453</v>
      </c>
      <c r="BJ53" s="764">
        <v>609.06357745732453</v>
      </c>
      <c r="BK53" s="764">
        <v>609.06357745732453</v>
      </c>
      <c r="BL53" s="764">
        <v>609.06357745732453</v>
      </c>
      <c r="BM53" s="764">
        <v>609.06357745732453</v>
      </c>
      <c r="BN53" s="764">
        <v>609.06357745732453</v>
      </c>
      <c r="BO53" s="764">
        <v>609.06357745732453</v>
      </c>
      <c r="BP53" s="764">
        <v>609.06357745732453</v>
      </c>
      <c r="BQ53" s="764">
        <v>609.06357745732453</v>
      </c>
      <c r="BR53" s="764">
        <v>609.06357745732453</v>
      </c>
      <c r="BS53" s="764">
        <v>609.06357745732453</v>
      </c>
      <c r="BT53" s="764">
        <v>609.06357745732453</v>
      </c>
      <c r="BU53" s="764">
        <v>609.06357745732453</v>
      </c>
      <c r="BV53" s="764">
        <v>609.06357745732453</v>
      </c>
      <c r="BW53" s="764">
        <v>609.06357745732453</v>
      </c>
      <c r="BX53" s="764">
        <v>609.06357745732453</v>
      </c>
      <c r="BY53" s="764">
        <v>609.06357745732453</v>
      </c>
      <c r="BZ53" s="764">
        <v>609.06357745732453</v>
      </c>
      <c r="CA53" s="764">
        <v>609.06357745732453</v>
      </c>
      <c r="CB53" s="764">
        <v>609.06357745732453</v>
      </c>
      <c r="CC53" s="764">
        <v>609.06357745732453</v>
      </c>
      <c r="CD53" s="764">
        <v>609.06357745732453</v>
      </c>
      <c r="CE53" s="764">
        <v>609.06357745732453</v>
      </c>
      <c r="CF53" s="764">
        <v>609.06357745732453</v>
      </c>
      <c r="CG53" s="764">
        <v>609.06357745732453</v>
      </c>
      <c r="CH53" s="764">
        <v>609.06357745732453</v>
      </c>
      <c r="CI53" s="764">
        <v>609.06357745732453</v>
      </c>
      <c r="CJ53" s="765">
        <v>609.06357745732453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>
        <v>4.9971499144974355E-2</v>
      </c>
      <c r="I54" s="760">
        <v>4.9971499144974355E-2</v>
      </c>
      <c r="J54" s="760">
        <v>4.9971499144974355E-2</v>
      </c>
      <c r="K54" s="760">
        <v>4.9971499144974355E-2</v>
      </c>
      <c r="L54" s="760">
        <v>4.9971499144974361E-2</v>
      </c>
      <c r="M54" s="760">
        <v>4.9971499144974355E-2</v>
      </c>
      <c r="N54" s="760">
        <v>4.9971499144974361E-2</v>
      </c>
      <c r="O54" s="760">
        <v>4.9971499144974355E-2</v>
      </c>
      <c r="P54" s="760">
        <v>4.9971499144974348E-2</v>
      </c>
      <c r="Q54" s="760">
        <v>4.9971499144974355E-2</v>
      </c>
      <c r="R54" s="760">
        <v>4.9971499144974348E-2</v>
      </c>
      <c r="S54" s="760">
        <v>4.9971499144974355E-2</v>
      </c>
      <c r="T54" s="760">
        <v>4.9971499144974361E-2</v>
      </c>
      <c r="U54" s="760">
        <v>4.9971499144974348E-2</v>
      </c>
      <c r="V54" s="760">
        <v>4.9971499144974348E-2</v>
      </c>
      <c r="W54" s="760">
        <v>4.9971499144974355E-2</v>
      </c>
      <c r="X54" s="760">
        <v>4.9971499144974355E-2</v>
      </c>
      <c r="Y54" s="760">
        <v>4.9971499144974355E-2</v>
      </c>
      <c r="Z54" s="760">
        <v>4.9971499144974348E-2</v>
      </c>
      <c r="AA54" s="760">
        <v>4.9971499144974348E-2</v>
      </c>
      <c r="AB54" s="760">
        <v>4.9971499144974355E-2</v>
      </c>
      <c r="AC54" s="760">
        <v>4.9971499144974361E-2</v>
      </c>
      <c r="AD54" s="760">
        <v>4.9971499144974348E-2</v>
      </c>
      <c r="AE54" s="760">
        <v>4.9971499144974348E-2</v>
      </c>
      <c r="AF54" s="760">
        <v>4.9971499144974355E-2</v>
      </c>
      <c r="AG54" s="760">
        <v>4.9971499144974348E-2</v>
      </c>
      <c r="AH54" s="760">
        <v>4.9971499144974348E-2</v>
      </c>
      <c r="AI54" s="760">
        <v>4.9971499144974355E-2</v>
      </c>
      <c r="AJ54" s="760">
        <v>4.9971499144974348E-2</v>
      </c>
      <c r="AK54" s="760">
        <v>4.9971499144974348E-2</v>
      </c>
      <c r="AL54" s="760">
        <v>4.9971499144974355E-2</v>
      </c>
      <c r="AM54" s="760">
        <v>4.9971499144974355E-2</v>
      </c>
      <c r="AN54" s="760">
        <v>4.9971499144974355E-2</v>
      </c>
      <c r="AO54" s="760">
        <v>4.9971499144974355E-2</v>
      </c>
      <c r="AP54" s="760">
        <v>4.9971499144974355E-2</v>
      </c>
      <c r="AQ54" s="760">
        <v>4.9971499144974355E-2</v>
      </c>
      <c r="AR54" s="760">
        <v>4.9971499144974355E-2</v>
      </c>
      <c r="AS54" s="760">
        <v>4.9971499144974355E-2</v>
      </c>
      <c r="AT54" s="760">
        <v>4.9971499144974355E-2</v>
      </c>
      <c r="AU54" s="760">
        <v>4.9971499144974355E-2</v>
      </c>
      <c r="AV54" s="760">
        <v>4.9971499144974355E-2</v>
      </c>
      <c r="AW54" s="760">
        <v>4.9971499144974355E-2</v>
      </c>
      <c r="AX54" s="760">
        <v>4.9971499144974355E-2</v>
      </c>
      <c r="AY54" s="760">
        <v>4.9971499144974355E-2</v>
      </c>
      <c r="AZ54" s="760">
        <v>4.9971499144974355E-2</v>
      </c>
      <c r="BA54" s="760">
        <v>4.9971499144974355E-2</v>
      </c>
      <c r="BB54" s="760">
        <v>4.9971499144974355E-2</v>
      </c>
      <c r="BC54" s="760">
        <v>4.9971499144974355E-2</v>
      </c>
      <c r="BD54" s="760">
        <v>4.9971499144974355E-2</v>
      </c>
      <c r="BE54" s="760">
        <v>4.9971499144974355E-2</v>
      </c>
      <c r="BF54" s="760">
        <v>4.9971499144974355E-2</v>
      </c>
      <c r="BG54" s="760">
        <v>4.9971499144974355E-2</v>
      </c>
      <c r="BH54" s="760">
        <v>4.9971499144974355E-2</v>
      </c>
      <c r="BI54" s="760">
        <v>4.9971499144974355E-2</v>
      </c>
      <c r="BJ54" s="760">
        <v>4.9971499144974355E-2</v>
      </c>
      <c r="BK54" s="760">
        <v>4.9971499144974355E-2</v>
      </c>
      <c r="BL54" s="760">
        <v>4.9971499144974355E-2</v>
      </c>
      <c r="BM54" s="760">
        <v>4.9971499144974355E-2</v>
      </c>
      <c r="BN54" s="760">
        <v>4.9971499144974355E-2</v>
      </c>
      <c r="BO54" s="760">
        <v>4.9971499144974355E-2</v>
      </c>
      <c r="BP54" s="760">
        <v>4.9971499144974355E-2</v>
      </c>
      <c r="BQ54" s="760">
        <v>4.9971499144974355E-2</v>
      </c>
      <c r="BR54" s="760">
        <v>4.9971499144974355E-2</v>
      </c>
      <c r="BS54" s="760">
        <v>4.9971499144974355E-2</v>
      </c>
      <c r="BT54" s="760">
        <v>4.9971499144974355E-2</v>
      </c>
      <c r="BU54" s="760">
        <v>4.9971499144974355E-2</v>
      </c>
      <c r="BV54" s="760">
        <v>4.9971499144974355E-2</v>
      </c>
      <c r="BW54" s="760">
        <v>4.9971499144974355E-2</v>
      </c>
      <c r="BX54" s="760">
        <v>4.9971499144974355E-2</v>
      </c>
      <c r="BY54" s="760">
        <v>4.9971499144974355E-2</v>
      </c>
      <c r="BZ54" s="760">
        <v>4.9971499144974355E-2</v>
      </c>
      <c r="CA54" s="760">
        <v>4.9971499144974355E-2</v>
      </c>
      <c r="CB54" s="760">
        <v>4.9971499144974355E-2</v>
      </c>
      <c r="CC54" s="760">
        <v>4.9971499144974355E-2</v>
      </c>
      <c r="CD54" s="760">
        <v>4.9971499144974355E-2</v>
      </c>
      <c r="CE54" s="760">
        <v>4.9971499144974355E-2</v>
      </c>
      <c r="CF54" s="760">
        <v>4.9971499144974355E-2</v>
      </c>
      <c r="CG54" s="760">
        <v>4.9971499144974355E-2</v>
      </c>
      <c r="CH54" s="760">
        <v>4.9971499144974355E-2</v>
      </c>
      <c r="CI54" s="760">
        <v>4.9971499144974355E-2</v>
      </c>
      <c r="CJ54" s="852">
        <v>4.9971499144974355E-2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>
        <v>18.816328036084425</v>
      </c>
      <c r="I55" s="286">
        <v>19.234404576072048</v>
      </c>
      <c r="J55" s="286">
        <v>19.381210252419656</v>
      </c>
      <c r="K55" s="286">
        <v>19.45795463709899</v>
      </c>
      <c r="L55" s="286">
        <v>17.421126107536114</v>
      </c>
      <c r="M55" s="286">
        <v>16.576721410847203</v>
      </c>
      <c r="N55" s="286">
        <v>16.13442389045186</v>
      </c>
      <c r="O55" s="286">
        <v>16.100494980522733</v>
      </c>
      <c r="P55" s="286">
        <v>16.066566070593602</v>
      </c>
      <c r="Q55" s="286">
        <v>16.032637160664478</v>
      </c>
      <c r="R55" s="286">
        <v>15.99870825073535</v>
      </c>
      <c r="S55" s="286">
        <v>15.964779340806224</v>
      </c>
      <c r="T55" s="286">
        <v>15.930850430877101</v>
      </c>
      <c r="U55" s="286">
        <v>15.896921520947968</v>
      </c>
      <c r="V55" s="286">
        <v>15.862992611018845</v>
      </c>
      <c r="W55" s="286">
        <v>15.829063701089719</v>
      </c>
      <c r="X55" s="286">
        <v>15.795134791160592</v>
      </c>
      <c r="Y55" s="286">
        <v>15.761205881231467</v>
      </c>
      <c r="Z55" s="286">
        <v>15.727276971302336</v>
      </c>
      <c r="AA55" s="286">
        <v>15.693348061373211</v>
      </c>
      <c r="AB55" s="286">
        <v>15.659419151444084</v>
      </c>
      <c r="AC55" s="286">
        <v>15.625490241514962</v>
      </c>
      <c r="AD55" s="286">
        <v>15.591561331585831</v>
      </c>
      <c r="AE55" s="286">
        <v>15.557632421656702</v>
      </c>
      <c r="AF55" s="286">
        <v>15.523703511727579</v>
      </c>
      <c r="AG55" s="286">
        <v>15.48977460179845</v>
      </c>
      <c r="AH55" s="286">
        <v>15.455845691869326</v>
      </c>
      <c r="AI55" s="286">
        <v>15.421916781940201</v>
      </c>
      <c r="AJ55" s="286">
        <v>15.387987872011072</v>
      </c>
      <c r="AK55" s="286">
        <v>15.354058962081945</v>
      </c>
      <c r="AL55" s="286">
        <v>15.32013005215282</v>
      </c>
      <c r="AM55" s="286">
        <v>15.32013005215282</v>
      </c>
      <c r="AN55" s="286">
        <v>15.32013005215282</v>
      </c>
      <c r="AO55" s="286">
        <v>15.32013005215282</v>
      </c>
      <c r="AP55" s="286">
        <v>15.32013005215282</v>
      </c>
      <c r="AQ55" s="286">
        <v>15.32013005215282</v>
      </c>
      <c r="AR55" s="286">
        <v>15.32013005215282</v>
      </c>
      <c r="AS55" s="286">
        <v>15.32013005215282</v>
      </c>
      <c r="AT55" s="286">
        <v>15.32013005215282</v>
      </c>
      <c r="AU55" s="286">
        <v>15.32013005215282</v>
      </c>
      <c r="AV55" s="286">
        <v>15.32013005215282</v>
      </c>
      <c r="AW55" s="286">
        <v>15.32013005215282</v>
      </c>
      <c r="AX55" s="286">
        <v>15.32013005215282</v>
      </c>
      <c r="AY55" s="286">
        <v>15.32013005215282</v>
      </c>
      <c r="AZ55" s="286">
        <v>15.32013005215282</v>
      </c>
      <c r="BA55" s="286">
        <v>15.32013005215282</v>
      </c>
      <c r="BB55" s="286">
        <v>15.32013005215282</v>
      </c>
      <c r="BC55" s="286">
        <v>15.32013005215282</v>
      </c>
      <c r="BD55" s="286">
        <v>15.32013005215282</v>
      </c>
      <c r="BE55" s="286">
        <v>15.32013005215282</v>
      </c>
      <c r="BF55" s="286">
        <v>15.32013005215282</v>
      </c>
      <c r="BG55" s="286">
        <v>15.32013005215282</v>
      </c>
      <c r="BH55" s="286">
        <v>15.32013005215282</v>
      </c>
      <c r="BI55" s="286">
        <v>15.32013005215282</v>
      </c>
      <c r="BJ55" s="286">
        <v>15.32013005215282</v>
      </c>
      <c r="BK55" s="286">
        <v>15.32013005215282</v>
      </c>
      <c r="BL55" s="286">
        <v>15.32013005215282</v>
      </c>
      <c r="BM55" s="286">
        <v>15.32013005215282</v>
      </c>
      <c r="BN55" s="286">
        <v>15.32013005215282</v>
      </c>
      <c r="BO55" s="286">
        <v>15.32013005215282</v>
      </c>
      <c r="BP55" s="286">
        <v>15.32013005215282</v>
      </c>
      <c r="BQ55" s="286">
        <v>15.32013005215282</v>
      </c>
      <c r="BR55" s="286">
        <v>15.32013005215282</v>
      </c>
      <c r="BS55" s="286">
        <v>15.32013005215282</v>
      </c>
      <c r="BT55" s="286">
        <v>15.32013005215282</v>
      </c>
      <c r="BU55" s="286">
        <v>15.32013005215282</v>
      </c>
      <c r="BV55" s="286">
        <v>15.32013005215282</v>
      </c>
      <c r="BW55" s="286">
        <v>15.32013005215282</v>
      </c>
      <c r="BX55" s="286">
        <v>15.32013005215282</v>
      </c>
      <c r="BY55" s="286">
        <v>15.32013005215282</v>
      </c>
      <c r="BZ55" s="286">
        <v>15.32013005215282</v>
      </c>
      <c r="CA55" s="286">
        <v>15.32013005215282</v>
      </c>
      <c r="CB55" s="286">
        <v>15.32013005215282</v>
      </c>
      <c r="CC55" s="286">
        <v>15.32013005215282</v>
      </c>
      <c r="CD55" s="286">
        <v>15.32013005215282</v>
      </c>
      <c r="CE55" s="286">
        <v>15.32013005215282</v>
      </c>
      <c r="CF55" s="286">
        <v>15.32013005215282</v>
      </c>
      <c r="CG55" s="286">
        <v>15.32013005215282</v>
      </c>
      <c r="CH55" s="286">
        <v>15.32013005215282</v>
      </c>
      <c r="CI55" s="286">
        <v>15.32013005215282</v>
      </c>
      <c r="CJ55" s="619">
        <v>15.32013005215282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1.27</v>
      </c>
      <c r="I56" s="485">
        <v>1.27</v>
      </c>
      <c r="J56" s="198">
        <v>1.27</v>
      </c>
      <c r="K56" s="424">
        <v>1.27</v>
      </c>
      <c r="L56" s="424">
        <v>1.43</v>
      </c>
      <c r="M56" s="424">
        <v>1.43</v>
      </c>
      <c r="N56" s="84">
        <v>1.43</v>
      </c>
      <c r="O56" s="84">
        <v>1.43</v>
      </c>
      <c r="P56" s="84">
        <v>1.43</v>
      </c>
      <c r="Q56" s="84">
        <v>1.43</v>
      </c>
      <c r="R56" s="84">
        <v>1.43</v>
      </c>
      <c r="S56" s="84">
        <v>1.43</v>
      </c>
      <c r="T56" s="84">
        <v>1.43</v>
      </c>
      <c r="U56" s="84">
        <v>1.43</v>
      </c>
      <c r="V56" s="84">
        <v>1.43</v>
      </c>
      <c r="W56" s="84">
        <v>1.43</v>
      </c>
      <c r="X56" s="84">
        <v>1.43</v>
      </c>
      <c r="Y56" s="84">
        <v>1.43</v>
      </c>
      <c r="Z56" s="84">
        <v>1.43</v>
      </c>
      <c r="AA56" s="84">
        <v>1.43</v>
      </c>
      <c r="AB56" s="84">
        <v>1.43</v>
      </c>
      <c r="AC56" s="84">
        <v>1.43</v>
      </c>
      <c r="AD56" s="84">
        <v>1.43</v>
      </c>
      <c r="AE56" s="84">
        <v>1.43</v>
      </c>
      <c r="AF56" s="84">
        <v>1.43</v>
      </c>
      <c r="AG56" s="84">
        <v>1.43</v>
      </c>
      <c r="AH56" s="84">
        <v>1.43</v>
      </c>
      <c r="AI56" s="84">
        <v>1.43</v>
      </c>
      <c r="AJ56" s="84">
        <v>1.43</v>
      </c>
      <c r="AK56" s="84">
        <v>1.43</v>
      </c>
      <c r="AL56" s="84">
        <v>1.43</v>
      </c>
      <c r="AM56" s="84">
        <v>1.43</v>
      </c>
      <c r="AN56" s="84">
        <v>1.43</v>
      </c>
      <c r="AO56" s="84">
        <v>1.43</v>
      </c>
      <c r="AP56" s="84">
        <v>1.43</v>
      </c>
      <c r="AQ56" s="84">
        <v>1.43</v>
      </c>
      <c r="AR56" s="84">
        <v>1.43</v>
      </c>
      <c r="AS56" s="84">
        <v>1.43</v>
      </c>
      <c r="AT56" s="84">
        <v>1.43</v>
      </c>
      <c r="AU56" s="84">
        <v>1.43</v>
      </c>
      <c r="AV56" s="84">
        <v>1.43</v>
      </c>
      <c r="AW56" s="84">
        <v>1.43</v>
      </c>
      <c r="AX56" s="84">
        <v>1.43</v>
      </c>
      <c r="AY56" s="84">
        <v>1.43</v>
      </c>
      <c r="AZ56" s="84">
        <v>1.43</v>
      </c>
      <c r="BA56" s="128">
        <v>1.43</v>
      </c>
      <c r="BB56" s="511">
        <v>1.43</v>
      </c>
      <c r="BC56" s="511">
        <v>1.43</v>
      </c>
      <c r="BD56" s="511">
        <v>1.43</v>
      </c>
      <c r="BE56" s="511">
        <v>1.43</v>
      </c>
      <c r="BF56" s="511">
        <v>1.43</v>
      </c>
      <c r="BG56" s="511">
        <v>1.43</v>
      </c>
      <c r="BH56" s="511">
        <v>1.43</v>
      </c>
      <c r="BI56" s="511">
        <v>1.43</v>
      </c>
      <c r="BJ56" s="511">
        <v>1.43</v>
      </c>
      <c r="BK56" s="511">
        <v>1.43</v>
      </c>
      <c r="BL56" s="511">
        <v>1.43</v>
      </c>
      <c r="BM56" s="511">
        <v>1.43</v>
      </c>
      <c r="BN56" s="511">
        <v>1.43</v>
      </c>
      <c r="BO56" s="511">
        <v>1.43</v>
      </c>
      <c r="BP56" s="511">
        <v>1.43</v>
      </c>
      <c r="BQ56" s="511">
        <v>1.43</v>
      </c>
      <c r="BR56" s="511">
        <v>1.43</v>
      </c>
      <c r="BS56" s="511">
        <v>1.43</v>
      </c>
      <c r="BT56" s="511">
        <v>1.43</v>
      </c>
      <c r="BU56" s="511">
        <v>1.43</v>
      </c>
      <c r="BV56" s="511">
        <v>1.43</v>
      </c>
      <c r="BW56" s="511">
        <v>1.43</v>
      </c>
      <c r="BX56" s="511">
        <v>1.43</v>
      </c>
      <c r="BY56" s="511">
        <v>1.43</v>
      </c>
      <c r="BZ56" s="511">
        <v>1.43</v>
      </c>
      <c r="CA56" s="511">
        <v>1.43</v>
      </c>
      <c r="CB56" s="511">
        <v>1.43</v>
      </c>
      <c r="CC56" s="511">
        <v>1.43</v>
      </c>
      <c r="CD56" s="511">
        <v>1.43</v>
      </c>
      <c r="CE56" s="511">
        <v>1.43</v>
      </c>
      <c r="CF56" s="511">
        <v>1.43</v>
      </c>
      <c r="CG56" s="511">
        <v>1.43</v>
      </c>
      <c r="CH56" s="511">
        <v>1.43</v>
      </c>
      <c r="CI56" s="511">
        <v>1.43</v>
      </c>
      <c r="CJ56" s="620">
        <v>1.43</v>
      </c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>
        <v>0</v>
      </c>
      <c r="I58" s="490">
        <v>0</v>
      </c>
      <c r="J58" s="198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28.24</v>
      </c>
      <c r="I59" s="192">
        <v>56.489999999999995</v>
      </c>
      <c r="J59" s="192">
        <v>84.74</v>
      </c>
      <c r="K59" s="192">
        <v>112.99</v>
      </c>
      <c r="L59" s="192">
        <v>207.3692356687898</v>
      </c>
      <c r="M59" s="192">
        <v>301.74847133757959</v>
      </c>
      <c r="N59" s="192">
        <v>396.12770700636941</v>
      </c>
      <c r="O59" s="192">
        <v>396.12770700636941</v>
      </c>
      <c r="P59" s="192">
        <v>396.12770700636941</v>
      </c>
      <c r="Q59" s="192">
        <v>396.12770700636941</v>
      </c>
      <c r="R59" s="192">
        <v>396.12770700636941</v>
      </c>
      <c r="S59" s="192">
        <v>396.12770700636941</v>
      </c>
      <c r="T59" s="192">
        <v>396.12770700636941</v>
      </c>
      <c r="U59" s="192">
        <v>396.12770700636941</v>
      </c>
      <c r="V59" s="192">
        <v>396.12770700636941</v>
      </c>
      <c r="W59" s="192">
        <v>396.12770700636941</v>
      </c>
      <c r="X59" s="192">
        <v>396.12770700636941</v>
      </c>
      <c r="Y59" s="192">
        <v>396.12770700636941</v>
      </c>
      <c r="Z59" s="192">
        <v>396.12770700636941</v>
      </c>
      <c r="AA59" s="192">
        <v>396.12770700636941</v>
      </c>
      <c r="AB59" s="192">
        <v>396.12770700636941</v>
      </c>
      <c r="AC59" s="192">
        <v>396.12770700636941</v>
      </c>
      <c r="AD59" s="192">
        <v>396.12770700636941</v>
      </c>
      <c r="AE59" s="192">
        <v>396.12770700636941</v>
      </c>
      <c r="AF59" s="192">
        <v>396.12770700636941</v>
      </c>
      <c r="AG59" s="192">
        <v>396.12770700636941</v>
      </c>
      <c r="AH59" s="192">
        <v>396.12770700636941</v>
      </c>
      <c r="AI59" s="192">
        <v>396.12770700636941</v>
      </c>
      <c r="AJ59" s="192">
        <v>396.12770700636941</v>
      </c>
      <c r="AK59" s="192">
        <v>396.12770700636941</v>
      </c>
      <c r="AL59" s="192">
        <v>396.12770700636941</v>
      </c>
      <c r="AM59" s="192">
        <v>396.12770700636941</v>
      </c>
      <c r="AN59" s="192">
        <v>396.12770700636941</v>
      </c>
      <c r="AO59" s="192">
        <v>396.12770700636941</v>
      </c>
      <c r="AP59" s="192">
        <v>396.12770700636941</v>
      </c>
      <c r="AQ59" s="192">
        <v>396.12770700636941</v>
      </c>
      <c r="AR59" s="192">
        <v>396.12770700636941</v>
      </c>
      <c r="AS59" s="192">
        <v>396.12770700636941</v>
      </c>
      <c r="AT59" s="192">
        <v>396.12770700636941</v>
      </c>
      <c r="AU59" s="192">
        <v>396.12770700636941</v>
      </c>
      <c r="AV59" s="192">
        <v>396.12770700636941</v>
      </c>
      <c r="AW59" s="192">
        <v>396.12770700636941</v>
      </c>
      <c r="AX59" s="192">
        <v>396.12770700636941</v>
      </c>
      <c r="AY59" s="192">
        <v>396.12770700636941</v>
      </c>
      <c r="AZ59" s="192">
        <v>396.12770700636941</v>
      </c>
      <c r="BA59" s="231">
        <v>396.12770700636941</v>
      </c>
      <c r="BB59" s="231">
        <v>396.12770700636941</v>
      </c>
      <c r="BC59" s="231">
        <v>396.12770700636941</v>
      </c>
      <c r="BD59" s="231">
        <v>396.12770700636941</v>
      </c>
      <c r="BE59" s="231">
        <v>396.12770700636941</v>
      </c>
      <c r="BF59" s="231">
        <v>396.12770700636941</v>
      </c>
      <c r="BG59" s="231">
        <v>396.12770700636941</v>
      </c>
      <c r="BH59" s="231">
        <v>396.12770700636941</v>
      </c>
      <c r="BI59" s="231">
        <v>396.12770700636941</v>
      </c>
      <c r="BJ59" s="231">
        <v>396.12770700636941</v>
      </c>
      <c r="BK59" s="231">
        <v>396.12770700636941</v>
      </c>
      <c r="BL59" s="231">
        <v>396.12770700636941</v>
      </c>
      <c r="BM59" s="231">
        <v>396.12770700636941</v>
      </c>
      <c r="BN59" s="231">
        <v>396.12770700636941</v>
      </c>
      <c r="BO59" s="231">
        <v>396.12770700636941</v>
      </c>
      <c r="BP59" s="231">
        <v>396.12770700636941</v>
      </c>
      <c r="BQ59" s="231">
        <v>396.12770700636941</v>
      </c>
      <c r="BR59" s="231">
        <v>396.12770700636941</v>
      </c>
      <c r="BS59" s="231">
        <v>396.12770700636941</v>
      </c>
      <c r="BT59" s="231">
        <v>396.12770700636941</v>
      </c>
      <c r="BU59" s="231">
        <v>396.12770700636941</v>
      </c>
      <c r="BV59" s="231">
        <v>396.12770700636941</v>
      </c>
      <c r="BW59" s="231">
        <v>396.12770700636941</v>
      </c>
      <c r="BX59" s="231">
        <v>396.12770700636941</v>
      </c>
      <c r="BY59" s="231">
        <v>396.12770700636941</v>
      </c>
      <c r="BZ59" s="231">
        <v>396.12770700636941</v>
      </c>
      <c r="CA59" s="231">
        <v>396.12770700636941</v>
      </c>
      <c r="CB59" s="231">
        <v>396.12770700636941</v>
      </c>
      <c r="CC59" s="231">
        <v>396.12770700636941</v>
      </c>
      <c r="CD59" s="231">
        <v>396.12770700636941</v>
      </c>
      <c r="CE59" s="231">
        <v>396.12770700636941</v>
      </c>
      <c r="CF59" s="231">
        <v>396.12770700636941</v>
      </c>
      <c r="CG59" s="231">
        <v>396.12770700636941</v>
      </c>
      <c r="CH59" s="231">
        <v>396.12770700636941</v>
      </c>
      <c r="CI59" s="231">
        <v>396.12770700636941</v>
      </c>
      <c r="CJ59" s="622">
        <v>396.12770700636941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0</v>
      </c>
      <c r="I60" s="490">
        <v>28.25</v>
      </c>
      <c r="J60" s="198">
        <v>28.25</v>
      </c>
      <c r="K60" s="111">
        <v>28.25</v>
      </c>
      <c r="L60" s="111">
        <v>94.379235668789804</v>
      </c>
      <c r="M60" s="111">
        <v>94.379235668789804</v>
      </c>
      <c r="N60" s="167">
        <v>94.379235668789804</v>
      </c>
      <c r="O60" s="167">
        <v>0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90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90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>
        <v>0</v>
      </c>
      <c r="I67" s="866">
        <v>0</v>
      </c>
      <c r="J67" s="461">
        <v>0</v>
      </c>
      <c r="K67" s="867">
        <v>0</v>
      </c>
      <c r="L67" s="867">
        <v>0</v>
      </c>
      <c r="M67" s="867">
        <v>0</v>
      </c>
      <c r="N67" s="862">
        <v>0</v>
      </c>
      <c r="O67" s="862">
        <v>0</v>
      </c>
      <c r="P67" s="862">
        <v>0</v>
      </c>
      <c r="Q67" s="862">
        <v>0</v>
      </c>
      <c r="R67" s="862">
        <v>0</v>
      </c>
      <c r="S67" s="862">
        <v>0</v>
      </c>
      <c r="T67" s="862">
        <v>0</v>
      </c>
      <c r="U67" s="862">
        <v>0</v>
      </c>
      <c r="V67" s="862">
        <v>0</v>
      </c>
      <c r="W67" s="862">
        <v>0</v>
      </c>
      <c r="X67" s="862">
        <v>0</v>
      </c>
      <c r="Y67" s="862">
        <v>0</v>
      </c>
      <c r="Z67" s="862">
        <v>0</v>
      </c>
      <c r="AA67" s="862">
        <v>0</v>
      </c>
      <c r="AB67" s="862">
        <v>0</v>
      </c>
      <c r="AC67" s="862">
        <v>0</v>
      </c>
      <c r="AD67" s="862">
        <v>0</v>
      </c>
      <c r="AE67" s="862">
        <v>0</v>
      </c>
      <c r="AF67" s="862">
        <v>0</v>
      </c>
      <c r="AG67" s="862">
        <v>0</v>
      </c>
      <c r="AH67" s="862">
        <v>0</v>
      </c>
      <c r="AI67" s="862">
        <v>0</v>
      </c>
      <c r="AJ67" s="862">
        <v>0</v>
      </c>
      <c r="AK67" s="862">
        <v>0</v>
      </c>
      <c r="AL67" s="862">
        <v>0</v>
      </c>
      <c r="AM67" s="862">
        <v>0</v>
      </c>
      <c r="AN67" s="862">
        <v>0</v>
      </c>
      <c r="AO67" s="862">
        <v>0</v>
      </c>
      <c r="AP67" s="862">
        <v>0</v>
      </c>
      <c r="AQ67" s="862">
        <v>0</v>
      </c>
      <c r="AR67" s="862">
        <v>0</v>
      </c>
      <c r="AS67" s="862">
        <v>0</v>
      </c>
      <c r="AT67" s="862">
        <v>0</v>
      </c>
      <c r="AU67" s="862">
        <v>0</v>
      </c>
      <c r="AV67" s="862">
        <v>0</v>
      </c>
      <c r="AW67" s="862">
        <v>0</v>
      </c>
      <c r="AX67" s="862">
        <v>0</v>
      </c>
      <c r="AY67" s="862">
        <v>0</v>
      </c>
      <c r="AZ67" s="862">
        <v>0</v>
      </c>
      <c r="BA67" s="868">
        <v>0</v>
      </c>
      <c r="BB67" s="891">
        <v>0</v>
      </c>
      <c r="BC67" s="891">
        <v>0</v>
      </c>
      <c r="BD67" s="891">
        <v>0</v>
      </c>
      <c r="BE67" s="891">
        <v>0</v>
      </c>
      <c r="BF67" s="891">
        <v>0</v>
      </c>
      <c r="BG67" s="891">
        <v>0</v>
      </c>
      <c r="BH67" s="891">
        <v>0</v>
      </c>
      <c r="BI67" s="891">
        <v>0</v>
      </c>
      <c r="BJ67" s="891">
        <v>0</v>
      </c>
      <c r="BK67" s="891">
        <v>0</v>
      </c>
      <c r="BL67" s="891">
        <v>0</v>
      </c>
      <c r="BM67" s="891">
        <v>0</v>
      </c>
      <c r="BN67" s="891">
        <v>0</v>
      </c>
      <c r="BO67" s="891">
        <v>0</v>
      </c>
      <c r="BP67" s="891">
        <v>0</v>
      </c>
      <c r="BQ67" s="891">
        <v>0</v>
      </c>
      <c r="BR67" s="891">
        <v>0</v>
      </c>
      <c r="BS67" s="891">
        <v>0</v>
      </c>
      <c r="BT67" s="891">
        <v>0</v>
      </c>
      <c r="BU67" s="891">
        <v>0</v>
      </c>
      <c r="BV67" s="891">
        <v>0</v>
      </c>
      <c r="BW67" s="891">
        <v>0</v>
      </c>
      <c r="BX67" s="891">
        <v>0</v>
      </c>
      <c r="BY67" s="891">
        <v>0</v>
      </c>
      <c r="BZ67" s="891">
        <v>0</v>
      </c>
      <c r="CA67" s="891">
        <v>0</v>
      </c>
      <c r="CB67" s="891">
        <v>0</v>
      </c>
      <c r="CC67" s="891">
        <v>0</v>
      </c>
      <c r="CD67" s="891">
        <v>0</v>
      </c>
      <c r="CE67" s="891">
        <v>0</v>
      </c>
      <c r="CF67" s="891">
        <v>0</v>
      </c>
      <c r="CG67" s="891">
        <v>0</v>
      </c>
      <c r="CH67" s="891">
        <v>0</v>
      </c>
      <c r="CI67" s="891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>
        <v>0</v>
      </c>
      <c r="I68" s="913">
        <v>0</v>
      </c>
      <c r="J68" s="913">
        <v>0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29.509999999999998</v>
      </c>
      <c r="I69" s="893">
        <v>57.76</v>
      </c>
      <c r="J69" s="893">
        <v>86.009999999999991</v>
      </c>
      <c r="K69" s="894">
        <v>114.25999999999999</v>
      </c>
      <c r="L69" s="894">
        <v>208.79923566878981</v>
      </c>
      <c r="M69" s="894">
        <v>303.17847133757959</v>
      </c>
      <c r="N69" s="893">
        <v>397.55770700636941</v>
      </c>
      <c r="O69" s="893">
        <v>397.55770700636941</v>
      </c>
      <c r="P69" s="893">
        <v>397.55770700636941</v>
      </c>
      <c r="Q69" s="893">
        <v>397.55770700636941</v>
      </c>
      <c r="R69" s="893">
        <v>397.55770700636941</v>
      </c>
      <c r="S69" s="893">
        <v>397.55770700636941</v>
      </c>
      <c r="T69" s="893">
        <v>397.55770700636941</v>
      </c>
      <c r="U69" s="893">
        <v>397.55770700636941</v>
      </c>
      <c r="V69" s="893">
        <v>397.55770700636941</v>
      </c>
      <c r="W69" s="893">
        <v>397.55770700636941</v>
      </c>
      <c r="X69" s="893">
        <v>397.55770700636941</v>
      </c>
      <c r="Y69" s="893">
        <v>397.55770700636941</v>
      </c>
      <c r="Z69" s="893">
        <v>397.55770700636941</v>
      </c>
      <c r="AA69" s="893">
        <v>397.55770700636941</v>
      </c>
      <c r="AB69" s="893">
        <v>397.55770700636941</v>
      </c>
      <c r="AC69" s="893">
        <v>397.55770700636941</v>
      </c>
      <c r="AD69" s="893">
        <v>397.55770700636941</v>
      </c>
      <c r="AE69" s="893">
        <v>397.55770700636941</v>
      </c>
      <c r="AF69" s="893">
        <v>397.55770700636941</v>
      </c>
      <c r="AG69" s="893">
        <v>397.55770700636941</v>
      </c>
      <c r="AH69" s="893">
        <v>397.55770700636941</v>
      </c>
      <c r="AI69" s="893">
        <v>397.55770700636941</v>
      </c>
      <c r="AJ69" s="893">
        <v>397.55770700636941</v>
      </c>
      <c r="AK69" s="893">
        <v>397.55770700636941</v>
      </c>
      <c r="AL69" s="893">
        <v>397.55770700636941</v>
      </c>
      <c r="AM69" s="893">
        <v>397.55770700636941</v>
      </c>
      <c r="AN69" s="893">
        <v>397.55770700636941</v>
      </c>
      <c r="AO69" s="893">
        <v>397.55770700636941</v>
      </c>
      <c r="AP69" s="893">
        <v>397.55770700636941</v>
      </c>
      <c r="AQ69" s="893">
        <v>397.55770700636941</v>
      </c>
      <c r="AR69" s="893">
        <v>397.55770700636941</v>
      </c>
      <c r="AS69" s="893">
        <v>397.55770700636941</v>
      </c>
      <c r="AT69" s="893">
        <v>397.55770700636941</v>
      </c>
      <c r="AU69" s="893">
        <v>397.55770700636941</v>
      </c>
      <c r="AV69" s="893">
        <v>397.55770700636941</v>
      </c>
      <c r="AW69" s="893">
        <v>397.55770700636941</v>
      </c>
      <c r="AX69" s="893">
        <v>397.55770700636941</v>
      </c>
      <c r="AY69" s="893">
        <v>397.55770700636941</v>
      </c>
      <c r="AZ69" s="893">
        <v>397.55770700636941</v>
      </c>
      <c r="BA69" s="895">
        <v>397.55770700636941</v>
      </c>
      <c r="BB69" s="895">
        <v>397.55770700636941</v>
      </c>
      <c r="BC69" s="895">
        <v>397.55770700636941</v>
      </c>
      <c r="BD69" s="895">
        <v>397.55770700636941</v>
      </c>
      <c r="BE69" s="895">
        <v>397.55770700636941</v>
      </c>
      <c r="BF69" s="895">
        <v>397.55770700636941</v>
      </c>
      <c r="BG69" s="895">
        <v>397.55770700636941</v>
      </c>
      <c r="BH69" s="895">
        <v>397.55770700636941</v>
      </c>
      <c r="BI69" s="895">
        <v>397.55770700636941</v>
      </c>
      <c r="BJ69" s="895">
        <v>397.55770700636941</v>
      </c>
      <c r="BK69" s="895">
        <v>397.55770700636941</v>
      </c>
      <c r="BL69" s="895">
        <v>397.55770700636941</v>
      </c>
      <c r="BM69" s="895">
        <v>397.55770700636941</v>
      </c>
      <c r="BN69" s="895">
        <v>397.55770700636941</v>
      </c>
      <c r="BO69" s="895">
        <v>397.55770700636941</v>
      </c>
      <c r="BP69" s="895">
        <v>397.55770700636941</v>
      </c>
      <c r="BQ69" s="895">
        <v>397.55770700636941</v>
      </c>
      <c r="BR69" s="895">
        <v>397.55770700636941</v>
      </c>
      <c r="BS69" s="895">
        <v>397.55770700636941</v>
      </c>
      <c r="BT69" s="895">
        <v>397.55770700636941</v>
      </c>
      <c r="BU69" s="895">
        <v>397.55770700636941</v>
      </c>
      <c r="BV69" s="895">
        <v>397.55770700636941</v>
      </c>
      <c r="BW69" s="895">
        <v>397.55770700636941</v>
      </c>
      <c r="BX69" s="895">
        <v>397.55770700636941</v>
      </c>
      <c r="BY69" s="895">
        <v>397.55770700636941</v>
      </c>
      <c r="BZ69" s="895">
        <v>397.55770700636941</v>
      </c>
      <c r="CA69" s="895">
        <v>397.55770700636941</v>
      </c>
      <c r="CB69" s="895">
        <v>397.55770700636941</v>
      </c>
      <c r="CC69" s="895">
        <v>397.55770700636941</v>
      </c>
      <c r="CD69" s="895">
        <v>397.55770700636941</v>
      </c>
      <c r="CE69" s="895">
        <v>397.55770700636941</v>
      </c>
      <c r="CF69" s="895">
        <v>397.55770700636941</v>
      </c>
      <c r="CG69" s="895">
        <v>397.55770700636941</v>
      </c>
      <c r="CH69" s="895">
        <v>397.55770700636941</v>
      </c>
      <c r="CI69" s="895">
        <v>397.55770700636941</v>
      </c>
      <c r="CJ69" s="623">
        <v>397.55770700636941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67.775999999999996</v>
      </c>
      <c r="I72" s="490">
        <v>135.57599999999999</v>
      </c>
      <c r="J72" s="198">
        <v>203.37599999999998</v>
      </c>
      <c r="K72" s="205">
        <v>271.17599999999999</v>
      </c>
      <c r="L72" s="205">
        <v>497.47942860561676</v>
      </c>
      <c r="M72" s="205">
        <v>723.82034957994449</v>
      </c>
      <c r="N72" s="83">
        <v>950.08435214996109</v>
      </c>
      <c r="O72" s="83">
        <v>949.76134916110368</v>
      </c>
      <c r="P72" s="83">
        <v>949.43856572216941</v>
      </c>
      <c r="Q72" s="83">
        <v>949.11600160938679</v>
      </c>
      <c r="R72" s="83">
        <v>948.79365659928942</v>
      </c>
      <c r="S72" s="83">
        <v>948.47153046871358</v>
      </c>
      <c r="T72" s="83">
        <v>948.14962299479896</v>
      </c>
      <c r="U72" s="83">
        <v>947.8279339549872</v>
      </c>
      <c r="V72" s="83">
        <v>947.50646312702213</v>
      </c>
      <c r="W72" s="83">
        <v>947.18521028894941</v>
      </c>
      <c r="X72" s="83">
        <v>946.86417521911494</v>
      </c>
      <c r="Y72" s="83">
        <v>946.54335769616534</v>
      </c>
      <c r="Z72" s="83">
        <v>946.22275749904725</v>
      </c>
      <c r="AA72" s="83">
        <v>945.90237440700662</v>
      </c>
      <c r="AB72" s="83">
        <v>945.58220819958763</v>
      </c>
      <c r="AC72" s="83">
        <v>945.26225865663423</v>
      </c>
      <c r="AD72" s="83">
        <v>944.942525558287</v>
      </c>
      <c r="AE72" s="83">
        <v>944.62300868498437</v>
      </c>
      <c r="AF72" s="83">
        <v>944.3037078174616</v>
      </c>
      <c r="AG72" s="83">
        <v>943.98462273675023</v>
      </c>
      <c r="AH72" s="83">
        <v>943.66575322417771</v>
      </c>
      <c r="AI72" s="83">
        <v>943.3470990613672</v>
      </c>
      <c r="AJ72" s="83">
        <v>943.0286600302361</v>
      </c>
      <c r="AK72" s="83">
        <v>942.71043591299645</v>
      </c>
      <c r="AL72" s="83">
        <v>942.39242649215407</v>
      </c>
      <c r="AM72" s="83">
        <v>942.39242649215407</v>
      </c>
      <c r="AN72" s="83">
        <v>942.39242649215407</v>
      </c>
      <c r="AO72" s="83">
        <v>942.39242649215407</v>
      </c>
      <c r="AP72" s="83">
        <v>942.39242649215407</v>
      </c>
      <c r="AQ72" s="83">
        <v>942.39242649215407</v>
      </c>
      <c r="AR72" s="83">
        <v>942.39242649215407</v>
      </c>
      <c r="AS72" s="83">
        <v>942.39242649215407</v>
      </c>
      <c r="AT72" s="83">
        <v>942.39242649215407</v>
      </c>
      <c r="AU72" s="83">
        <v>942.39242649215407</v>
      </c>
      <c r="AV72" s="83">
        <v>942.39242649215407</v>
      </c>
      <c r="AW72" s="83">
        <v>942.39242649215407</v>
      </c>
      <c r="AX72" s="83">
        <v>942.39242649215407</v>
      </c>
      <c r="AY72" s="83">
        <v>942.39242649215407</v>
      </c>
      <c r="AZ72" s="83">
        <v>942.39242649215407</v>
      </c>
      <c r="BA72" s="230">
        <v>942.39242649215407</v>
      </c>
      <c r="BB72" s="505">
        <v>942.39242649215407</v>
      </c>
      <c r="BC72" s="505">
        <v>942.39242649215407</v>
      </c>
      <c r="BD72" s="505">
        <v>942.39242649215407</v>
      </c>
      <c r="BE72" s="505">
        <v>942.39242649215407</v>
      </c>
      <c r="BF72" s="505">
        <v>942.39242649215407</v>
      </c>
      <c r="BG72" s="505">
        <v>942.39242649215407</v>
      </c>
      <c r="BH72" s="505">
        <v>942.39242649215407</v>
      </c>
      <c r="BI72" s="505">
        <v>942.39242649215407</v>
      </c>
      <c r="BJ72" s="505">
        <v>942.39242649215407</v>
      </c>
      <c r="BK72" s="505">
        <v>942.39242649215407</v>
      </c>
      <c r="BL72" s="505">
        <v>942.39242649215407</v>
      </c>
      <c r="BM72" s="505">
        <v>942.39242649215407</v>
      </c>
      <c r="BN72" s="505">
        <v>942.39242649215407</v>
      </c>
      <c r="BO72" s="505">
        <v>942.39242649215407</v>
      </c>
      <c r="BP72" s="505">
        <v>942.39242649215407</v>
      </c>
      <c r="BQ72" s="505">
        <v>942.39242649215407</v>
      </c>
      <c r="BR72" s="505">
        <v>942.39242649215407</v>
      </c>
      <c r="BS72" s="505">
        <v>942.39242649215407</v>
      </c>
      <c r="BT72" s="505">
        <v>942.39242649215407</v>
      </c>
      <c r="BU72" s="505">
        <v>942.39242649215407</v>
      </c>
      <c r="BV72" s="505">
        <v>942.39242649215407</v>
      </c>
      <c r="BW72" s="505">
        <v>942.39242649215407</v>
      </c>
      <c r="BX72" s="505">
        <v>942.39242649215407</v>
      </c>
      <c r="BY72" s="505">
        <v>942.39242649215407</v>
      </c>
      <c r="BZ72" s="505">
        <v>942.39242649215407</v>
      </c>
      <c r="CA72" s="505">
        <v>942.39242649215407</v>
      </c>
      <c r="CB72" s="505">
        <v>942.39242649215407</v>
      </c>
      <c r="CC72" s="505">
        <v>942.39242649215407</v>
      </c>
      <c r="CD72" s="505">
        <v>942.39242649215407</v>
      </c>
      <c r="CE72" s="505">
        <v>942.39242649215407</v>
      </c>
      <c r="CF72" s="505">
        <v>942.39242649215407</v>
      </c>
      <c r="CG72" s="505">
        <v>942.39242649215407</v>
      </c>
      <c r="CH72" s="505">
        <v>942.39242649215407</v>
      </c>
      <c r="CI72" s="505">
        <v>942.39242649215407</v>
      </c>
      <c r="CJ72" s="621">
        <v>942.39242649215407</v>
      </c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67.775999999999996</v>
      </c>
      <c r="I74" s="171">
        <v>135.57599999999999</v>
      </c>
      <c r="J74" s="171">
        <v>203.37599999999998</v>
      </c>
      <c r="K74" s="221">
        <v>271.17599999999999</v>
      </c>
      <c r="L74" s="221">
        <v>497.47942860561676</v>
      </c>
      <c r="M74" s="221">
        <v>723.82034957994449</v>
      </c>
      <c r="N74" s="171">
        <v>950.08435214996109</v>
      </c>
      <c r="O74" s="171">
        <v>949.76134916110368</v>
      </c>
      <c r="P74" s="171">
        <v>949.43856572216941</v>
      </c>
      <c r="Q74" s="171">
        <v>949.11600160938679</v>
      </c>
      <c r="R74" s="171">
        <v>948.79365659928942</v>
      </c>
      <c r="S74" s="171">
        <v>948.47153046871358</v>
      </c>
      <c r="T74" s="171">
        <v>948.14962299479896</v>
      </c>
      <c r="U74" s="171">
        <v>947.8279339549872</v>
      </c>
      <c r="V74" s="171">
        <v>947.50646312702213</v>
      </c>
      <c r="W74" s="171">
        <v>947.18521028894941</v>
      </c>
      <c r="X74" s="171">
        <v>946.86417521911494</v>
      </c>
      <c r="Y74" s="171">
        <v>946.54335769616534</v>
      </c>
      <c r="Z74" s="171">
        <v>946.22275749904725</v>
      </c>
      <c r="AA74" s="171">
        <v>945.90237440700662</v>
      </c>
      <c r="AB74" s="171">
        <v>945.58220819958763</v>
      </c>
      <c r="AC74" s="171">
        <v>945.26225865663423</v>
      </c>
      <c r="AD74" s="171">
        <v>944.942525558287</v>
      </c>
      <c r="AE74" s="171">
        <v>944.62300868498437</v>
      </c>
      <c r="AF74" s="171">
        <v>944.3037078174616</v>
      </c>
      <c r="AG74" s="171">
        <v>943.98462273675023</v>
      </c>
      <c r="AH74" s="171">
        <v>943.66575322417771</v>
      </c>
      <c r="AI74" s="171">
        <v>943.3470990613672</v>
      </c>
      <c r="AJ74" s="171">
        <v>943.0286600302361</v>
      </c>
      <c r="AK74" s="171">
        <v>942.71043591299645</v>
      </c>
      <c r="AL74" s="171">
        <v>942.39242649215407</v>
      </c>
      <c r="AM74" s="171">
        <v>942.39242649215407</v>
      </c>
      <c r="AN74" s="171">
        <v>942.39242649215407</v>
      </c>
      <c r="AO74" s="171">
        <v>942.39242649215407</v>
      </c>
      <c r="AP74" s="171">
        <v>942.39242649215407</v>
      </c>
      <c r="AQ74" s="171">
        <v>942.39242649215407</v>
      </c>
      <c r="AR74" s="171">
        <v>942.39242649215407</v>
      </c>
      <c r="AS74" s="171">
        <v>942.39242649215407</v>
      </c>
      <c r="AT74" s="171">
        <v>942.39242649215407</v>
      </c>
      <c r="AU74" s="171">
        <v>942.39242649215407</v>
      </c>
      <c r="AV74" s="171">
        <v>942.39242649215407</v>
      </c>
      <c r="AW74" s="171">
        <v>942.39242649215407</v>
      </c>
      <c r="AX74" s="171">
        <v>942.39242649215407</v>
      </c>
      <c r="AY74" s="171">
        <v>942.39242649215407</v>
      </c>
      <c r="AZ74" s="171">
        <v>942.39242649215407</v>
      </c>
      <c r="BA74" s="635">
        <v>942.39242649215407</v>
      </c>
      <c r="BB74" s="506">
        <v>942.39242649215407</v>
      </c>
      <c r="BC74" s="634">
        <v>942.39242649215407</v>
      </c>
      <c r="BD74" s="506">
        <v>942.39242649215407</v>
      </c>
      <c r="BE74" s="634">
        <v>942.39242649215407</v>
      </c>
      <c r="BF74" s="634">
        <v>942.39242649215407</v>
      </c>
      <c r="BG74" s="634">
        <v>942.39242649215407</v>
      </c>
      <c r="BH74" s="634">
        <v>942.39242649215407</v>
      </c>
      <c r="BI74" s="634">
        <v>942.39242649215407</v>
      </c>
      <c r="BJ74" s="634">
        <v>942.39242649215407</v>
      </c>
      <c r="BK74" s="634">
        <v>942.39242649215407</v>
      </c>
      <c r="BL74" s="634">
        <v>942.39242649215407</v>
      </c>
      <c r="BM74" s="634">
        <v>942.39242649215407</v>
      </c>
      <c r="BN74" s="634">
        <v>942.39242649215407</v>
      </c>
      <c r="BO74" s="633">
        <v>942.39242649215407</v>
      </c>
      <c r="BP74" s="506">
        <v>942.39242649215407</v>
      </c>
      <c r="BQ74" s="634">
        <v>942.39242649215407</v>
      </c>
      <c r="BR74" s="506">
        <v>942.39242649215407</v>
      </c>
      <c r="BS74" s="634">
        <v>942.39242649215407</v>
      </c>
      <c r="BT74" s="506">
        <v>942.39242649215407</v>
      </c>
      <c r="BU74" s="634">
        <v>942.39242649215407</v>
      </c>
      <c r="BV74" s="634">
        <v>942.39242649215407</v>
      </c>
      <c r="BW74" s="634">
        <v>942.39242649215407</v>
      </c>
      <c r="BX74" s="634">
        <v>942.39242649215407</v>
      </c>
      <c r="BY74" s="506">
        <v>942.39242649215407</v>
      </c>
      <c r="BZ74" s="634">
        <v>942.39242649215407</v>
      </c>
      <c r="CA74" s="634">
        <v>942.39242649215407</v>
      </c>
      <c r="CB74" s="506">
        <v>942.39242649215407</v>
      </c>
      <c r="CC74" s="634">
        <v>942.39242649215407</v>
      </c>
      <c r="CD74" s="634">
        <v>942.39242649215407</v>
      </c>
      <c r="CE74" s="634">
        <v>942.39242649215407</v>
      </c>
      <c r="CF74" s="634">
        <v>942.39242649215407</v>
      </c>
      <c r="CG74" s="634">
        <v>942.39242649215407</v>
      </c>
      <c r="CH74" s="634">
        <v>942.39242649215407</v>
      </c>
      <c r="CI74" s="506">
        <v>942.39242649215407</v>
      </c>
      <c r="CJ74" s="632">
        <v>942.39242649215407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>
        <v>2.4</v>
      </c>
      <c r="I75" s="628">
        <v>2.4</v>
      </c>
      <c r="J75" s="628">
        <v>2.4</v>
      </c>
      <c r="K75" s="629">
        <v>2.4</v>
      </c>
      <c r="L75" s="629">
        <v>2.3990030488427467</v>
      </c>
      <c r="M75" s="629">
        <v>2.3987539899420871</v>
      </c>
      <c r="N75" s="628">
        <v>2.3984294341084413</v>
      </c>
      <c r="O75" s="628">
        <v>2.3976140329558726</v>
      </c>
      <c r="P75" s="628">
        <v>2.3967991860435633</v>
      </c>
      <c r="Q75" s="628">
        <v>2.3959848928066165</v>
      </c>
      <c r="R75" s="628">
        <v>2.3951711526809043</v>
      </c>
      <c r="S75" s="628">
        <v>2.3943579651030644</v>
      </c>
      <c r="T75" s="628">
        <v>2.3935453295104994</v>
      </c>
      <c r="U75" s="628">
        <v>2.3927332453413741</v>
      </c>
      <c r="V75" s="628">
        <v>2.3919217120346166</v>
      </c>
      <c r="W75" s="628">
        <v>2.3911107290299172</v>
      </c>
      <c r="X75" s="628">
        <v>2.3903002957677235</v>
      </c>
      <c r="Y75" s="628">
        <v>2.3894904116892426</v>
      </c>
      <c r="Z75" s="628">
        <v>2.388681076236439</v>
      </c>
      <c r="AA75" s="628">
        <v>2.3878722888520323</v>
      </c>
      <c r="AB75" s="628">
        <v>2.3870640489794961</v>
      </c>
      <c r="AC75" s="628">
        <v>2.3862563560630594</v>
      </c>
      <c r="AD75" s="628">
        <v>2.3854492095477005</v>
      </c>
      <c r="AE75" s="628">
        <v>2.3846426088791501</v>
      </c>
      <c r="AF75" s="628">
        <v>2.3838365535038881</v>
      </c>
      <c r="AG75" s="628">
        <v>2.3830310428691415</v>
      </c>
      <c r="AH75" s="628">
        <v>2.3822260764228855</v>
      </c>
      <c r="AI75" s="628">
        <v>2.3814216536138408</v>
      </c>
      <c r="AJ75" s="628">
        <v>2.3806177738914713</v>
      </c>
      <c r="AK75" s="628">
        <v>2.3798144367059848</v>
      </c>
      <c r="AL75" s="628">
        <v>2.3790116415083311</v>
      </c>
      <c r="AM75" s="628">
        <v>2.3790116415083311</v>
      </c>
      <c r="AN75" s="628">
        <v>2.3790116415083311</v>
      </c>
      <c r="AO75" s="628">
        <v>2.3790116415083311</v>
      </c>
      <c r="AP75" s="628">
        <v>2.3790116415083311</v>
      </c>
      <c r="AQ75" s="628">
        <v>2.3790116415083311</v>
      </c>
      <c r="AR75" s="628">
        <v>2.3790116415083311</v>
      </c>
      <c r="AS75" s="628">
        <v>2.3790116415083311</v>
      </c>
      <c r="AT75" s="628">
        <v>2.3790116415083311</v>
      </c>
      <c r="AU75" s="628">
        <v>2.3790116415083311</v>
      </c>
      <c r="AV75" s="628">
        <v>2.3790116415083311</v>
      </c>
      <c r="AW75" s="628">
        <v>2.3790116415083311</v>
      </c>
      <c r="AX75" s="628">
        <v>2.3790116415083311</v>
      </c>
      <c r="AY75" s="628">
        <v>2.3790116415083311</v>
      </c>
      <c r="AZ75" s="628">
        <v>2.3790116415083311</v>
      </c>
      <c r="BA75" s="630">
        <v>2.3790116415083311</v>
      </c>
      <c r="BB75" s="630">
        <v>2.3790116415083311</v>
      </c>
      <c r="BC75" s="630">
        <v>2.3790116415083311</v>
      </c>
      <c r="BD75" s="630">
        <v>2.3790116415083311</v>
      </c>
      <c r="BE75" s="630">
        <v>2.3790116415083311</v>
      </c>
      <c r="BF75" s="630">
        <v>2.3790116415083311</v>
      </c>
      <c r="BG75" s="630">
        <v>2.3790116415083311</v>
      </c>
      <c r="BH75" s="630">
        <v>2.3790116415083311</v>
      </c>
      <c r="BI75" s="630">
        <v>2.3790116415083311</v>
      </c>
      <c r="BJ75" s="630">
        <v>2.3790116415083311</v>
      </c>
      <c r="BK75" s="630">
        <v>2.3790116415083311</v>
      </c>
      <c r="BL75" s="630">
        <v>2.3790116415083311</v>
      </c>
      <c r="BM75" s="630">
        <v>2.3790116415083311</v>
      </c>
      <c r="BN75" s="630">
        <v>2.3790116415083311</v>
      </c>
      <c r="BO75" s="630">
        <v>2.3790116415083311</v>
      </c>
      <c r="BP75" s="630">
        <v>2.3790116415083311</v>
      </c>
      <c r="BQ75" s="630">
        <v>2.3790116415083311</v>
      </c>
      <c r="BR75" s="630">
        <v>2.3790116415083311</v>
      </c>
      <c r="BS75" s="630">
        <v>2.3790116415083311</v>
      </c>
      <c r="BT75" s="630">
        <v>2.3790116415083311</v>
      </c>
      <c r="BU75" s="630">
        <v>2.3790116415083311</v>
      </c>
      <c r="BV75" s="630">
        <v>2.3790116415083311</v>
      </c>
      <c r="BW75" s="630">
        <v>2.3790116415083311</v>
      </c>
      <c r="BX75" s="630">
        <v>2.3790116415083311</v>
      </c>
      <c r="BY75" s="630">
        <v>2.3790116415083311</v>
      </c>
      <c r="BZ75" s="630">
        <v>2.3790116415083311</v>
      </c>
      <c r="CA75" s="630">
        <v>2.3790116415083311</v>
      </c>
      <c r="CB75" s="630">
        <v>2.3790116415083311</v>
      </c>
      <c r="CC75" s="630">
        <v>2.3790116415083311</v>
      </c>
      <c r="CD75" s="630">
        <v>2.3790116415083311</v>
      </c>
      <c r="CE75" s="630">
        <v>2.3790116415083311</v>
      </c>
      <c r="CF75" s="630">
        <v>2.3790116415083311</v>
      </c>
      <c r="CG75" s="630">
        <v>2.3790116415083311</v>
      </c>
      <c r="CH75" s="630">
        <v>2.3790116415083311</v>
      </c>
      <c r="CI75" s="630">
        <v>2.3790116415083311</v>
      </c>
      <c r="CJ75" s="631">
        <v>2.3790116415083311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>
        <v>1</v>
      </c>
      <c r="I76" s="908">
        <v>1</v>
      </c>
      <c r="J76" s="908">
        <v>1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>
        <v>1</v>
      </c>
      <c r="I77" s="900">
        <v>1</v>
      </c>
      <c r="J77" s="900">
        <v>1</v>
      </c>
      <c r="K77" s="901">
        <v>1</v>
      </c>
      <c r="L77" s="901">
        <v>1</v>
      </c>
      <c r="M77" s="901">
        <v>1</v>
      </c>
      <c r="N77" s="900">
        <v>1</v>
      </c>
      <c r="O77" s="900">
        <v>1</v>
      </c>
      <c r="P77" s="900">
        <v>1</v>
      </c>
      <c r="Q77" s="900">
        <v>1</v>
      </c>
      <c r="R77" s="900">
        <v>1</v>
      </c>
      <c r="S77" s="900">
        <v>1</v>
      </c>
      <c r="T77" s="900">
        <v>1</v>
      </c>
      <c r="U77" s="900">
        <v>1</v>
      </c>
      <c r="V77" s="900">
        <v>1</v>
      </c>
      <c r="W77" s="900">
        <v>1</v>
      </c>
      <c r="X77" s="900">
        <v>1</v>
      </c>
      <c r="Y77" s="900">
        <v>1</v>
      </c>
      <c r="Z77" s="900">
        <v>1</v>
      </c>
      <c r="AA77" s="900">
        <v>1</v>
      </c>
      <c r="AB77" s="900">
        <v>1</v>
      </c>
      <c r="AC77" s="900">
        <v>1</v>
      </c>
      <c r="AD77" s="900">
        <v>1</v>
      </c>
      <c r="AE77" s="900">
        <v>1</v>
      </c>
      <c r="AF77" s="900">
        <v>1</v>
      </c>
      <c r="AG77" s="900">
        <v>1</v>
      </c>
      <c r="AH77" s="900">
        <v>1</v>
      </c>
      <c r="AI77" s="900">
        <v>1</v>
      </c>
      <c r="AJ77" s="900">
        <v>1</v>
      </c>
      <c r="AK77" s="900">
        <v>1</v>
      </c>
      <c r="AL77" s="900">
        <v>1</v>
      </c>
      <c r="AM77" s="900">
        <v>1</v>
      </c>
      <c r="AN77" s="900">
        <v>1</v>
      </c>
      <c r="AO77" s="900">
        <v>1</v>
      </c>
      <c r="AP77" s="900">
        <v>1</v>
      </c>
      <c r="AQ77" s="900">
        <v>1</v>
      </c>
      <c r="AR77" s="900">
        <v>1</v>
      </c>
      <c r="AS77" s="900">
        <v>1</v>
      </c>
      <c r="AT77" s="900">
        <v>1</v>
      </c>
      <c r="AU77" s="900">
        <v>1</v>
      </c>
      <c r="AV77" s="900">
        <v>1</v>
      </c>
      <c r="AW77" s="900">
        <v>1</v>
      </c>
      <c r="AX77" s="900">
        <v>1</v>
      </c>
      <c r="AY77" s="900">
        <v>1</v>
      </c>
      <c r="AZ77" s="900">
        <v>1</v>
      </c>
      <c r="BA77" s="902">
        <v>1</v>
      </c>
      <c r="BB77" s="902">
        <v>1</v>
      </c>
      <c r="BC77" s="902">
        <v>1</v>
      </c>
      <c r="BD77" s="902">
        <v>1</v>
      </c>
      <c r="BE77" s="902">
        <v>1</v>
      </c>
      <c r="BF77" s="902">
        <v>1</v>
      </c>
      <c r="BG77" s="902">
        <v>1</v>
      </c>
      <c r="BH77" s="902">
        <v>1</v>
      </c>
      <c r="BI77" s="902">
        <v>1</v>
      </c>
      <c r="BJ77" s="902">
        <v>1</v>
      </c>
      <c r="BK77" s="902">
        <v>1</v>
      </c>
      <c r="BL77" s="902">
        <v>1</v>
      </c>
      <c r="BM77" s="902">
        <v>1</v>
      </c>
      <c r="BN77" s="902">
        <v>1</v>
      </c>
      <c r="BO77" s="902">
        <v>1</v>
      </c>
      <c r="BP77" s="902">
        <v>1</v>
      </c>
      <c r="BQ77" s="902">
        <v>1</v>
      </c>
      <c r="BR77" s="902">
        <v>1</v>
      </c>
      <c r="BS77" s="902">
        <v>1</v>
      </c>
      <c r="BT77" s="902">
        <v>1</v>
      </c>
      <c r="BU77" s="902">
        <v>1</v>
      </c>
      <c r="BV77" s="902">
        <v>1</v>
      </c>
      <c r="BW77" s="902">
        <v>1</v>
      </c>
      <c r="BX77" s="902">
        <v>1</v>
      </c>
      <c r="BY77" s="902">
        <v>1</v>
      </c>
      <c r="BZ77" s="902">
        <v>1</v>
      </c>
      <c r="CA77" s="902">
        <v>1</v>
      </c>
      <c r="CB77" s="902">
        <v>1</v>
      </c>
      <c r="CC77" s="902">
        <v>1</v>
      </c>
      <c r="CD77" s="902">
        <v>1</v>
      </c>
      <c r="CE77" s="902">
        <v>1</v>
      </c>
      <c r="CF77" s="902">
        <v>1</v>
      </c>
      <c r="CG77" s="902">
        <v>1</v>
      </c>
      <c r="CH77" s="902">
        <v>1</v>
      </c>
      <c r="CI77" s="902">
        <v>1</v>
      </c>
      <c r="CJ77" s="903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>
        <v>1</v>
      </c>
      <c r="I78" s="935">
        <v>1</v>
      </c>
      <c r="J78" s="935">
        <v>1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1111.1730683402861</v>
      </c>
      <c r="I83" s="952">
        <v>2223.2256932913187</v>
      </c>
      <c r="J83" s="952">
        <v>3335.8572833175908</v>
      </c>
      <c r="K83" s="952">
        <v>4449.0678384191015</v>
      </c>
      <c r="L83" s="952">
        <v>7279.1848913521453</v>
      </c>
      <c r="M83" s="952">
        <v>10057.142857670335</v>
      </c>
      <c r="N83" s="952">
        <v>12836.045897178012</v>
      </c>
      <c r="O83" s="952">
        <v>12809.053111563322</v>
      </c>
      <c r="P83" s="952">
        <v>12782.060325948634</v>
      </c>
      <c r="Q83" s="952">
        <v>12755.067540333945</v>
      </c>
      <c r="R83" s="952">
        <v>12728.074754719255</v>
      </c>
      <c r="S83" s="952">
        <v>12701.081969104565</v>
      </c>
      <c r="T83" s="952">
        <v>12674.089183489876</v>
      </c>
      <c r="U83" s="952">
        <v>12647.096397875188</v>
      </c>
      <c r="V83" s="952">
        <v>12620.103612260498</v>
      </c>
      <c r="W83" s="952">
        <v>12593.110826645809</v>
      </c>
      <c r="X83" s="952">
        <v>12566.118041031119</v>
      </c>
      <c r="Y83" s="952">
        <v>12539.125255416431</v>
      </c>
      <c r="Z83" s="952">
        <v>12512.132469801742</v>
      </c>
      <c r="AA83" s="952">
        <v>12485.139684187052</v>
      </c>
      <c r="AB83" s="952">
        <v>12458.146898572362</v>
      </c>
      <c r="AC83" s="952">
        <v>12431.154112957673</v>
      </c>
      <c r="AD83" s="952">
        <v>12404.161327342985</v>
      </c>
      <c r="AE83" s="952">
        <v>12377.168541728295</v>
      </c>
      <c r="AF83" s="952">
        <v>12350.175756113606</v>
      </c>
      <c r="AG83" s="952">
        <v>12323.182970498916</v>
      </c>
      <c r="AH83" s="952">
        <v>12296.190184884228</v>
      </c>
      <c r="AI83" s="952">
        <v>12269.197399269538</v>
      </c>
      <c r="AJ83" s="952">
        <v>12242.204613654849</v>
      </c>
      <c r="AK83" s="952">
        <v>12215.211828040159</v>
      </c>
      <c r="AL83" s="952">
        <v>12188.21904242547</v>
      </c>
      <c r="AM83" s="952">
        <v>12188.21904242547</v>
      </c>
      <c r="AN83" s="952">
        <v>12188.21904242547</v>
      </c>
      <c r="AO83" s="952">
        <v>12188.21904242547</v>
      </c>
      <c r="AP83" s="952">
        <v>12188.21904242547</v>
      </c>
      <c r="AQ83" s="952">
        <v>12188.21904242547</v>
      </c>
      <c r="AR83" s="952">
        <v>12188.21904242547</v>
      </c>
      <c r="AS83" s="952">
        <v>12188.21904242547</v>
      </c>
      <c r="AT83" s="952">
        <v>12188.21904242547</v>
      </c>
      <c r="AU83" s="952">
        <v>12188.21904242547</v>
      </c>
      <c r="AV83" s="952">
        <v>12188.21904242547</v>
      </c>
      <c r="AW83" s="952">
        <v>12188.21904242547</v>
      </c>
      <c r="AX83" s="952">
        <v>12188.21904242547</v>
      </c>
      <c r="AY83" s="952">
        <v>12188.21904242547</v>
      </c>
      <c r="AZ83" s="952">
        <v>12188.21904242547</v>
      </c>
      <c r="BA83" s="952">
        <v>12188.21904242547</v>
      </c>
      <c r="BB83" s="952">
        <v>12188.21904242547</v>
      </c>
      <c r="BC83" s="952">
        <v>12188.21904242547</v>
      </c>
      <c r="BD83" s="952">
        <v>12188.21904242547</v>
      </c>
      <c r="BE83" s="952">
        <v>12188.21904242547</v>
      </c>
      <c r="BF83" s="952">
        <v>12188.21904242547</v>
      </c>
      <c r="BG83" s="952">
        <v>12188.21904242547</v>
      </c>
      <c r="BH83" s="952">
        <v>12188.21904242547</v>
      </c>
      <c r="BI83" s="952">
        <v>12188.21904242547</v>
      </c>
      <c r="BJ83" s="952">
        <v>12188.21904242547</v>
      </c>
      <c r="BK83" s="952">
        <v>12188.21904242547</v>
      </c>
      <c r="BL83" s="952">
        <v>12188.21904242547</v>
      </c>
      <c r="BM83" s="952">
        <v>12188.21904242547</v>
      </c>
      <c r="BN83" s="952">
        <v>12188.21904242547</v>
      </c>
      <c r="BO83" s="952">
        <v>12188.21904242547</v>
      </c>
      <c r="BP83" s="952">
        <v>12188.21904242547</v>
      </c>
      <c r="BQ83" s="952">
        <v>12188.21904242547</v>
      </c>
      <c r="BR83" s="952">
        <v>12188.21904242547</v>
      </c>
      <c r="BS83" s="952">
        <v>12188.21904242547</v>
      </c>
      <c r="BT83" s="952">
        <v>12188.21904242547</v>
      </c>
      <c r="BU83" s="952">
        <v>12188.21904242547</v>
      </c>
      <c r="BV83" s="952">
        <v>12188.21904242547</v>
      </c>
      <c r="BW83" s="952">
        <v>12188.21904242547</v>
      </c>
      <c r="BX83" s="952">
        <v>12188.21904242547</v>
      </c>
      <c r="BY83" s="952">
        <v>12188.21904242547</v>
      </c>
      <c r="BZ83" s="952">
        <v>12188.21904242547</v>
      </c>
      <c r="CA83" s="952">
        <v>12188.21904242547</v>
      </c>
      <c r="CB83" s="952">
        <v>12188.21904242547</v>
      </c>
      <c r="CC83" s="952">
        <v>12188.21904242547</v>
      </c>
      <c r="CD83" s="952">
        <v>12188.21904242547</v>
      </c>
      <c r="CE83" s="952">
        <v>12188.21904242547</v>
      </c>
      <c r="CF83" s="952">
        <v>12188.21904242547</v>
      </c>
      <c r="CG83" s="952">
        <v>12188.21904242547</v>
      </c>
      <c r="CH83" s="952">
        <v>12188.21904242547</v>
      </c>
      <c r="CI83" s="952">
        <v>12188.21904242547</v>
      </c>
      <c r="CJ83" s="952">
        <v>12188.21904242547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20865.79</v>
      </c>
      <c r="I85" s="142">
        <v>20865.79</v>
      </c>
      <c r="J85" s="142">
        <v>20865.79</v>
      </c>
      <c r="K85" s="142">
        <v>20865.79</v>
      </c>
      <c r="L85" s="142">
        <v>24902.227150684932</v>
      </c>
      <c r="M85" s="142">
        <v>24902.227150684932</v>
      </c>
      <c r="N85" s="142">
        <v>24902.227150684932</v>
      </c>
      <c r="O85" s="142">
        <v>24902.227150684932</v>
      </c>
      <c r="P85" s="142">
        <v>24902.227150684932</v>
      </c>
      <c r="Q85" s="142">
        <v>24902.227150684932</v>
      </c>
      <c r="R85" s="142">
        <v>24902.227150684932</v>
      </c>
      <c r="S85" s="142">
        <v>24902.227150684932</v>
      </c>
      <c r="T85" s="142">
        <v>24902.227150684932</v>
      </c>
      <c r="U85" s="142">
        <v>24902.227150684932</v>
      </c>
      <c r="V85" s="142">
        <v>24902.227150684932</v>
      </c>
      <c r="W85" s="142">
        <v>24902.227150684932</v>
      </c>
      <c r="X85" s="142">
        <v>24902.227150684932</v>
      </c>
      <c r="Y85" s="142">
        <v>24902.227150684932</v>
      </c>
      <c r="Z85" s="142">
        <v>24902.227150684932</v>
      </c>
      <c r="AA85" s="142">
        <v>24902.227150684932</v>
      </c>
      <c r="AB85" s="142">
        <v>24902.227150684932</v>
      </c>
      <c r="AC85" s="142">
        <v>24902.227150684932</v>
      </c>
      <c r="AD85" s="142">
        <v>24902.227150684932</v>
      </c>
      <c r="AE85" s="142">
        <v>24902.227150684932</v>
      </c>
      <c r="AF85" s="142">
        <v>24902.227150684932</v>
      </c>
      <c r="AG85" s="142">
        <v>24902.227150684932</v>
      </c>
      <c r="AH85" s="142">
        <v>24902.227150684932</v>
      </c>
      <c r="AI85" s="142">
        <v>24902.227150684932</v>
      </c>
      <c r="AJ85" s="142">
        <v>24902.227150684932</v>
      </c>
      <c r="AK85" s="142">
        <v>24902.227150684932</v>
      </c>
      <c r="AL85" s="142">
        <v>24902.227150684932</v>
      </c>
      <c r="AM85" s="142">
        <v>24902.227150684932</v>
      </c>
      <c r="AN85" s="142">
        <v>24902.227150684932</v>
      </c>
      <c r="AO85" s="142">
        <v>24902.227150684932</v>
      </c>
      <c r="AP85" s="142">
        <v>24902.227150684932</v>
      </c>
      <c r="AQ85" s="142">
        <v>24902.227150684932</v>
      </c>
      <c r="AR85" s="142">
        <v>24902.227150684932</v>
      </c>
      <c r="AS85" s="142">
        <v>24902.227150684932</v>
      </c>
      <c r="AT85" s="142">
        <v>24902.227150684932</v>
      </c>
      <c r="AU85" s="142">
        <v>24902.227150684932</v>
      </c>
      <c r="AV85" s="142">
        <v>24902.227150684932</v>
      </c>
      <c r="AW85" s="142">
        <v>24902.227150684932</v>
      </c>
      <c r="AX85" s="142">
        <v>24902.227150684932</v>
      </c>
      <c r="AY85" s="142">
        <v>24902.227150684932</v>
      </c>
      <c r="AZ85" s="142">
        <v>24902.227150684932</v>
      </c>
      <c r="BA85" s="142">
        <v>24902.227150684932</v>
      </c>
      <c r="BB85" s="142">
        <v>24902.227150684932</v>
      </c>
      <c r="BC85" s="142">
        <v>24902.227150684932</v>
      </c>
      <c r="BD85" s="142">
        <v>24902.227150684932</v>
      </c>
      <c r="BE85" s="142">
        <v>24902.227150684932</v>
      </c>
      <c r="BF85" s="142">
        <v>24902.227150684932</v>
      </c>
      <c r="BG85" s="142">
        <v>24902.227150684932</v>
      </c>
      <c r="BH85" s="142">
        <v>24902.227150684932</v>
      </c>
      <c r="BI85" s="142">
        <v>24902.227150684932</v>
      </c>
      <c r="BJ85" s="142">
        <v>24902.227150684932</v>
      </c>
      <c r="BK85" s="142">
        <v>24902.227150684932</v>
      </c>
      <c r="BL85" s="142">
        <v>24902.227150684932</v>
      </c>
      <c r="BM85" s="142">
        <v>24902.227150684932</v>
      </c>
      <c r="BN85" s="142">
        <v>24902.227150684932</v>
      </c>
      <c r="BO85" s="142">
        <v>24902.227150684932</v>
      </c>
      <c r="BP85" s="142">
        <v>24902.227150684932</v>
      </c>
      <c r="BQ85" s="142">
        <v>24902.227150684932</v>
      </c>
      <c r="BR85" s="142">
        <v>24902.227150684932</v>
      </c>
      <c r="BS85" s="142">
        <v>24902.227150684932</v>
      </c>
      <c r="BT85" s="142">
        <v>24902.227150684932</v>
      </c>
      <c r="BU85" s="142">
        <v>24902.227150684932</v>
      </c>
      <c r="BV85" s="142">
        <v>24902.227150684932</v>
      </c>
      <c r="BW85" s="142">
        <v>24902.227150684932</v>
      </c>
      <c r="BX85" s="142">
        <v>24902.227150684932</v>
      </c>
      <c r="BY85" s="142">
        <v>24902.227150684932</v>
      </c>
      <c r="BZ85" s="142">
        <v>24902.227150684932</v>
      </c>
      <c r="CA85" s="142">
        <v>24902.227150684932</v>
      </c>
      <c r="CB85" s="142">
        <v>24902.227150684932</v>
      </c>
      <c r="CC85" s="142">
        <v>24902.227150684932</v>
      </c>
      <c r="CD85" s="142">
        <v>24902.227150684932</v>
      </c>
      <c r="CE85" s="142">
        <v>24902.227150684932</v>
      </c>
      <c r="CF85" s="142">
        <v>24902.227150684932</v>
      </c>
      <c r="CG85" s="142">
        <v>24902.227150684932</v>
      </c>
      <c r="CH85" s="142">
        <v>24902.227150684932</v>
      </c>
      <c r="CI85" s="142">
        <v>24902.227150684932</v>
      </c>
      <c r="CJ85" s="639">
        <v>24902.227150684932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>
        <v>184.42761222222222</v>
      </c>
      <c r="I86" s="202">
        <v>237.7758133333333</v>
      </c>
      <c r="J86" s="202">
        <v>291.85828777777778</v>
      </c>
      <c r="K86" s="202">
        <v>346.67508333333325</v>
      </c>
      <c r="L86" s="202">
        <v>509.05497999999989</v>
      </c>
      <c r="M86" s="202">
        <v>673.64749555555545</v>
      </c>
      <c r="N86" s="141">
        <v>840.45477666666636</v>
      </c>
      <c r="O86" s="141">
        <v>1009.4789699999998</v>
      </c>
      <c r="P86" s="141">
        <v>1012.8798611111109</v>
      </c>
      <c r="Q86" s="141">
        <v>1016.2410544444442</v>
      </c>
      <c r="R86" s="141">
        <v>1019.5625499999998</v>
      </c>
      <c r="S86" s="141">
        <v>1022.8436399999997</v>
      </c>
      <c r="T86" s="141">
        <v>1026.0857355555552</v>
      </c>
      <c r="U86" s="141">
        <v>1029.288133333333</v>
      </c>
      <c r="V86" s="141">
        <v>1032.4508333333329</v>
      </c>
      <c r="W86" s="141">
        <v>1035.5738355555552</v>
      </c>
      <c r="X86" s="141">
        <v>1038.6571399999996</v>
      </c>
      <c r="Y86" s="141">
        <v>1041.7007466666662</v>
      </c>
      <c r="Z86" s="141">
        <v>1044.7039166666661</v>
      </c>
      <c r="AA86" s="141">
        <v>1047.6681233333329</v>
      </c>
      <c r="AB86" s="141">
        <v>1050.5926322222219</v>
      </c>
      <c r="AC86" s="141">
        <v>1053.477443333333</v>
      </c>
      <c r="AD86" s="141">
        <v>1056.3225566666661</v>
      </c>
      <c r="AE86" s="141">
        <v>1059.1279722222216</v>
      </c>
      <c r="AF86" s="141">
        <v>1061.8929244444439</v>
      </c>
      <c r="AG86" s="141">
        <v>1064.6189399999998</v>
      </c>
      <c r="AH86" s="141">
        <v>1067.3052577777778</v>
      </c>
      <c r="AI86" s="141">
        <v>1069.9518777777776</v>
      </c>
      <c r="AJ86" s="141">
        <v>1072.5587999999998</v>
      </c>
      <c r="AK86" s="141">
        <v>1075.1260244444445</v>
      </c>
      <c r="AL86" s="141">
        <v>1077.6527588888889</v>
      </c>
      <c r="AM86" s="141">
        <v>1083.6984966666666</v>
      </c>
      <c r="AN86" s="141">
        <v>1089.7442344444444</v>
      </c>
      <c r="AO86" s="141">
        <v>1095.7899722222221</v>
      </c>
      <c r="AP86" s="141">
        <v>1101.8357100000001</v>
      </c>
      <c r="AQ86" s="141">
        <v>1107.8814477777778</v>
      </c>
      <c r="AR86" s="141">
        <v>1113.9271855555555</v>
      </c>
      <c r="AS86" s="141">
        <v>1119.9729233333333</v>
      </c>
      <c r="AT86" s="141">
        <v>1126.018661111111</v>
      </c>
      <c r="AU86" s="141">
        <v>1132.0643988888887</v>
      </c>
      <c r="AV86" s="141">
        <v>1138.1101366666664</v>
      </c>
      <c r="AW86" s="141">
        <v>1144.1558744444442</v>
      </c>
      <c r="AX86" s="141">
        <v>1150.2016122222219</v>
      </c>
      <c r="AY86" s="141">
        <v>1156.2473499999996</v>
      </c>
      <c r="AZ86" s="141">
        <v>1162.2930877777774</v>
      </c>
      <c r="BA86" s="187">
        <v>1168.3388255555551</v>
      </c>
      <c r="BB86" s="505">
        <v>1174.3845633333331</v>
      </c>
      <c r="BC86" s="505">
        <v>1180.4303011111108</v>
      </c>
      <c r="BD86" s="505">
        <v>1186.4760388888885</v>
      </c>
      <c r="BE86" s="505">
        <v>1192.5217766666663</v>
      </c>
      <c r="BF86" s="505">
        <v>1198.567514444444</v>
      </c>
      <c r="BG86" s="505">
        <v>1204.6132522222217</v>
      </c>
      <c r="BH86" s="505">
        <v>1210.6589899999994</v>
      </c>
      <c r="BI86" s="505">
        <v>1216.7047277777772</v>
      </c>
      <c r="BJ86" s="505">
        <v>1222.7504655555551</v>
      </c>
      <c r="BK86" s="505">
        <v>1228.7962033333329</v>
      </c>
      <c r="BL86" s="505">
        <v>1234.8419411111106</v>
      </c>
      <c r="BM86" s="505">
        <v>1240.8876788888883</v>
      </c>
      <c r="BN86" s="505">
        <v>1246.9334166666661</v>
      </c>
      <c r="BO86" s="505">
        <v>1252.979154444444</v>
      </c>
      <c r="BP86" s="505">
        <v>1259.0248922222218</v>
      </c>
      <c r="BQ86" s="505">
        <v>1265.0706299999995</v>
      </c>
      <c r="BR86" s="505">
        <v>1271.1163677777772</v>
      </c>
      <c r="BS86" s="505">
        <v>1277.1621055555549</v>
      </c>
      <c r="BT86" s="505">
        <v>1283.2078433333327</v>
      </c>
      <c r="BU86" s="505">
        <v>1289.2535811111104</v>
      </c>
      <c r="BV86" s="505">
        <v>1295.2993188888881</v>
      </c>
      <c r="BW86" s="505">
        <v>1301.3450566666659</v>
      </c>
      <c r="BX86" s="505">
        <v>1307.3907944444436</v>
      </c>
      <c r="BY86" s="505">
        <v>1313.4365322222213</v>
      </c>
      <c r="BZ86" s="505">
        <v>1319.4822699999991</v>
      </c>
      <c r="CA86" s="505">
        <v>1325.528007777777</v>
      </c>
      <c r="CB86" s="505">
        <v>1331.5737455555548</v>
      </c>
      <c r="CC86" s="505">
        <v>1337.6194833333325</v>
      </c>
      <c r="CD86" s="505">
        <v>1343.6652211111102</v>
      </c>
      <c r="CE86" s="505">
        <v>1349.7109588888879</v>
      </c>
      <c r="CF86" s="505">
        <v>1355.7566966666657</v>
      </c>
      <c r="CG86" s="505">
        <v>1361.8024344444434</v>
      </c>
      <c r="CH86" s="505">
        <v>1367.8481722222211</v>
      </c>
      <c r="CI86" s="505">
        <v>1373.8939099999989</v>
      </c>
      <c r="CJ86" s="621">
        <v>1379.9396477777766</v>
      </c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19754.616931659715</v>
      </c>
      <c r="I87" s="142">
        <v>18642.564306708682</v>
      </c>
      <c r="J87" s="142">
        <v>17529.932716682411</v>
      </c>
      <c r="K87" s="206">
        <v>16416.722161580899</v>
      </c>
      <c r="L87" s="206">
        <v>17623.042259332786</v>
      </c>
      <c r="M87" s="206">
        <v>14845.084293014597</v>
      </c>
      <c r="N87" s="82">
        <v>12066.18125350692</v>
      </c>
      <c r="O87" s="82">
        <v>12093.17403912161</v>
      </c>
      <c r="P87" s="82">
        <v>12120.166824736298</v>
      </c>
      <c r="Q87" s="82">
        <v>12147.159610350987</v>
      </c>
      <c r="R87" s="82">
        <v>12174.152395965677</v>
      </c>
      <c r="S87" s="82">
        <v>12201.145181580367</v>
      </c>
      <c r="T87" s="82">
        <v>12228.137967195056</v>
      </c>
      <c r="U87" s="82">
        <v>12255.130752809744</v>
      </c>
      <c r="V87" s="82">
        <v>12282.123538424434</v>
      </c>
      <c r="W87" s="82">
        <v>12309.116324039123</v>
      </c>
      <c r="X87" s="82">
        <v>12336.109109653813</v>
      </c>
      <c r="Y87" s="82">
        <v>12363.101895268501</v>
      </c>
      <c r="Z87" s="82">
        <v>12390.09468088319</v>
      </c>
      <c r="AA87" s="82">
        <v>12417.08746649788</v>
      </c>
      <c r="AB87" s="82">
        <v>12444.08025211257</v>
      </c>
      <c r="AC87" s="82">
        <v>12471.073037727259</v>
      </c>
      <c r="AD87" s="82">
        <v>12498.065823341947</v>
      </c>
      <c r="AE87" s="82">
        <v>12525.058608956637</v>
      </c>
      <c r="AF87" s="82">
        <v>12552.051394571326</v>
      </c>
      <c r="AG87" s="82">
        <v>12579.044180186016</v>
      </c>
      <c r="AH87" s="82">
        <v>12606.036965800704</v>
      </c>
      <c r="AI87" s="82">
        <v>12633.029751415394</v>
      </c>
      <c r="AJ87" s="82">
        <v>12660.022537030083</v>
      </c>
      <c r="AK87" s="82">
        <v>12687.015322644773</v>
      </c>
      <c r="AL87" s="82">
        <v>12714.008108259462</v>
      </c>
      <c r="AM87" s="82">
        <v>12714.008108259462</v>
      </c>
      <c r="AN87" s="82">
        <v>12714.008108259462</v>
      </c>
      <c r="AO87" s="82">
        <v>12714.008108259462</v>
      </c>
      <c r="AP87" s="82">
        <v>12714.008108259462</v>
      </c>
      <c r="AQ87" s="82">
        <v>12714.008108259462</v>
      </c>
      <c r="AR87" s="82">
        <v>12714.008108259462</v>
      </c>
      <c r="AS87" s="82">
        <v>12714.008108259462</v>
      </c>
      <c r="AT87" s="82">
        <v>12714.008108259462</v>
      </c>
      <c r="AU87" s="82">
        <v>12714.008108259462</v>
      </c>
      <c r="AV87" s="82">
        <v>12714.008108259462</v>
      </c>
      <c r="AW87" s="82">
        <v>12714.008108259462</v>
      </c>
      <c r="AX87" s="82">
        <v>12714.008108259462</v>
      </c>
      <c r="AY87" s="82">
        <v>12714.008108259462</v>
      </c>
      <c r="AZ87" s="82">
        <v>12714.008108259462</v>
      </c>
      <c r="BA87" s="234">
        <v>12714.008108259462</v>
      </c>
      <c r="BB87" s="234">
        <v>12714.008108259462</v>
      </c>
      <c r="BC87" s="234">
        <v>12714.008108259462</v>
      </c>
      <c r="BD87" s="234">
        <v>12714.008108259462</v>
      </c>
      <c r="BE87" s="234">
        <v>12714.008108259462</v>
      </c>
      <c r="BF87" s="234">
        <v>12714.008108259462</v>
      </c>
      <c r="BG87" s="234">
        <v>12714.008108259462</v>
      </c>
      <c r="BH87" s="234">
        <v>12714.008108259462</v>
      </c>
      <c r="BI87" s="234">
        <v>12714.008108259462</v>
      </c>
      <c r="BJ87" s="234">
        <v>12714.008108259462</v>
      </c>
      <c r="BK87" s="234">
        <v>12714.008108259462</v>
      </c>
      <c r="BL87" s="234">
        <v>12714.008108259462</v>
      </c>
      <c r="BM87" s="234">
        <v>12714.008108259462</v>
      </c>
      <c r="BN87" s="234">
        <v>12714.008108259462</v>
      </c>
      <c r="BO87" s="234">
        <v>12714.008108259462</v>
      </c>
      <c r="BP87" s="234">
        <v>12714.008108259462</v>
      </c>
      <c r="BQ87" s="234">
        <v>12714.008108259462</v>
      </c>
      <c r="BR87" s="234">
        <v>12714.008108259462</v>
      </c>
      <c r="BS87" s="234">
        <v>12714.008108259462</v>
      </c>
      <c r="BT87" s="234">
        <v>12714.008108259462</v>
      </c>
      <c r="BU87" s="234">
        <v>12714.008108259462</v>
      </c>
      <c r="BV87" s="234">
        <v>12714.008108259462</v>
      </c>
      <c r="BW87" s="234">
        <v>12714.008108259462</v>
      </c>
      <c r="BX87" s="234">
        <v>12714.008108259462</v>
      </c>
      <c r="BY87" s="234">
        <v>12714.008108259462</v>
      </c>
      <c r="BZ87" s="234">
        <v>12714.008108259462</v>
      </c>
      <c r="CA87" s="234">
        <v>12714.008108259462</v>
      </c>
      <c r="CB87" s="234">
        <v>12714.008108259462</v>
      </c>
      <c r="CC87" s="234">
        <v>12714.008108259462</v>
      </c>
      <c r="CD87" s="234">
        <v>12714.008108259462</v>
      </c>
      <c r="CE87" s="234">
        <v>12714.008108259462</v>
      </c>
      <c r="CF87" s="234">
        <v>12714.008108259462</v>
      </c>
      <c r="CG87" s="234">
        <v>12714.008108259462</v>
      </c>
      <c r="CH87" s="234">
        <v>12714.008108259462</v>
      </c>
      <c r="CI87" s="234">
        <v>12714.008108259462</v>
      </c>
      <c r="CJ87" s="640">
        <v>12714.008108259462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19570.189319437493</v>
      </c>
      <c r="I89" s="210">
        <v>18404.788493375348</v>
      </c>
      <c r="J89" s="210">
        <v>17238.074428904634</v>
      </c>
      <c r="K89" s="207">
        <v>16070.047078247566</v>
      </c>
      <c r="L89" s="207">
        <v>17113.987279332785</v>
      </c>
      <c r="M89" s="207">
        <v>14171.436797459042</v>
      </c>
      <c r="N89" s="105">
        <v>11225.726476840255</v>
      </c>
      <c r="O89" s="105">
        <v>11083.69506912161</v>
      </c>
      <c r="P89" s="105">
        <v>11107.286963625187</v>
      </c>
      <c r="Q89" s="105">
        <v>11130.918555906543</v>
      </c>
      <c r="R89" s="105">
        <v>11154.589845965676</v>
      </c>
      <c r="S89" s="105">
        <v>11178.301541580367</v>
      </c>
      <c r="T89" s="105">
        <v>11202.052231639502</v>
      </c>
      <c r="U89" s="105">
        <v>11225.842619476411</v>
      </c>
      <c r="V89" s="105">
        <v>11249.672705091101</v>
      </c>
      <c r="W89" s="105">
        <v>11273.542488483568</v>
      </c>
      <c r="X89" s="105">
        <v>11297.451969653814</v>
      </c>
      <c r="Y89" s="105">
        <v>11321.401148601835</v>
      </c>
      <c r="Z89" s="105">
        <v>11345.390764216525</v>
      </c>
      <c r="AA89" s="105">
        <v>11369.419343164547</v>
      </c>
      <c r="AB89" s="105">
        <v>11393.487619890348</v>
      </c>
      <c r="AC89" s="105">
        <v>11417.595594393926</v>
      </c>
      <c r="AD89" s="105">
        <v>11441.743266675281</v>
      </c>
      <c r="AE89" s="105">
        <v>11465.930636734414</v>
      </c>
      <c r="AF89" s="105">
        <v>11490.158470126882</v>
      </c>
      <c r="AG89" s="105">
        <v>11514.425240186016</v>
      </c>
      <c r="AH89" s="105">
        <v>11538.731708022926</v>
      </c>
      <c r="AI89" s="105">
        <v>11563.077873637616</v>
      </c>
      <c r="AJ89" s="105">
        <v>11587.463737030084</v>
      </c>
      <c r="AK89" s="105">
        <v>11611.889298200329</v>
      </c>
      <c r="AL89" s="105">
        <v>11636.355349370573</v>
      </c>
      <c r="AM89" s="105">
        <v>11630.309611592797</v>
      </c>
      <c r="AN89" s="105">
        <v>11624.263873815018</v>
      </c>
      <c r="AO89" s="105">
        <v>11618.21813603724</v>
      </c>
      <c r="AP89" s="105">
        <v>11612.172398259463</v>
      </c>
      <c r="AQ89" s="105">
        <v>11606.126660481685</v>
      </c>
      <c r="AR89" s="105">
        <v>11600.080922703906</v>
      </c>
      <c r="AS89" s="105">
        <v>11594.03518492613</v>
      </c>
      <c r="AT89" s="105">
        <v>11587.989447148351</v>
      </c>
      <c r="AU89" s="105">
        <v>11581.943709370575</v>
      </c>
      <c r="AV89" s="105">
        <v>11575.897971592796</v>
      </c>
      <c r="AW89" s="105">
        <v>11569.852233815018</v>
      </c>
      <c r="AX89" s="105">
        <v>11563.806496037241</v>
      </c>
      <c r="AY89" s="105">
        <v>11557.760758259463</v>
      </c>
      <c r="AZ89" s="105">
        <v>11551.715020481684</v>
      </c>
      <c r="BA89" s="235">
        <v>11545.669282703908</v>
      </c>
      <c r="BB89" s="324">
        <v>11539.623544926129</v>
      </c>
      <c r="BC89" s="105">
        <v>11533.577807148351</v>
      </c>
      <c r="BD89" s="105">
        <v>11527.532069370574</v>
      </c>
      <c r="BE89" s="105">
        <v>11521.486331592796</v>
      </c>
      <c r="BF89" s="235">
        <v>11515.440593815019</v>
      </c>
      <c r="BG89" s="324">
        <v>11509.394856037241</v>
      </c>
      <c r="BH89" s="324">
        <v>11503.349118259463</v>
      </c>
      <c r="BI89" s="105">
        <v>11497.303380481686</v>
      </c>
      <c r="BJ89" s="105">
        <v>11491.257642703908</v>
      </c>
      <c r="BK89" s="324">
        <v>11485.211904926129</v>
      </c>
      <c r="BL89" s="324">
        <v>11479.166167148353</v>
      </c>
      <c r="BM89" s="324">
        <v>11473.120429370574</v>
      </c>
      <c r="BN89" s="324">
        <v>11467.074691592796</v>
      </c>
      <c r="BO89" s="324">
        <v>11461.028953815019</v>
      </c>
      <c r="BP89" s="235">
        <v>11454.983216037241</v>
      </c>
      <c r="BQ89" s="324">
        <v>11448.937478259462</v>
      </c>
      <c r="BR89" s="324">
        <v>11442.891740481686</v>
      </c>
      <c r="BS89" s="642">
        <v>11436.846002703907</v>
      </c>
      <c r="BT89" s="324">
        <v>11430.800264926129</v>
      </c>
      <c r="BU89" s="324">
        <v>11424.754527148352</v>
      </c>
      <c r="BV89" s="324">
        <v>11418.708789370574</v>
      </c>
      <c r="BW89" s="324">
        <v>11412.663051592797</v>
      </c>
      <c r="BX89" s="235">
        <v>11406.617313815019</v>
      </c>
      <c r="BY89" s="324">
        <v>11400.57157603724</v>
      </c>
      <c r="BZ89" s="324">
        <v>11394.525838259464</v>
      </c>
      <c r="CA89" s="324">
        <v>11388.480100481685</v>
      </c>
      <c r="CB89" s="324">
        <v>11382.434362703907</v>
      </c>
      <c r="CC89" s="324">
        <v>11376.38862492613</v>
      </c>
      <c r="CD89" s="324">
        <v>11370.342887148352</v>
      </c>
      <c r="CE89" s="324">
        <v>11364.297149370574</v>
      </c>
      <c r="CF89" s="324">
        <v>11358.251411592797</v>
      </c>
      <c r="CG89" s="324">
        <v>11352.205673815019</v>
      </c>
      <c r="CH89" s="324">
        <v>11346.159936037242</v>
      </c>
      <c r="CI89" s="235">
        <v>11340.114198259464</v>
      </c>
      <c r="CJ89" s="641">
        <v>11334.068460481685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5.7780999553694876</v>
      </c>
      <c r="I93" s="494">
        <v>11.560773605114857</v>
      </c>
      <c r="J93" s="198">
        <v>17.34645787325147</v>
      </c>
      <c r="K93" s="198">
        <v>23.135152759779327</v>
      </c>
      <c r="L93" s="198">
        <v>37.85176143503115</v>
      </c>
      <c r="M93" s="198">
        <v>52.297142859885739</v>
      </c>
      <c r="N93" s="84">
        <v>66.74743866532566</v>
      </c>
      <c r="O93" s="84">
        <v>66.607076180129269</v>
      </c>
      <c r="P93" s="84">
        <v>66.466713694932892</v>
      </c>
      <c r="Q93" s="84">
        <v>66.326351209736515</v>
      </c>
      <c r="R93" s="84">
        <v>66.185988724540124</v>
      </c>
      <c r="S93" s="84">
        <v>66.045626239343733</v>
      </c>
      <c r="T93" s="84">
        <v>65.905263754147356</v>
      </c>
      <c r="U93" s="84">
        <v>65.764901268950979</v>
      </c>
      <c r="V93" s="84">
        <v>65.624538783754588</v>
      </c>
      <c r="W93" s="84">
        <v>65.484176298558197</v>
      </c>
      <c r="X93" s="84">
        <v>65.34381381336182</v>
      </c>
      <c r="Y93" s="84">
        <v>65.203451328165443</v>
      </c>
      <c r="Z93" s="84">
        <v>65.063088842969051</v>
      </c>
      <c r="AA93" s="84">
        <v>64.92272635777266</v>
      </c>
      <c r="AB93" s="84">
        <v>64.782363872576283</v>
      </c>
      <c r="AC93" s="84">
        <v>64.642001387379892</v>
      </c>
      <c r="AD93" s="84">
        <v>64.501638902183515</v>
      </c>
      <c r="AE93" s="84">
        <v>64.361276416987138</v>
      </c>
      <c r="AF93" s="84">
        <v>64.220913931790747</v>
      </c>
      <c r="AG93" s="84">
        <v>64.080551446594356</v>
      </c>
      <c r="AH93" s="84">
        <v>63.940188961397986</v>
      </c>
      <c r="AI93" s="84">
        <v>63.799826476201595</v>
      </c>
      <c r="AJ93" s="84">
        <v>63.659463991005211</v>
      </c>
      <c r="AK93" s="84">
        <v>63.519101505808827</v>
      </c>
      <c r="AL93" s="84">
        <v>63.378739020612436</v>
      </c>
      <c r="AM93" s="504">
        <v>63.378739020612436</v>
      </c>
      <c r="AN93" s="503">
        <v>63.378739020612436</v>
      </c>
      <c r="AO93" s="503">
        <v>63.378739020612436</v>
      </c>
      <c r="AP93" s="503">
        <v>63.378739020612436</v>
      </c>
      <c r="AQ93" s="503">
        <v>63.378739020612436</v>
      </c>
      <c r="AR93" s="503">
        <v>63.378739020612436</v>
      </c>
      <c r="AS93" s="503">
        <v>63.378739020612436</v>
      </c>
      <c r="AT93" s="503">
        <v>63.378739020612436</v>
      </c>
      <c r="AU93" s="503">
        <v>63.378739020612436</v>
      </c>
      <c r="AV93" s="503">
        <v>63.378739020612436</v>
      </c>
      <c r="AW93" s="503">
        <v>63.378739020612436</v>
      </c>
      <c r="AX93" s="503">
        <v>63.378739020612436</v>
      </c>
      <c r="AY93" s="503">
        <v>63.378739020612436</v>
      </c>
      <c r="AZ93" s="503">
        <v>63.378739020612436</v>
      </c>
      <c r="BA93" s="503">
        <v>63.378739020612436</v>
      </c>
      <c r="BB93" s="503">
        <v>63.378739020612436</v>
      </c>
      <c r="BC93" s="503">
        <v>63.378739020612436</v>
      </c>
      <c r="BD93" s="503">
        <v>63.378739020612436</v>
      </c>
      <c r="BE93" s="503">
        <v>63.378739020612436</v>
      </c>
      <c r="BF93" s="503">
        <v>63.378739020612436</v>
      </c>
      <c r="BG93" s="503">
        <v>63.378739020612436</v>
      </c>
      <c r="BH93" s="503">
        <v>63.378739020612436</v>
      </c>
      <c r="BI93" s="503">
        <v>63.378739020612436</v>
      </c>
      <c r="BJ93" s="503">
        <v>63.378739020612436</v>
      </c>
      <c r="BK93" s="503">
        <v>63.378739020612436</v>
      </c>
      <c r="BL93" s="503">
        <v>63.378739020612436</v>
      </c>
      <c r="BM93" s="503">
        <v>63.378739020612436</v>
      </c>
      <c r="BN93" s="503">
        <v>63.378739020612436</v>
      </c>
      <c r="BO93" s="503">
        <v>63.378739020612436</v>
      </c>
      <c r="BP93" s="503">
        <v>63.378739020612436</v>
      </c>
      <c r="BQ93" s="503">
        <v>63.378739020612436</v>
      </c>
      <c r="BR93" s="503">
        <v>63.378739020612436</v>
      </c>
      <c r="BS93" s="503">
        <v>63.378739020612436</v>
      </c>
      <c r="BT93" s="503">
        <v>63.378739020612436</v>
      </c>
      <c r="BU93" s="503">
        <v>63.378739020612436</v>
      </c>
      <c r="BV93" s="503">
        <v>63.378739020612436</v>
      </c>
      <c r="BW93" s="503">
        <v>63.378739020612436</v>
      </c>
      <c r="BX93" s="503">
        <v>63.378739020612436</v>
      </c>
      <c r="BY93" s="503">
        <v>63.378739020612436</v>
      </c>
      <c r="BZ93" s="503">
        <v>63.378739020612436</v>
      </c>
      <c r="CA93" s="503">
        <v>63.378739020612436</v>
      </c>
      <c r="CB93" s="503">
        <v>63.378739020612436</v>
      </c>
      <c r="CC93" s="503">
        <v>63.378739020612436</v>
      </c>
      <c r="CD93" s="503">
        <v>63.378739020612436</v>
      </c>
      <c r="CE93" s="503">
        <v>63.378739020612436</v>
      </c>
      <c r="CF93" s="503">
        <v>63.378739020612436</v>
      </c>
      <c r="CG93" s="503">
        <v>63.378739020612436</v>
      </c>
      <c r="CH93" s="503">
        <v>63.378739020612436</v>
      </c>
      <c r="CI93" s="503">
        <v>63.378739020612436</v>
      </c>
      <c r="CJ93" s="645">
        <v>63.378739020612436</v>
      </c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49.748884079115655</v>
      </c>
      <c r="I104" s="497">
        <v>99.537147226277298</v>
      </c>
      <c r="J104" s="497">
        <v>149.35133150780999</v>
      </c>
      <c r="K104" s="497">
        <v>199.19143692371372</v>
      </c>
      <c r="L104" s="497">
        <v>325.90002013928284</v>
      </c>
      <c r="M104" s="497">
        <v>450.27336285307229</v>
      </c>
      <c r="N104" s="497">
        <v>574.68901791035705</v>
      </c>
      <c r="O104" s="497">
        <v>573.48051043228838</v>
      </c>
      <c r="P104" s="497">
        <v>572.27200295421983</v>
      </c>
      <c r="Q104" s="497">
        <v>571.06349547615127</v>
      </c>
      <c r="R104" s="497">
        <v>569.85498799808272</v>
      </c>
      <c r="S104" s="497">
        <v>568.64648052001428</v>
      </c>
      <c r="T104" s="497">
        <v>567.43797304194584</v>
      </c>
      <c r="U104" s="497">
        <v>566.22946556387706</v>
      </c>
      <c r="V104" s="497">
        <v>565.02095808580862</v>
      </c>
      <c r="W104" s="497">
        <v>563.81245060774017</v>
      </c>
      <c r="X104" s="497">
        <v>562.60394312967151</v>
      </c>
      <c r="Y104" s="497">
        <v>561.39543565160307</v>
      </c>
      <c r="Z104" s="497">
        <v>560.18692817353451</v>
      </c>
      <c r="AA104" s="497">
        <v>558.97842069546596</v>
      </c>
      <c r="AB104" s="497">
        <v>557.7699132173974</v>
      </c>
      <c r="AC104" s="497">
        <v>556.56140573932896</v>
      </c>
      <c r="AD104" s="497">
        <v>555.35289826126041</v>
      </c>
      <c r="AE104" s="497">
        <v>554.14439078319174</v>
      </c>
      <c r="AF104" s="497">
        <v>552.9358833051233</v>
      </c>
      <c r="AG104" s="497">
        <v>551.72737582705474</v>
      </c>
      <c r="AH104" s="497">
        <v>550.51886834898619</v>
      </c>
      <c r="AI104" s="497">
        <v>549.31036087091775</v>
      </c>
      <c r="AJ104" s="497">
        <v>548.10185339284908</v>
      </c>
      <c r="AK104" s="497">
        <v>546.89334591478053</v>
      </c>
      <c r="AL104" s="497">
        <v>545.68483843671208</v>
      </c>
      <c r="AM104" s="497">
        <v>545.68483843671208</v>
      </c>
      <c r="AN104" s="497">
        <v>545.68483843671208</v>
      </c>
      <c r="AO104" s="497">
        <v>545.68483843671208</v>
      </c>
      <c r="AP104" s="497">
        <v>545.68483843671208</v>
      </c>
      <c r="AQ104" s="497">
        <v>545.68483843671208</v>
      </c>
      <c r="AR104" s="497">
        <v>545.68483843671208</v>
      </c>
      <c r="AS104" s="497">
        <v>545.68483843671208</v>
      </c>
      <c r="AT104" s="497">
        <v>545.68483843671208</v>
      </c>
      <c r="AU104" s="497">
        <v>545.68483843671208</v>
      </c>
      <c r="AV104" s="497">
        <v>545.68483843671208</v>
      </c>
      <c r="AW104" s="497">
        <v>545.68483843671208</v>
      </c>
      <c r="AX104" s="497">
        <v>545.68483843671208</v>
      </c>
      <c r="AY104" s="497">
        <v>545.68483843671208</v>
      </c>
      <c r="AZ104" s="497">
        <v>545.68483843671208</v>
      </c>
      <c r="BA104" s="497">
        <v>545.68483843671208</v>
      </c>
      <c r="BB104" s="497">
        <v>545.68483843671208</v>
      </c>
      <c r="BC104" s="497">
        <v>545.68483843671208</v>
      </c>
      <c r="BD104" s="497">
        <v>545.68483843671208</v>
      </c>
      <c r="BE104" s="497">
        <v>545.68483843671208</v>
      </c>
      <c r="BF104" s="497">
        <v>545.68483843671208</v>
      </c>
      <c r="BG104" s="497">
        <v>545.68483843671208</v>
      </c>
      <c r="BH104" s="497">
        <v>545.68483843671208</v>
      </c>
      <c r="BI104" s="497">
        <v>545.68483843671208</v>
      </c>
      <c r="BJ104" s="497">
        <v>545.68483843671208</v>
      </c>
      <c r="BK104" s="497">
        <v>545.68483843671208</v>
      </c>
      <c r="BL104" s="497">
        <v>545.68483843671208</v>
      </c>
      <c r="BM104" s="497">
        <v>545.68483843671208</v>
      </c>
      <c r="BN104" s="497">
        <v>545.68483843671208</v>
      </c>
      <c r="BO104" s="497">
        <v>545.68483843671208</v>
      </c>
      <c r="BP104" s="497">
        <v>545.68483843671208</v>
      </c>
      <c r="BQ104" s="497">
        <v>545.68483843671208</v>
      </c>
      <c r="BR104" s="497">
        <v>545.68483843671208</v>
      </c>
      <c r="BS104" s="497">
        <v>545.68483843671208</v>
      </c>
      <c r="BT104" s="497">
        <v>545.68483843671208</v>
      </c>
      <c r="BU104" s="497">
        <v>545.68483843671208</v>
      </c>
      <c r="BV104" s="497">
        <v>545.68483843671208</v>
      </c>
      <c r="BW104" s="497">
        <v>545.68483843671208</v>
      </c>
      <c r="BX104" s="497">
        <v>545.68483843671208</v>
      </c>
      <c r="BY104" s="497">
        <v>545.68483843671208</v>
      </c>
      <c r="BZ104" s="497">
        <v>545.68483843671208</v>
      </c>
      <c r="CA104" s="497">
        <v>545.68483843671208</v>
      </c>
      <c r="CB104" s="497">
        <v>545.68483843671208</v>
      </c>
      <c r="CC104" s="497">
        <v>545.68483843671208</v>
      </c>
      <c r="CD104" s="497">
        <v>545.68483843671208</v>
      </c>
      <c r="CE104" s="497">
        <v>545.68483843671208</v>
      </c>
      <c r="CF104" s="497">
        <v>545.68483843671208</v>
      </c>
      <c r="CG104" s="497">
        <v>545.68483843671208</v>
      </c>
      <c r="CH104" s="497">
        <v>545.68483843671208</v>
      </c>
      <c r="CI104" s="497">
        <v>545.68483843671208</v>
      </c>
      <c r="CJ104" s="648">
        <v>545.68483843671208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>
        <v>4.5005527890002374E-2</v>
      </c>
      <c r="I105" s="760">
        <v>4.5005527890002367E-2</v>
      </c>
      <c r="J105" s="760">
        <v>4.5005527890002367E-2</v>
      </c>
      <c r="K105" s="760">
        <v>4.5005527890002367E-2</v>
      </c>
      <c r="L105" s="760">
        <v>4.5005527890002374E-2</v>
      </c>
      <c r="M105" s="760">
        <v>4.500552789000236E-2</v>
      </c>
      <c r="N105" s="760">
        <v>4.5005527890002374E-2</v>
      </c>
      <c r="O105" s="760">
        <v>4.5005527890002367E-2</v>
      </c>
      <c r="P105" s="760">
        <v>4.5005527890002367E-2</v>
      </c>
      <c r="Q105" s="760">
        <v>4.500552789000236E-2</v>
      </c>
      <c r="R105" s="760">
        <v>4.5005527890002367E-2</v>
      </c>
      <c r="S105" s="760">
        <v>4.5005527890002367E-2</v>
      </c>
      <c r="T105" s="760">
        <v>4.5005527890002374E-2</v>
      </c>
      <c r="U105" s="760">
        <v>4.500552789000236E-2</v>
      </c>
      <c r="V105" s="760">
        <v>4.5005527890002367E-2</v>
      </c>
      <c r="W105" s="760">
        <v>4.5005527890002374E-2</v>
      </c>
      <c r="X105" s="760">
        <v>4.500552789000236E-2</v>
      </c>
      <c r="Y105" s="760">
        <v>4.5005527890002374E-2</v>
      </c>
      <c r="Z105" s="760">
        <v>4.5005527890002367E-2</v>
      </c>
      <c r="AA105" s="760">
        <v>4.5005527890002367E-2</v>
      </c>
      <c r="AB105" s="760">
        <v>4.5005527890002367E-2</v>
      </c>
      <c r="AC105" s="760">
        <v>4.5005527890002374E-2</v>
      </c>
      <c r="AD105" s="760">
        <v>4.5005527890002367E-2</v>
      </c>
      <c r="AE105" s="760">
        <v>4.5005527890002353E-2</v>
      </c>
      <c r="AF105" s="760">
        <v>4.5005527890002367E-2</v>
      </c>
      <c r="AG105" s="760">
        <v>4.5005527890002367E-2</v>
      </c>
      <c r="AH105" s="760">
        <v>4.500552789000236E-2</v>
      </c>
      <c r="AI105" s="760">
        <v>4.5005527890002374E-2</v>
      </c>
      <c r="AJ105" s="760">
        <v>4.500552789000236E-2</v>
      </c>
      <c r="AK105" s="760">
        <v>4.500552789000236E-2</v>
      </c>
      <c r="AL105" s="760">
        <v>4.5005527890002367E-2</v>
      </c>
      <c r="AM105" s="760">
        <v>4.5005527890002367E-2</v>
      </c>
      <c r="AN105" s="760">
        <v>4.5005527890002367E-2</v>
      </c>
      <c r="AO105" s="760">
        <v>4.5005527890002367E-2</v>
      </c>
      <c r="AP105" s="760">
        <v>4.5005527890002367E-2</v>
      </c>
      <c r="AQ105" s="760">
        <v>4.5005527890002367E-2</v>
      </c>
      <c r="AR105" s="760">
        <v>4.5005527890002367E-2</v>
      </c>
      <c r="AS105" s="760">
        <v>4.5005527890002367E-2</v>
      </c>
      <c r="AT105" s="760">
        <v>4.5005527890002367E-2</v>
      </c>
      <c r="AU105" s="760">
        <v>4.5005527890002367E-2</v>
      </c>
      <c r="AV105" s="760">
        <v>4.5005527890002367E-2</v>
      </c>
      <c r="AW105" s="760">
        <v>4.5005527890002367E-2</v>
      </c>
      <c r="AX105" s="760">
        <v>4.5005527890002367E-2</v>
      </c>
      <c r="AY105" s="760">
        <v>4.5005527890002367E-2</v>
      </c>
      <c r="AZ105" s="760">
        <v>4.5005527890002367E-2</v>
      </c>
      <c r="BA105" s="760">
        <v>4.5005527890002367E-2</v>
      </c>
      <c r="BB105" s="760">
        <v>4.5005527890002367E-2</v>
      </c>
      <c r="BC105" s="760">
        <v>4.5005527890002367E-2</v>
      </c>
      <c r="BD105" s="760">
        <v>4.5005527890002367E-2</v>
      </c>
      <c r="BE105" s="760">
        <v>4.5005527890002367E-2</v>
      </c>
      <c r="BF105" s="760">
        <v>4.5005527890002367E-2</v>
      </c>
      <c r="BG105" s="760">
        <v>4.5005527890002367E-2</v>
      </c>
      <c r="BH105" s="760">
        <v>4.5005527890002367E-2</v>
      </c>
      <c r="BI105" s="760">
        <v>4.5005527890002367E-2</v>
      </c>
      <c r="BJ105" s="760">
        <v>4.5005527890002367E-2</v>
      </c>
      <c r="BK105" s="760">
        <v>4.5005527890002367E-2</v>
      </c>
      <c r="BL105" s="760">
        <v>4.5005527890002367E-2</v>
      </c>
      <c r="BM105" s="760">
        <v>4.5005527890002367E-2</v>
      </c>
      <c r="BN105" s="760">
        <v>4.5005527890002367E-2</v>
      </c>
      <c r="BO105" s="760">
        <v>4.5005527890002367E-2</v>
      </c>
      <c r="BP105" s="760">
        <v>4.5005527890002367E-2</v>
      </c>
      <c r="BQ105" s="760">
        <v>4.5005527890002367E-2</v>
      </c>
      <c r="BR105" s="760">
        <v>4.5005527890002367E-2</v>
      </c>
      <c r="BS105" s="760">
        <v>4.5005527890002367E-2</v>
      </c>
      <c r="BT105" s="760">
        <v>4.5005527890002367E-2</v>
      </c>
      <c r="BU105" s="760">
        <v>4.5005527890002367E-2</v>
      </c>
      <c r="BV105" s="760">
        <v>4.5005527890002367E-2</v>
      </c>
      <c r="BW105" s="760">
        <v>4.5005527890002367E-2</v>
      </c>
      <c r="BX105" s="760">
        <v>4.5005527890002367E-2</v>
      </c>
      <c r="BY105" s="760">
        <v>4.5005527890002367E-2</v>
      </c>
      <c r="BZ105" s="760">
        <v>4.5005527890002367E-2</v>
      </c>
      <c r="CA105" s="760">
        <v>4.5005527890002367E-2</v>
      </c>
      <c r="CB105" s="760">
        <v>4.5005527890002367E-2</v>
      </c>
      <c r="CC105" s="760">
        <v>4.5005527890002367E-2</v>
      </c>
      <c r="CD105" s="760">
        <v>4.5005527890002367E-2</v>
      </c>
      <c r="CE105" s="760">
        <v>4.5005527890002367E-2</v>
      </c>
      <c r="CF105" s="760">
        <v>4.5005527890002367E-2</v>
      </c>
      <c r="CG105" s="760">
        <v>4.5005527890002367E-2</v>
      </c>
      <c r="CH105" s="760">
        <v>4.5005527890002367E-2</v>
      </c>
      <c r="CI105" s="760">
        <v>4.5005527890002367E-2</v>
      </c>
      <c r="CJ105" s="852">
        <v>4.5005527890002367E-2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>
        <v>119.02828203284363</v>
      </c>
      <c r="I106" s="498">
        <v>119.0688449622298</v>
      </c>
      <c r="J106" s="498">
        <v>119.109407891616</v>
      </c>
      <c r="K106" s="498">
        <v>119.14997082100219</v>
      </c>
      <c r="L106" s="498">
        <v>116.47342134364611</v>
      </c>
      <c r="M106" s="498">
        <v>116.51305958517982</v>
      </c>
      <c r="N106" s="498">
        <v>116.55269782671351</v>
      </c>
      <c r="O106" s="498">
        <v>116.32233228599102</v>
      </c>
      <c r="P106" s="498">
        <v>116.09178315729871</v>
      </c>
      <c r="Q106" s="498">
        <v>115.86105044063667</v>
      </c>
      <c r="R106" s="498">
        <v>115.63013413600481</v>
      </c>
      <c r="S106" s="498">
        <v>115.39903424340315</v>
      </c>
      <c r="T106" s="498">
        <v>115.16775076283166</v>
      </c>
      <c r="U106" s="498">
        <v>114.93628369429042</v>
      </c>
      <c r="V106" s="498">
        <v>114.7046330377794</v>
      </c>
      <c r="W106" s="498">
        <v>114.47279879329857</v>
      </c>
      <c r="X106" s="498">
        <v>114.24078096084793</v>
      </c>
      <c r="Y106" s="498">
        <v>114.00857954042752</v>
      </c>
      <c r="Z106" s="498">
        <v>113.77619453203731</v>
      </c>
      <c r="AA106" s="498">
        <v>113.5436259356773</v>
      </c>
      <c r="AB106" s="498">
        <v>113.31087375134751</v>
      </c>
      <c r="AC106" s="498">
        <v>113.07793797904792</v>
      </c>
      <c r="AD106" s="498">
        <v>112.84481861877853</v>
      </c>
      <c r="AE106" s="498">
        <v>112.61151567053936</v>
      </c>
      <c r="AF106" s="498">
        <v>112.37802913433038</v>
      </c>
      <c r="AG106" s="498">
        <v>112.14435901015163</v>
      </c>
      <c r="AH106" s="498">
        <v>111.91050529800309</v>
      </c>
      <c r="AI106" s="498">
        <v>111.67646799788474</v>
      </c>
      <c r="AJ106" s="498">
        <v>111.4422471097966</v>
      </c>
      <c r="AK106" s="498">
        <v>111.20784263373866</v>
      </c>
      <c r="AL106" s="498">
        <v>110.97325456971097</v>
      </c>
      <c r="AM106" s="498">
        <v>110.97325456971097</v>
      </c>
      <c r="AN106" s="498">
        <v>110.97325456971097</v>
      </c>
      <c r="AO106" s="498">
        <v>110.97325456971097</v>
      </c>
      <c r="AP106" s="498">
        <v>110.97325456971097</v>
      </c>
      <c r="AQ106" s="498">
        <v>110.97325456971097</v>
      </c>
      <c r="AR106" s="498">
        <v>110.97325456971097</v>
      </c>
      <c r="AS106" s="498">
        <v>110.97325456971097</v>
      </c>
      <c r="AT106" s="498">
        <v>110.97325456971097</v>
      </c>
      <c r="AU106" s="498">
        <v>110.97325456971097</v>
      </c>
      <c r="AV106" s="498">
        <v>110.97325456971097</v>
      </c>
      <c r="AW106" s="498">
        <v>110.97325456971097</v>
      </c>
      <c r="AX106" s="498">
        <v>110.97325456971097</v>
      </c>
      <c r="AY106" s="498">
        <v>110.97325456971097</v>
      </c>
      <c r="AZ106" s="498">
        <v>110.97325456971097</v>
      </c>
      <c r="BA106" s="498">
        <v>110.97325456971097</v>
      </c>
      <c r="BB106" s="498">
        <v>110.97325456971097</v>
      </c>
      <c r="BC106" s="498">
        <v>110.97325456971097</v>
      </c>
      <c r="BD106" s="498">
        <v>110.97325456971097</v>
      </c>
      <c r="BE106" s="498">
        <v>110.97325456971097</v>
      </c>
      <c r="BF106" s="498">
        <v>110.97325456971097</v>
      </c>
      <c r="BG106" s="498">
        <v>110.97325456971097</v>
      </c>
      <c r="BH106" s="498">
        <v>110.97325456971097</v>
      </c>
      <c r="BI106" s="498">
        <v>110.97325456971097</v>
      </c>
      <c r="BJ106" s="498">
        <v>110.97325456971097</v>
      </c>
      <c r="BK106" s="498">
        <v>110.97325456971097</v>
      </c>
      <c r="BL106" s="498">
        <v>110.97325456971097</v>
      </c>
      <c r="BM106" s="498">
        <v>110.97325456971097</v>
      </c>
      <c r="BN106" s="498">
        <v>110.97325456971097</v>
      </c>
      <c r="BO106" s="498">
        <v>110.97325456971097</v>
      </c>
      <c r="BP106" s="498">
        <v>110.97325456971097</v>
      </c>
      <c r="BQ106" s="498">
        <v>110.97325456971097</v>
      </c>
      <c r="BR106" s="498">
        <v>110.97325456971097</v>
      </c>
      <c r="BS106" s="498">
        <v>110.97325456971097</v>
      </c>
      <c r="BT106" s="498">
        <v>110.97325456971097</v>
      </c>
      <c r="BU106" s="498">
        <v>110.97325456971097</v>
      </c>
      <c r="BV106" s="498">
        <v>110.97325456971097</v>
      </c>
      <c r="BW106" s="498">
        <v>110.97325456971097</v>
      </c>
      <c r="BX106" s="498">
        <v>110.97325456971097</v>
      </c>
      <c r="BY106" s="498">
        <v>110.97325456971097</v>
      </c>
      <c r="BZ106" s="498">
        <v>110.97325456971097</v>
      </c>
      <c r="CA106" s="498">
        <v>110.97325456971097</v>
      </c>
      <c r="CB106" s="498">
        <v>110.97325456971097</v>
      </c>
      <c r="CC106" s="498">
        <v>110.97325456971097</v>
      </c>
      <c r="CD106" s="498">
        <v>110.97325456971097</v>
      </c>
      <c r="CE106" s="498">
        <v>110.97325456971097</v>
      </c>
      <c r="CF106" s="498">
        <v>110.97325456971097</v>
      </c>
      <c r="CG106" s="498">
        <v>110.97325456971097</v>
      </c>
      <c r="CH106" s="498">
        <v>110.97325456971097</v>
      </c>
      <c r="CI106" s="498">
        <v>110.97325456971097</v>
      </c>
      <c r="CJ106" s="649">
        <v>110.97325456971097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1105.3949683849166</v>
      </c>
      <c r="I107" s="82">
        <v>2211.664919686204</v>
      </c>
      <c r="J107" s="82">
        <v>3318.5108254443394</v>
      </c>
      <c r="K107" s="82">
        <v>4425.9326856593225</v>
      </c>
      <c r="L107" s="82">
        <v>7241.3331299171141</v>
      </c>
      <c r="M107" s="82">
        <v>10004.84571481045</v>
      </c>
      <c r="N107" s="82">
        <v>12769.298458512687</v>
      </c>
      <c r="O107" s="82">
        <v>12742.446035383193</v>
      </c>
      <c r="P107" s="82">
        <v>12715.5936122537</v>
      </c>
      <c r="Q107" s="82">
        <v>12688.741189124208</v>
      </c>
      <c r="R107" s="82">
        <v>12661.888765994714</v>
      </c>
      <c r="S107" s="82">
        <v>12635.036342865222</v>
      </c>
      <c r="T107" s="82">
        <v>12608.183919735729</v>
      </c>
      <c r="U107" s="82">
        <v>12581.331496606235</v>
      </c>
      <c r="V107" s="82">
        <v>12554.479073476743</v>
      </c>
      <c r="W107" s="82">
        <v>12527.626650347251</v>
      </c>
      <c r="X107" s="82">
        <v>12500.774227217758</v>
      </c>
      <c r="Y107" s="82">
        <v>12473.921804088264</v>
      </c>
      <c r="Z107" s="82">
        <v>12447.069380958772</v>
      </c>
      <c r="AA107" s="82">
        <v>12420.21695782928</v>
      </c>
      <c r="AB107" s="82">
        <v>12393.364534699786</v>
      </c>
      <c r="AC107" s="82">
        <v>12366.512111570293</v>
      </c>
      <c r="AD107" s="82">
        <v>12339.659688440801</v>
      </c>
      <c r="AE107" s="82">
        <v>12312.807265311309</v>
      </c>
      <c r="AF107" s="82">
        <v>12285.954842181814</v>
      </c>
      <c r="AG107" s="82">
        <v>12259.102419052322</v>
      </c>
      <c r="AH107" s="82">
        <v>12232.24999592283</v>
      </c>
      <c r="AI107" s="82">
        <v>12205.397572793336</v>
      </c>
      <c r="AJ107" s="82">
        <v>12178.545149663843</v>
      </c>
      <c r="AK107" s="82">
        <v>12151.692726534351</v>
      </c>
      <c r="AL107" s="82">
        <v>12124.840303404857</v>
      </c>
      <c r="AM107" s="82">
        <v>12124.840303404857</v>
      </c>
      <c r="AN107" s="82">
        <v>12124.840303404857</v>
      </c>
      <c r="AO107" s="82">
        <v>12124.840303404857</v>
      </c>
      <c r="AP107" s="82">
        <v>12124.840303404857</v>
      </c>
      <c r="AQ107" s="82">
        <v>12124.840303404857</v>
      </c>
      <c r="AR107" s="82">
        <v>12124.840303404857</v>
      </c>
      <c r="AS107" s="82">
        <v>12124.840303404857</v>
      </c>
      <c r="AT107" s="82">
        <v>12124.840303404857</v>
      </c>
      <c r="AU107" s="82">
        <v>12124.840303404857</v>
      </c>
      <c r="AV107" s="82">
        <v>12124.840303404857</v>
      </c>
      <c r="AW107" s="82">
        <v>12124.840303404857</v>
      </c>
      <c r="AX107" s="82">
        <v>12124.840303404857</v>
      </c>
      <c r="AY107" s="82">
        <v>12124.840303404857</v>
      </c>
      <c r="AZ107" s="82">
        <v>12124.840303404857</v>
      </c>
      <c r="BA107" s="82">
        <v>12124.840303404857</v>
      </c>
      <c r="BB107" s="82">
        <v>12124.840303404857</v>
      </c>
      <c r="BC107" s="82">
        <v>12124.840303404857</v>
      </c>
      <c r="BD107" s="82">
        <v>12124.840303404857</v>
      </c>
      <c r="BE107" s="82">
        <v>12124.840303404857</v>
      </c>
      <c r="BF107" s="82">
        <v>12124.840303404857</v>
      </c>
      <c r="BG107" s="82">
        <v>12124.840303404857</v>
      </c>
      <c r="BH107" s="82">
        <v>12124.840303404857</v>
      </c>
      <c r="BI107" s="82">
        <v>12124.840303404857</v>
      </c>
      <c r="BJ107" s="82">
        <v>12124.840303404857</v>
      </c>
      <c r="BK107" s="82">
        <v>12124.840303404857</v>
      </c>
      <c r="BL107" s="82">
        <v>12124.840303404857</v>
      </c>
      <c r="BM107" s="82">
        <v>12124.840303404857</v>
      </c>
      <c r="BN107" s="82">
        <v>12124.840303404857</v>
      </c>
      <c r="BO107" s="82">
        <v>12124.840303404857</v>
      </c>
      <c r="BP107" s="82">
        <v>12124.840303404857</v>
      </c>
      <c r="BQ107" s="82">
        <v>12124.840303404857</v>
      </c>
      <c r="BR107" s="82">
        <v>12124.840303404857</v>
      </c>
      <c r="BS107" s="82">
        <v>12124.840303404857</v>
      </c>
      <c r="BT107" s="82">
        <v>12124.840303404857</v>
      </c>
      <c r="BU107" s="82">
        <v>12124.840303404857</v>
      </c>
      <c r="BV107" s="82">
        <v>12124.840303404857</v>
      </c>
      <c r="BW107" s="82">
        <v>12124.840303404857</v>
      </c>
      <c r="BX107" s="82">
        <v>12124.840303404857</v>
      </c>
      <c r="BY107" s="82">
        <v>12124.840303404857</v>
      </c>
      <c r="BZ107" s="82">
        <v>12124.840303404857</v>
      </c>
      <c r="CA107" s="82">
        <v>12124.840303404857</v>
      </c>
      <c r="CB107" s="82">
        <v>12124.840303404857</v>
      </c>
      <c r="CC107" s="82">
        <v>12124.840303404857</v>
      </c>
      <c r="CD107" s="82">
        <v>12124.840303404857</v>
      </c>
      <c r="CE107" s="82">
        <v>12124.840303404857</v>
      </c>
      <c r="CF107" s="82">
        <v>12124.840303404857</v>
      </c>
      <c r="CG107" s="82">
        <v>12124.840303404857</v>
      </c>
      <c r="CH107" s="82">
        <v>12124.840303404857</v>
      </c>
      <c r="CI107" s="82">
        <v>12124.840303404857</v>
      </c>
      <c r="CJ107" s="640">
        <v>12124.840303404857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20865.79</v>
      </c>
      <c r="I109" s="82">
        <v>20865.79</v>
      </c>
      <c r="J109" s="82">
        <v>20865.79</v>
      </c>
      <c r="K109" s="82">
        <v>20865.79</v>
      </c>
      <c r="L109" s="82">
        <v>24902.227150684932</v>
      </c>
      <c r="M109" s="82">
        <v>24902.227150684932</v>
      </c>
      <c r="N109" s="82">
        <v>24902.227150684932</v>
      </c>
      <c r="O109" s="82">
        <v>24902.227150684932</v>
      </c>
      <c r="P109" s="82">
        <v>24902.227150684932</v>
      </c>
      <c r="Q109" s="82">
        <v>24902.227150684932</v>
      </c>
      <c r="R109" s="82">
        <v>24902.227150684932</v>
      </c>
      <c r="S109" s="82">
        <v>24902.227150684932</v>
      </c>
      <c r="T109" s="82">
        <v>24902.227150684932</v>
      </c>
      <c r="U109" s="82">
        <v>24902.227150684932</v>
      </c>
      <c r="V109" s="82">
        <v>24902.227150684932</v>
      </c>
      <c r="W109" s="82">
        <v>24902.227150684932</v>
      </c>
      <c r="X109" s="82">
        <v>24902.227150684932</v>
      </c>
      <c r="Y109" s="82">
        <v>24902.227150684932</v>
      </c>
      <c r="Z109" s="82">
        <v>24902.227150684932</v>
      </c>
      <c r="AA109" s="82">
        <v>24902.227150684932</v>
      </c>
      <c r="AB109" s="82">
        <v>24902.227150684932</v>
      </c>
      <c r="AC109" s="82">
        <v>24902.227150684932</v>
      </c>
      <c r="AD109" s="82">
        <v>24902.227150684932</v>
      </c>
      <c r="AE109" s="82">
        <v>24902.227150684932</v>
      </c>
      <c r="AF109" s="82">
        <v>24902.227150684932</v>
      </c>
      <c r="AG109" s="82">
        <v>24902.227150684932</v>
      </c>
      <c r="AH109" s="82">
        <v>24902.227150684932</v>
      </c>
      <c r="AI109" s="82">
        <v>24902.227150684932</v>
      </c>
      <c r="AJ109" s="82">
        <v>24902.227150684932</v>
      </c>
      <c r="AK109" s="82">
        <v>24902.227150684932</v>
      </c>
      <c r="AL109" s="82">
        <v>24902.227150684932</v>
      </c>
      <c r="AM109" s="82">
        <v>24902.227150684932</v>
      </c>
      <c r="AN109" s="82">
        <v>24902.227150684932</v>
      </c>
      <c r="AO109" s="82">
        <v>24902.227150684932</v>
      </c>
      <c r="AP109" s="82">
        <v>24902.227150684932</v>
      </c>
      <c r="AQ109" s="82">
        <v>24902.227150684932</v>
      </c>
      <c r="AR109" s="82">
        <v>24902.227150684932</v>
      </c>
      <c r="AS109" s="82">
        <v>24902.227150684932</v>
      </c>
      <c r="AT109" s="82">
        <v>24902.227150684932</v>
      </c>
      <c r="AU109" s="82">
        <v>24902.227150684932</v>
      </c>
      <c r="AV109" s="82">
        <v>24902.227150684932</v>
      </c>
      <c r="AW109" s="82">
        <v>24902.227150684932</v>
      </c>
      <c r="AX109" s="82">
        <v>24902.227150684932</v>
      </c>
      <c r="AY109" s="82">
        <v>24902.227150684932</v>
      </c>
      <c r="AZ109" s="82">
        <v>24902.227150684932</v>
      </c>
      <c r="BA109" s="82">
        <v>24902.227150684932</v>
      </c>
      <c r="BB109" s="82">
        <v>24902.227150684932</v>
      </c>
      <c r="BC109" s="82">
        <v>24902.227150684932</v>
      </c>
      <c r="BD109" s="82">
        <v>24902.227150684932</v>
      </c>
      <c r="BE109" s="82">
        <v>24902.227150684932</v>
      </c>
      <c r="BF109" s="82">
        <v>24902.227150684932</v>
      </c>
      <c r="BG109" s="82">
        <v>24902.227150684932</v>
      </c>
      <c r="BH109" s="82">
        <v>24902.227150684932</v>
      </c>
      <c r="BI109" s="82">
        <v>24902.227150684932</v>
      </c>
      <c r="BJ109" s="82">
        <v>24902.227150684932</v>
      </c>
      <c r="BK109" s="82">
        <v>24902.227150684932</v>
      </c>
      <c r="BL109" s="82">
        <v>24902.227150684932</v>
      </c>
      <c r="BM109" s="82">
        <v>24902.227150684932</v>
      </c>
      <c r="BN109" s="82">
        <v>24902.227150684932</v>
      </c>
      <c r="BO109" s="82">
        <v>24902.227150684932</v>
      </c>
      <c r="BP109" s="82">
        <v>24902.227150684932</v>
      </c>
      <c r="BQ109" s="82">
        <v>24902.227150684932</v>
      </c>
      <c r="BR109" s="82">
        <v>24902.227150684932</v>
      </c>
      <c r="BS109" s="82">
        <v>24902.227150684932</v>
      </c>
      <c r="BT109" s="82">
        <v>24902.227150684932</v>
      </c>
      <c r="BU109" s="82">
        <v>24902.227150684932</v>
      </c>
      <c r="BV109" s="82">
        <v>24902.227150684932</v>
      </c>
      <c r="BW109" s="82">
        <v>24902.227150684932</v>
      </c>
      <c r="BX109" s="82">
        <v>24902.227150684932</v>
      </c>
      <c r="BY109" s="82">
        <v>24902.227150684932</v>
      </c>
      <c r="BZ109" s="82">
        <v>24902.227150684932</v>
      </c>
      <c r="CA109" s="82">
        <v>24902.227150684932</v>
      </c>
      <c r="CB109" s="82">
        <v>24902.227150684932</v>
      </c>
      <c r="CC109" s="82">
        <v>24902.227150684932</v>
      </c>
      <c r="CD109" s="82">
        <v>24902.227150684932</v>
      </c>
      <c r="CE109" s="82">
        <v>24902.227150684932</v>
      </c>
      <c r="CF109" s="82">
        <v>24902.227150684932</v>
      </c>
      <c r="CG109" s="82">
        <v>24902.227150684932</v>
      </c>
      <c r="CH109" s="82">
        <v>24902.227150684932</v>
      </c>
      <c r="CI109" s="82">
        <v>24902.227150684932</v>
      </c>
      <c r="CJ109" s="640">
        <v>24902.227150684932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184.42761222222222</v>
      </c>
      <c r="I110" s="142">
        <v>237.7758133333333</v>
      </c>
      <c r="J110" s="142">
        <v>291.85828777777778</v>
      </c>
      <c r="K110" s="142">
        <v>346.67508333333325</v>
      </c>
      <c r="L110" s="142">
        <v>509.05497999999989</v>
      </c>
      <c r="M110" s="142">
        <v>673.64749555555545</v>
      </c>
      <c r="N110" s="142">
        <v>840.45477666666636</v>
      </c>
      <c r="O110" s="142">
        <v>1009.4789699999998</v>
      </c>
      <c r="P110" s="142">
        <v>1012.8798611111109</v>
      </c>
      <c r="Q110" s="142">
        <v>1016.2410544444442</v>
      </c>
      <c r="R110" s="142">
        <v>1019.5625499999998</v>
      </c>
      <c r="S110" s="142">
        <v>1022.8436399999997</v>
      </c>
      <c r="T110" s="142">
        <v>1026.0857355555552</v>
      </c>
      <c r="U110" s="142">
        <v>1029.288133333333</v>
      </c>
      <c r="V110" s="142">
        <v>1032.4508333333329</v>
      </c>
      <c r="W110" s="142">
        <v>1035.5738355555552</v>
      </c>
      <c r="X110" s="142">
        <v>1038.6571399999996</v>
      </c>
      <c r="Y110" s="142">
        <v>1041.7007466666662</v>
      </c>
      <c r="Z110" s="142">
        <v>1044.7039166666661</v>
      </c>
      <c r="AA110" s="142">
        <v>1047.6681233333329</v>
      </c>
      <c r="AB110" s="142">
        <v>1050.5926322222219</v>
      </c>
      <c r="AC110" s="142">
        <v>1053.477443333333</v>
      </c>
      <c r="AD110" s="142">
        <v>1056.3225566666661</v>
      </c>
      <c r="AE110" s="142">
        <v>1059.1279722222216</v>
      </c>
      <c r="AF110" s="142">
        <v>1061.8929244444439</v>
      </c>
      <c r="AG110" s="142">
        <v>1064.6189399999998</v>
      </c>
      <c r="AH110" s="142">
        <v>1067.3052577777778</v>
      </c>
      <c r="AI110" s="142">
        <v>1069.9518777777776</v>
      </c>
      <c r="AJ110" s="142">
        <v>1072.5587999999998</v>
      </c>
      <c r="AK110" s="142">
        <v>1075.1260244444445</v>
      </c>
      <c r="AL110" s="142">
        <v>1077.6527588888889</v>
      </c>
      <c r="AM110" s="142">
        <v>1083.6984966666666</v>
      </c>
      <c r="AN110" s="142">
        <v>1089.7442344444444</v>
      </c>
      <c r="AO110" s="142">
        <v>1095.7899722222221</v>
      </c>
      <c r="AP110" s="142">
        <v>1101.8357100000001</v>
      </c>
      <c r="AQ110" s="142">
        <v>1107.8814477777778</v>
      </c>
      <c r="AR110" s="142">
        <v>1113.9271855555555</v>
      </c>
      <c r="AS110" s="142">
        <v>1119.9729233333333</v>
      </c>
      <c r="AT110" s="142">
        <v>1126.018661111111</v>
      </c>
      <c r="AU110" s="142">
        <v>1132.0643988888887</v>
      </c>
      <c r="AV110" s="142">
        <v>1138.1101366666664</v>
      </c>
      <c r="AW110" s="142">
        <v>1144.1558744444442</v>
      </c>
      <c r="AX110" s="142">
        <v>1150.2016122222219</v>
      </c>
      <c r="AY110" s="142">
        <v>1156.2473499999996</v>
      </c>
      <c r="AZ110" s="142">
        <v>1162.2930877777774</v>
      </c>
      <c r="BA110" s="142">
        <v>1168.3388255555551</v>
      </c>
      <c r="BB110" s="142">
        <v>1174.3845633333331</v>
      </c>
      <c r="BC110" s="142">
        <v>1180.4303011111108</v>
      </c>
      <c r="BD110" s="142">
        <v>1186.4760388888885</v>
      </c>
      <c r="BE110" s="142">
        <v>1192.5217766666663</v>
      </c>
      <c r="BF110" s="142">
        <v>1198.567514444444</v>
      </c>
      <c r="BG110" s="142">
        <v>1204.6132522222217</v>
      </c>
      <c r="BH110" s="142">
        <v>1210.6589899999994</v>
      </c>
      <c r="BI110" s="142">
        <v>1216.7047277777772</v>
      </c>
      <c r="BJ110" s="142">
        <v>1222.7504655555551</v>
      </c>
      <c r="BK110" s="142">
        <v>1228.7962033333329</v>
      </c>
      <c r="BL110" s="142">
        <v>1234.8419411111106</v>
      </c>
      <c r="BM110" s="142">
        <v>1240.8876788888883</v>
      </c>
      <c r="BN110" s="142">
        <v>1246.9334166666661</v>
      </c>
      <c r="BO110" s="142">
        <v>1252.979154444444</v>
      </c>
      <c r="BP110" s="142">
        <v>1259.0248922222218</v>
      </c>
      <c r="BQ110" s="142">
        <v>1265.0706299999995</v>
      </c>
      <c r="BR110" s="142">
        <v>1271.1163677777772</v>
      </c>
      <c r="BS110" s="142">
        <v>1277.1621055555549</v>
      </c>
      <c r="BT110" s="142">
        <v>1283.2078433333327</v>
      </c>
      <c r="BU110" s="142">
        <v>1289.2535811111104</v>
      </c>
      <c r="BV110" s="142">
        <v>1295.2993188888881</v>
      </c>
      <c r="BW110" s="142">
        <v>1301.3450566666659</v>
      </c>
      <c r="BX110" s="142">
        <v>1307.3907944444436</v>
      </c>
      <c r="BY110" s="142">
        <v>1313.4365322222213</v>
      </c>
      <c r="BZ110" s="142">
        <v>1319.4822699999991</v>
      </c>
      <c r="CA110" s="142">
        <v>1325.528007777777</v>
      </c>
      <c r="CB110" s="142">
        <v>1331.5737455555548</v>
      </c>
      <c r="CC110" s="142">
        <v>1337.6194833333325</v>
      </c>
      <c r="CD110" s="142">
        <v>1343.6652211111102</v>
      </c>
      <c r="CE110" s="142">
        <v>1349.7109588888879</v>
      </c>
      <c r="CF110" s="142">
        <v>1355.7566966666657</v>
      </c>
      <c r="CG110" s="142">
        <v>1361.8024344444434</v>
      </c>
      <c r="CH110" s="142">
        <v>1367.8481722222211</v>
      </c>
      <c r="CI110" s="142">
        <v>1373.8939099999989</v>
      </c>
      <c r="CJ110" s="639">
        <v>1379.9396477777766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19760.395031615084</v>
      </c>
      <c r="I111" s="82">
        <v>18654.125080313795</v>
      </c>
      <c r="J111" s="82">
        <v>17547.279174555661</v>
      </c>
      <c r="K111" s="82">
        <v>16439.857314340679</v>
      </c>
      <c r="L111" s="82">
        <v>17660.894020767817</v>
      </c>
      <c r="M111" s="82">
        <v>14897.381435874482</v>
      </c>
      <c r="N111" s="82">
        <v>12132.928692172245</v>
      </c>
      <c r="O111" s="82">
        <v>12159.781115301739</v>
      </c>
      <c r="P111" s="82">
        <v>12186.633538431231</v>
      </c>
      <c r="Q111" s="82">
        <v>12213.485961560724</v>
      </c>
      <c r="R111" s="82">
        <v>12240.338384690218</v>
      </c>
      <c r="S111" s="82">
        <v>12267.19080781971</v>
      </c>
      <c r="T111" s="82">
        <v>12294.043230949203</v>
      </c>
      <c r="U111" s="82">
        <v>12320.895654078697</v>
      </c>
      <c r="V111" s="82">
        <v>12347.748077208189</v>
      </c>
      <c r="W111" s="82">
        <v>12374.600500337681</v>
      </c>
      <c r="X111" s="82">
        <v>12401.452923467174</v>
      </c>
      <c r="Y111" s="82">
        <v>12428.305346596668</v>
      </c>
      <c r="Z111" s="82">
        <v>12455.15776972616</v>
      </c>
      <c r="AA111" s="82">
        <v>12482.010192855652</v>
      </c>
      <c r="AB111" s="82">
        <v>12508.862615985146</v>
      </c>
      <c r="AC111" s="82">
        <v>12535.715039114639</v>
      </c>
      <c r="AD111" s="82">
        <v>12562.567462244131</v>
      </c>
      <c r="AE111" s="82">
        <v>12589.419885373623</v>
      </c>
      <c r="AF111" s="82">
        <v>12616.272308503118</v>
      </c>
      <c r="AG111" s="82">
        <v>12643.12473163261</v>
      </c>
      <c r="AH111" s="82">
        <v>12669.977154762102</v>
      </c>
      <c r="AI111" s="82">
        <v>12696.829577891596</v>
      </c>
      <c r="AJ111" s="82">
        <v>12723.682001021089</v>
      </c>
      <c r="AK111" s="82">
        <v>12750.534424150581</v>
      </c>
      <c r="AL111" s="82">
        <v>12777.386847280075</v>
      </c>
      <c r="AM111" s="82">
        <v>12777.386847280075</v>
      </c>
      <c r="AN111" s="82">
        <v>12777.386847280075</v>
      </c>
      <c r="AO111" s="82">
        <v>12777.386847280075</v>
      </c>
      <c r="AP111" s="82">
        <v>12777.386847280075</v>
      </c>
      <c r="AQ111" s="82">
        <v>12777.386847280075</v>
      </c>
      <c r="AR111" s="82">
        <v>12777.386847280075</v>
      </c>
      <c r="AS111" s="82">
        <v>12777.386847280075</v>
      </c>
      <c r="AT111" s="82">
        <v>12777.386847280075</v>
      </c>
      <c r="AU111" s="82">
        <v>12777.386847280075</v>
      </c>
      <c r="AV111" s="82">
        <v>12777.386847280075</v>
      </c>
      <c r="AW111" s="82">
        <v>12777.386847280075</v>
      </c>
      <c r="AX111" s="82">
        <v>12777.386847280075</v>
      </c>
      <c r="AY111" s="82">
        <v>12777.386847280075</v>
      </c>
      <c r="AZ111" s="82">
        <v>12777.386847280075</v>
      </c>
      <c r="BA111" s="82">
        <v>12777.386847280075</v>
      </c>
      <c r="BB111" s="82">
        <v>12777.386847280075</v>
      </c>
      <c r="BC111" s="82">
        <v>12777.386847280075</v>
      </c>
      <c r="BD111" s="82">
        <v>12777.386847280075</v>
      </c>
      <c r="BE111" s="82">
        <v>12777.386847280075</v>
      </c>
      <c r="BF111" s="82">
        <v>12777.386847280075</v>
      </c>
      <c r="BG111" s="82">
        <v>12777.386847280075</v>
      </c>
      <c r="BH111" s="82">
        <v>12777.386847280075</v>
      </c>
      <c r="BI111" s="82">
        <v>12777.386847280075</v>
      </c>
      <c r="BJ111" s="82">
        <v>12777.386847280075</v>
      </c>
      <c r="BK111" s="82">
        <v>12777.386847280075</v>
      </c>
      <c r="BL111" s="82">
        <v>12777.386847280075</v>
      </c>
      <c r="BM111" s="82">
        <v>12777.386847280075</v>
      </c>
      <c r="BN111" s="82">
        <v>12777.386847280075</v>
      </c>
      <c r="BO111" s="82">
        <v>12777.386847280075</v>
      </c>
      <c r="BP111" s="82">
        <v>12777.386847280075</v>
      </c>
      <c r="BQ111" s="82">
        <v>12777.386847280075</v>
      </c>
      <c r="BR111" s="82">
        <v>12777.386847280075</v>
      </c>
      <c r="BS111" s="82">
        <v>12777.386847280075</v>
      </c>
      <c r="BT111" s="82">
        <v>12777.386847280075</v>
      </c>
      <c r="BU111" s="82">
        <v>12777.386847280075</v>
      </c>
      <c r="BV111" s="82">
        <v>12777.386847280075</v>
      </c>
      <c r="BW111" s="82">
        <v>12777.386847280075</v>
      </c>
      <c r="BX111" s="82">
        <v>12777.386847280075</v>
      </c>
      <c r="BY111" s="82">
        <v>12777.386847280075</v>
      </c>
      <c r="BZ111" s="82">
        <v>12777.386847280075</v>
      </c>
      <c r="CA111" s="82">
        <v>12777.386847280075</v>
      </c>
      <c r="CB111" s="82">
        <v>12777.386847280075</v>
      </c>
      <c r="CC111" s="82">
        <v>12777.386847280075</v>
      </c>
      <c r="CD111" s="82">
        <v>12777.386847280075</v>
      </c>
      <c r="CE111" s="82">
        <v>12777.386847280075</v>
      </c>
      <c r="CF111" s="82">
        <v>12777.386847280075</v>
      </c>
      <c r="CG111" s="82">
        <v>12777.386847280075</v>
      </c>
      <c r="CH111" s="82">
        <v>12777.386847280075</v>
      </c>
      <c r="CI111" s="82">
        <v>12777.386847280075</v>
      </c>
      <c r="CJ111" s="640">
        <v>12777.386847280075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19575.967419392862</v>
      </c>
      <c r="I113" s="324">
        <v>18416.349266980462</v>
      </c>
      <c r="J113" s="324">
        <v>17255.420886777883</v>
      </c>
      <c r="K113" s="324">
        <v>16093.182231007346</v>
      </c>
      <c r="L113" s="324">
        <v>17151.839040767816</v>
      </c>
      <c r="M113" s="324">
        <v>14223.733940318927</v>
      </c>
      <c r="N113" s="324">
        <v>11292.473915505579</v>
      </c>
      <c r="O113" s="324">
        <v>11150.302145301739</v>
      </c>
      <c r="P113" s="324">
        <v>11173.753677320121</v>
      </c>
      <c r="Q113" s="324">
        <v>11197.244907116279</v>
      </c>
      <c r="R113" s="324">
        <v>11220.775834690217</v>
      </c>
      <c r="S113" s="324">
        <v>11244.347167819711</v>
      </c>
      <c r="T113" s="324">
        <v>11267.957495393648</v>
      </c>
      <c r="U113" s="324">
        <v>11291.607520745363</v>
      </c>
      <c r="V113" s="324">
        <v>11315.297243874857</v>
      </c>
      <c r="W113" s="324">
        <v>11339.026664782126</v>
      </c>
      <c r="X113" s="324">
        <v>11362.795783467174</v>
      </c>
      <c r="Y113" s="324">
        <v>11386.604599930002</v>
      </c>
      <c r="Z113" s="324">
        <v>11410.453853059495</v>
      </c>
      <c r="AA113" s="324">
        <v>11434.342069522319</v>
      </c>
      <c r="AB113" s="324">
        <v>11458.269983762924</v>
      </c>
      <c r="AC113" s="324">
        <v>11482.237595781306</v>
      </c>
      <c r="AD113" s="324">
        <v>11506.244905577465</v>
      </c>
      <c r="AE113" s="324">
        <v>11530.291913151403</v>
      </c>
      <c r="AF113" s="324">
        <v>11554.379384058673</v>
      </c>
      <c r="AG113" s="324">
        <v>11578.50579163261</v>
      </c>
      <c r="AH113" s="324">
        <v>11602.671896984324</v>
      </c>
      <c r="AI113" s="324">
        <v>11626.877700113819</v>
      </c>
      <c r="AJ113" s="324">
        <v>11651.123201021088</v>
      </c>
      <c r="AK113" s="324">
        <v>11675.408399706137</v>
      </c>
      <c r="AL113" s="324">
        <v>11699.734088391186</v>
      </c>
      <c r="AM113" s="324">
        <v>11693.688350613409</v>
      </c>
      <c r="AN113" s="324">
        <v>11687.642612835631</v>
      </c>
      <c r="AO113" s="324">
        <v>11681.596875057852</v>
      </c>
      <c r="AP113" s="324">
        <v>11675.551137280076</v>
      </c>
      <c r="AQ113" s="324">
        <v>11669.505399502297</v>
      </c>
      <c r="AR113" s="324">
        <v>11663.459661724519</v>
      </c>
      <c r="AS113" s="324">
        <v>11657.413923946742</v>
      </c>
      <c r="AT113" s="324">
        <v>11651.368186168964</v>
      </c>
      <c r="AU113" s="324">
        <v>11645.322448391187</v>
      </c>
      <c r="AV113" s="324">
        <v>11639.276710613409</v>
      </c>
      <c r="AW113" s="324">
        <v>11633.23097283563</v>
      </c>
      <c r="AX113" s="324">
        <v>11627.185235057854</v>
      </c>
      <c r="AY113" s="324">
        <v>11621.139497280075</v>
      </c>
      <c r="AZ113" s="324">
        <v>11615.093759502297</v>
      </c>
      <c r="BA113" s="324">
        <v>11609.04802172452</v>
      </c>
      <c r="BB113" s="324">
        <v>11603.002283946742</v>
      </c>
      <c r="BC113" s="324">
        <v>11596.956546168964</v>
      </c>
      <c r="BD113" s="324">
        <v>11590.910808391187</v>
      </c>
      <c r="BE113" s="324">
        <v>11584.865070613409</v>
      </c>
      <c r="BF113" s="324">
        <v>11578.819332835632</v>
      </c>
      <c r="BG113" s="324">
        <v>11572.773595057854</v>
      </c>
      <c r="BH113" s="324">
        <v>11566.727857280075</v>
      </c>
      <c r="BI113" s="324">
        <v>11560.682119502299</v>
      </c>
      <c r="BJ113" s="324">
        <v>11554.63638172452</v>
      </c>
      <c r="BK113" s="324">
        <v>11548.590643946742</v>
      </c>
      <c r="BL113" s="324">
        <v>11542.544906168965</v>
      </c>
      <c r="BM113" s="324">
        <v>11536.499168391187</v>
      </c>
      <c r="BN113" s="324">
        <v>11530.453430613408</v>
      </c>
      <c r="BO113" s="324">
        <v>11524.407692835632</v>
      </c>
      <c r="BP113" s="324">
        <v>11518.361955057853</v>
      </c>
      <c r="BQ113" s="324">
        <v>11512.316217280075</v>
      </c>
      <c r="BR113" s="324">
        <v>11506.270479502298</v>
      </c>
      <c r="BS113" s="324">
        <v>11500.22474172452</v>
      </c>
      <c r="BT113" s="324">
        <v>11494.179003946741</v>
      </c>
      <c r="BU113" s="324">
        <v>11488.133266168965</v>
      </c>
      <c r="BV113" s="324">
        <v>11482.087528391186</v>
      </c>
      <c r="BW113" s="324">
        <v>11476.04179061341</v>
      </c>
      <c r="BX113" s="324">
        <v>11469.996052835631</v>
      </c>
      <c r="BY113" s="324">
        <v>11463.950315057853</v>
      </c>
      <c r="BZ113" s="324">
        <v>11457.904577280076</v>
      </c>
      <c r="CA113" s="324">
        <v>11451.858839502298</v>
      </c>
      <c r="CB113" s="324">
        <v>11445.81310172452</v>
      </c>
      <c r="CC113" s="324">
        <v>11439.767363946743</v>
      </c>
      <c r="CD113" s="324">
        <v>11433.721626168965</v>
      </c>
      <c r="CE113" s="324">
        <v>11427.675888391186</v>
      </c>
      <c r="CF113" s="324">
        <v>11421.63015061341</v>
      </c>
      <c r="CG113" s="324">
        <v>11415.584412835631</v>
      </c>
      <c r="CH113" s="324">
        <v>11409.538675057855</v>
      </c>
      <c r="CI113" s="324">
        <v>11403.492937280076</v>
      </c>
      <c r="CJ113" s="641">
        <v>11397.447199502298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806.72608430580101</v>
      </c>
      <c r="I118" s="337">
        <v>1614.2877724599266</v>
      </c>
      <c r="J118" s="337">
        <v>2422.3994939365293</v>
      </c>
      <c r="K118" s="337">
        <v>3231.0612487356084</v>
      </c>
      <c r="L118" s="337">
        <v>5794.3131097778314</v>
      </c>
      <c r="M118" s="337">
        <v>8433.4523519573759</v>
      </c>
      <c r="N118" s="337">
        <v>11073.489440602329</v>
      </c>
      <c r="O118" s="337">
        <v>11047.845524950904</v>
      </c>
      <c r="P118" s="337">
        <v>11022.20160929948</v>
      </c>
      <c r="Q118" s="337">
        <v>10996.557693648056</v>
      </c>
      <c r="R118" s="337">
        <v>10970.913777996631</v>
      </c>
      <c r="S118" s="337">
        <v>10945.269862345207</v>
      </c>
      <c r="T118" s="337">
        <v>10919.625946693783</v>
      </c>
      <c r="U118" s="337">
        <v>10893.982031042358</v>
      </c>
      <c r="V118" s="337">
        <v>10868.338115390934</v>
      </c>
      <c r="W118" s="337">
        <v>10842.69419973951</v>
      </c>
      <c r="X118" s="337">
        <v>10817.050284088085</v>
      </c>
      <c r="Y118" s="337">
        <v>10791.406368436661</v>
      </c>
      <c r="Z118" s="337">
        <v>10765.762452785237</v>
      </c>
      <c r="AA118" s="337">
        <v>10740.118537133812</v>
      </c>
      <c r="AB118" s="337">
        <v>10714.474621482388</v>
      </c>
      <c r="AC118" s="337">
        <v>10688.830705830964</v>
      </c>
      <c r="AD118" s="337">
        <v>10663.186790179539</v>
      </c>
      <c r="AE118" s="337">
        <v>10637.542874528115</v>
      </c>
      <c r="AF118" s="337">
        <v>10611.898958876691</v>
      </c>
      <c r="AG118" s="337">
        <v>10586.255043225266</v>
      </c>
      <c r="AH118" s="337">
        <v>10560.611127573842</v>
      </c>
      <c r="AI118" s="337">
        <v>10534.967211922418</v>
      </c>
      <c r="AJ118" s="337">
        <v>10509.323296270994</v>
      </c>
      <c r="AK118" s="337">
        <v>10483.679380619569</v>
      </c>
      <c r="AL118" s="337">
        <v>10458.035464968145</v>
      </c>
      <c r="AM118" s="337">
        <v>10458.035464968145</v>
      </c>
      <c r="AN118" s="337">
        <v>10458.035464968145</v>
      </c>
      <c r="AO118" s="337">
        <v>10458.035464968145</v>
      </c>
      <c r="AP118" s="337">
        <v>10458.035464968145</v>
      </c>
      <c r="AQ118" s="337">
        <v>10458.035464968145</v>
      </c>
      <c r="AR118" s="337">
        <v>10458.035464968145</v>
      </c>
      <c r="AS118" s="337">
        <v>10458.035464968145</v>
      </c>
      <c r="AT118" s="337">
        <v>10458.035464968145</v>
      </c>
      <c r="AU118" s="337">
        <v>10458.035464968145</v>
      </c>
      <c r="AV118" s="337">
        <v>10458.035464968145</v>
      </c>
      <c r="AW118" s="337">
        <v>10458.035464968145</v>
      </c>
      <c r="AX118" s="337">
        <v>10458.035464968145</v>
      </c>
      <c r="AY118" s="337">
        <v>10458.035464968145</v>
      </c>
      <c r="AZ118" s="337">
        <v>10458.035464968145</v>
      </c>
      <c r="BA118" s="337">
        <v>10458.035464968145</v>
      </c>
      <c r="BB118" s="337">
        <v>10458.035464968145</v>
      </c>
      <c r="BC118" s="337">
        <v>10458.035464968145</v>
      </c>
      <c r="BD118" s="337">
        <v>10458.035464968145</v>
      </c>
      <c r="BE118" s="337">
        <v>10458.035464968145</v>
      </c>
      <c r="BF118" s="337">
        <v>10458.035464968145</v>
      </c>
      <c r="BG118" s="337">
        <v>10458.035464968145</v>
      </c>
      <c r="BH118" s="337">
        <v>10458.035464968145</v>
      </c>
      <c r="BI118" s="337">
        <v>10458.035464968145</v>
      </c>
      <c r="BJ118" s="337">
        <v>10458.035464968145</v>
      </c>
      <c r="BK118" s="337">
        <v>10458.035464968145</v>
      </c>
      <c r="BL118" s="337">
        <v>10458.035464968145</v>
      </c>
      <c r="BM118" s="337">
        <v>10458.035464968145</v>
      </c>
      <c r="BN118" s="337">
        <v>10458.035464968145</v>
      </c>
      <c r="BO118" s="337">
        <v>10458.035464968145</v>
      </c>
      <c r="BP118" s="337">
        <v>10458.035464968145</v>
      </c>
      <c r="BQ118" s="337">
        <v>10458.035464968145</v>
      </c>
      <c r="BR118" s="337">
        <v>10458.035464968145</v>
      </c>
      <c r="BS118" s="337">
        <v>10458.035464968145</v>
      </c>
      <c r="BT118" s="337">
        <v>10458.035464968145</v>
      </c>
      <c r="BU118" s="337">
        <v>10458.035464968145</v>
      </c>
      <c r="BV118" s="337">
        <v>10458.035464968145</v>
      </c>
      <c r="BW118" s="337">
        <v>10458.035464968145</v>
      </c>
      <c r="BX118" s="337">
        <v>10458.035464968145</v>
      </c>
      <c r="BY118" s="337">
        <v>10458.035464968145</v>
      </c>
      <c r="BZ118" s="337">
        <v>10458.035464968145</v>
      </c>
      <c r="CA118" s="337">
        <v>10458.035464968145</v>
      </c>
      <c r="CB118" s="337">
        <v>10458.035464968145</v>
      </c>
      <c r="CC118" s="337">
        <v>10458.035464968145</v>
      </c>
      <c r="CD118" s="337">
        <v>10458.035464968145</v>
      </c>
      <c r="CE118" s="337">
        <v>10458.035464968145</v>
      </c>
      <c r="CF118" s="337">
        <v>10458.035464968145</v>
      </c>
      <c r="CG118" s="337">
        <v>10458.035464968145</v>
      </c>
      <c r="CH118" s="337">
        <v>10458.035464968145</v>
      </c>
      <c r="CI118" s="337">
        <v>10458.035464968145</v>
      </c>
      <c r="CJ118" s="337">
        <v>10458.035464968145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248.92</v>
      </c>
      <c r="I120" s="337">
        <v>497.84</v>
      </c>
      <c r="J120" s="337">
        <v>746.76</v>
      </c>
      <c r="K120" s="337">
        <v>995.68</v>
      </c>
      <c r="L120" s="337">
        <v>1121.1199999999999</v>
      </c>
      <c r="M120" s="337">
        <v>1121.1199999999999</v>
      </c>
      <c r="N120" s="337">
        <v>1121.1199999999999</v>
      </c>
      <c r="O120" s="337">
        <v>1121.1199999999999</v>
      </c>
      <c r="P120" s="337">
        <v>1121.1199999999999</v>
      </c>
      <c r="Q120" s="337">
        <v>1121.1199999999999</v>
      </c>
      <c r="R120" s="337">
        <v>1121.1199999999999</v>
      </c>
      <c r="S120" s="337">
        <v>1121.1199999999999</v>
      </c>
      <c r="T120" s="337">
        <v>1121.1199999999999</v>
      </c>
      <c r="U120" s="337">
        <v>1121.1199999999999</v>
      </c>
      <c r="V120" s="337">
        <v>1121.1199999999999</v>
      </c>
      <c r="W120" s="337">
        <v>1121.1199999999999</v>
      </c>
      <c r="X120" s="337">
        <v>1121.1199999999999</v>
      </c>
      <c r="Y120" s="337">
        <v>1121.1199999999999</v>
      </c>
      <c r="Z120" s="337">
        <v>1121.1199999999999</v>
      </c>
      <c r="AA120" s="337">
        <v>1121.1199999999999</v>
      </c>
      <c r="AB120" s="337">
        <v>1121.1199999999999</v>
      </c>
      <c r="AC120" s="337">
        <v>1121.1199999999999</v>
      </c>
      <c r="AD120" s="337">
        <v>1121.1199999999999</v>
      </c>
      <c r="AE120" s="337">
        <v>1121.1199999999999</v>
      </c>
      <c r="AF120" s="337">
        <v>1121.1199999999999</v>
      </c>
      <c r="AG120" s="337">
        <v>1121.1199999999999</v>
      </c>
      <c r="AH120" s="337">
        <v>1121.1199999999999</v>
      </c>
      <c r="AI120" s="337">
        <v>1121.1199999999999</v>
      </c>
      <c r="AJ120" s="337">
        <v>1121.1199999999999</v>
      </c>
      <c r="AK120" s="337">
        <v>1121.1199999999999</v>
      </c>
      <c r="AL120" s="337">
        <v>1121.1199999999999</v>
      </c>
      <c r="AM120" s="337">
        <v>1121.1199999999999</v>
      </c>
      <c r="AN120" s="337">
        <v>1121.1199999999999</v>
      </c>
      <c r="AO120" s="337">
        <v>1121.1199999999999</v>
      </c>
      <c r="AP120" s="337">
        <v>1121.1199999999999</v>
      </c>
      <c r="AQ120" s="337">
        <v>1121.1199999999999</v>
      </c>
      <c r="AR120" s="337">
        <v>1121.1199999999999</v>
      </c>
      <c r="AS120" s="337">
        <v>1121.1199999999999</v>
      </c>
      <c r="AT120" s="337">
        <v>1121.1199999999999</v>
      </c>
      <c r="AU120" s="337">
        <v>1121.1199999999999</v>
      </c>
      <c r="AV120" s="337">
        <v>1121.1199999999999</v>
      </c>
      <c r="AW120" s="337">
        <v>1121.1199999999999</v>
      </c>
      <c r="AX120" s="337">
        <v>1121.1199999999999</v>
      </c>
      <c r="AY120" s="337">
        <v>1121.1199999999999</v>
      </c>
      <c r="AZ120" s="337">
        <v>1121.1199999999999</v>
      </c>
      <c r="BA120" s="337">
        <v>1121.1199999999999</v>
      </c>
      <c r="BB120" s="337">
        <v>1121.1199999999999</v>
      </c>
      <c r="BC120" s="337">
        <v>1121.1199999999999</v>
      </c>
      <c r="BD120" s="337">
        <v>1121.1199999999999</v>
      </c>
      <c r="BE120" s="337">
        <v>1121.1199999999999</v>
      </c>
      <c r="BF120" s="337">
        <v>1121.1199999999999</v>
      </c>
      <c r="BG120" s="337">
        <v>1121.1199999999999</v>
      </c>
      <c r="BH120" s="337">
        <v>1121.1199999999999</v>
      </c>
      <c r="BI120" s="337">
        <v>1121.1199999999999</v>
      </c>
      <c r="BJ120" s="337">
        <v>1121.1199999999999</v>
      </c>
      <c r="BK120" s="337">
        <v>1121.1199999999999</v>
      </c>
      <c r="BL120" s="337">
        <v>1121.1199999999999</v>
      </c>
      <c r="BM120" s="337">
        <v>1121.1199999999999</v>
      </c>
      <c r="BN120" s="337">
        <v>1121.1199999999999</v>
      </c>
      <c r="BO120" s="337">
        <v>1121.1199999999999</v>
      </c>
      <c r="BP120" s="337">
        <v>1121.1199999999999</v>
      </c>
      <c r="BQ120" s="337">
        <v>1121.1199999999999</v>
      </c>
      <c r="BR120" s="337">
        <v>1121.1199999999999</v>
      </c>
      <c r="BS120" s="337">
        <v>1121.1199999999999</v>
      </c>
      <c r="BT120" s="337">
        <v>1121.1199999999999</v>
      </c>
      <c r="BU120" s="337">
        <v>1121.1199999999999</v>
      </c>
      <c r="BV120" s="337">
        <v>1121.1199999999999</v>
      </c>
      <c r="BW120" s="337">
        <v>1121.1199999999999</v>
      </c>
      <c r="BX120" s="337">
        <v>1121.1199999999999</v>
      </c>
      <c r="BY120" s="337">
        <v>1121.1199999999999</v>
      </c>
      <c r="BZ120" s="337">
        <v>1121.1199999999999</v>
      </c>
      <c r="CA120" s="337">
        <v>1121.1199999999999</v>
      </c>
      <c r="CB120" s="337">
        <v>1121.1199999999999</v>
      </c>
      <c r="CC120" s="337">
        <v>1121.1199999999999</v>
      </c>
      <c r="CD120" s="337">
        <v>1121.1199999999999</v>
      </c>
      <c r="CE120" s="337">
        <v>1121.1199999999999</v>
      </c>
      <c r="CF120" s="337">
        <v>1121.1199999999999</v>
      </c>
      <c r="CG120" s="337">
        <v>1121.1199999999999</v>
      </c>
      <c r="CH120" s="337">
        <v>1121.1199999999999</v>
      </c>
      <c r="CI120" s="337">
        <v>1121.1199999999999</v>
      </c>
      <c r="CJ120" s="337">
        <v>1121.1199999999999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55.526984034485139</v>
      </c>
      <c r="I121" s="337">
        <v>111.09792083139216</v>
      </c>
      <c r="J121" s="337">
        <v>166.69778938106145</v>
      </c>
      <c r="K121" s="337">
        <v>222.32658968349304</v>
      </c>
      <c r="L121" s="337">
        <v>363.75178157431401</v>
      </c>
      <c r="M121" s="337">
        <v>502.57050571295804</v>
      </c>
      <c r="N121" s="337">
        <v>641.43645657568266</v>
      </c>
      <c r="O121" s="337">
        <v>640.08758661241768</v>
      </c>
      <c r="P121" s="337">
        <v>638.73871664915271</v>
      </c>
      <c r="Q121" s="337">
        <v>637.38984668588785</v>
      </c>
      <c r="R121" s="337">
        <v>636.04097672262287</v>
      </c>
      <c r="S121" s="337">
        <v>634.69210675935801</v>
      </c>
      <c r="T121" s="337">
        <v>633.34323679609315</v>
      </c>
      <c r="U121" s="337">
        <v>631.99436683282806</v>
      </c>
      <c r="V121" s="337">
        <v>630.6454968695632</v>
      </c>
      <c r="W121" s="337">
        <v>629.29662690629834</v>
      </c>
      <c r="X121" s="337">
        <v>627.94775694303337</v>
      </c>
      <c r="Y121" s="337">
        <v>626.59888697976851</v>
      </c>
      <c r="Z121" s="337">
        <v>625.25001701650353</v>
      </c>
      <c r="AA121" s="337">
        <v>623.90114705323856</v>
      </c>
      <c r="AB121" s="337">
        <v>622.5522770899737</v>
      </c>
      <c r="AC121" s="337">
        <v>621.20340712670884</v>
      </c>
      <c r="AD121" s="337">
        <v>619.85453716344387</v>
      </c>
      <c r="AE121" s="337">
        <v>618.50566720017889</v>
      </c>
      <c r="AF121" s="337">
        <v>617.15679723691403</v>
      </c>
      <c r="AG121" s="337">
        <v>615.80792727364906</v>
      </c>
      <c r="AH121" s="337">
        <v>614.4590573103842</v>
      </c>
      <c r="AI121" s="337">
        <v>613.11018734711934</v>
      </c>
      <c r="AJ121" s="337">
        <v>611.76131738385425</v>
      </c>
      <c r="AK121" s="337">
        <v>610.41244742058939</v>
      </c>
      <c r="AL121" s="337">
        <v>609.06357745732453</v>
      </c>
      <c r="AM121" s="337">
        <v>609.06357745732453</v>
      </c>
      <c r="AN121" s="337">
        <v>609.06357745732453</v>
      </c>
      <c r="AO121" s="337">
        <v>609.06357745732453</v>
      </c>
      <c r="AP121" s="337">
        <v>609.06357745732453</v>
      </c>
      <c r="AQ121" s="337">
        <v>609.06357745732453</v>
      </c>
      <c r="AR121" s="337">
        <v>609.06357745732453</v>
      </c>
      <c r="AS121" s="337">
        <v>609.06357745732453</v>
      </c>
      <c r="AT121" s="337">
        <v>609.06357745732453</v>
      </c>
      <c r="AU121" s="337">
        <v>609.06357745732453</v>
      </c>
      <c r="AV121" s="337">
        <v>609.06357745732453</v>
      </c>
      <c r="AW121" s="337">
        <v>609.06357745732453</v>
      </c>
      <c r="AX121" s="337">
        <v>609.06357745732453</v>
      </c>
      <c r="AY121" s="337">
        <v>609.06357745732453</v>
      </c>
      <c r="AZ121" s="337">
        <v>609.06357745732453</v>
      </c>
      <c r="BA121" s="337">
        <v>609.06357745732453</v>
      </c>
      <c r="BB121" s="337">
        <v>609.06357745732453</v>
      </c>
      <c r="BC121" s="337">
        <v>609.06357745732453</v>
      </c>
      <c r="BD121" s="337">
        <v>609.06357745732453</v>
      </c>
      <c r="BE121" s="337">
        <v>609.06357745732453</v>
      </c>
      <c r="BF121" s="337">
        <v>609.06357745732453</v>
      </c>
      <c r="BG121" s="337">
        <v>609.06357745732453</v>
      </c>
      <c r="BH121" s="337">
        <v>609.06357745732453</v>
      </c>
      <c r="BI121" s="337">
        <v>609.06357745732453</v>
      </c>
      <c r="BJ121" s="337">
        <v>609.06357745732453</v>
      </c>
      <c r="BK121" s="337">
        <v>609.06357745732453</v>
      </c>
      <c r="BL121" s="337">
        <v>609.06357745732453</v>
      </c>
      <c r="BM121" s="337">
        <v>609.06357745732453</v>
      </c>
      <c r="BN121" s="337">
        <v>609.06357745732453</v>
      </c>
      <c r="BO121" s="337">
        <v>609.06357745732453</v>
      </c>
      <c r="BP121" s="337">
        <v>609.06357745732453</v>
      </c>
      <c r="BQ121" s="337">
        <v>609.06357745732453</v>
      </c>
      <c r="BR121" s="337">
        <v>609.06357745732453</v>
      </c>
      <c r="BS121" s="337">
        <v>609.06357745732453</v>
      </c>
      <c r="BT121" s="337">
        <v>609.06357745732453</v>
      </c>
      <c r="BU121" s="337">
        <v>609.06357745732453</v>
      </c>
      <c r="BV121" s="337">
        <v>609.06357745732453</v>
      </c>
      <c r="BW121" s="337">
        <v>609.06357745732453</v>
      </c>
      <c r="BX121" s="337">
        <v>609.06357745732453</v>
      </c>
      <c r="BY121" s="337">
        <v>609.06357745732453</v>
      </c>
      <c r="BZ121" s="337">
        <v>609.06357745732453</v>
      </c>
      <c r="CA121" s="337">
        <v>609.06357745732453</v>
      </c>
      <c r="CB121" s="337">
        <v>609.06357745732453</v>
      </c>
      <c r="CC121" s="337">
        <v>609.06357745732453</v>
      </c>
      <c r="CD121" s="337">
        <v>609.06357745732453</v>
      </c>
      <c r="CE121" s="337">
        <v>609.06357745732453</v>
      </c>
      <c r="CF121" s="337">
        <v>609.06357745732453</v>
      </c>
      <c r="CG121" s="337">
        <v>609.06357745732453</v>
      </c>
      <c r="CH121" s="337">
        <v>609.06357745732453</v>
      </c>
      <c r="CI121" s="337">
        <v>609.06357745732453</v>
      </c>
      <c r="CJ121" s="337">
        <v>609.06357745732453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20865.79</v>
      </c>
      <c r="I122" s="337">
        <v>20865.79</v>
      </c>
      <c r="J122" s="337">
        <v>20865.79</v>
      </c>
      <c r="K122" s="337">
        <v>20865.79</v>
      </c>
      <c r="L122" s="337">
        <v>24902.227150684932</v>
      </c>
      <c r="M122" s="337">
        <v>24902.227150684932</v>
      </c>
      <c r="N122" s="337">
        <v>24902.227150684932</v>
      </c>
      <c r="O122" s="337">
        <v>24902.227150684932</v>
      </c>
      <c r="P122" s="337">
        <v>24902.227150684932</v>
      </c>
      <c r="Q122" s="337">
        <v>24902.227150684932</v>
      </c>
      <c r="R122" s="337">
        <v>24902.227150684932</v>
      </c>
      <c r="S122" s="337">
        <v>24902.227150684932</v>
      </c>
      <c r="T122" s="337">
        <v>24902.227150684932</v>
      </c>
      <c r="U122" s="337">
        <v>24902.227150684932</v>
      </c>
      <c r="V122" s="337">
        <v>24902.227150684932</v>
      </c>
      <c r="W122" s="337">
        <v>24902.227150684932</v>
      </c>
      <c r="X122" s="337">
        <v>24902.227150684932</v>
      </c>
      <c r="Y122" s="337">
        <v>24902.227150684932</v>
      </c>
      <c r="Z122" s="337">
        <v>24902.227150684932</v>
      </c>
      <c r="AA122" s="337">
        <v>24902.227150684932</v>
      </c>
      <c r="AB122" s="337">
        <v>24902.227150684932</v>
      </c>
      <c r="AC122" s="337">
        <v>24902.227150684932</v>
      </c>
      <c r="AD122" s="337">
        <v>24902.227150684932</v>
      </c>
      <c r="AE122" s="337">
        <v>24902.227150684932</v>
      </c>
      <c r="AF122" s="337">
        <v>24902.227150684932</v>
      </c>
      <c r="AG122" s="337">
        <v>24902.227150684932</v>
      </c>
      <c r="AH122" s="337">
        <v>24902.227150684932</v>
      </c>
      <c r="AI122" s="337">
        <v>24902.227150684932</v>
      </c>
      <c r="AJ122" s="337">
        <v>24902.227150684932</v>
      </c>
      <c r="AK122" s="337">
        <v>24902.227150684932</v>
      </c>
      <c r="AL122" s="337">
        <v>24902.227150684932</v>
      </c>
      <c r="AM122" s="337">
        <v>24902.227150684932</v>
      </c>
      <c r="AN122" s="337">
        <v>24902.227150684932</v>
      </c>
      <c r="AO122" s="337">
        <v>24902.227150684932</v>
      </c>
      <c r="AP122" s="337">
        <v>24902.227150684932</v>
      </c>
      <c r="AQ122" s="337">
        <v>24902.227150684932</v>
      </c>
      <c r="AR122" s="337">
        <v>24902.227150684932</v>
      </c>
      <c r="AS122" s="337">
        <v>24902.227150684932</v>
      </c>
      <c r="AT122" s="337">
        <v>24902.227150684932</v>
      </c>
      <c r="AU122" s="337">
        <v>24902.227150684932</v>
      </c>
      <c r="AV122" s="337">
        <v>24902.227150684932</v>
      </c>
      <c r="AW122" s="337">
        <v>24902.227150684932</v>
      </c>
      <c r="AX122" s="337">
        <v>24902.227150684932</v>
      </c>
      <c r="AY122" s="337">
        <v>24902.227150684932</v>
      </c>
      <c r="AZ122" s="337">
        <v>24902.227150684932</v>
      </c>
      <c r="BA122" s="337">
        <v>24902.227150684932</v>
      </c>
      <c r="BB122" s="337">
        <v>24902.227150684932</v>
      </c>
      <c r="BC122" s="337">
        <v>24902.227150684932</v>
      </c>
      <c r="BD122" s="337">
        <v>24902.227150684932</v>
      </c>
      <c r="BE122" s="337">
        <v>24902.227150684932</v>
      </c>
      <c r="BF122" s="337">
        <v>24902.227150684932</v>
      </c>
      <c r="BG122" s="337">
        <v>24902.227150684932</v>
      </c>
      <c r="BH122" s="337">
        <v>24902.227150684932</v>
      </c>
      <c r="BI122" s="337">
        <v>24902.227150684932</v>
      </c>
      <c r="BJ122" s="337">
        <v>24902.227150684932</v>
      </c>
      <c r="BK122" s="337">
        <v>24902.227150684932</v>
      </c>
      <c r="BL122" s="337">
        <v>24902.227150684932</v>
      </c>
      <c r="BM122" s="337">
        <v>24902.227150684932</v>
      </c>
      <c r="BN122" s="337">
        <v>24902.227150684932</v>
      </c>
      <c r="BO122" s="337">
        <v>24902.227150684932</v>
      </c>
      <c r="BP122" s="337">
        <v>24902.227150684932</v>
      </c>
      <c r="BQ122" s="337">
        <v>24902.227150684932</v>
      </c>
      <c r="BR122" s="337">
        <v>24902.227150684932</v>
      </c>
      <c r="BS122" s="337">
        <v>24902.227150684932</v>
      </c>
      <c r="BT122" s="337">
        <v>24902.227150684932</v>
      </c>
      <c r="BU122" s="337">
        <v>24902.227150684932</v>
      </c>
      <c r="BV122" s="337">
        <v>24902.227150684932</v>
      </c>
      <c r="BW122" s="337">
        <v>24902.227150684932</v>
      </c>
      <c r="BX122" s="337">
        <v>24902.227150684932</v>
      </c>
      <c r="BY122" s="337">
        <v>24902.227150684932</v>
      </c>
      <c r="BZ122" s="337">
        <v>24902.227150684932</v>
      </c>
      <c r="CA122" s="337">
        <v>24902.227150684932</v>
      </c>
      <c r="CB122" s="337">
        <v>24902.227150684932</v>
      </c>
      <c r="CC122" s="337">
        <v>24902.227150684932</v>
      </c>
      <c r="CD122" s="337">
        <v>24902.227150684932</v>
      </c>
      <c r="CE122" s="337">
        <v>24902.227150684932</v>
      </c>
      <c r="CF122" s="337">
        <v>24902.227150684932</v>
      </c>
      <c r="CG122" s="337">
        <v>24902.227150684932</v>
      </c>
      <c r="CH122" s="337">
        <v>24902.227150684932</v>
      </c>
      <c r="CI122" s="337">
        <v>24902.227150684932</v>
      </c>
      <c r="CJ122" s="337">
        <v>24902.227150684932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20865.79</v>
      </c>
      <c r="I123" s="337">
        <v>20865.79</v>
      </c>
      <c r="J123" s="337">
        <v>20865.79</v>
      </c>
      <c r="K123" s="337">
        <v>20865.79</v>
      </c>
      <c r="L123" s="337">
        <v>24902.227150684932</v>
      </c>
      <c r="M123" s="337">
        <v>24902.227150684932</v>
      </c>
      <c r="N123" s="337">
        <v>24902.227150684932</v>
      </c>
      <c r="O123" s="337">
        <v>24902.227150684932</v>
      </c>
      <c r="P123" s="337">
        <v>24902.227150684932</v>
      </c>
      <c r="Q123" s="337">
        <v>24902.227150684932</v>
      </c>
      <c r="R123" s="337">
        <v>24902.227150684932</v>
      </c>
      <c r="S123" s="337">
        <v>24902.227150684932</v>
      </c>
      <c r="T123" s="337">
        <v>24902.227150684932</v>
      </c>
      <c r="U123" s="337">
        <v>24902.227150684932</v>
      </c>
      <c r="V123" s="337">
        <v>24902.227150684932</v>
      </c>
      <c r="W123" s="337">
        <v>24902.227150684932</v>
      </c>
      <c r="X123" s="337">
        <v>24902.227150684932</v>
      </c>
      <c r="Y123" s="337">
        <v>24902.227150684932</v>
      </c>
      <c r="Z123" s="337">
        <v>24902.227150684932</v>
      </c>
      <c r="AA123" s="337">
        <v>24902.227150684932</v>
      </c>
      <c r="AB123" s="337">
        <v>24902.227150684932</v>
      </c>
      <c r="AC123" s="337">
        <v>24902.227150684932</v>
      </c>
      <c r="AD123" s="337">
        <v>24902.227150684932</v>
      </c>
      <c r="AE123" s="337">
        <v>24902.227150684932</v>
      </c>
      <c r="AF123" s="337">
        <v>24902.227150684932</v>
      </c>
      <c r="AG123" s="337">
        <v>24902.227150684932</v>
      </c>
      <c r="AH123" s="337">
        <v>24902.227150684932</v>
      </c>
      <c r="AI123" s="337">
        <v>24902.227150684932</v>
      </c>
      <c r="AJ123" s="337">
        <v>24902.227150684932</v>
      </c>
      <c r="AK123" s="337">
        <v>24902.227150684932</v>
      </c>
      <c r="AL123" s="337">
        <v>24902.227150684932</v>
      </c>
      <c r="AM123" s="337">
        <v>24902.227150684932</v>
      </c>
      <c r="AN123" s="337">
        <v>24902.227150684932</v>
      </c>
      <c r="AO123" s="337">
        <v>24902.227150684932</v>
      </c>
      <c r="AP123" s="337">
        <v>24902.227150684932</v>
      </c>
      <c r="AQ123" s="337">
        <v>24902.227150684932</v>
      </c>
      <c r="AR123" s="337">
        <v>24902.227150684932</v>
      </c>
      <c r="AS123" s="337">
        <v>24902.227150684932</v>
      </c>
      <c r="AT123" s="337">
        <v>24902.227150684932</v>
      </c>
      <c r="AU123" s="337">
        <v>24902.227150684932</v>
      </c>
      <c r="AV123" s="337">
        <v>24902.227150684932</v>
      </c>
      <c r="AW123" s="337">
        <v>24902.227150684932</v>
      </c>
      <c r="AX123" s="337">
        <v>24902.227150684932</v>
      </c>
      <c r="AY123" s="337">
        <v>24902.227150684932</v>
      </c>
      <c r="AZ123" s="337">
        <v>24902.227150684932</v>
      </c>
      <c r="BA123" s="337">
        <v>24902.227150684932</v>
      </c>
      <c r="BB123" s="337">
        <v>24902.227150684932</v>
      </c>
      <c r="BC123" s="337">
        <v>24902.227150684932</v>
      </c>
      <c r="BD123" s="337">
        <v>24902.227150684932</v>
      </c>
      <c r="BE123" s="337">
        <v>24902.227150684932</v>
      </c>
      <c r="BF123" s="337">
        <v>24902.227150684932</v>
      </c>
      <c r="BG123" s="337">
        <v>24902.227150684932</v>
      </c>
      <c r="BH123" s="337">
        <v>24902.227150684932</v>
      </c>
      <c r="BI123" s="337">
        <v>24902.227150684932</v>
      </c>
      <c r="BJ123" s="337">
        <v>24902.227150684932</v>
      </c>
      <c r="BK123" s="337">
        <v>24902.227150684932</v>
      </c>
      <c r="BL123" s="337">
        <v>24902.227150684932</v>
      </c>
      <c r="BM123" s="337">
        <v>24902.227150684932</v>
      </c>
      <c r="BN123" s="337">
        <v>24902.227150684932</v>
      </c>
      <c r="BO123" s="337">
        <v>24902.227150684932</v>
      </c>
      <c r="BP123" s="337">
        <v>24902.227150684932</v>
      </c>
      <c r="BQ123" s="337">
        <v>24902.227150684932</v>
      </c>
      <c r="BR123" s="337">
        <v>24902.227150684932</v>
      </c>
      <c r="BS123" s="337">
        <v>24902.227150684932</v>
      </c>
      <c r="BT123" s="337">
        <v>24902.227150684932</v>
      </c>
      <c r="BU123" s="337">
        <v>24902.227150684932</v>
      </c>
      <c r="BV123" s="337">
        <v>24902.227150684932</v>
      </c>
      <c r="BW123" s="337">
        <v>24902.227150684932</v>
      </c>
      <c r="BX123" s="337">
        <v>24902.227150684932</v>
      </c>
      <c r="BY123" s="337">
        <v>24902.227150684932</v>
      </c>
      <c r="BZ123" s="337">
        <v>24902.227150684932</v>
      </c>
      <c r="CA123" s="337">
        <v>24902.227150684932</v>
      </c>
      <c r="CB123" s="337">
        <v>24902.227150684932</v>
      </c>
      <c r="CC123" s="337">
        <v>24902.227150684932</v>
      </c>
      <c r="CD123" s="337">
        <v>24902.227150684932</v>
      </c>
      <c r="CE123" s="337">
        <v>24902.227150684932</v>
      </c>
      <c r="CF123" s="337">
        <v>24902.227150684932</v>
      </c>
      <c r="CG123" s="337">
        <v>24902.227150684932</v>
      </c>
      <c r="CH123" s="337">
        <v>24902.227150684932</v>
      </c>
      <c r="CI123" s="337">
        <v>24902.227150684932</v>
      </c>
      <c r="CJ123" s="337">
        <v>24902.227150684932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1295.6006805625084</v>
      </c>
      <c r="I124" s="337">
        <v>2461.0015066246519</v>
      </c>
      <c r="J124" s="337">
        <v>3627.7155710953684</v>
      </c>
      <c r="K124" s="337">
        <v>4795.742921752435</v>
      </c>
      <c r="L124" s="337">
        <v>7788.2398713521452</v>
      </c>
      <c r="M124" s="337">
        <v>10730.79035322589</v>
      </c>
      <c r="N124" s="337">
        <v>13676.500673844677</v>
      </c>
      <c r="O124" s="337">
        <v>13818.532081563322</v>
      </c>
      <c r="P124" s="337">
        <v>13794.940187059745</v>
      </c>
      <c r="Q124" s="337">
        <v>13771.308594778389</v>
      </c>
      <c r="R124" s="337">
        <v>13747.637304719256</v>
      </c>
      <c r="S124" s="337">
        <v>13723.925609104565</v>
      </c>
      <c r="T124" s="337">
        <v>13700.17491904543</v>
      </c>
      <c r="U124" s="337">
        <v>13676.384531208521</v>
      </c>
      <c r="V124" s="337">
        <v>13652.554445593831</v>
      </c>
      <c r="W124" s="337">
        <v>13628.684662201364</v>
      </c>
      <c r="X124" s="337">
        <v>13604.775181031118</v>
      </c>
      <c r="Y124" s="337">
        <v>13580.826002083097</v>
      </c>
      <c r="Z124" s="337">
        <v>13556.836386468407</v>
      </c>
      <c r="AA124" s="337">
        <v>13532.807807520385</v>
      </c>
      <c r="AB124" s="337">
        <v>13508.739530794584</v>
      </c>
      <c r="AC124" s="337">
        <v>13484.631556291006</v>
      </c>
      <c r="AD124" s="337">
        <v>13460.483884009651</v>
      </c>
      <c r="AE124" s="337">
        <v>13436.296513950518</v>
      </c>
      <c r="AF124" s="337">
        <v>13412.06868055805</v>
      </c>
      <c r="AG124" s="337">
        <v>13387.801910498916</v>
      </c>
      <c r="AH124" s="337">
        <v>13363.495442662006</v>
      </c>
      <c r="AI124" s="337">
        <v>13339.149277047316</v>
      </c>
      <c r="AJ124" s="337">
        <v>13314.763413654848</v>
      </c>
      <c r="AK124" s="337">
        <v>13290.337852484603</v>
      </c>
      <c r="AL124" s="337">
        <v>13265.871801314359</v>
      </c>
      <c r="AM124" s="337">
        <v>13271.917539092135</v>
      </c>
      <c r="AN124" s="337">
        <v>13277.963276869914</v>
      </c>
      <c r="AO124" s="337">
        <v>13284.009014647692</v>
      </c>
      <c r="AP124" s="337">
        <v>13290.054752425469</v>
      </c>
      <c r="AQ124" s="337">
        <v>13296.100490203247</v>
      </c>
      <c r="AR124" s="337">
        <v>13302.146227981026</v>
      </c>
      <c r="AS124" s="337">
        <v>13308.191965758802</v>
      </c>
      <c r="AT124" s="337">
        <v>13314.237703536581</v>
      </c>
      <c r="AU124" s="337">
        <v>13320.283441314357</v>
      </c>
      <c r="AV124" s="337">
        <v>13326.329179092136</v>
      </c>
      <c r="AW124" s="337">
        <v>13332.374916869914</v>
      </c>
      <c r="AX124" s="337">
        <v>13338.420654647691</v>
      </c>
      <c r="AY124" s="337">
        <v>13344.466392425469</v>
      </c>
      <c r="AZ124" s="337">
        <v>13350.512130203248</v>
      </c>
      <c r="BA124" s="337">
        <v>13356.557867981024</v>
      </c>
      <c r="BB124" s="337">
        <v>13362.603605758803</v>
      </c>
      <c r="BC124" s="337">
        <v>13368.649343536581</v>
      </c>
      <c r="BD124" s="337">
        <v>13374.695081314358</v>
      </c>
      <c r="BE124" s="337">
        <v>13380.740819092136</v>
      </c>
      <c r="BF124" s="337">
        <v>13386.786556869913</v>
      </c>
      <c r="BG124" s="337">
        <v>13392.832294647691</v>
      </c>
      <c r="BH124" s="337">
        <v>13398.878032425469</v>
      </c>
      <c r="BI124" s="337">
        <v>13404.923770203246</v>
      </c>
      <c r="BJ124" s="337">
        <v>13410.969507981024</v>
      </c>
      <c r="BK124" s="337">
        <v>13417.015245758803</v>
      </c>
      <c r="BL124" s="337">
        <v>13423.060983536579</v>
      </c>
      <c r="BM124" s="337">
        <v>13429.106721314358</v>
      </c>
      <c r="BN124" s="337">
        <v>13435.152459092136</v>
      </c>
      <c r="BO124" s="337">
        <v>13441.198196869913</v>
      </c>
      <c r="BP124" s="337">
        <v>13447.243934647691</v>
      </c>
      <c r="BQ124" s="337">
        <v>13453.28967242547</v>
      </c>
      <c r="BR124" s="337">
        <v>13459.335410203246</v>
      </c>
      <c r="BS124" s="337">
        <v>13465.381147981025</v>
      </c>
      <c r="BT124" s="337">
        <v>13471.426885758803</v>
      </c>
      <c r="BU124" s="337">
        <v>13477.47262353658</v>
      </c>
      <c r="BV124" s="337">
        <v>13483.518361314358</v>
      </c>
      <c r="BW124" s="337">
        <v>13489.564099092135</v>
      </c>
      <c r="BX124" s="337">
        <v>13495.609836869913</v>
      </c>
      <c r="BY124" s="337">
        <v>13501.655574647692</v>
      </c>
      <c r="BZ124" s="337">
        <v>13507.701312425468</v>
      </c>
      <c r="CA124" s="337">
        <v>13513.747050203247</v>
      </c>
      <c r="CB124" s="337">
        <v>13519.792787981025</v>
      </c>
      <c r="CC124" s="337">
        <v>13525.838525758802</v>
      </c>
      <c r="CD124" s="337">
        <v>13531.88426353658</v>
      </c>
      <c r="CE124" s="337">
        <v>13537.930001314358</v>
      </c>
      <c r="CF124" s="337">
        <v>13543.975739092135</v>
      </c>
      <c r="CG124" s="337">
        <v>13550.021476869913</v>
      </c>
      <c r="CH124" s="337">
        <v>13556.06721464769</v>
      </c>
      <c r="CI124" s="337">
        <v>13562.112952425468</v>
      </c>
      <c r="CJ124" s="337">
        <v>13568.158690203247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806.72608430580101</v>
      </c>
      <c r="I127" s="337">
        <v>1614.2877724599266</v>
      </c>
      <c r="J127" s="337">
        <v>2422.3994939365293</v>
      </c>
      <c r="K127" s="337">
        <v>3231.0612487356084</v>
      </c>
      <c r="L127" s="337">
        <v>5794.3131097778314</v>
      </c>
      <c r="M127" s="337">
        <v>8433.4523519573759</v>
      </c>
      <c r="N127" s="337">
        <v>11073.489440602329</v>
      </c>
      <c r="O127" s="337">
        <v>11047.845524950904</v>
      </c>
      <c r="P127" s="337">
        <v>11022.20160929948</v>
      </c>
      <c r="Q127" s="337">
        <v>10996.557693648056</v>
      </c>
      <c r="R127" s="337">
        <v>10970.913777996631</v>
      </c>
      <c r="S127" s="337">
        <v>10945.269862345207</v>
      </c>
      <c r="T127" s="337">
        <v>10919.625946693783</v>
      </c>
      <c r="U127" s="337">
        <v>10893.982031042358</v>
      </c>
      <c r="V127" s="337">
        <v>10868.338115390934</v>
      </c>
      <c r="W127" s="337">
        <v>10842.69419973951</v>
      </c>
      <c r="X127" s="337">
        <v>10817.050284088085</v>
      </c>
      <c r="Y127" s="337">
        <v>10791.406368436661</v>
      </c>
      <c r="Z127" s="337">
        <v>10765.762452785237</v>
      </c>
      <c r="AA127" s="337">
        <v>10740.118537133812</v>
      </c>
      <c r="AB127" s="337">
        <v>10714.474621482388</v>
      </c>
      <c r="AC127" s="337">
        <v>10688.830705830964</v>
      </c>
      <c r="AD127" s="337">
        <v>10663.186790179539</v>
      </c>
      <c r="AE127" s="337">
        <v>10637.542874528115</v>
      </c>
      <c r="AF127" s="337">
        <v>10611.898958876691</v>
      </c>
      <c r="AG127" s="337">
        <v>10586.255043225266</v>
      </c>
      <c r="AH127" s="337">
        <v>10560.611127573842</v>
      </c>
      <c r="AI127" s="337">
        <v>10534.967211922418</v>
      </c>
      <c r="AJ127" s="337">
        <v>10509.323296270994</v>
      </c>
      <c r="AK127" s="337">
        <v>10483.679380619569</v>
      </c>
      <c r="AL127" s="337">
        <v>10458.035464968145</v>
      </c>
      <c r="AM127" s="337">
        <v>10458.035464968145</v>
      </c>
      <c r="AN127" s="337">
        <v>10458.035464968145</v>
      </c>
      <c r="AO127" s="337">
        <v>10458.035464968145</v>
      </c>
      <c r="AP127" s="337">
        <v>10458.035464968145</v>
      </c>
      <c r="AQ127" s="337">
        <v>10458.035464968145</v>
      </c>
      <c r="AR127" s="337">
        <v>10458.035464968145</v>
      </c>
      <c r="AS127" s="337">
        <v>10458.035464968145</v>
      </c>
      <c r="AT127" s="337">
        <v>10458.035464968145</v>
      </c>
      <c r="AU127" s="337">
        <v>10458.035464968145</v>
      </c>
      <c r="AV127" s="337">
        <v>10458.035464968145</v>
      </c>
      <c r="AW127" s="337">
        <v>10458.035464968145</v>
      </c>
      <c r="AX127" s="337">
        <v>10458.035464968145</v>
      </c>
      <c r="AY127" s="337">
        <v>10458.035464968145</v>
      </c>
      <c r="AZ127" s="337">
        <v>10458.035464968145</v>
      </c>
      <c r="BA127" s="337">
        <v>10458.035464968145</v>
      </c>
      <c r="BB127" s="337">
        <v>10458.035464968145</v>
      </c>
      <c r="BC127" s="337">
        <v>10458.035464968145</v>
      </c>
      <c r="BD127" s="337">
        <v>10458.035464968145</v>
      </c>
      <c r="BE127" s="337">
        <v>10458.035464968145</v>
      </c>
      <c r="BF127" s="337">
        <v>10458.035464968145</v>
      </c>
      <c r="BG127" s="337">
        <v>10458.035464968145</v>
      </c>
      <c r="BH127" s="337">
        <v>10458.035464968145</v>
      </c>
      <c r="BI127" s="337">
        <v>10458.035464968145</v>
      </c>
      <c r="BJ127" s="337">
        <v>10458.035464968145</v>
      </c>
      <c r="BK127" s="337">
        <v>10458.035464968145</v>
      </c>
      <c r="BL127" s="337">
        <v>10458.035464968145</v>
      </c>
      <c r="BM127" s="337">
        <v>10458.035464968145</v>
      </c>
      <c r="BN127" s="337">
        <v>10458.035464968145</v>
      </c>
      <c r="BO127" s="337">
        <v>10458.035464968145</v>
      </c>
      <c r="BP127" s="337">
        <v>10458.035464968145</v>
      </c>
      <c r="BQ127" s="337">
        <v>10458.035464968145</v>
      </c>
      <c r="BR127" s="337">
        <v>10458.035464968145</v>
      </c>
      <c r="BS127" s="337">
        <v>10458.035464968145</v>
      </c>
      <c r="BT127" s="337">
        <v>10458.035464968145</v>
      </c>
      <c r="BU127" s="337">
        <v>10458.035464968145</v>
      </c>
      <c r="BV127" s="337">
        <v>10458.035464968145</v>
      </c>
      <c r="BW127" s="337">
        <v>10458.035464968145</v>
      </c>
      <c r="BX127" s="337">
        <v>10458.035464968145</v>
      </c>
      <c r="BY127" s="337">
        <v>10458.035464968145</v>
      </c>
      <c r="BZ127" s="337">
        <v>10458.035464968145</v>
      </c>
      <c r="CA127" s="337">
        <v>10458.035464968145</v>
      </c>
      <c r="CB127" s="337">
        <v>10458.035464968145</v>
      </c>
      <c r="CC127" s="337">
        <v>10458.035464968145</v>
      </c>
      <c r="CD127" s="337">
        <v>10458.035464968145</v>
      </c>
      <c r="CE127" s="337">
        <v>10458.035464968145</v>
      </c>
      <c r="CF127" s="337">
        <v>10458.035464968145</v>
      </c>
      <c r="CG127" s="337">
        <v>10458.035464968145</v>
      </c>
      <c r="CH127" s="337">
        <v>10458.035464968145</v>
      </c>
      <c r="CI127" s="337">
        <v>10458.035464968145</v>
      </c>
      <c r="CJ127" s="337">
        <v>10458.035464968145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248.92</v>
      </c>
      <c r="I129" s="337">
        <v>497.84</v>
      </c>
      <c r="J129" s="337">
        <v>746.76</v>
      </c>
      <c r="K129" s="337">
        <v>995.68</v>
      </c>
      <c r="L129" s="337">
        <v>1121.1199999999999</v>
      </c>
      <c r="M129" s="337">
        <v>1121.1199999999999</v>
      </c>
      <c r="N129" s="337">
        <v>1121.1199999999999</v>
      </c>
      <c r="O129" s="337">
        <v>1121.1199999999999</v>
      </c>
      <c r="P129" s="337">
        <v>1121.1199999999999</v>
      </c>
      <c r="Q129" s="337">
        <v>1121.1199999999999</v>
      </c>
      <c r="R129" s="337">
        <v>1121.1199999999999</v>
      </c>
      <c r="S129" s="337">
        <v>1121.1199999999999</v>
      </c>
      <c r="T129" s="337">
        <v>1121.1199999999999</v>
      </c>
      <c r="U129" s="337">
        <v>1121.1199999999999</v>
      </c>
      <c r="V129" s="337">
        <v>1121.1199999999999</v>
      </c>
      <c r="W129" s="337">
        <v>1121.1199999999999</v>
      </c>
      <c r="X129" s="337">
        <v>1121.1199999999999</v>
      </c>
      <c r="Y129" s="337">
        <v>1121.1199999999999</v>
      </c>
      <c r="Z129" s="337">
        <v>1121.1199999999999</v>
      </c>
      <c r="AA129" s="337">
        <v>1121.1199999999999</v>
      </c>
      <c r="AB129" s="337">
        <v>1121.1199999999999</v>
      </c>
      <c r="AC129" s="337">
        <v>1121.1199999999999</v>
      </c>
      <c r="AD129" s="337">
        <v>1121.1199999999999</v>
      </c>
      <c r="AE129" s="337">
        <v>1121.1199999999999</v>
      </c>
      <c r="AF129" s="337">
        <v>1121.1199999999999</v>
      </c>
      <c r="AG129" s="337">
        <v>1121.1199999999999</v>
      </c>
      <c r="AH129" s="337">
        <v>1121.1199999999999</v>
      </c>
      <c r="AI129" s="337">
        <v>1121.1199999999999</v>
      </c>
      <c r="AJ129" s="337">
        <v>1121.1199999999999</v>
      </c>
      <c r="AK129" s="337">
        <v>1121.1199999999999</v>
      </c>
      <c r="AL129" s="337">
        <v>1121.1199999999999</v>
      </c>
      <c r="AM129" s="337">
        <v>1121.1199999999999</v>
      </c>
      <c r="AN129" s="337">
        <v>1121.1199999999999</v>
      </c>
      <c r="AO129" s="337">
        <v>1121.1199999999999</v>
      </c>
      <c r="AP129" s="337">
        <v>1121.1199999999999</v>
      </c>
      <c r="AQ129" s="337">
        <v>1121.1199999999999</v>
      </c>
      <c r="AR129" s="337">
        <v>1121.1199999999999</v>
      </c>
      <c r="AS129" s="337">
        <v>1121.1199999999999</v>
      </c>
      <c r="AT129" s="337">
        <v>1121.1199999999999</v>
      </c>
      <c r="AU129" s="337">
        <v>1121.1199999999999</v>
      </c>
      <c r="AV129" s="337">
        <v>1121.1199999999999</v>
      </c>
      <c r="AW129" s="337">
        <v>1121.1199999999999</v>
      </c>
      <c r="AX129" s="337">
        <v>1121.1199999999999</v>
      </c>
      <c r="AY129" s="337">
        <v>1121.1199999999999</v>
      </c>
      <c r="AZ129" s="337">
        <v>1121.1199999999999</v>
      </c>
      <c r="BA129" s="337">
        <v>1121.1199999999999</v>
      </c>
      <c r="BB129" s="337">
        <v>1121.1199999999999</v>
      </c>
      <c r="BC129" s="337">
        <v>1121.1199999999999</v>
      </c>
      <c r="BD129" s="337">
        <v>1121.1199999999999</v>
      </c>
      <c r="BE129" s="337">
        <v>1121.1199999999999</v>
      </c>
      <c r="BF129" s="337">
        <v>1121.1199999999999</v>
      </c>
      <c r="BG129" s="337">
        <v>1121.1199999999999</v>
      </c>
      <c r="BH129" s="337">
        <v>1121.1199999999999</v>
      </c>
      <c r="BI129" s="337">
        <v>1121.1199999999999</v>
      </c>
      <c r="BJ129" s="337">
        <v>1121.1199999999999</v>
      </c>
      <c r="BK129" s="337">
        <v>1121.1199999999999</v>
      </c>
      <c r="BL129" s="337">
        <v>1121.1199999999999</v>
      </c>
      <c r="BM129" s="337">
        <v>1121.1199999999999</v>
      </c>
      <c r="BN129" s="337">
        <v>1121.1199999999999</v>
      </c>
      <c r="BO129" s="337">
        <v>1121.1199999999999</v>
      </c>
      <c r="BP129" s="337">
        <v>1121.1199999999999</v>
      </c>
      <c r="BQ129" s="337">
        <v>1121.1199999999999</v>
      </c>
      <c r="BR129" s="337">
        <v>1121.1199999999999</v>
      </c>
      <c r="BS129" s="337">
        <v>1121.1199999999999</v>
      </c>
      <c r="BT129" s="337">
        <v>1121.1199999999999</v>
      </c>
      <c r="BU129" s="337">
        <v>1121.1199999999999</v>
      </c>
      <c r="BV129" s="337">
        <v>1121.1199999999999</v>
      </c>
      <c r="BW129" s="337">
        <v>1121.1199999999999</v>
      </c>
      <c r="BX129" s="337">
        <v>1121.1199999999999</v>
      </c>
      <c r="BY129" s="337">
        <v>1121.1199999999999</v>
      </c>
      <c r="BZ129" s="337">
        <v>1121.1199999999999</v>
      </c>
      <c r="CA129" s="337">
        <v>1121.1199999999999</v>
      </c>
      <c r="CB129" s="337">
        <v>1121.1199999999999</v>
      </c>
      <c r="CC129" s="337">
        <v>1121.1199999999999</v>
      </c>
      <c r="CD129" s="337">
        <v>1121.1199999999999</v>
      </c>
      <c r="CE129" s="337">
        <v>1121.1199999999999</v>
      </c>
      <c r="CF129" s="337">
        <v>1121.1199999999999</v>
      </c>
      <c r="CG129" s="337">
        <v>1121.1199999999999</v>
      </c>
      <c r="CH129" s="337">
        <v>1121.1199999999999</v>
      </c>
      <c r="CI129" s="337">
        <v>1121.1199999999999</v>
      </c>
      <c r="CJ129" s="337">
        <v>1121.1199999999999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49.748884079115655</v>
      </c>
      <c r="I130" s="337">
        <v>99.537147226277298</v>
      </c>
      <c r="J130" s="337">
        <v>149.35133150780999</v>
      </c>
      <c r="K130" s="337">
        <v>199.19143692371372</v>
      </c>
      <c r="L130" s="337">
        <v>325.90002013928284</v>
      </c>
      <c r="M130" s="337">
        <v>450.27336285307229</v>
      </c>
      <c r="N130" s="337">
        <v>574.68901791035705</v>
      </c>
      <c r="O130" s="337">
        <v>573.48051043228838</v>
      </c>
      <c r="P130" s="337">
        <v>572.27200295421983</v>
      </c>
      <c r="Q130" s="337">
        <v>571.06349547615127</v>
      </c>
      <c r="R130" s="337">
        <v>569.85498799808272</v>
      </c>
      <c r="S130" s="337">
        <v>568.64648052001428</v>
      </c>
      <c r="T130" s="337">
        <v>567.43797304194584</v>
      </c>
      <c r="U130" s="337">
        <v>566.22946556387706</v>
      </c>
      <c r="V130" s="337">
        <v>565.02095808580862</v>
      </c>
      <c r="W130" s="337">
        <v>563.81245060774017</v>
      </c>
      <c r="X130" s="337">
        <v>562.60394312967151</v>
      </c>
      <c r="Y130" s="337">
        <v>561.39543565160307</v>
      </c>
      <c r="Z130" s="337">
        <v>560.18692817353451</v>
      </c>
      <c r="AA130" s="337">
        <v>558.97842069546596</v>
      </c>
      <c r="AB130" s="337">
        <v>557.7699132173974</v>
      </c>
      <c r="AC130" s="337">
        <v>556.56140573932896</v>
      </c>
      <c r="AD130" s="337">
        <v>555.35289826126041</v>
      </c>
      <c r="AE130" s="337">
        <v>554.14439078319174</v>
      </c>
      <c r="AF130" s="337">
        <v>552.9358833051233</v>
      </c>
      <c r="AG130" s="337">
        <v>551.72737582705474</v>
      </c>
      <c r="AH130" s="337">
        <v>550.51886834898619</v>
      </c>
      <c r="AI130" s="337">
        <v>549.31036087091775</v>
      </c>
      <c r="AJ130" s="337">
        <v>548.10185339284908</v>
      </c>
      <c r="AK130" s="337">
        <v>546.89334591478053</v>
      </c>
      <c r="AL130" s="337">
        <v>545.68483843671208</v>
      </c>
      <c r="AM130" s="337">
        <v>545.68483843671208</v>
      </c>
      <c r="AN130" s="337">
        <v>545.68483843671208</v>
      </c>
      <c r="AO130" s="337">
        <v>545.68483843671208</v>
      </c>
      <c r="AP130" s="337">
        <v>545.68483843671208</v>
      </c>
      <c r="AQ130" s="337">
        <v>545.68483843671208</v>
      </c>
      <c r="AR130" s="337">
        <v>545.68483843671208</v>
      </c>
      <c r="AS130" s="337">
        <v>545.68483843671208</v>
      </c>
      <c r="AT130" s="337">
        <v>545.68483843671208</v>
      </c>
      <c r="AU130" s="337">
        <v>545.68483843671208</v>
      </c>
      <c r="AV130" s="337">
        <v>545.68483843671208</v>
      </c>
      <c r="AW130" s="337">
        <v>545.68483843671208</v>
      </c>
      <c r="AX130" s="337">
        <v>545.68483843671208</v>
      </c>
      <c r="AY130" s="337">
        <v>545.68483843671208</v>
      </c>
      <c r="AZ130" s="337">
        <v>545.68483843671208</v>
      </c>
      <c r="BA130" s="337">
        <v>545.68483843671208</v>
      </c>
      <c r="BB130" s="337">
        <v>545.68483843671208</v>
      </c>
      <c r="BC130" s="337">
        <v>545.68483843671208</v>
      </c>
      <c r="BD130" s="337">
        <v>545.68483843671208</v>
      </c>
      <c r="BE130" s="337">
        <v>545.68483843671208</v>
      </c>
      <c r="BF130" s="337">
        <v>545.68483843671208</v>
      </c>
      <c r="BG130" s="337">
        <v>545.68483843671208</v>
      </c>
      <c r="BH130" s="337">
        <v>545.68483843671208</v>
      </c>
      <c r="BI130" s="337">
        <v>545.68483843671208</v>
      </c>
      <c r="BJ130" s="337">
        <v>545.68483843671208</v>
      </c>
      <c r="BK130" s="337">
        <v>545.68483843671208</v>
      </c>
      <c r="BL130" s="337">
        <v>545.68483843671208</v>
      </c>
      <c r="BM130" s="337">
        <v>545.68483843671208</v>
      </c>
      <c r="BN130" s="337">
        <v>545.68483843671208</v>
      </c>
      <c r="BO130" s="337">
        <v>545.68483843671208</v>
      </c>
      <c r="BP130" s="337">
        <v>545.68483843671208</v>
      </c>
      <c r="BQ130" s="337">
        <v>545.68483843671208</v>
      </c>
      <c r="BR130" s="337">
        <v>545.68483843671208</v>
      </c>
      <c r="BS130" s="337">
        <v>545.68483843671208</v>
      </c>
      <c r="BT130" s="337">
        <v>545.68483843671208</v>
      </c>
      <c r="BU130" s="337">
        <v>545.68483843671208</v>
      </c>
      <c r="BV130" s="337">
        <v>545.68483843671208</v>
      </c>
      <c r="BW130" s="337">
        <v>545.68483843671208</v>
      </c>
      <c r="BX130" s="337">
        <v>545.68483843671208</v>
      </c>
      <c r="BY130" s="337">
        <v>545.68483843671208</v>
      </c>
      <c r="BZ130" s="337">
        <v>545.68483843671208</v>
      </c>
      <c r="CA130" s="337">
        <v>545.68483843671208</v>
      </c>
      <c r="CB130" s="337">
        <v>545.68483843671208</v>
      </c>
      <c r="CC130" s="337">
        <v>545.68483843671208</v>
      </c>
      <c r="CD130" s="337">
        <v>545.68483843671208</v>
      </c>
      <c r="CE130" s="337">
        <v>545.68483843671208</v>
      </c>
      <c r="CF130" s="337">
        <v>545.68483843671208</v>
      </c>
      <c r="CG130" s="337">
        <v>545.68483843671208</v>
      </c>
      <c r="CH130" s="337">
        <v>545.68483843671208</v>
      </c>
      <c r="CI130" s="337">
        <v>545.68483843671208</v>
      </c>
      <c r="CJ130" s="337">
        <v>545.68483843671208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20865.79</v>
      </c>
      <c r="I131" s="337">
        <v>20865.79</v>
      </c>
      <c r="J131" s="337">
        <v>20865.79</v>
      </c>
      <c r="K131" s="337">
        <v>20865.79</v>
      </c>
      <c r="L131" s="337">
        <v>24902.227150684932</v>
      </c>
      <c r="M131" s="337">
        <v>24902.227150684932</v>
      </c>
      <c r="N131" s="337">
        <v>24902.227150684932</v>
      </c>
      <c r="O131" s="337">
        <v>24902.227150684932</v>
      </c>
      <c r="P131" s="337">
        <v>24902.227150684932</v>
      </c>
      <c r="Q131" s="337">
        <v>24902.227150684932</v>
      </c>
      <c r="R131" s="337">
        <v>24902.227150684932</v>
      </c>
      <c r="S131" s="337">
        <v>24902.227150684932</v>
      </c>
      <c r="T131" s="337">
        <v>24902.227150684932</v>
      </c>
      <c r="U131" s="337">
        <v>24902.227150684932</v>
      </c>
      <c r="V131" s="337">
        <v>24902.227150684932</v>
      </c>
      <c r="W131" s="337">
        <v>24902.227150684932</v>
      </c>
      <c r="X131" s="337">
        <v>24902.227150684932</v>
      </c>
      <c r="Y131" s="337">
        <v>24902.227150684932</v>
      </c>
      <c r="Z131" s="337">
        <v>24902.227150684932</v>
      </c>
      <c r="AA131" s="337">
        <v>24902.227150684932</v>
      </c>
      <c r="AB131" s="337">
        <v>24902.227150684932</v>
      </c>
      <c r="AC131" s="337">
        <v>24902.227150684932</v>
      </c>
      <c r="AD131" s="337">
        <v>24902.227150684932</v>
      </c>
      <c r="AE131" s="337">
        <v>24902.227150684932</v>
      </c>
      <c r="AF131" s="337">
        <v>24902.227150684932</v>
      </c>
      <c r="AG131" s="337">
        <v>24902.227150684932</v>
      </c>
      <c r="AH131" s="337">
        <v>24902.227150684932</v>
      </c>
      <c r="AI131" s="337">
        <v>24902.227150684932</v>
      </c>
      <c r="AJ131" s="337">
        <v>24902.227150684932</v>
      </c>
      <c r="AK131" s="337">
        <v>24902.227150684932</v>
      </c>
      <c r="AL131" s="337">
        <v>24902.227150684932</v>
      </c>
      <c r="AM131" s="337">
        <v>24902.227150684932</v>
      </c>
      <c r="AN131" s="337">
        <v>24902.227150684932</v>
      </c>
      <c r="AO131" s="337">
        <v>24902.227150684932</v>
      </c>
      <c r="AP131" s="337">
        <v>24902.227150684932</v>
      </c>
      <c r="AQ131" s="337">
        <v>24902.227150684932</v>
      </c>
      <c r="AR131" s="337">
        <v>24902.227150684932</v>
      </c>
      <c r="AS131" s="337">
        <v>24902.227150684932</v>
      </c>
      <c r="AT131" s="337">
        <v>24902.227150684932</v>
      </c>
      <c r="AU131" s="337">
        <v>24902.227150684932</v>
      </c>
      <c r="AV131" s="337">
        <v>24902.227150684932</v>
      </c>
      <c r="AW131" s="337">
        <v>24902.227150684932</v>
      </c>
      <c r="AX131" s="337">
        <v>24902.227150684932</v>
      </c>
      <c r="AY131" s="337">
        <v>24902.227150684932</v>
      </c>
      <c r="AZ131" s="337">
        <v>24902.227150684932</v>
      </c>
      <c r="BA131" s="337">
        <v>24902.227150684932</v>
      </c>
      <c r="BB131" s="337">
        <v>24902.227150684932</v>
      </c>
      <c r="BC131" s="337">
        <v>24902.227150684932</v>
      </c>
      <c r="BD131" s="337">
        <v>24902.227150684932</v>
      </c>
      <c r="BE131" s="337">
        <v>24902.227150684932</v>
      </c>
      <c r="BF131" s="337">
        <v>24902.227150684932</v>
      </c>
      <c r="BG131" s="337">
        <v>24902.227150684932</v>
      </c>
      <c r="BH131" s="337">
        <v>24902.227150684932</v>
      </c>
      <c r="BI131" s="337">
        <v>24902.227150684932</v>
      </c>
      <c r="BJ131" s="337">
        <v>24902.227150684932</v>
      </c>
      <c r="BK131" s="337">
        <v>24902.227150684932</v>
      </c>
      <c r="BL131" s="337">
        <v>24902.227150684932</v>
      </c>
      <c r="BM131" s="337">
        <v>24902.227150684932</v>
      </c>
      <c r="BN131" s="337">
        <v>24902.227150684932</v>
      </c>
      <c r="BO131" s="337">
        <v>24902.227150684932</v>
      </c>
      <c r="BP131" s="337">
        <v>24902.227150684932</v>
      </c>
      <c r="BQ131" s="337">
        <v>24902.227150684932</v>
      </c>
      <c r="BR131" s="337">
        <v>24902.227150684932</v>
      </c>
      <c r="BS131" s="337">
        <v>24902.227150684932</v>
      </c>
      <c r="BT131" s="337">
        <v>24902.227150684932</v>
      </c>
      <c r="BU131" s="337">
        <v>24902.227150684932</v>
      </c>
      <c r="BV131" s="337">
        <v>24902.227150684932</v>
      </c>
      <c r="BW131" s="337">
        <v>24902.227150684932</v>
      </c>
      <c r="BX131" s="337">
        <v>24902.227150684932</v>
      </c>
      <c r="BY131" s="337">
        <v>24902.227150684932</v>
      </c>
      <c r="BZ131" s="337">
        <v>24902.227150684932</v>
      </c>
      <c r="CA131" s="337">
        <v>24902.227150684932</v>
      </c>
      <c r="CB131" s="337">
        <v>24902.227150684932</v>
      </c>
      <c r="CC131" s="337">
        <v>24902.227150684932</v>
      </c>
      <c r="CD131" s="337">
        <v>24902.227150684932</v>
      </c>
      <c r="CE131" s="337">
        <v>24902.227150684932</v>
      </c>
      <c r="CF131" s="337">
        <v>24902.227150684932</v>
      </c>
      <c r="CG131" s="337">
        <v>24902.227150684932</v>
      </c>
      <c r="CH131" s="337">
        <v>24902.227150684932</v>
      </c>
      <c r="CI131" s="337">
        <v>24902.227150684932</v>
      </c>
      <c r="CJ131" s="337">
        <v>24902.227150684932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20865.79</v>
      </c>
      <c r="I132" s="337">
        <v>20865.79</v>
      </c>
      <c r="J132" s="337">
        <v>20865.79</v>
      </c>
      <c r="K132" s="337">
        <v>20865.79</v>
      </c>
      <c r="L132" s="337">
        <v>24902.227150684932</v>
      </c>
      <c r="M132" s="337">
        <v>24902.227150684932</v>
      </c>
      <c r="N132" s="337">
        <v>24902.227150684932</v>
      </c>
      <c r="O132" s="337">
        <v>24902.227150684932</v>
      </c>
      <c r="P132" s="337">
        <v>24902.227150684932</v>
      </c>
      <c r="Q132" s="337">
        <v>24902.227150684932</v>
      </c>
      <c r="R132" s="337">
        <v>24902.227150684932</v>
      </c>
      <c r="S132" s="337">
        <v>24902.227150684932</v>
      </c>
      <c r="T132" s="337">
        <v>24902.227150684932</v>
      </c>
      <c r="U132" s="337">
        <v>24902.227150684932</v>
      </c>
      <c r="V132" s="337">
        <v>24902.227150684932</v>
      </c>
      <c r="W132" s="337">
        <v>24902.227150684932</v>
      </c>
      <c r="X132" s="337">
        <v>24902.227150684932</v>
      </c>
      <c r="Y132" s="337">
        <v>24902.227150684932</v>
      </c>
      <c r="Z132" s="337">
        <v>24902.227150684932</v>
      </c>
      <c r="AA132" s="337">
        <v>24902.227150684932</v>
      </c>
      <c r="AB132" s="337">
        <v>24902.227150684932</v>
      </c>
      <c r="AC132" s="337">
        <v>24902.227150684932</v>
      </c>
      <c r="AD132" s="337">
        <v>24902.227150684932</v>
      </c>
      <c r="AE132" s="337">
        <v>24902.227150684932</v>
      </c>
      <c r="AF132" s="337">
        <v>24902.227150684932</v>
      </c>
      <c r="AG132" s="337">
        <v>24902.227150684932</v>
      </c>
      <c r="AH132" s="337">
        <v>24902.227150684932</v>
      </c>
      <c r="AI132" s="337">
        <v>24902.227150684932</v>
      </c>
      <c r="AJ132" s="337">
        <v>24902.227150684932</v>
      </c>
      <c r="AK132" s="337">
        <v>24902.227150684932</v>
      </c>
      <c r="AL132" s="337">
        <v>24902.227150684932</v>
      </c>
      <c r="AM132" s="337">
        <v>24902.227150684932</v>
      </c>
      <c r="AN132" s="337">
        <v>24902.227150684932</v>
      </c>
      <c r="AO132" s="337">
        <v>24902.227150684932</v>
      </c>
      <c r="AP132" s="337">
        <v>24902.227150684932</v>
      </c>
      <c r="AQ132" s="337">
        <v>24902.227150684932</v>
      </c>
      <c r="AR132" s="337">
        <v>24902.227150684932</v>
      </c>
      <c r="AS132" s="337">
        <v>24902.227150684932</v>
      </c>
      <c r="AT132" s="337">
        <v>24902.227150684932</v>
      </c>
      <c r="AU132" s="337">
        <v>24902.227150684932</v>
      </c>
      <c r="AV132" s="337">
        <v>24902.227150684932</v>
      </c>
      <c r="AW132" s="337">
        <v>24902.227150684932</v>
      </c>
      <c r="AX132" s="337">
        <v>24902.227150684932</v>
      </c>
      <c r="AY132" s="337">
        <v>24902.227150684932</v>
      </c>
      <c r="AZ132" s="337">
        <v>24902.227150684932</v>
      </c>
      <c r="BA132" s="337">
        <v>24902.227150684932</v>
      </c>
      <c r="BB132" s="337">
        <v>24902.227150684932</v>
      </c>
      <c r="BC132" s="337">
        <v>24902.227150684932</v>
      </c>
      <c r="BD132" s="337">
        <v>24902.227150684932</v>
      </c>
      <c r="BE132" s="337">
        <v>24902.227150684932</v>
      </c>
      <c r="BF132" s="337">
        <v>24902.227150684932</v>
      </c>
      <c r="BG132" s="337">
        <v>24902.227150684932</v>
      </c>
      <c r="BH132" s="337">
        <v>24902.227150684932</v>
      </c>
      <c r="BI132" s="337">
        <v>24902.227150684932</v>
      </c>
      <c r="BJ132" s="337">
        <v>24902.227150684932</v>
      </c>
      <c r="BK132" s="337">
        <v>24902.227150684932</v>
      </c>
      <c r="BL132" s="337">
        <v>24902.227150684932</v>
      </c>
      <c r="BM132" s="337">
        <v>24902.227150684932</v>
      </c>
      <c r="BN132" s="337">
        <v>24902.227150684932</v>
      </c>
      <c r="BO132" s="337">
        <v>24902.227150684932</v>
      </c>
      <c r="BP132" s="337">
        <v>24902.227150684932</v>
      </c>
      <c r="BQ132" s="337">
        <v>24902.227150684932</v>
      </c>
      <c r="BR132" s="337">
        <v>24902.227150684932</v>
      </c>
      <c r="BS132" s="337">
        <v>24902.227150684932</v>
      </c>
      <c r="BT132" s="337">
        <v>24902.227150684932</v>
      </c>
      <c r="BU132" s="337">
        <v>24902.227150684932</v>
      </c>
      <c r="BV132" s="337">
        <v>24902.227150684932</v>
      </c>
      <c r="BW132" s="337">
        <v>24902.227150684932</v>
      </c>
      <c r="BX132" s="337">
        <v>24902.227150684932</v>
      </c>
      <c r="BY132" s="337">
        <v>24902.227150684932</v>
      </c>
      <c r="BZ132" s="337">
        <v>24902.227150684932</v>
      </c>
      <c r="CA132" s="337">
        <v>24902.227150684932</v>
      </c>
      <c r="CB132" s="337">
        <v>24902.227150684932</v>
      </c>
      <c r="CC132" s="337">
        <v>24902.227150684932</v>
      </c>
      <c r="CD132" s="337">
        <v>24902.227150684932</v>
      </c>
      <c r="CE132" s="337">
        <v>24902.227150684932</v>
      </c>
      <c r="CF132" s="337">
        <v>24902.227150684932</v>
      </c>
      <c r="CG132" s="337">
        <v>24902.227150684932</v>
      </c>
      <c r="CH132" s="337">
        <v>24902.227150684932</v>
      </c>
      <c r="CI132" s="337">
        <v>24902.227150684932</v>
      </c>
      <c r="CJ132" s="337">
        <v>24902.227150684932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1289.8225806071389</v>
      </c>
      <c r="I133" s="337">
        <v>2449.4407330195372</v>
      </c>
      <c r="J133" s="337">
        <v>3610.369113222117</v>
      </c>
      <c r="K133" s="337">
        <v>4772.607768992656</v>
      </c>
      <c r="L133" s="337">
        <v>7750.388109917114</v>
      </c>
      <c r="M133" s="337">
        <v>10678.493210366005</v>
      </c>
      <c r="N133" s="337">
        <v>13609.753235179352</v>
      </c>
      <c r="O133" s="337">
        <v>13751.925005383193</v>
      </c>
      <c r="P133" s="337">
        <v>13728.473473364811</v>
      </c>
      <c r="Q133" s="337">
        <v>13704.982243568653</v>
      </c>
      <c r="R133" s="337">
        <v>13681.451315994715</v>
      </c>
      <c r="S133" s="337">
        <v>13657.879982865221</v>
      </c>
      <c r="T133" s="337">
        <v>13634.269655291284</v>
      </c>
      <c r="U133" s="337">
        <v>13610.619629939569</v>
      </c>
      <c r="V133" s="337">
        <v>13586.929906810075</v>
      </c>
      <c r="W133" s="337">
        <v>13563.200485902806</v>
      </c>
      <c r="X133" s="337">
        <v>13539.431367217758</v>
      </c>
      <c r="Y133" s="337">
        <v>13515.62255075493</v>
      </c>
      <c r="Z133" s="337">
        <v>13491.773297625437</v>
      </c>
      <c r="AA133" s="337">
        <v>13467.885081162613</v>
      </c>
      <c r="AB133" s="337">
        <v>13443.957166922008</v>
      </c>
      <c r="AC133" s="337">
        <v>13419.989554903626</v>
      </c>
      <c r="AD133" s="337">
        <v>13395.982245107467</v>
      </c>
      <c r="AE133" s="337">
        <v>13371.935237533529</v>
      </c>
      <c r="AF133" s="337">
        <v>13347.847766626259</v>
      </c>
      <c r="AG133" s="337">
        <v>13323.721359052322</v>
      </c>
      <c r="AH133" s="337">
        <v>13299.555253700608</v>
      </c>
      <c r="AI133" s="337">
        <v>13275.349450571113</v>
      </c>
      <c r="AJ133" s="337">
        <v>13251.103949663844</v>
      </c>
      <c r="AK133" s="337">
        <v>13226.818750978795</v>
      </c>
      <c r="AL133" s="337">
        <v>13202.493062293746</v>
      </c>
      <c r="AM133" s="337">
        <v>13208.538800071523</v>
      </c>
      <c r="AN133" s="337">
        <v>13214.584537849301</v>
      </c>
      <c r="AO133" s="337">
        <v>13220.63027562708</v>
      </c>
      <c r="AP133" s="337">
        <v>13226.676013404856</v>
      </c>
      <c r="AQ133" s="337">
        <v>13232.721751182635</v>
      </c>
      <c r="AR133" s="337">
        <v>13238.767488960413</v>
      </c>
      <c r="AS133" s="337">
        <v>13244.81322673819</v>
      </c>
      <c r="AT133" s="337">
        <v>13250.858964515968</v>
      </c>
      <c r="AU133" s="337">
        <v>13256.904702293745</v>
      </c>
      <c r="AV133" s="337">
        <v>13262.950440071523</v>
      </c>
      <c r="AW133" s="337">
        <v>13268.996177849302</v>
      </c>
      <c r="AX133" s="337">
        <v>13275.041915627078</v>
      </c>
      <c r="AY133" s="337">
        <v>13281.087653404857</v>
      </c>
      <c r="AZ133" s="337">
        <v>13287.133391182635</v>
      </c>
      <c r="BA133" s="337">
        <v>13293.179128960412</v>
      </c>
      <c r="BB133" s="337">
        <v>13299.22486673819</v>
      </c>
      <c r="BC133" s="337">
        <v>13305.270604515968</v>
      </c>
      <c r="BD133" s="337">
        <v>13311.316342293745</v>
      </c>
      <c r="BE133" s="337">
        <v>13317.362080071523</v>
      </c>
      <c r="BF133" s="337">
        <v>13323.4078178493</v>
      </c>
      <c r="BG133" s="337">
        <v>13329.453555627078</v>
      </c>
      <c r="BH133" s="337">
        <v>13335.499293404857</v>
      </c>
      <c r="BI133" s="337">
        <v>13341.545031182633</v>
      </c>
      <c r="BJ133" s="337">
        <v>13347.590768960412</v>
      </c>
      <c r="BK133" s="337">
        <v>13353.63650673819</v>
      </c>
      <c r="BL133" s="337">
        <v>13359.682244515967</v>
      </c>
      <c r="BM133" s="337">
        <v>13365.727982293745</v>
      </c>
      <c r="BN133" s="337">
        <v>13371.773720071524</v>
      </c>
      <c r="BO133" s="337">
        <v>13377.8194578493</v>
      </c>
      <c r="BP133" s="337">
        <v>13383.865195627079</v>
      </c>
      <c r="BQ133" s="337">
        <v>13389.910933404857</v>
      </c>
      <c r="BR133" s="337">
        <v>13395.956671182634</v>
      </c>
      <c r="BS133" s="337">
        <v>13402.002408960412</v>
      </c>
      <c r="BT133" s="337">
        <v>13408.048146738191</v>
      </c>
      <c r="BU133" s="337">
        <v>13414.093884515967</v>
      </c>
      <c r="BV133" s="337">
        <v>13420.139622293746</v>
      </c>
      <c r="BW133" s="337">
        <v>13426.185360071522</v>
      </c>
      <c r="BX133" s="337">
        <v>13432.231097849301</v>
      </c>
      <c r="BY133" s="337">
        <v>13438.276835627079</v>
      </c>
      <c r="BZ133" s="337">
        <v>13444.322573404856</v>
      </c>
      <c r="CA133" s="337">
        <v>13450.368311182634</v>
      </c>
      <c r="CB133" s="337">
        <v>13456.414048960412</v>
      </c>
      <c r="CC133" s="337">
        <v>13462.459786738189</v>
      </c>
      <c r="CD133" s="337">
        <v>13468.505524515967</v>
      </c>
      <c r="CE133" s="337">
        <v>13474.551262293746</v>
      </c>
      <c r="CF133" s="337">
        <v>13480.597000071522</v>
      </c>
      <c r="CG133" s="337">
        <v>13486.642737849301</v>
      </c>
      <c r="CH133" s="337">
        <v>13492.688475627077</v>
      </c>
      <c r="CI133" s="337">
        <v>13498.734213404856</v>
      </c>
      <c r="CJ133" s="337">
        <v>13504.779951182634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</mergeCells>
  <hyperlinks>
    <hyperlink ref="E2:F2" location="'Title Page'!A24" display="Link back to Title Page" xr:uid="{1B27E8FF-FDFC-4891-ACE4-D990B47800EF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3933B-FB8C-4582-8FBF-71CD605CB449}">
  <dimension ref="A1:CK154"/>
  <sheetViews>
    <sheetView zoomScale="90" zoomScaleNormal="90" workbookViewId="0">
      <selection activeCell="J1" sqref="J1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536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>
        <v>1869.0450136986303</v>
      </c>
      <c r="I31" s="199">
        <v>1869.0450136986301</v>
      </c>
      <c r="J31" s="199">
        <v>1869.0450136986301</v>
      </c>
      <c r="K31" s="199">
        <v>1869.0450136986301</v>
      </c>
      <c r="L31" s="199">
        <v>2115.1864657534243</v>
      </c>
      <c r="M31" s="199">
        <v>2115.1864657534243</v>
      </c>
      <c r="N31" s="83">
        <v>2115.1864657534243</v>
      </c>
      <c r="O31" s="83">
        <v>2115.1864657534243</v>
      </c>
      <c r="P31" s="83">
        <v>2115.1864657534243</v>
      </c>
      <c r="Q31" s="83">
        <v>2115.1864657534243</v>
      </c>
      <c r="R31" s="83">
        <v>2115.1864657534243</v>
      </c>
      <c r="S31" s="83">
        <v>2115.1864657534243</v>
      </c>
      <c r="T31" s="83">
        <v>2115.1864657534243</v>
      </c>
      <c r="U31" s="83">
        <v>2115.1864657534243</v>
      </c>
      <c r="V31" s="83">
        <v>2115.1864657534243</v>
      </c>
      <c r="W31" s="83">
        <v>2115.1864657534243</v>
      </c>
      <c r="X31" s="83">
        <v>2115.1864657534243</v>
      </c>
      <c r="Y31" s="83">
        <v>2115.1864657534243</v>
      </c>
      <c r="Z31" s="83">
        <v>2115.1864657534243</v>
      </c>
      <c r="AA31" s="83">
        <v>2115.1864657534243</v>
      </c>
      <c r="AB31" s="83">
        <v>2115.1864657534243</v>
      </c>
      <c r="AC31" s="83">
        <v>2115.1864657534243</v>
      </c>
      <c r="AD31" s="83">
        <v>2115.1864657534243</v>
      </c>
      <c r="AE31" s="83">
        <v>2115.1864657534243</v>
      </c>
      <c r="AF31" s="83">
        <v>2115.1864657534243</v>
      </c>
      <c r="AG31" s="83">
        <v>2115.1864657534243</v>
      </c>
      <c r="AH31" s="83">
        <v>2115.1864657534243</v>
      </c>
      <c r="AI31" s="83">
        <v>2115.1864657534243</v>
      </c>
      <c r="AJ31" s="83">
        <v>2115.1864657534243</v>
      </c>
      <c r="AK31" s="83">
        <v>2115.1864657534243</v>
      </c>
      <c r="AL31" s="83">
        <v>2115.1864657534243</v>
      </c>
      <c r="AM31" s="83">
        <v>2115.1864657534243</v>
      </c>
      <c r="AN31" s="83">
        <v>2115.1864657534243</v>
      </c>
      <c r="AO31" s="83">
        <v>2115.1864657534243</v>
      </c>
      <c r="AP31" s="83">
        <v>2115.1864657534243</v>
      </c>
      <c r="AQ31" s="83">
        <v>2115.1864657534243</v>
      </c>
      <c r="AR31" s="83">
        <v>2115.1864657534243</v>
      </c>
      <c r="AS31" s="83">
        <v>2115.1864657534243</v>
      </c>
      <c r="AT31" s="83">
        <v>2115.1864657534243</v>
      </c>
      <c r="AU31" s="83">
        <v>2115.1864657534243</v>
      </c>
      <c r="AV31" s="83">
        <v>2115.1864657534243</v>
      </c>
      <c r="AW31" s="83">
        <v>2115.1864657534243</v>
      </c>
      <c r="AX31" s="83">
        <v>2115.1864657534243</v>
      </c>
      <c r="AY31" s="83">
        <v>2115.1864657534243</v>
      </c>
      <c r="AZ31" s="83">
        <v>2115.1864657534243</v>
      </c>
      <c r="BA31" s="83">
        <v>2115.1864657534243</v>
      </c>
      <c r="BB31" s="83">
        <v>2115.1864657534243</v>
      </c>
      <c r="BC31" s="83">
        <v>2115.1864657534243</v>
      </c>
      <c r="BD31" s="83">
        <v>2115.1864657534243</v>
      </c>
      <c r="BE31" s="83">
        <v>2115.1864657534243</v>
      </c>
      <c r="BF31" s="83">
        <v>2115.1864657534243</v>
      </c>
      <c r="BG31" s="83">
        <v>2115.1864657534243</v>
      </c>
      <c r="BH31" s="83">
        <v>2115.1864657534243</v>
      </c>
      <c r="BI31" s="83">
        <v>2115.1864657534243</v>
      </c>
      <c r="BJ31" s="83">
        <v>2115.1864657534243</v>
      </c>
      <c r="BK31" s="83">
        <v>2115.1864657534243</v>
      </c>
      <c r="BL31" s="83">
        <v>2115.1864657534243</v>
      </c>
      <c r="BM31" s="83">
        <v>2115.1864657534243</v>
      </c>
      <c r="BN31" s="83">
        <v>2115.1864657534243</v>
      </c>
      <c r="BO31" s="83">
        <v>2115.1864657534243</v>
      </c>
      <c r="BP31" s="83">
        <v>2115.1864657534243</v>
      </c>
      <c r="BQ31" s="83">
        <v>2115.1864657534243</v>
      </c>
      <c r="BR31" s="83">
        <v>2115.1864657534243</v>
      </c>
      <c r="BS31" s="83">
        <v>2115.1864657534243</v>
      </c>
      <c r="BT31" s="83">
        <v>2115.1864657534243</v>
      </c>
      <c r="BU31" s="83">
        <v>2115.1864657534243</v>
      </c>
      <c r="BV31" s="83">
        <v>2115.1864657534243</v>
      </c>
      <c r="BW31" s="83">
        <v>2115.1864657534243</v>
      </c>
      <c r="BX31" s="83">
        <v>2115.1864657534243</v>
      </c>
      <c r="BY31" s="83">
        <v>2115.1864657534243</v>
      </c>
      <c r="BZ31" s="83">
        <v>2115.1864657534243</v>
      </c>
      <c r="CA31" s="83">
        <v>2115.1864657534243</v>
      </c>
      <c r="CB31" s="83">
        <v>2115.1864657534243</v>
      </c>
      <c r="CC31" s="83">
        <v>2115.1864657534243</v>
      </c>
      <c r="CD31" s="83">
        <v>2115.1864657534243</v>
      </c>
      <c r="CE31" s="83">
        <v>2115.1864657534243</v>
      </c>
      <c r="CF31" s="83">
        <v>2115.1864657534243</v>
      </c>
      <c r="CG31" s="83">
        <v>2115.1864657534243</v>
      </c>
      <c r="CH31" s="83">
        <v>2115.1864657534243</v>
      </c>
      <c r="CI31" s="83">
        <v>2115.1864657534243</v>
      </c>
      <c r="CJ31" s="734">
        <v>2115.1864657534243</v>
      </c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734">
        <v>0</v>
      </c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469">
        <v>0</v>
      </c>
      <c r="I33" s="599">
        <v>0</v>
      </c>
      <c r="J33" s="712">
        <v>0</v>
      </c>
      <c r="K33" s="725">
        <v>0</v>
      </c>
      <c r="L33" s="725">
        <v>0</v>
      </c>
      <c r="M33" s="725">
        <v>0</v>
      </c>
      <c r="N33" s="726">
        <v>0</v>
      </c>
      <c r="O33" s="453">
        <v>0</v>
      </c>
      <c r="P33" s="453">
        <v>0</v>
      </c>
      <c r="Q33" s="453">
        <v>0</v>
      </c>
      <c r="R33" s="453">
        <v>0</v>
      </c>
      <c r="S33" s="453">
        <v>0</v>
      </c>
      <c r="T33" s="453">
        <v>0</v>
      </c>
      <c r="U33" s="453">
        <v>0</v>
      </c>
      <c r="V33" s="453">
        <v>0</v>
      </c>
      <c r="W33" s="453">
        <v>0</v>
      </c>
      <c r="X33" s="453">
        <v>0</v>
      </c>
      <c r="Y33" s="453">
        <v>0</v>
      </c>
      <c r="Z33" s="453">
        <v>0</v>
      </c>
      <c r="AA33" s="453">
        <v>0</v>
      </c>
      <c r="AB33" s="453">
        <v>0</v>
      </c>
      <c r="AC33" s="453">
        <v>0</v>
      </c>
      <c r="AD33" s="453">
        <v>0</v>
      </c>
      <c r="AE33" s="84">
        <v>0</v>
      </c>
      <c r="AF33" s="454">
        <v>0</v>
      </c>
      <c r="AG33" s="454">
        <v>0</v>
      </c>
      <c r="AH33" s="453">
        <v>0</v>
      </c>
      <c r="AI33" s="453">
        <v>0</v>
      </c>
      <c r="AJ33" s="453">
        <v>0</v>
      </c>
      <c r="AK33" s="84">
        <v>0</v>
      </c>
      <c r="AL33" s="454">
        <v>0</v>
      </c>
      <c r="AM33" s="727">
        <v>0</v>
      </c>
      <c r="AN33" s="728">
        <v>0</v>
      </c>
      <c r="AO33" s="728">
        <v>0</v>
      </c>
      <c r="AP33" s="728">
        <v>0</v>
      </c>
      <c r="AQ33" s="728">
        <v>0</v>
      </c>
      <c r="AR33" s="728">
        <v>0</v>
      </c>
      <c r="AS33" s="728">
        <v>0</v>
      </c>
      <c r="AT33" s="728">
        <v>0</v>
      </c>
      <c r="AU33" s="728">
        <v>0</v>
      </c>
      <c r="AV33" s="728">
        <v>0</v>
      </c>
      <c r="AW33" s="728">
        <v>0</v>
      </c>
      <c r="AX33" s="728">
        <v>0</v>
      </c>
      <c r="AY33" s="728">
        <v>0</v>
      </c>
      <c r="AZ33" s="728">
        <v>0</v>
      </c>
      <c r="BA33" s="728">
        <v>0</v>
      </c>
      <c r="BB33" s="729">
        <v>0</v>
      </c>
      <c r="BC33" s="729">
        <v>0</v>
      </c>
      <c r="BD33" s="729">
        <v>0</v>
      </c>
      <c r="BE33" s="729">
        <v>0</v>
      </c>
      <c r="BF33" s="729">
        <v>0</v>
      </c>
      <c r="BG33" s="729">
        <v>0</v>
      </c>
      <c r="BH33" s="729">
        <v>0</v>
      </c>
      <c r="BI33" s="729">
        <v>0</v>
      </c>
      <c r="BJ33" s="729">
        <v>0</v>
      </c>
      <c r="BK33" s="729">
        <v>0</v>
      </c>
      <c r="BL33" s="729">
        <v>0</v>
      </c>
      <c r="BM33" s="729">
        <v>0</v>
      </c>
      <c r="BN33" s="729">
        <v>0</v>
      </c>
      <c r="BO33" s="729">
        <v>0</v>
      </c>
      <c r="BP33" s="729">
        <v>0</v>
      </c>
      <c r="BQ33" s="729">
        <v>0</v>
      </c>
      <c r="BR33" s="729">
        <v>0</v>
      </c>
      <c r="BS33" s="729">
        <v>0</v>
      </c>
      <c r="BT33" s="729">
        <v>0</v>
      </c>
      <c r="BU33" s="729">
        <v>0</v>
      </c>
      <c r="BV33" s="729">
        <v>0</v>
      </c>
      <c r="BW33" s="729">
        <v>0</v>
      </c>
      <c r="BX33" s="729">
        <v>0</v>
      </c>
      <c r="BY33" s="729">
        <v>0</v>
      </c>
      <c r="BZ33" s="729">
        <v>0</v>
      </c>
      <c r="CA33" s="729">
        <v>0</v>
      </c>
      <c r="CB33" s="729">
        <v>0</v>
      </c>
      <c r="CC33" s="729">
        <v>0</v>
      </c>
      <c r="CD33" s="729">
        <v>0</v>
      </c>
      <c r="CE33" s="729">
        <v>0</v>
      </c>
      <c r="CF33" s="729">
        <v>0</v>
      </c>
      <c r="CG33" s="729">
        <v>0</v>
      </c>
      <c r="CH33" s="729">
        <v>0</v>
      </c>
      <c r="CI33" s="729">
        <v>0</v>
      </c>
      <c r="CJ33" s="713">
        <v>0</v>
      </c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469">
        <v>0</v>
      </c>
      <c r="I34" s="530">
        <v>0</v>
      </c>
      <c r="J34" s="456">
        <v>0</v>
      </c>
      <c r="K34" s="531">
        <v>0</v>
      </c>
      <c r="L34" s="531">
        <v>0</v>
      </c>
      <c r="M34" s="531">
        <v>0</v>
      </c>
      <c r="N34" s="532">
        <v>0</v>
      </c>
      <c r="O34" s="457">
        <v>0</v>
      </c>
      <c r="P34" s="458">
        <v>0</v>
      </c>
      <c r="Q34" s="458">
        <v>0</v>
      </c>
      <c r="R34" s="458">
        <v>0</v>
      </c>
      <c r="S34" s="458">
        <v>0</v>
      </c>
      <c r="T34" s="458">
        <v>0</v>
      </c>
      <c r="U34" s="458">
        <v>0</v>
      </c>
      <c r="V34" s="458">
        <v>0</v>
      </c>
      <c r="W34" s="458">
        <v>0</v>
      </c>
      <c r="X34" s="458">
        <v>0</v>
      </c>
      <c r="Y34" s="458">
        <v>0</v>
      </c>
      <c r="Z34" s="458">
        <v>0</v>
      </c>
      <c r="AA34" s="458">
        <v>0</v>
      </c>
      <c r="AB34" s="458">
        <v>0</v>
      </c>
      <c r="AC34" s="458">
        <v>0</v>
      </c>
      <c r="AD34" s="458">
        <v>0</v>
      </c>
      <c r="AE34" s="587">
        <v>0</v>
      </c>
      <c r="AF34" s="587">
        <v>0</v>
      </c>
      <c r="AG34" s="587">
        <v>0</v>
      </c>
      <c r="AH34" s="458">
        <v>0</v>
      </c>
      <c r="AI34" s="458">
        <v>0</v>
      </c>
      <c r="AJ34" s="458">
        <v>0</v>
      </c>
      <c r="AK34" s="587">
        <v>0</v>
      </c>
      <c r="AL34" s="472">
        <v>0</v>
      </c>
      <c r="AM34" s="533">
        <v>0</v>
      </c>
      <c r="AN34" s="534">
        <v>0</v>
      </c>
      <c r="AO34" s="534">
        <v>0</v>
      </c>
      <c r="AP34" s="534">
        <v>0</v>
      </c>
      <c r="AQ34" s="534">
        <v>0</v>
      </c>
      <c r="AR34" s="534">
        <v>0</v>
      </c>
      <c r="AS34" s="534">
        <v>0</v>
      </c>
      <c r="AT34" s="534">
        <v>0</v>
      </c>
      <c r="AU34" s="534">
        <v>0</v>
      </c>
      <c r="AV34" s="534">
        <v>0</v>
      </c>
      <c r="AW34" s="534">
        <v>0</v>
      </c>
      <c r="AX34" s="534">
        <v>0</v>
      </c>
      <c r="AY34" s="534">
        <v>0</v>
      </c>
      <c r="AZ34" s="534">
        <v>0</v>
      </c>
      <c r="BA34" s="534">
        <v>0</v>
      </c>
      <c r="BB34" s="535">
        <v>0</v>
      </c>
      <c r="BC34" s="535">
        <v>0</v>
      </c>
      <c r="BD34" s="535">
        <v>0</v>
      </c>
      <c r="BE34" s="535">
        <v>0</v>
      </c>
      <c r="BF34" s="535">
        <v>0</v>
      </c>
      <c r="BG34" s="535">
        <v>0</v>
      </c>
      <c r="BH34" s="535">
        <v>0</v>
      </c>
      <c r="BI34" s="535">
        <v>0</v>
      </c>
      <c r="BJ34" s="535">
        <v>0</v>
      </c>
      <c r="BK34" s="535">
        <v>0</v>
      </c>
      <c r="BL34" s="535">
        <v>0</v>
      </c>
      <c r="BM34" s="535">
        <v>0</v>
      </c>
      <c r="BN34" s="535">
        <v>0</v>
      </c>
      <c r="BO34" s="535">
        <v>0</v>
      </c>
      <c r="BP34" s="535">
        <v>0</v>
      </c>
      <c r="BQ34" s="535">
        <v>0</v>
      </c>
      <c r="BR34" s="535">
        <v>0</v>
      </c>
      <c r="BS34" s="535">
        <v>0</v>
      </c>
      <c r="BT34" s="535">
        <v>0</v>
      </c>
      <c r="BU34" s="535">
        <v>0</v>
      </c>
      <c r="BV34" s="535">
        <v>0</v>
      </c>
      <c r="BW34" s="535">
        <v>0</v>
      </c>
      <c r="BX34" s="535">
        <v>0</v>
      </c>
      <c r="BY34" s="535">
        <v>0</v>
      </c>
      <c r="BZ34" s="535">
        <v>0</v>
      </c>
      <c r="CA34" s="535">
        <v>0</v>
      </c>
      <c r="CB34" s="535">
        <v>0</v>
      </c>
      <c r="CC34" s="535">
        <v>0</v>
      </c>
      <c r="CD34" s="535">
        <v>0</v>
      </c>
      <c r="CE34" s="535">
        <v>0</v>
      </c>
      <c r="CF34" s="535">
        <v>0</v>
      </c>
      <c r="CG34" s="535">
        <v>0</v>
      </c>
      <c r="CH34" s="535">
        <v>0</v>
      </c>
      <c r="CI34" s="535">
        <v>0</v>
      </c>
      <c r="CJ34" s="538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>
        <v>0</v>
      </c>
      <c r="I37" s="200">
        <v>0</v>
      </c>
      <c r="J37" s="200">
        <v>0</v>
      </c>
      <c r="K37" s="918">
        <v>0</v>
      </c>
      <c r="L37" s="918">
        <v>0</v>
      </c>
      <c r="M37" s="91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919">
        <v>0</v>
      </c>
      <c r="AN37" s="920">
        <v>0</v>
      </c>
      <c r="AO37" s="920">
        <v>0</v>
      </c>
      <c r="AP37" s="920">
        <v>0</v>
      </c>
      <c r="AQ37" s="920">
        <v>0</v>
      </c>
      <c r="AR37" s="920">
        <v>0</v>
      </c>
      <c r="AS37" s="920">
        <v>0</v>
      </c>
      <c r="AT37" s="920">
        <v>0</v>
      </c>
      <c r="AU37" s="920">
        <v>0</v>
      </c>
      <c r="AV37" s="920">
        <v>0</v>
      </c>
      <c r="AW37" s="920">
        <v>0</v>
      </c>
      <c r="AX37" s="920">
        <v>0</v>
      </c>
      <c r="AY37" s="920">
        <v>0</v>
      </c>
      <c r="AZ37" s="920">
        <v>0</v>
      </c>
      <c r="BA37" s="920">
        <v>0</v>
      </c>
      <c r="BB37" s="921">
        <v>0</v>
      </c>
      <c r="BC37" s="921">
        <v>0</v>
      </c>
      <c r="BD37" s="921">
        <v>0</v>
      </c>
      <c r="BE37" s="921">
        <v>0</v>
      </c>
      <c r="BF37" s="921">
        <v>0</v>
      </c>
      <c r="BG37" s="921">
        <v>0</v>
      </c>
      <c r="BH37" s="921">
        <v>0</v>
      </c>
      <c r="BI37" s="921">
        <v>0</v>
      </c>
      <c r="BJ37" s="921">
        <v>0</v>
      </c>
      <c r="BK37" s="921">
        <v>0</v>
      </c>
      <c r="BL37" s="921">
        <v>0</v>
      </c>
      <c r="BM37" s="921">
        <v>0</v>
      </c>
      <c r="BN37" s="921">
        <v>0</v>
      </c>
      <c r="BO37" s="921">
        <v>0</v>
      </c>
      <c r="BP37" s="921">
        <v>0</v>
      </c>
      <c r="BQ37" s="921">
        <v>0</v>
      </c>
      <c r="BR37" s="921">
        <v>0</v>
      </c>
      <c r="BS37" s="921">
        <v>0</v>
      </c>
      <c r="BT37" s="921">
        <v>0</v>
      </c>
      <c r="BU37" s="921">
        <v>0</v>
      </c>
      <c r="BV37" s="921">
        <v>0</v>
      </c>
      <c r="BW37" s="921">
        <v>0</v>
      </c>
      <c r="BX37" s="921">
        <v>0</v>
      </c>
      <c r="BY37" s="921">
        <v>0</v>
      </c>
      <c r="BZ37" s="921">
        <v>0</v>
      </c>
      <c r="CA37" s="921">
        <v>0</v>
      </c>
      <c r="CB37" s="921">
        <v>0</v>
      </c>
      <c r="CC37" s="921">
        <v>0</v>
      </c>
      <c r="CD37" s="921">
        <v>0</v>
      </c>
      <c r="CE37" s="921">
        <v>0</v>
      </c>
      <c r="CF37" s="921">
        <v>0</v>
      </c>
      <c r="CG37" s="921">
        <v>0</v>
      </c>
      <c r="CH37" s="921">
        <v>0</v>
      </c>
      <c r="CI37" s="921">
        <v>0</v>
      </c>
      <c r="CJ37" s="875">
        <v>0</v>
      </c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7.84</v>
      </c>
      <c r="I38" s="198">
        <v>15.68</v>
      </c>
      <c r="J38" s="198">
        <v>23.52</v>
      </c>
      <c r="K38" s="111">
        <v>31.36</v>
      </c>
      <c r="L38" s="111">
        <v>196</v>
      </c>
      <c r="M38" s="111">
        <v>196</v>
      </c>
      <c r="N38" s="462">
        <v>196</v>
      </c>
      <c r="O38" s="462">
        <v>196</v>
      </c>
      <c r="P38" s="462">
        <v>196</v>
      </c>
      <c r="Q38" s="462">
        <v>196</v>
      </c>
      <c r="R38" s="462">
        <v>196</v>
      </c>
      <c r="S38" s="462">
        <v>196</v>
      </c>
      <c r="T38" s="462">
        <v>196</v>
      </c>
      <c r="U38" s="462">
        <v>196</v>
      </c>
      <c r="V38" s="462">
        <v>196</v>
      </c>
      <c r="W38" s="462">
        <v>196</v>
      </c>
      <c r="X38" s="462">
        <v>196</v>
      </c>
      <c r="Y38" s="462">
        <v>196</v>
      </c>
      <c r="Z38" s="462">
        <v>196</v>
      </c>
      <c r="AA38" s="462">
        <v>196</v>
      </c>
      <c r="AB38" s="462">
        <v>196</v>
      </c>
      <c r="AC38" s="462">
        <v>196</v>
      </c>
      <c r="AD38" s="462">
        <v>196</v>
      </c>
      <c r="AE38" s="462">
        <v>196</v>
      </c>
      <c r="AF38" s="462">
        <v>196</v>
      </c>
      <c r="AG38" s="462">
        <v>196</v>
      </c>
      <c r="AH38" s="462">
        <v>196</v>
      </c>
      <c r="AI38" s="462">
        <v>196</v>
      </c>
      <c r="AJ38" s="462">
        <v>196</v>
      </c>
      <c r="AK38" s="462">
        <v>196</v>
      </c>
      <c r="AL38" s="462">
        <v>196</v>
      </c>
      <c r="AM38" s="462">
        <v>196</v>
      </c>
      <c r="AN38" s="462">
        <v>196</v>
      </c>
      <c r="AO38" s="462">
        <v>196</v>
      </c>
      <c r="AP38" s="462">
        <v>196</v>
      </c>
      <c r="AQ38" s="462">
        <v>196</v>
      </c>
      <c r="AR38" s="462">
        <v>196</v>
      </c>
      <c r="AS38" s="462">
        <v>196</v>
      </c>
      <c r="AT38" s="462">
        <v>196</v>
      </c>
      <c r="AU38" s="462">
        <v>196</v>
      </c>
      <c r="AV38" s="462">
        <v>196</v>
      </c>
      <c r="AW38" s="462">
        <v>196</v>
      </c>
      <c r="AX38" s="462">
        <v>196</v>
      </c>
      <c r="AY38" s="462">
        <v>196</v>
      </c>
      <c r="AZ38" s="462">
        <v>196</v>
      </c>
      <c r="BA38" s="463">
        <v>196</v>
      </c>
      <c r="BB38" s="572">
        <v>196</v>
      </c>
      <c r="BC38" s="572">
        <v>196</v>
      </c>
      <c r="BD38" s="572">
        <v>196</v>
      </c>
      <c r="BE38" s="572">
        <v>196</v>
      </c>
      <c r="BF38" s="572">
        <v>196</v>
      </c>
      <c r="BG38" s="572">
        <v>196</v>
      </c>
      <c r="BH38" s="572">
        <v>196</v>
      </c>
      <c r="BI38" s="572">
        <v>196</v>
      </c>
      <c r="BJ38" s="572">
        <v>196</v>
      </c>
      <c r="BK38" s="572">
        <v>196</v>
      </c>
      <c r="BL38" s="572">
        <v>196</v>
      </c>
      <c r="BM38" s="572">
        <v>196</v>
      </c>
      <c r="BN38" s="572">
        <v>196</v>
      </c>
      <c r="BO38" s="572">
        <v>196</v>
      </c>
      <c r="BP38" s="572">
        <v>196</v>
      </c>
      <c r="BQ38" s="572">
        <v>196</v>
      </c>
      <c r="BR38" s="572">
        <v>196</v>
      </c>
      <c r="BS38" s="572">
        <v>196</v>
      </c>
      <c r="BT38" s="572">
        <v>196</v>
      </c>
      <c r="BU38" s="572">
        <v>196</v>
      </c>
      <c r="BV38" s="572">
        <v>196</v>
      </c>
      <c r="BW38" s="572">
        <v>196</v>
      </c>
      <c r="BX38" s="572">
        <v>196</v>
      </c>
      <c r="BY38" s="572">
        <v>196</v>
      </c>
      <c r="BZ38" s="572">
        <v>196</v>
      </c>
      <c r="CA38" s="572">
        <v>196</v>
      </c>
      <c r="CB38" s="572">
        <v>196</v>
      </c>
      <c r="CC38" s="572">
        <v>196</v>
      </c>
      <c r="CD38" s="572">
        <v>196</v>
      </c>
      <c r="CE38" s="572">
        <v>196</v>
      </c>
      <c r="CF38" s="572">
        <v>196</v>
      </c>
      <c r="CG38" s="572">
        <v>196</v>
      </c>
      <c r="CH38" s="572">
        <v>196</v>
      </c>
      <c r="CI38" s="572">
        <v>196</v>
      </c>
      <c r="CJ38" s="573">
        <v>196</v>
      </c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465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6">
        <v>0</v>
      </c>
      <c r="AN39" s="466">
        <v>0</v>
      </c>
      <c r="AO39" s="466">
        <v>0</v>
      </c>
      <c r="AP39" s="466">
        <v>0</v>
      </c>
      <c r="AQ39" s="466">
        <v>0</v>
      </c>
      <c r="AR39" s="466">
        <v>0</v>
      </c>
      <c r="AS39" s="466">
        <v>0</v>
      </c>
      <c r="AT39" s="466">
        <v>0</v>
      </c>
      <c r="AU39" s="466">
        <v>0</v>
      </c>
      <c r="AV39" s="466">
        <v>0</v>
      </c>
      <c r="AW39" s="466">
        <v>0</v>
      </c>
      <c r="AX39" s="466">
        <v>0</v>
      </c>
      <c r="AY39" s="466">
        <v>0</v>
      </c>
      <c r="AZ39" s="466">
        <v>0</v>
      </c>
      <c r="BA39" s="467">
        <v>0</v>
      </c>
      <c r="BB39" s="508">
        <v>0</v>
      </c>
      <c r="BC39" s="508">
        <v>0</v>
      </c>
      <c r="BD39" s="508">
        <v>0</v>
      </c>
      <c r="BE39" s="508">
        <v>0</v>
      </c>
      <c r="BF39" s="508">
        <v>0</v>
      </c>
      <c r="BG39" s="508">
        <v>0</v>
      </c>
      <c r="BH39" s="508">
        <v>0</v>
      </c>
      <c r="BI39" s="508">
        <v>0</v>
      </c>
      <c r="BJ39" s="508">
        <v>0</v>
      </c>
      <c r="BK39" s="508">
        <v>0</v>
      </c>
      <c r="BL39" s="508">
        <v>0</v>
      </c>
      <c r="BM39" s="508">
        <v>0</v>
      </c>
      <c r="BN39" s="508">
        <v>0</v>
      </c>
      <c r="BO39" s="508">
        <v>0</v>
      </c>
      <c r="BP39" s="508">
        <v>0</v>
      </c>
      <c r="BQ39" s="508">
        <v>0</v>
      </c>
      <c r="BR39" s="508">
        <v>0</v>
      </c>
      <c r="BS39" s="508">
        <v>0</v>
      </c>
      <c r="BT39" s="508">
        <v>0</v>
      </c>
      <c r="BU39" s="508">
        <v>0</v>
      </c>
      <c r="BV39" s="508">
        <v>0</v>
      </c>
      <c r="BW39" s="508">
        <v>0</v>
      </c>
      <c r="BX39" s="508">
        <v>0</v>
      </c>
      <c r="BY39" s="508">
        <v>0</v>
      </c>
      <c r="BZ39" s="508">
        <v>0</v>
      </c>
      <c r="CA39" s="508">
        <v>0</v>
      </c>
      <c r="CB39" s="508">
        <v>0</v>
      </c>
      <c r="CC39" s="508">
        <v>0</v>
      </c>
      <c r="CD39" s="508">
        <v>0</v>
      </c>
      <c r="CE39" s="508">
        <v>0</v>
      </c>
      <c r="CF39" s="508">
        <v>0</v>
      </c>
      <c r="CG39" s="508">
        <v>0</v>
      </c>
      <c r="CH39" s="508">
        <v>0</v>
      </c>
      <c r="CI39" s="508">
        <v>0</v>
      </c>
      <c r="CJ39" s="536">
        <v>0</v>
      </c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>
        <v>30.71727857485439</v>
      </c>
      <c r="I40" s="199">
        <v>61.455493061417954</v>
      </c>
      <c r="J40" s="199">
        <v>92.214643459690677</v>
      </c>
      <c r="K40" s="464">
        <v>122.99472976967262</v>
      </c>
      <c r="L40" s="464">
        <v>367.52548156702437</v>
      </c>
      <c r="M40" s="464">
        <v>614.8681695467692</v>
      </c>
      <c r="N40" s="465">
        <v>862.29500456756364</v>
      </c>
      <c r="O40" s="465">
        <v>1109.8059866294077</v>
      </c>
      <c r="P40" s="465">
        <v>1104.3990048370597</v>
      </c>
      <c r="Q40" s="465">
        <v>1098.9920230447117</v>
      </c>
      <c r="R40" s="465">
        <v>1093.5850412523637</v>
      </c>
      <c r="S40" s="465">
        <v>1088.1780594600157</v>
      </c>
      <c r="T40" s="465">
        <v>1082.7710776676677</v>
      </c>
      <c r="U40" s="465">
        <v>1077.3640958753197</v>
      </c>
      <c r="V40" s="465">
        <v>1071.9571140829717</v>
      </c>
      <c r="W40" s="465">
        <v>1066.5501322906237</v>
      </c>
      <c r="X40" s="465">
        <v>1061.1431504982756</v>
      </c>
      <c r="Y40" s="465">
        <v>1055.7361687059276</v>
      </c>
      <c r="Z40" s="465">
        <v>1050.3291869135796</v>
      </c>
      <c r="AA40" s="465">
        <v>1044.9222051212316</v>
      </c>
      <c r="AB40" s="465">
        <v>1039.5152233288836</v>
      </c>
      <c r="AC40" s="465">
        <v>1034.1082415365356</v>
      </c>
      <c r="AD40" s="465">
        <v>1028.7012597441876</v>
      </c>
      <c r="AE40" s="465">
        <v>1023.2942779518397</v>
      </c>
      <c r="AF40" s="465">
        <v>1017.8872961594918</v>
      </c>
      <c r="AG40" s="465">
        <v>1012.4803143671439</v>
      </c>
      <c r="AH40" s="465">
        <v>1007.073332574796</v>
      </c>
      <c r="AI40" s="465">
        <v>1001.6663507824481</v>
      </c>
      <c r="AJ40" s="465">
        <v>996.25936899010026</v>
      </c>
      <c r="AK40" s="465">
        <v>990.85238719775236</v>
      </c>
      <c r="AL40" s="465">
        <v>985.44540540540447</v>
      </c>
      <c r="AM40" s="466">
        <v>985.44540540540447</v>
      </c>
      <c r="AN40" s="466">
        <v>985.44540540540447</v>
      </c>
      <c r="AO40" s="466">
        <v>985.44540540540447</v>
      </c>
      <c r="AP40" s="466">
        <v>985.44540540540447</v>
      </c>
      <c r="AQ40" s="466">
        <v>985.44540540540447</v>
      </c>
      <c r="AR40" s="466">
        <v>985.44540540540447</v>
      </c>
      <c r="AS40" s="466">
        <v>985.44540540540447</v>
      </c>
      <c r="AT40" s="466">
        <v>985.44540540540447</v>
      </c>
      <c r="AU40" s="466">
        <v>985.44540540540447</v>
      </c>
      <c r="AV40" s="466">
        <v>985.44540540540447</v>
      </c>
      <c r="AW40" s="466">
        <v>985.44540540540447</v>
      </c>
      <c r="AX40" s="466">
        <v>985.44540540540447</v>
      </c>
      <c r="AY40" s="466">
        <v>985.44540540540447</v>
      </c>
      <c r="AZ40" s="466">
        <v>985.44540540540447</v>
      </c>
      <c r="BA40" s="467">
        <v>985.44540540540447</v>
      </c>
      <c r="BB40" s="508">
        <v>985.44540540540447</v>
      </c>
      <c r="BC40" s="508">
        <v>985.44540540540447</v>
      </c>
      <c r="BD40" s="508">
        <v>985.44540540540447</v>
      </c>
      <c r="BE40" s="508">
        <v>985.44540540540447</v>
      </c>
      <c r="BF40" s="508">
        <v>985.44540540540447</v>
      </c>
      <c r="BG40" s="508">
        <v>985.44540540540447</v>
      </c>
      <c r="BH40" s="508">
        <v>985.44540540540447</v>
      </c>
      <c r="BI40" s="508">
        <v>985.44540540540447</v>
      </c>
      <c r="BJ40" s="508">
        <v>985.44540540540447</v>
      </c>
      <c r="BK40" s="508">
        <v>985.44540540540447</v>
      </c>
      <c r="BL40" s="508">
        <v>985.44540540540447</v>
      </c>
      <c r="BM40" s="508">
        <v>985.44540540540447</v>
      </c>
      <c r="BN40" s="508">
        <v>985.44540540540447</v>
      </c>
      <c r="BO40" s="508">
        <v>985.44540540540447</v>
      </c>
      <c r="BP40" s="508">
        <v>985.44540540540447</v>
      </c>
      <c r="BQ40" s="508">
        <v>985.44540540540447</v>
      </c>
      <c r="BR40" s="508">
        <v>985.44540540540447</v>
      </c>
      <c r="BS40" s="508">
        <v>985.44540540540447</v>
      </c>
      <c r="BT40" s="508">
        <v>985.44540540540447</v>
      </c>
      <c r="BU40" s="508">
        <v>985.44540540540447</v>
      </c>
      <c r="BV40" s="508">
        <v>985.44540540540447</v>
      </c>
      <c r="BW40" s="508">
        <v>985.44540540540447</v>
      </c>
      <c r="BX40" s="508">
        <v>985.44540540540447</v>
      </c>
      <c r="BY40" s="508">
        <v>985.44540540540447</v>
      </c>
      <c r="BZ40" s="508">
        <v>985.44540540540447</v>
      </c>
      <c r="CA40" s="508">
        <v>985.44540540540447</v>
      </c>
      <c r="CB40" s="508">
        <v>985.44540540540447</v>
      </c>
      <c r="CC40" s="508">
        <v>985.44540540540447</v>
      </c>
      <c r="CD40" s="508">
        <v>985.44540540540447</v>
      </c>
      <c r="CE40" s="508">
        <v>985.44540540540447</v>
      </c>
      <c r="CF40" s="508">
        <v>985.44540540540447</v>
      </c>
      <c r="CG40" s="508">
        <v>985.44540540540447</v>
      </c>
      <c r="CH40" s="508">
        <v>985.44540540540447</v>
      </c>
      <c r="CI40" s="508">
        <v>985.44540540540447</v>
      </c>
      <c r="CJ40" s="536">
        <v>985.44540540540447</v>
      </c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465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6">
        <v>0</v>
      </c>
      <c r="AN41" s="466">
        <v>0</v>
      </c>
      <c r="AO41" s="466">
        <v>0</v>
      </c>
      <c r="AP41" s="466">
        <v>0</v>
      </c>
      <c r="AQ41" s="466">
        <v>0</v>
      </c>
      <c r="AR41" s="466">
        <v>0</v>
      </c>
      <c r="AS41" s="466">
        <v>0</v>
      </c>
      <c r="AT41" s="466">
        <v>0</v>
      </c>
      <c r="AU41" s="466">
        <v>0</v>
      </c>
      <c r="AV41" s="466">
        <v>0</v>
      </c>
      <c r="AW41" s="466">
        <v>0</v>
      </c>
      <c r="AX41" s="466">
        <v>0</v>
      </c>
      <c r="AY41" s="466">
        <v>0</v>
      </c>
      <c r="AZ41" s="466">
        <v>0</v>
      </c>
      <c r="BA41" s="467">
        <v>0</v>
      </c>
      <c r="BB41" s="508">
        <v>0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508">
        <v>0</v>
      </c>
      <c r="CD41" s="508">
        <v>0</v>
      </c>
      <c r="CE41" s="508">
        <v>0</v>
      </c>
      <c r="CF41" s="508">
        <v>0</v>
      </c>
      <c r="CG41" s="508">
        <v>0</v>
      </c>
      <c r="CH41" s="508">
        <v>0</v>
      </c>
      <c r="CI41" s="508">
        <v>0</v>
      </c>
      <c r="CJ41" s="536">
        <v>0</v>
      </c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>
        <v>126.4</v>
      </c>
      <c r="I42" s="211">
        <v>126.5</v>
      </c>
      <c r="J42" s="211">
        <v>126.5</v>
      </c>
      <c r="K42" s="211">
        <v>126.5</v>
      </c>
      <c r="L42" s="211">
        <v>123.8</v>
      </c>
      <c r="M42" s="211">
        <v>123.9</v>
      </c>
      <c r="N42" s="211">
        <v>123.9</v>
      </c>
      <c r="O42" s="211">
        <v>124</v>
      </c>
      <c r="P42" s="211">
        <v>123.4</v>
      </c>
      <c r="Q42" s="211">
        <v>122.8</v>
      </c>
      <c r="R42" s="211">
        <v>122.3</v>
      </c>
      <c r="S42" s="211">
        <v>121.7</v>
      </c>
      <c r="T42" s="211">
        <v>121.1</v>
      </c>
      <c r="U42" s="211">
        <v>120.6</v>
      </c>
      <c r="V42" s="211">
        <v>120</v>
      </c>
      <c r="W42" s="211">
        <v>119.5</v>
      </c>
      <c r="X42" s="211">
        <v>118.9</v>
      </c>
      <c r="Y42" s="211">
        <v>118.3</v>
      </c>
      <c r="Z42" s="211">
        <v>117.8</v>
      </c>
      <c r="AA42" s="211">
        <v>117.2</v>
      </c>
      <c r="AB42" s="211">
        <v>116.6</v>
      </c>
      <c r="AC42" s="211">
        <v>116.1</v>
      </c>
      <c r="AD42" s="211">
        <v>115.5</v>
      </c>
      <c r="AE42" s="211">
        <v>114.9</v>
      </c>
      <c r="AF42" s="211">
        <v>114.4</v>
      </c>
      <c r="AG42" s="211">
        <v>113.8</v>
      </c>
      <c r="AH42" s="211">
        <v>113.2</v>
      </c>
      <c r="AI42" s="211">
        <v>112.6</v>
      </c>
      <c r="AJ42" s="211">
        <v>112.1</v>
      </c>
      <c r="AK42" s="211">
        <v>111.5</v>
      </c>
      <c r="AL42" s="211">
        <v>110.9</v>
      </c>
      <c r="AM42" s="211">
        <v>110.9</v>
      </c>
      <c r="AN42" s="211">
        <v>110.9</v>
      </c>
      <c r="AO42" s="211">
        <v>110.9</v>
      </c>
      <c r="AP42" s="211">
        <v>110.9</v>
      </c>
      <c r="AQ42" s="211">
        <v>110.9</v>
      </c>
      <c r="AR42" s="211">
        <v>110.9</v>
      </c>
      <c r="AS42" s="211">
        <v>110.9</v>
      </c>
      <c r="AT42" s="211">
        <v>110.9</v>
      </c>
      <c r="AU42" s="211">
        <v>110.9</v>
      </c>
      <c r="AV42" s="211">
        <v>110.9</v>
      </c>
      <c r="AW42" s="211">
        <v>110.9</v>
      </c>
      <c r="AX42" s="211">
        <v>110.9</v>
      </c>
      <c r="AY42" s="211">
        <v>110.9</v>
      </c>
      <c r="AZ42" s="211">
        <v>110.9</v>
      </c>
      <c r="BA42" s="211">
        <v>110.9</v>
      </c>
      <c r="BB42" s="211">
        <v>110.9</v>
      </c>
      <c r="BC42" s="211">
        <v>110.9</v>
      </c>
      <c r="BD42" s="211">
        <v>110.9</v>
      </c>
      <c r="BE42" s="211">
        <v>110.9</v>
      </c>
      <c r="BF42" s="211">
        <v>110.9</v>
      </c>
      <c r="BG42" s="211">
        <v>110.9</v>
      </c>
      <c r="BH42" s="211">
        <v>110.9</v>
      </c>
      <c r="BI42" s="211">
        <v>110.9</v>
      </c>
      <c r="BJ42" s="211">
        <v>110.9</v>
      </c>
      <c r="BK42" s="211">
        <v>110.9</v>
      </c>
      <c r="BL42" s="211">
        <v>110.9</v>
      </c>
      <c r="BM42" s="211">
        <v>110.9</v>
      </c>
      <c r="BN42" s="211">
        <v>110.9</v>
      </c>
      <c r="BO42" s="211">
        <v>110.9</v>
      </c>
      <c r="BP42" s="211">
        <v>110.9</v>
      </c>
      <c r="BQ42" s="211">
        <v>110.9</v>
      </c>
      <c r="BR42" s="211">
        <v>110.9</v>
      </c>
      <c r="BS42" s="211">
        <v>110.9</v>
      </c>
      <c r="BT42" s="211">
        <v>110.9</v>
      </c>
      <c r="BU42" s="211">
        <v>110.9</v>
      </c>
      <c r="BV42" s="211">
        <v>110.9</v>
      </c>
      <c r="BW42" s="211">
        <v>110.9</v>
      </c>
      <c r="BX42" s="211">
        <v>110.9</v>
      </c>
      <c r="BY42" s="211">
        <v>110.9</v>
      </c>
      <c r="BZ42" s="211">
        <v>110.9</v>
      </c>
      <c r="CA42" s="211">
        <v>110.9</v>
      </c>
      <c r="CB42" s="211">
        <v>110.9</v>
      </c>
      <c r="CC42" s="211">
        <v>110.9</v>
      </c>
      <c r="CD42" s="211">
        <v>110.9</v>
      </c>
      <c r="CE42" s="211">
        <v>110.9</v>
      </c>
      <c r="CF42" s="211">
        <v>110.9</v>
      </c>
      <c r="CG42" s="211">
        <v>110.9</v>
      </c>
      <c r="CH42" s="211">
        <v>110.9</v>
      </c>
      <c r="CI42" s="211">
        <v>110.9</v>
      </c>
      <c r="CJ42" s="605">
        <v>110.9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>
        <v>126.40855380598516</v>
      </c>
      <c r="I44" s="212">
        <v>126.4516318136172</v>
      </c>
      <c r="J44" s="212">
        <v>126.49470982124923</v>
      </c>
      <c r="K44" s="212">
        <v>126.53778782888131</v>
      </c>
      <c r="L44" s="212">
        <v>123.83678075060533</v>
      </c>
      <c r="M44" s="212">
        <v>123.87892489104117</v>
      </c>
      <c r="N44" s="212">
        <v>123.92106903147699</v>
      </c>
      <c r="O44" s="212">
        <v>123.9632131719128</v>
      </c>
      <c r="P44" s="212">
        <v>123.4012024265223</v>
      </c>
      <c r="Q44" s="212">
        <v>122.83878102809385</v>
      </c>
      <c r="R44" s="212">
        <v>122.27594897662739</v>
      </c>
      <c r="S44" s="212">
        <v>121.71270627212294</v>
      </c>
      <c r="T44" s="212">
        <v>121.14905291458049</v>
      </c>
      <c r="U44" s="212">
        <v>120.58498890400003</v>
      </c>
      <c r="V44" s="212">
        <v>120.02051424038166</v>
      </c>
      <c r="W44" s="212">
        <v>119.45562892372527</v>
      </c>
      <c r="X44" s="212">
        <v>118.8903329540309</v>
      </c>
      <c r="Y44" s="212">
        <v>118.32462633129853</v>
      </c>
      <c r="Z44" s="212">
        <v>117.75850905552819</v>
      </c>
      <c r="AA44" s="212">
        <v>117.19198112671988</v>
      </c>
      <c r="AB44" s="212">
        <v>116.62504254487361</v>
      </c>
      <c r="AC44" s="212">
        <v>116.05769330998929</v>
      </c>
      <c r="AD44" s="212">
        <v>115.48993342206701</v>
      </c>
      <c r="AE44" s="212">
        <v>114.92176288110677</v>
      </c>
      <c r="AF44" s="212">
        <v>114.35318168710855</v>
      </c>
      <c r="AG44" s="212">
        <v>113.78418984007236</v>
      </c>
      <c r="AH44" s="212">
        <v>113.21478733999815</v>
      </c>
      <c r="AI44" s="212">
        <v>112.64497418688597</v>
      </c>
      <c r="AJ44" s="212">
        <v>112.07475038073581</v>
      </c>
      <c r="AK44" s="212">
        <v>111.50411592154768</v>
      </c>
      <c r="AL44" s="212">
        <v>110.93307080932158</v>
      </c>
      <c r="AM44" s="212">
        <v>110.93307080932158</v>
      </c>
      <c r="AN44" s="212">
        <v>110.93307080932158</v>
      </c>
      <c r="AO44" s="212">
        <v>110.93307080932158</v>
      </c>
      <c r="AP44" s="212">
        <v>110.93307080932158</v>
      </c>
      <c r="AQ44" s="212">
        <v>110.93307080932158</v>
      </c>
      <c r="AR44" s="212">
        <v>110.93307080932158</v>
      </c>
      <c r="AS44" s="212">
        <v>110.93307080932158</v>
      </c>
      <c r="AT44" s="212">
        <v>110.93307080932158</v>
      </c>
      <c r="AU44" s="212">
        <v>110.93307080932158</v>
      </c>
      <c r="AV44" s="212">
        <v>110.93307080932158</v>
      </c>
      <c r="AW44" s="212">
        <v>110.93307080932158</v>
      </c>
      <c r="AX44" s="212">
        <v>110.93307080932158</v>
      </c>
      <c r="AY44" s="212">
        <v>110.93307080932158</v>
      </c>
      <c r="AZ44" s="212">
        <v>110.93307080932158</v>
      </c>
      <c r="BA44" s="212">
        <v>110.93307080932158</v>
      </c>
      <c r="BB44" s="212">
        <v>110.93307080932158</v>
      </c>
      <c r="BC44" s="212">
        <v>110.93307080932158</v>
      </c>
      <c r="BD44" s="212">
        <v>110.93307080932158</v>
      </c>
      <c r="BE44" s="212">
        <v>110.93307080932158</v>
      </c>
      <c r="BF44" s="212">
        <v>110.93307080932158</v>
      </c>
      <c r="BG44" s="212">
        <v>110.93307080932158</v>
      </c>
      <c r="BH44" s="212">
        <v>110.93307080932158</v>
      </c>
      <c r="BI44" s="212">
        <v>110.93307080932158</v>
      </c>
      <c r="BJ44" s="212">
        <v>110.93307080932158</v>
      </c>
      <c r="BK44" s="212">
        <v>110.93307080932158</v>
      </c>
      <c r="BL44" s="212">
        <v>110.93307080932158</v>
      </c>
      <c r="BM44" s="212">
        <v>110.93307080932158</v>
      </c>
      <c r="BN44" s="212">
        <v>110.93307080932158</v>
      </c>
      <c r="BO44" s="212">
        <v>110.93307080932158</v>
      </c>
      <c r="BP44" s="212">
        <v>110.93307080932158</v>
      </c>
      <c r="BQ44" s="212">
        <v>110.93307080932158</v>
      </c>
      <c r="BR44" s="212">
        <v>110.93307080932158</v>
      </c>
      <c r="BS44" s="212">
        <v>110.93307080932158</v>
      </c>
      <c r="BT44" s="212">
        <v>110.93307080932158</v>
      </c>
      <c r="BU44" s="212">
        <v>110.93307080932158</v>
      </c>
      <c r="BV44" s="212">
        <v>110.93307080932158</v>
      </c>
      <c r="BW44" s="212">
        <v>110.93307080932158</v>
      </c>
      <c r="BX44" s="212">
        <v>110.93307080932158</v>
      </c>
      <c r="BY44" s="212">
        <v>110.93307080932158</v>
      </c>
      <c r="BZ44" s="212">
        <v>110.93307080932158</v>
      </c>
      <c r="CA44" s="212">
        <v>110.93307080932158</v>
      </c>
      <c r="CB44" s="212">
        <v>110.93307080932158</v>
      </c>
      <c r="CC44" s="212">
        <v>110.93307080932158</v>
      </c>
      <c r="CD44" s="212">
        <v>110.93307080932158</v>
      </c>
      <c r="CE44" s="212">
        <v>110.93307080932158</v>
      </c>
      <c r="CF44" s="212">
        <v>110.93307080932158</v>
      </c>
      <c r="CG44" s="212">
        <v>110.93307080932158</v>
      </c>
      <c r="CH44" s="212">
        <v>110.93307080932158</v>
      </c>
      <c r="CI44" s="212">
        <v>110.93307080932158</v>
      </c>
      <c r="CJ44" s="607">
        <v>110.93307080932158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2.0281128530373413</v>
      </c>
      <c r="I45" s="599">
        <v>4.0573269350305843</v>
      </c>
      <c r="J45" s="470">
        <v>6.0876422459797297</v>
      </c>
      <c r="K45" s="111">
        <v>8.1190587858847802</v>
      </c>
      <c r="L45" s="111">
        <v>29.641440330425485</v>
      </c>
      <c r="M45" s="111">
        <v>42.651665718160061</v>
      </c>
      <c r="N45" s="84">
        <v>55.666317240253846</v>
      </c>
      <c r="O45" s="84">
        <v>68.685394896706853</v>
      </c>
      <c r="P45" s="128">
        <v>68.400987654429343</v>
      </c>
      <c r="Q45" s="471">
        <v>68.116580412151833</v>
      </c>
      <c r="R45" s="471">
        <v>67.832173169874338</v>
      </c>
      <c r="S45" s="84">
        <v>67.547765927596828</v>
      </c>
      <c r="T45" s="108">
        <v>67.263358685319318</v>
      </c>
      <c r="U45" s="471">
        <v>66.978951443041822</v>
      </c>
      <c r="V45" s="471">
        <v>66.694544200764312</v>
      </c>
      <c r="W45" s="471">
        <v>66.410136958486817</v>
      </c>
      <c r="X45" s="471">
        <v>66.125729716209307</v>
      </c>
      <c r="Y45" s="471">
        <v>65.841322473931797</v>
      </c>
      <c r="Z45" s="471">
        <v>65.556915231654301</v>
      </c>
      <c r="AA45" s="84">
        <v>65.272507989376791</v>
      </c>
      <c r="AB45" s="128">
        <v>64.988100747099281</v>
      </c>
      <c r="AC45" s="471">
        <v>64.703693504821786</v>
      </c>
      <c r="AD45" s="84">
        <v>64.419286262544276</v>
      </c>
      <c r="AE45" s="84">
        <v>64.13487902026678</v>
      </c>
      <c r="AF45" s="84">
        <v>63.850471777989277</v>
      </c>
      <c r="AG45" s="454">
        <v>63.566064535711774</v>
      </c>
      <c r="AH45" s="128">
        <v>63.281657293434279</v>
      </c>
      <c r="AI45" s="471">
        <v>62.997250051156783</v>
      </c>
      <c r="AJ45" s="84">
        <v>62.71284280887928</v>
      </c>
      <c r="AK45" s="128">
        <v>62.42843556660177</v>
      </c>
      <c r="AL45" s="84">
        <v>62.144028324324275</v>
      </c>
      <c r="AM45" s="84">
        <v>62.144028324324275</v>
      </c>
      <c r="AN45" s="84">
        <v>62.144028324324275</v>
      </c>
      <c r="AO45" s="84">
        <v>62.144028324324275</v>
      </c>
      <c r="AP45" s="84">
        <v>62.144028324324275</v>
      </c>
      <c r="AQ45" s="84">
        <v>62.144028324324275</v>
      </c>
      <c r="AR45" s="84">
        <v>62.144028324324275</v>
      </c>
      <c r="AS45" s="84">
        <v>62.144028324324275</v>
      </c>
      <c r="AT45" s="84">
        <v>62.144028324324275</v>
      </c>
      <c r="AU45" s="84">
        <v>62.144028324324275</v>
      </c>
      <c r="AV45" s="84">
        <v>62.144028324324275</v>
      </c>
      <c r="AW45" s="84">
        <v>62.144028324324275</v>
      </c>
      <c r="AX45" s="84">
        <v>62.144028324324275</v>
      </c>
      <c r="AY45" s="84">
        <v>62.144028324324275</v>
      </c>
      <c r="AZ45" s="459">
        <v>62.144028324324275</v>
      </c>
      <c r="BA45" s="100">
        <v>62.144028324324275</v>
      </c>
      <c r="BB45" s="600">
        <v>62.144028324324275</v>
      </c>
      <c r="BC45" s="600">
        <v>62.144028324324275</v>
      </c>
      <c r="BD45" s="600">
        <v>62.144028324324275</v>
      </c>
      <c r="BE45" s="600">
        <v>62.144028324324275</v>
      </c>
      <c r="BF45" s="600">
        <v>62.144028324324275</v>
      </c>
      <c r="BG45" s="600">
        <v>62.144028324324275</v>
      </c>
      <c r="BH45" s="600">
        <v>62.144028324324275</v>
      </c>
      <c r="BI45" s="600">
        <v>62.144028324324275</v>
      </c>
      <c r="BJ45" s="600">
        <v>62.144028324324275</v>
      </c>
      <c r="BK45" s="600">
        <v>62.144028324324275</v>
      </c>
      <c r="BL45" s="600">
        <v>62.144028324324275</v>
      </c>
      <c r="BM45" s="600">
        <v>62.144028324324275</v>
      </c>
      <c r="BN45" s="600">
        <v>62.144028324324275</v>
      </c>
      <c r="BO45" s="600">
        <v>62.144028324324275</v>
      </c>
      <c r="BP45" s="600">
        <v>62.144028324324275</v>
      </c>
      <c r="BQ45" s="600">
        <v>62.144028324324275</v>
      </c>
      <c r="BR45" s="600">
        <v>62.144028324324275</v>
      </c>
      <c r="BS45" s="600">
        <v>62.144028324324275</v>
      </c>
      <c r="BT45" s="600">
        <v>62.144028324324275</v>
      </c>
      <c r="BU45" s="600">
        <v>62.144028324324275</v>
      </c>
      <c r="BV45" s="600">
        <v>62.144028324324275</v>
      </c>
      <c r="BW45" s="600">
        <v>62.144028324324275</v>
      </c>
      <c r="BX45" s="600">
        <v>62.144028324324275</v>
      </c>
      <c r="BY45" s="600">
        <v>62.144028324324275</v>
      </c>
      <c r="BZ45" s="600">
        <v>62.144028324324275</v>
      </c>
      <c r="CA45" s="600">
        <v>62.144028324324275</v>
      </c>
      <c r="CB45" s="600">
        <v>62.144028324324275</v>
      </c>
      <c r="CC45" s="600">
        <v>62.144028324324275</v>
      </c>
      <c r="CD45" s="600">
        <v>62.144028324324275</v>
      </c>
      <c r="CE45" s="600">
        <v>62.144028324324275</v>
      </c>
      <c r="CF45" s="600">
        <v>62.144028324324275</v>
      </c>
      <c r="CG45" s="600">
        <v>62.144028324324275</v>
      </c>
      <c r="CH45" s="600">
        <v>62.144028324324275</v>
      </c>
      <c r="CI45" s="600">
        <v>62.144028324324275</v>
      </c>
      <c r="CJ45" s="617">
        <v>62.144028324324275</v>
      </c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>
        <v>19.269480788953363</v>
      </c>
      <c r="I46" s="215">
        <v>19.648072324603312</v>
      </c>
      <c r="J46" s="215">
        <v>19.781128337870772</v>
      </c>
      <c r="K46" s="221">
        <v>1.9850999476490905</v>
      </c>
      <c r="L46" s="221">
        <v>2.348884438106178</v>
      </c>
      <c r="M46" s="236">
        <v>2.0369739672643346</v>
      </c>
      <c r="N46" s="216">
        <v>1.902594557193102</v>
      </c>
      <c r="O46" s="216">
        <v>1.827834104561018</v>
      </c>
      <c r="P46" s="216">
        <v>1.820265548570319</v>
      </c>
      <c r="Q46" s="216">
        <v>1.8126969925796204</v>
      </c>
      <c r="R46" s="216">
        <v>1.8051284365889222</v>
      </c>
      <c r="S46" s="216">
        <v>1.7975598805982234</v>
      </c>
      <c r="T46" s="216">
        <v>1.7899913246075243</v>
      </c>
      <c r="U46" s="216">
        <v>1.7824227686168261</v>
      </c>
      <c r="V46" s="216">
        <v>1.7748542126261275</v>
      </c>
      <c r="W46" s="216">
        <v>1.7672856566354291</v>
      </c>
      <c r="X46" s="216">
        <v>1.7597171006447301</v>
      </c>
      <c r="Y46" s="217">
        <v>1.7521485446540315</v>
      </c>
      <c r="Z46" s="217">
        <v>1.7445799886633333</v>
      </c>
      <c r="AA46" s="217">
        <v>1.7370114326726342</v>
      </c>
      <c r="AB46" s="217">
        <v>1.7294428766819356</v>
      </c>
      <c r="AC46" s="217">
        <v>1.7218743206912372</v>
      </c>
      <c r="AD46" s="217">
        <v>1.7143057647005384</v>
      </c>
      <c r="AE46" s="217">
        <v>1.70673720870984</v>
      </c>
      <c r="AF46" s="217">
        <v>1.6991686527191414</v>
      </c>
      <c r="AG46" s="217">
        <v>1.691600096728443</v>
      </c>
      <c r="AH46" s="217">
        <v>1.6840315407377444</v>
      </c>
      <c r="AI46" s="217">
        <v>1.6764629847470462</v>
      </c>
      <c r="AJ46" s="217">
        <v>1.6688944287563476</v>
      </c>
      <c r="AK46" s="217">
        <v>1.6613258727656488</v>
      </c>
      <c r="AL46" s="218">
        <v>1.6537573167749504</v>
      </c>
      <c r="AM46" s="218">
        <v>1.6537573167749504</v>
      </c>
      <c r="AN46" s="218">
        <v>1.6537573167749504</v>
      </c>
      <c r="AO46" s="218">
        <v>1.6537573167749504</v>
      </c>
      <c r="AP46" s="218">
        <v>1.6537573167749504</v>
      </c>
      <c r="AQ46" s="218">
        <v>1.6537573167749504</v>
      </c>
      <c r="AR46" s="218">
        <v>1.6537573167749504</v>
      </c>
      <c r="AS46" s="218">
        <v>1.6537573167749504</v>
      </c>
      <c r="AT46" s="218">
        <v>1.6537573167749504</v>
      </c>
      <c r="AU46" s="218">
        <v>1.6537573167749504</v>
      </c>
      <c r="AV46" s="218">
        <v>1.6537573167749504</v>
      </c>
      <c r="AW46" s="218">
        <v>1.6537573167749504</v>
      </c>
      <c r="AX46" s="218">
        <v>1.6537573167749504</v>
      </c>
      <c r="AY46" s="218">
        <v>1.6537573167749504</v>
      </c>
      <c r="AZ46" s="219">
        <v>1.6537573167749504</v>
      </c>
      <c r="BA46" s="229">
        <v>1.6537573167749504</v>
      </c>
      <c r="BB46" s="229">
        <v>1.6537573167749504</v>
      </c>
      <c r="BC46" s="229">
        <v>1.6537573167749504</v>
      </c>
      <c r="BD46" s="229">
        <v>1.6537573167749504</v>
      </c>
      <c r="BE46" s="229">
        <v>1.6537573167749504</v>
      </c>
      <c r="BF46" s="229">
        <v>1.6537573167749504</v>
      </c>
      <c r="BG46" s="229">
        <v>1.6537573167749504</v>
      </c>
      <c r="BH46" s="229">
        <v>1.6537573167749504</v>
      </c>
      <c r="BI46" s="229">
        <v>1.6537573167749504</v>
      </c>
      <c r="BJ46" s="229">
        <v>1.6537573167749504</v>
      </c>
      <c r="BK46" s="229">
        <v>1.6537573167749504</v>
      </c>
      <c r="BL46" s="229">
        <v>1.6537573167749504</v>
      </c>
      <c r="BM46" s="229">
        <v>1.6537573167749504</v>
      </c>
      <c r="BN46" s="229">
        <v>1.6537573167749504</v>
      </c>
      <c r="BO46" s="229">
        <v>1.6537573167749504</v>
      </c>
      <c r="BP46" s="229">
        <v>1.6537573167749504</v>
      </c>
      <c r="BQ46" s="229">
        <v>1.6537573167749504</v>
      </c>
      <c r="BR46" s="229">
        <v>1.6537573167749504</v>
      </c>
      <c r="BS46" s="229">
        <v>1.6537573167749504</v>
      </c>
      <c r="BT46" s="229">
        <v>1.6537573167749504</v>
      </c>
      <c r="BU46" s="229">
        <v>1.6537573167749504</v>
      </c>
      <c r="BV46" s="229">
        <v>1.6537573167749504</v>
      </c>
      <c r="BW46" s="229">
        <v>1.6537573167749504</v>
      </c>
      <c r="BX46" s="229">
        <v>1.6537573167749504</v>
      </c>
      <c r="BY46" s="229">
        <v>1.6537573167749504</v>
      </c>
      <c r="BZ46" s="229">
        <v>1.6537573167749504</v>
      </c>
      <c r="CA46" s="229">
        <v>1.6537573167749504</v>
      </c>
      <c r="CB46" s="229">
        <v>1.6537573167749504</v>
      </c>
      <c r="CC46" s="229">
        <v>1.6537573167749504</v>
      </c>
      <c r="CD46" s="229">
        <v>1.6537573167749504</v>
      </c>
      <c r="CE46" s="229">
        <v>1.6537573167749504</v>
      </c>
      <c r="CF46" s="229">
        <v>1.6537573167749504</v>
      </c>
      <c r="CG46" s="229">
        <v>1.6537573167749504</v>
      </c>
      <c r="CH46" s="229">
        <v>1.6537573167749504</v>
      </c>
      <c r="CI46" s="229">
        <v>1.6537573167749504</v>
      </c>
      <c r="CJ46" s="618">
        <v>1.6537573167749504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2">
        <v>0</v>
      </c>
      <c r="BB52" s="508">
        <v>0</v>
      </c>
      <c r="BC52" s="508">
        <v>0</v>
      </c>
      <c r="BD52" s="508">
        <v>0</v>
      </c>
      <c r="BE52" s="508">
        <v>0</v>
      </c>
      <c r="BF52" s="508">
        <v>0</v>
      </c>
      <c r="BG52" s="508">
        <v>0</v>
      </c>
      <c r="BH52" s="508">
        <v>0</v>
      </c>
      <c r="BI52" s="508">
        <v>0</v>
      </c>
      <c r="BJ52" s="508">
        <v>0</v>
      </c>
      <c r="BK52" s="508">
        <v>0</v>
      </c>
      <c r="BL52" s="508">
        <v>0</v>
      </c>
      <c r="BM52" s="508">
        <v>0</v>
      </c>
      <c r="BN52" s="508">
        <v>0</v>
      </c>
      <c r="BO52" s="508">
        <v>0</v>
      </c>
      <c r="BP52" s="508">
        <v>0</v>
      </c>
      <c r="BQ52" s="508">
        <v>0</v>
      </c>
      <c r="BR52" s="508">
        <v>0</v>
      </c>
      <c r="BS52" s="508">
        <v>0</v>
      </c>
      <c r="BT52" s="508">
        <v>0</v>
      </c>
      <c r="BU52" s="508">
        <v>0</v>
      </c>
      <c r="BV52" s="508">
        <v>0</v>
      </c>
      <c r="BW52" s="508">
        <v>0</v>
      </c>
      <c r="BX52" s="508">
        <v>0</v>
      </c>
      <c r="BY52" s="508">
        <v>0</v>
      </c>
      <c r="BZ52" s="508">
        <v>0</v>
      </c>
      <c r="CA52" s="508">
        <v>0</v>
      </c>
      <c r="CB52" s="508">
        <v>0</v>
      </c>
      <c r="CC52" s="508">
        <v>0</v>
      </c>
      <c r="CD52" s="508">
        <v>0</v>
      </c>
      <c r="CE52" s="508">
        <v>0</v>
      </c>
      <c r="CF52" s="508">
        <v>0</v>
      </c>
      <c r="CG52" s="508">
        <v>0</v>
      </c>
      <c r="CH52" s="508">
        <v>0</v>
      </c>
      <c r="CI52" s="508">
        <v>0</v>
      </c>
      <c r="CJ52" s="536">
        <v>0</v>
      </c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2.0281128530373413</v>
      </c>
      <c r="I53" s="763">
        <v>4.0573269350305843</v>
      </c>
      <c r="J53" s="763">
        <v>6.0876422459797297</v>
      </c>
      <c r="K53" s="763">
        <v>8.1190587858847802</v>
      </c>
      <c r="L53" s="763">
        <v>29.641440330425485</v>
      </c>
      <c r="M53" s="763">
        <v>42.651665718160061</v>
      </c>
      <c r="N53" s="763">
        <v>55.666317240253846</v>
      </c>
      <c r="O53" s="763">
        <v>68.685394896706853</v>
      </c>
      <c r="P53" s="763">
        <v>68.400987654429343</v>
      </c>
      <c r="Q53" s="763">
        <v>68.116580412151833</v>
      </c>
      <c r="R53" s="763">
        <v>67.832173169874338</v>
      </c>
      <c r="S53" s="763">
        <v>67.547765927596828</v>
      </c>
      <c r="T53" s="763">
        <v>67.263358685319318</v>
      </c>
      <c r="U53" s="763">
        <v>66.978951443041822</v>
      </c>
      <c r="V53" s="763">
        <v>66.694544200764312</v>
      </c>
      <c r="W53" s="763">
        <v>66.410136958486817</v>
      </c>
      <c r="X53" s="763">
        <v>66.125729716209307</v>
      </c>
      <c r="Y53" s="763">
        <v>65.841322473931797</v>
      </c>
      <c r="Z53" s="763">
        <v>65.556915231654301</v>
      </c>
      <c r="AA53" s="763">
        <v>65.272507989376791</v>
      </c>
      <c r="AB53" s="763">
        <v>64.988100747099281</v>
      </c>
      <c r="AC53" s="763">
        <v>64.703693504821786</v>
      </c>
      <c r="AD53" s="763">
        <v>64.419286262544276</v>
      </c>
      <c r="AE53" s="763">
        <v>64.13487902026678</v>
      </c>
      <c r="AF53" s="763">
        <v>63.850471777989277</v>
      </c>
      <c r="AG53" s="763">
        <v>63.566064535711774</v>
      </c>
      <c r="AH53" s="763">
        <v>63.281657293434279</v>
      </c>
      <c r="AI53" s="763">
        <v>62.997250051156783</v>
      </c>
      <c r="AJ53" s="763">
        <v>62.71284280887928</v>
      </c>
      <c r="AK53" s="763">
        <v>62.42843556660177</v>
      </c>
      <c r="AL53" s="763">
        <v>62.144028324324275</v>
      </c>
      <c r="AM53" s="763">
        <v>62.144028324324275</v>
      </c>
      <c r="AN53" s="763">
        <v>62.144028324324275</v>
      </c>
      <c r="AO53" s="763">
        <v>62.144028324324275</v>
      </c>
      <c r="AP53" s="763">
        <v>62.144028324324275</v>
      </c>
      <c r="AQ53" s="763">
        <v>62.144028324324275</v>
      </c>
      <c r="AR53" s="763">
        <v>62.144028324324275</v>
      </c>
      <c r="AS53" s="763">
        <v>62.144028324324275</v>
      </c>
      <c r="AT53" s="763">
        <v>62.144028324324275</v>
      </c>
      <c r="AU53" s="763">
        <v>62.144028324324275</v>
      </c>
      <c r="AV53" s="763">
        <v>62.144028324324275</v>
      </c>
      <c r="AW53" s="763">
        <v>62.144028324324275</v>
      </c>
      <c r="AX53" s="763">
        <v>62.144028324324275</v>
      </c>
      <c r="AY53" s="763">
        <v>62.144028324324275</v>
      </c>
      <c r="AZ53" s="763">
        <v>62.144028324324275</v>
      </c>
      <c r="BA53" s="764">
        <v>62.144028324324275</v>
      </c>
      <c r="BB53" s="764">
        <v>62.144028324324275</v>
      </c>
      <c r="BC53" s="764">
        <v>62.144028324324275</v>
      </c>
      <c r="BD53" s="764">
        <v>62.144028324324275</v>
      </c>
      <c r="BE53" s="764">
        <v>62.144028324324275</v>
      </c>
      <c r="BF53" s="764">
        <v>62.144028324324275</v>
      </c>
      <c r="BG53" s="764">
        <v>62.144028324324275</v>
      </c>
      <c r="BH53" s="764">
        <v>62.144028324324275</v>
      </c>
      <c r="BI53" s="764">
        <v>62.144028324324275</v>
      </c>
      <c r="BJ53" s="764">
        <v>62.144028324324275</v>
      </c>
      <c r="BK53" s="764">
        <v>62.144028324324275</v>
      </c>
      <c r="BL53" s="764">
        <v>62.144028324324275</v>
      </c>
      <c r="BM53" s="764">
        <v>62.144028324324275</v>
      </c>
      <c r="BN53" s="764">
        <v>62.144028324324275</v>
      </c>
      <c r="BO53" s="764">
        <v>62.144028324324275</v>
      </c>
      <c r="BP53" s="764">
        <v>62.144028324324275</v>
      </c>
      <c r="BQ53" s="764">
        <v>62.144028324324275</v>
      </c>
      <c r="BR53" s="764">
        <v>62.144028324324275</v>
      </c>
      <c r="BS53" s="764">
        <v>62.144028324324275</v>
      </c>
      <c r="BT53" s="764">
        <v>62.144028324324275</v>
      </c>
      <c r="BU53" s="764">
        <v>62.144028324324275</v>
      </c>
      <c r="BV53" s="764">
        <v>62.144028324324275</v>
      </c>
      <c r="BW53" s="764">
        <v>62.144028324324275</v>
      </c>
      <c r="BX53" s="764">
        <v>62.144028324324275</v>
      </c>
      <c r="BY53" s="764">
        <v>62.144028324324275</v>
      </c>
      <c r="BZ53" s="764">
        <v>62.144028324324275</v>
      </c>
      <c r="CA53" s="764">
        <v>62.144028324324275</v>
      </c>
      <c r="CB53" s="764">
        <v>62.144028324324275</v>
      </c>
      <c r="CC53" s="764">
        <v>62.144028324324275</v>
      </c>
      <c r="CD53" s="764">
        <v>62.144028324324275</v>
      </c>
      <c r="CE53" s="764">
        <v>62.144028324324275</v>
      </c>
      <c r="CF53" s="764">
        <v>62.144028324324275</v>
      </c>
      <c r="CG53" s="764">
        <v>62.144028324324275</v>
      </c>
      <c r="CH53" s="764">
        <v>62.144028324324275</v>
      </c>
      <c r="CI53" s="764">
        <v>62.144028324324275</v>
      </c>
      <c r="CJ53" s="765">
        <v>62.144028324324275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>
        <v>4.9971499144974355E-2</v>
      </c>
      <c r="I54" s="760">
        <v>4.9971499144974348E-2</v>
      </c>
      <c r="J54" s="760">
        <v>4.9971499144974355E-2</v>
      </c>
      <c r="K54" s="760">
        <v>4.9971499144974348E-2</v>
      </c>
      <c r="L54" s="760">
        <v>4.9971499144974361E-2</v>
      </c>
      <c r="M54" s="760">
        <v>4.9971499144974348E-2</v>
      </c>
      <c r="N54" s="760">
        <v>4.9971499144974348E-2</v>
      </c>
      <c r="O54" s="760">
        <v>4.9971499144974355E-2</v>
      </c>
      <c r="P54" s="760">
        <v>4.9971499144974348E-2</v>
      </c>
      <c r="Q54" s="760">
        <v>4.9971499144974355E-2</v>
      </c>
      <c r="R54" s="760">
        <v>4.9971499144974355E-2</v>
      </c>
      <c r="S54" s="760">
        <v>4.9971499144974348E-2</v>
      </c>
      <c r="T54" s="760">
        <v>4.9971499144974348E-2</v>
      </c>
      <c r="U54" s="760">
        <v>4.9971499144974355E-2</v>
      </c>
      <c r="V54" s="760">
        <v>4.9971499144974355E-2</v>
      </c>
      <c r="W54" s="760">
        <v>4.9971499144974355E-2</v>
      </c>
      <c r="X54" s="760">
        <v>4.9971499144974361E-2</v>
      </c>
      <c r="Y54" s="760">
        <v>4.9971499144974355E-2</v>
      </c>
      <c r="Z54" s="760">
        <v>4.9971499144974355E-2</v>
      </c>
      <c r="AA54" s="760">
        <v>4.9971499144974348E-2</v>
      </c>
      <c r="AB54" s="760">
        <v>4.9971499144974355E-2</v>
      </c>
      <c r="AC54" s="760">
        <v>4.9971499144974361E-2</v>
      </c>
      <c r="AD54" s="760">
        <v>4.9971499144974355E-2</v>
      </c>
      <c r="AE54" s="760">
        <v>4.9971499144974355E-2</v>
      </c>
      <c r="AF54" s="760">
        <v>4.9971499144974355E-2</v>
      </c>
      <c r="AG54" s="760">
        <v>4.9971499144974355E-2</v>
      </c>
      <c r="AH54" s="760">
        <v>4.9971499144974355E-2</v>
      </c>
      <c r="AI54" s="760">
        <v>4.9971499144974355E-2</v>
      </c>
      <c r="AJ54" s="760">
        <v>4.9971499144974355E-2</v>
      </c>
      <c r="AK54" s="760">
        <v>4.9971499144974348E-2</v>
      </c>
      <c r="AL54" s="760">
        <v>4.9971499144974348E-2</v>
      </c>
      <c r="AM54" s="760">
        <v>4.9971499144974348E-2</v>
      </c>
      <c r="AN54" s="760">
        <v>4.9971499144974348E-2</v>
      </c>
      <c r="AO54" s="760">
        <v>4.9971499144974348E-2</v>
      </c>
      <c r="AP54" s="760">
        <v>4.9971499144974348E-2</v>
      </c>
      <c r="AQ54" s="760">
        <v>4.9971499144974348E-2</v>
      </c>
      <c r="AR54" s="760">
        <v>4.9971499144974348E-2</v>
      </c>
      <c r="AS54" s="760">
        <v>4.9971499144974348E-2</v>
      </c>
      <c r="AT54" s="760">
        <v>4.9971499144974348E-2</v>
      </c>
      <c r="AU54" s="760">
        <v>4.9971499144974348E-2</v>
      </c>
      <c r="AV54" s="760">
        <v>4.9971499144974348E-2</v>
      </c>
      <c r="AW54" s="760">
        <v>4.9971499144974348E-2</v>
      </c>
      <c r="AX54" s="760">
        <v>4.9971499144974348E-2</v>
      </c>
      <c r="AY54" s="760">
        <v>4.9971499144974348E-2</v>
      </c>
      <c r="AZ54" s="760">
        <v>4.9971499144974348E-2</v>
      </c>
      <c r="BA54" s="760">
        <v>4.9971499144974348E-2</v>
      </c>
      <c r="BB54" s="760">
        <v>4.9971499144974348E-2</v>
      </c>
      <c r="BC54" s="760">
        <v>4.9971499144974348E-2</v>
      </c>
      <c r="BD54" s="760">
        <v>4.9971499144974348E-2</v>
      </c>
      <c r="BE54" s="760">
        <v>4.9971499144974348E-2</v>
      </c>
      <c r="BF54" s="760">
        <v>4.9971499144974348E-2</v>
      </c>
      <c r="BG54" s="760">
        <v>4.9971499144974348E-2</v>
      </c>
      <c r="BH54" s="760">
        <v>4.9971499144974348E-2</v>
      </c>
      <c r="BI54" s="760">
        <v>4.9971499144974348E-2</v>
      </c>
      <c r="BJ54" s="760">
        <v>4.9971499144974348E-2</v>
      </c>
      <c r="BK54" s="760">
        <v>4.9971499144974348E-2</v>
      </c>
      <c r="BL54" s="760">
        <v>4.9971499144974348E-2</v>
      </c>
      <c r="BM54" s="760">
        <v>4.9971499144974348E-2</v>
      </c>
      <c r="BN54" s="760">
        <v>4.9971499144974348E-2</v>
      </c>
      <c r="BO54" s="760">
        <v>4.9971499144974348E-2</v>
      </c>
      <c r="BP54" s="760">
        <v>4.9971499144974348E-2</v>
      </c>
      <c r="BQ54" s="760">
        <v>4.9971499144974348E-2</v>
      </c>
      <c r="BR54" s="760">
        <v>4.9971499144974348E-2</v>
      </c>
      <c r="BS54" s="760">
        <v>4.9971499144974348E-2</v>
      </c>
      <c r="BT54" s="760">
        <v>4.9971499144974348E-2</v>
      </c>
      <c r="BU54" s="760">
        <v>4.9971499144974348E-2</v>
      </c>
      <c r="BV54" s="760">
        <v>4.9971499144974348E-2</v>
      </c>
      <c r="BW54" s="760">
        <v>4.9971499144974348E-2</v>
      </c>
      <c r="BX54" s="760">
        <v>4.9971499144974348E-2</v>
      </c>
      <c r="BY54" s="760">
        <v>4.9971499144974348E-2</v>
      </c>
      <c r="BZ54" s="760">
        <v>4.9971499144974348E-2</v>
      </c>
      <c r="CA54" s="760">
        <v>4.9971499144974348E-2</v>
      </c>
      <c r="CB54" s="760">
        <v>4.9971499144974348E-2</v>
      </c>
      <c r="CC54" s="760">
        <v>4.9971499144974348E-2</v>
      </c>
      <c r="CD54" s="760">
        <v>4.9971499144974348E-2</v>
      </c>
      <c r="CE54" s="760">
        <v>4.9971499144974348E-2</v>
      </c>
      <c r="CF54" s="760">
        <v>4.9971499144974348E-2</v>
      </c>
      <c r="CG54" s="760">
        <v>4.9971499144974348E-2</v>
      </c>
      <c r="CH54" s="760">
        <v>4.9971499144974348E-2</v>
      </c>
      <c r="CI54" s="760">
        <v>4.9971499144974348E-2</v>
      </c>
      <c r="CJ54" s="852">
        <v>4.9971499144974348E-2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>
        <v>19.269480788953363</v>
      </c>
      <c r="I55" s="286">
        <v>19.648072324603312</v>
      </c>
      <c r="J55" s="286">
        <v>19.781128337870772</v>
      </c>
      <c r="K55" s="286">
        <v>19.850999476490905</v>
      </c>
      <c r="L55" s="286">
        <v>23.488844381061778</v>
      </c>
      <c r="M55" s="286">
        <v>20.369739672643348</v>
      </c>
      <c r="N55" s="286">
        <v>19.025945571931018</v>
      </c>
      <c r="O55" s="286">
        <v>18.27834104561018</v>
      </c>
      <c r="P55" s="286">
        <v>18.20265548570319</v>
      </c>
      <c r="Q55" s="286">
        <v>18.126969925796203</v>
      </c>
      <c r="R55" s="286">
        <v>18.05128436588922</v>
      </c>
      <c r="S55" s="286">
        <v>17.975598805982234</v>
      </c>
      <c r="T55" s="286">
        <v>17.899913246075243</v>
      </c>
      <c r="U55" s="286">
        <v>17.82422768616826</v>
      </c>
      <c r="V55" s="286">
        <v>17.748542126261274</v>
      </c>
      <c r="W55" s="286">
        <v>17.672856566354291</v>
      </c>
      <c r="X55" s="286">
        <v>17.597171006447301</v>
      </c>
      <c r="Y55" s="286">
        <v>17.521485446540314</v>
      </c>
      <c r="Z55" s="286">
        <v>17.445799886633331</v>
      </c>
      <c r="AA55" s="286">
        <v>17.370114326726341</v>
      </c>
      <c r="AB55" s="286">
        <v>17.294428766819355</v>
      </c>
      <c r="AC55" s="286">
        <v>17.218743206912372</v>
      </c>
      <c r="AD55" s="286">
        <v>17.143057647005381</v>
      </c>
      <c r="AE55" s="286">
        <v>17.067372087098398</v>
      </c>
      <c r="AF55" s="286">
        <v>16.991686527191412</v>
      </c>
      <c r="AG55" s="286">
        <v>16.916000967284429</v>
      </c>
      <c r="AH55" s="286">
        <v>16.840315407377442</v>
      </c>
      <c r="AI55" s="286">
        <v>16.764629847470459</v>
      </c>
      <c r="AJ55" s="286">
        <v>16.688944287563473</v>
      </c>
      <c r="AK55" s="286">
        <v>16.613258727656486</v>
      </c>
      <c r="AL55" s="286">
        <v>16.537573167749503</v>
      </c>
      <c r="AM55" s="286">
        <v>16.537573167749503</v>
      </c>
      <c r="AN55" s="286">
        <v>16.537573167749503</v>
      </c>
      <c r="AO55" s="286">
        <v>16.537573167749503</v>
      </c>
      <c r="AP55" s="286">
        <v>16.537573167749503</v>
      </c>
      <c r="AQ55" s="286">
        <v>16.537573167749503</v>
      </c>
      <c r="AR55" s="286">
        <v>16.537573167749503</v>
      </c>
      <c r="AS55" s="286">
        <v>16.537573167749503</v>
      </c>
      <c r="AT55" s="286">
        <v>16.537573167749503</v>
      </c>
      <c r="AU55" s="286">
        <v>16.537573167749503</v>
      </c>
      <c r="AV55" s="286">
        <v>16.537573167749503</v>
      </c>
      <c r="AW55" s="286">
        <v>16.537573167749503</v>
      </c>
      <c r="AX55" s="286">
        <v>16.537573167749503</v>
      </c>
      <c r="AY55" s="286">
        <v>16.537573167749503</v>
      </c>
      <c r="AZ55" s="286">
        <v>16.537573167749503</v>
      </c>
      <c r="BA55" s="286">
        <v>16.537573167749503</v>
      </c>
      <c r="BB55" s="286">
        <v>16.537573167749503</v>
      </c>
      <c r="BC55" s="286">
        <v>16.537573167749503</v>
      </c>
      <c r="BD55" s="286">
        <v>16.537573167749503</v>
      </c>
      <c r="BE55" s="286">
        <v>16.537573167749503</v>
      </c>
      <c r="BF55" s="286">
        <v>16.537573167749503</v>
      </c>
      <c r="BG55" s="286">
        <v>16.537573167749503</v>
      </c>
      <c r="BH55" s="286">
        <v>16.537573167749503</v>
      </c>
      <c r="BI55" s="286">
        <v>16.537573167749503</v>
      </c>
      <c r="BJ55" s="286">
        <v>16.537573167749503</v>
      </c>
      <c r="BK55" s="286">
        <v>16.537573167749503</v>
      </c>
      <c r="BL55" s="286">
        <v>16.537573167749503</v>
      </c>
      <c r="BM55" s="286">
        <v>16.537573167749503</v>
      </c>
      <c r="BN55" s="286">
        <v>16.537573167749503</v>
      </c>
      <c r="BO55" s="286">
        <v>16.537573167749503</v>
      </c>
      <c r="BP55" s="286">
        <v>16.537573167749503</v>
      </c>
      <c r="BQ55" s="286">
        <v>16.537573167749503</v>
      </c>
      <c r="BR55" s="286">
        <v>16.537573167749503</v>
      </c>
      <c r="BS55" s="286">
        <v>16.537573167749503</v>
      </c>
      <c r="BT55" s="286">
        <v>16.537573167749503</v>
      </c>
      <c r="BU55" s="286">
        <v>16.537573167749503</v>
      </c>
      <c r="BV55" s="286">
        <v>16.537573167749503</v>
      </c>
      <c r="BW55" s="286">
        <v>16.537573167749503</v>
      </c>
      <c r="BX55" s="286">
        <v>16.537573167749503</v>
      </c>
      <c r="BY55" s="286">
        <v>16.537573167749503</v>
      </c>
      <c r="BZ55" s="286">
        <v>16.537573167749503</v>
      </c>
      <c r="CA55" s="286">
        <v>16.537573167749503</v>
      </c>
      <c r="CB55" s="286">
        <v>16.537573167749503</v>
      </c>
      <c r="CC55" s="286">
        <v>16.537573167749503</v>
      </c>
      <c r="CD55" s="286">
        <v>16.537573167749503</v>
      </c>
      <c r="CE55" s="286">
        <v>16.537573167749503</v>
      </c>
      <c r="CF55" s="286">
        <v>16.537573167749503</v>
      </c>
      <c r="CG55" s="286">
        <v>16.537573167749503</v>
      </c>
      <c r="CH55" s="286">
        <v>16.537573167749503</v>
      </c>
      <c r="CI55" s="286">
        <v>16.537573167749503</v>
      </c>
      <c r="CJ55" s="619">
        <v>16.537573167749503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0.04</v>
      </c>
      <c r="I56" s="485">
        <v>0.04</v>
      </c>
      <c r="J56" s="198">
        <v>0.04</v>
      </c>
      <c r="K56" s="424">
        <v>0.04</v>
      </c>
      <c r="L56" s="424">
        <v>0.25</v>
      </c>
      <c r="M56" s="424">
        <v>0.25</v>
      </c>
      <c r="N56" s="84">
        <v>0.25</v>
      </c>
      <c r="O56" s="84">
        <v>0.25</v>
      </c>
      <c r="P56" s="84">
        <v>0.25</v>
      </c>
      <c r="Q56" s="84">
        <v>0.25</v>
      </c>
      <c r="R56" s="84">
        <v>0.25</v>
      </c>
      <c r="S56" s="84">
        <v>0.25</v>
      </c>
      <c r="T56" s="84">
        <v>0.25</v>
      </c>
      <c r="U56" s="84">
        <v>0.25</v>
      </c>
      <c r="V56" s="84">
        <v>0.25</v>
      </c>
      <c r="W56" s="84">
        <v>0.25</v>
      </c>
      <c r="X56" s="84">
        <v>0.25</v>
      </c>
      <c r="Y56" s="84">
        <v>0.25</v>
      </c>
      <c r="Z56" s="84">
        <v>0.25</v>
      </c>
      <c r="AA56" s="84">
        <v>0.25</v>
      </c>
      <c r="AB56" s="84">
        <v>0.25</v>
      </c>
      <c r="AC56" s="84">
        <v>0.25</v>
      </c>
      <c r="AD56" s="84">
        <v>0.25</v>
      </c>
      <c r="AE56" s="84">
        <v>0.25</v>
      </c>
      <c r="AF56" s="84">
        <v>0.25</v>
      </c>
      <c r="AG56" s="84">
        <v>0.25</v>
      </c>
      <c r="AH56" s="84">
        <v>0.25</v>
      </c>
      <c r="AI56" s="84">
        <v>0.25</v>
      </c>
      <c r="AJ56" s="84">
        <v>0.25</v>
      </c>
      <c r="AK56" s="84">
        <v>0.25</v>
      </c>
      <c r="AL56" s="84">
        <v>0.25</v>
      </c>
      <c r="AM56" s="84">
        <v>0.25</v>
      </c>
      <c r="AN56" s="84">
        <v>0.25</v>
      </c>
      <c r="AO56" s="84">
        <v>0.25</v>
      </c>
      <c r="AP56" s="84">
        <v>0.25</v>
      </c>
      <c r="AQ56" s="84">
        <v>0.25</v>
      </c>
      <c r="AR56" s="84">
        <v>0.25</v>
      </c>
      <c r="AS56" s="84">
        <v>0.25</v>
      </c>
      <c r="AT56" s="84">
        <v>0.25</v>
      </c>
      <c r="AU56" s="84">
        <v>0.25</v>
      </c>
      <c r="AV56" s="84">
        <v>0.25</v>
      </c>
      <c r="AW56" s="84">
        <v>0.25</v>
      </c>
      <c r="AX56" s="84">
        <v>0.25</v>
      </c>
      <c r="AY56" s="84">
        <v>0.25</v>
      </c>
      <c r="AZ56" s="84">
        <v>0.25</v>
      </c>
      <c r="BA56" s="128">
        <v>0.25</v>
      </c>
      <c r="BB56" s="511">
        <v>0.25</v>
      </c>
      <c r="BC56" s="511">
        <v>0.25</v>
      </c>
      <c r="BD56" s="511">
        <v>0.25</v>
      </c>
      <c r="BE56" s="511">
        <v>0.25</v>
      </c>
      <c r="BF56" s="511">
        <v>0.25</v>
      </c>
      <c r="BG56" s="511">
        <v>0.25</v>
      </c>
      <c r="BH56" s="511">
        <v>0.25</v>
      </c>
      <c r="BI56" s="511">
        <v>0.25</v>
      </c>
      <c r="BJ56" s="511">
        <v>0.25</v>
      </c>
      <c r="BK56" s="511">
        <v>0.25</v>
      </c>
      <c r="BL56" s="511">
        <v>0.25</v>
      </c>
      <c r="BM56" s="511">
        <v>0.25</v>
      </c>
      <c r="BN56" s="511">
        <v>0.25</v>
      </c>
      <c r="BO56" s="511">
        <v>0.25</v>
      </c>
      <c r="BP56" s="511">
        <v>0.25</v>
      </c>
      <c r="BQ56" s="511">
        <v>0.25</v>
      </c>
      <c r="BR56" s="511">
        <v>0.25</v>
      </c>
      <c r="BS56" s="511">
        <v>0.25</v>
      </c>
      <c r="BT56" s="511">
        <v>0.25</v>
      </c>
      <c r="BU56" s="511">
        <v>0.25</v>
      </c>
      <c r="BV56" s="511">
        <v>0.25</v>
      </c>
      <c r="BW56" s="511">
        <v>0.25</v>
      </c>
      <c r="BX56" s="511">
        <v>0.25</v>
      </c>
      <c r="BY56" s="511">
        <v>0.25</v>
      </c>
      <c r="BZ56" s="511">
        <v>0.25</v>
      </c>
      <c r="CA56" s="511">
        <v>0.25</v>
      </c>
      <c r="CB56" s="511">
        <v>0.25</v>
      </c>
      <c r="CC56" s="511">
        <v>0.25</v>
      </c>
      <c r="CD56" s="511">
        <v>0.25</v>
      </c>
      <c r="CE56" s="511">
        <v>0.25</v>
      </c>
      <c r="CF56" s="511">
        <v>0.25</v>
      </c>
      <c r="CG56" s="511">
        <v>0.25</v>
      </c>
      <c r="CH56" s="511">
        <v>0.25</v>
      </c>
      <c r="CI56" s="511">
        <v>0.25</v>
      </c>
      <c r="CJ56" s="620">
        <v>0.25</v>
      </c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>
        <v>0</v>
      </c>
      <c r="I58" s="490">
        <v>0</v>
      </c>
      <c r="J58" s="198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1.0125</v>
      </c>
      <c r="I59" s="192">
        <v>2.0249999999999999</v>
      </c>
      <c r="J59" s="192">
        <v>3.0374999999999996</v>
      </c>
      <c r="K59" s="192">
        <v>4.05</v>
      </c>
      <c r="L59" s="192">
        <v>12.36936936936937</v>
      </c>
      <c r="M59" s="192">
        <v>20.688738738738738</v>
      </c>
      <c r="N59" s="192">
        <v>29.008108108108107</v>
      </c>
      <c r="O59" s="192">
        <v>37.327477477477473</v>
      </c>
      <c r="P59" s="192">
        <v>37.327477477477473</v>
      </c>
      <c r="Q59" s="192">
        <v>37.327477477477473</v>
      </c>
      <c r="R59" s="192">
        <v>37.327477477477473</v>
      </c>
      <c r="S59" s="192">
        <v>37.327477477477473</v>
      </c>
      <c r="T59" s="192">
        <v>37.327477477477473</v>
      </c>
      <c r="U59" s="192">
        <v>37.327477477477473</v>
      </c>
      <c r="V59" s="192">
        <v>37.327477477477473</v>
      </c>
      <c r="W59" s="192">
        <v>37.327477477477473</v>
      </c>
      <c r="X59" s="192">
        <v>37.327477477477473</v>
      </c>
      <c r="Y59" s="192">
        <v>37.327477477477473</v>
      </c>
      <c r="Z59" s="192">
        <v>37.327477477477473</v>
      </c>
      <c r="AA59" s="192">
        <v>37.327477477477473</v>
      </c>
      <c r="AB59" s="192">
        <v>37.327477477477473</v>
      </c>
      <c r="AC59" s="192">
        <v>37.327477477477473</v>
      </c>
      <c r="AD59" s="192">
        <v>37.327477477477473</v>
      </c>
      <c r="AE59" s="192">
        <v>37.327477477477473</v>
      </c>
      <c r="AF59" s="192">
        <v>37.327477477477473</v>
      </c>
      <c r="AG59" s="192">
        <v>37.327477477477473</v>
      </c>
      <c r="AH59" s="192">
        <v>37.327477477477473</v>
      </c>
      <c r="AI59" s="192">
        <v>37.327477477477473</v>
      </c>
      <c r="AJ59" s="192">
        <v>37.327477477477473</v>
      </c>
      <c r="AK59" s="192">
        <v>37.327477477477473</v>
      </c>
      <c r="AL59" s="192">
        <v>37.327477477477473</v>
      </c>
      <c r="AM59" s="192">
        <v>37.327477477477473</v>
      </c>
      <c r="AN59" s="192">
        <v>37.327477477477473</v>
      </c>
      <c r="AO59" s="192">
        <v>37.327477477477473</v>
      </c>
      <c r="AP59" s="192">
        <v>37.327477477477473</v>
      </c>
      <c r="AQ59" s="192">
        <v>37.327477477477473</v>
      </c>
      <c r="AR59" s="192">
        <v>37.327477477477473</v>
      </c>
      <c r="AS59" s="192">
        <v>37.327477477477473</v>
      </c>
      <c r="AT59" s="192">
        <v>37.327477477477473</v>
      </c>
      <c r="AU59" s="192">
        <v>37.327477477477473</v>
      </c>
      <c r="AV59" s="192">
        <v>37.327477477477473</v>
      </c>
      <c r="AW59" s="192">
        <v>37.327477477477473</v>
      </c>
      <c r="AX59" s="192">
        <v>37.327477477477473</v>
      </c>
      <c r="AY59" s="192">
        <v>37.327477477477473</v>
      </c>
      <c r="AZ59" s="192">
        <v>37.327477477477473</v>
      </c>
      <c r="BA59" s="231">
        <v>37.327477477477473</v>
      </c>
      <c r="BB59" s="231">
        <v>37.327477477477473</v>
      </c>
      <c r="BC59" s="231">
        <v>37.327477477477473</v>
      </c>
      <c r="BD59" s="231">
        <v>37.327477477477473</v>
      </c>
      <c r="BE59" s="231">
        <v>37.327477477477473</v>
      </c>
      <c r="BF59" s="231">
        <v>37.327477477477473</v>
      </c>
      <c r="BG59" s="231">
        <v>37.327477477477473</v>
      </c>
      <c r="BH59" s="231">
        <v>37.327477477477473</v>
      </c>
      <c r="BI59" s="231">
        <v>37.327477477477473</v>
      </c>
      <c r="BJ59" s="231">
        <v>37.327477477477473</v>
      </c>
      <c r="BK59" s="231">
        <v>37.327477477477473</v>
      </c>
      <c r="BL59" s="231">
        <v>37.327477477477473</v>
      </c>
      <c r="BM59" s="231">
        <v>37.327477477477473</v>
      </c>
      <c r="BN59" s="231">
        <v>37.327477477477473</v>
      </c>
      <c r="BO59" s="231">
        <v>37.327477477477473</v>
      </c>
      <c r="BP59" s="231">
        <v>37.327477477477473</v>
      </c>
      <c r="BQ59" s="231">
        <v>37.327477477477473</v>
      </c>
      <c r="BR59" s="231">
        <v>37.327477477477473</v>
      </c>
      <c r="BS59" s="231">
        <v>37.327477477477473</v>
      </c>
      <c r="BT59" s="231">
        <v>37.327477477477473</v>
      </c>
      <c r="BU59" s="231">
        <v>37.327477477477473</v>
      </c>
      <c r="BV59" s="231">
        <v>37.327477477477473</v>
      </c>
      <c r="BW59" s="231">
        <v>37.327477477477473</v>
      </c>
      <c r="BX59" s="231">
        <v>37.327477477477473</v>
      </c>
      <c r="BY59" s="231">
        <v>37.327477477477473</v>
      </c>
      <c r="BZ59" s="231">
        <v>37.327477477477473</v>
      </c>
      <c r="CA59" s="231">
        <v>37.327477477477473</v>
      </c>
      <c r="CB59" s="231">
        <v>37.327477477477473</v>
      </c>
      <c r="CC59" s="231">
        <v>37.327477477477473</v>
      </c>
      <c r="CD59" s="231">
        <v>37.327477477477473</v>
      </c>
      <c r="CE59" s="231">
        <v>37.327477477477473</v>
      </c>
      <c r="CF59" s="231">
        <v>37.327477477477473</v>
      </c>
      <c r="CG59" s="231">
        <v>37.327477477477473</v>
      </c>
      <c r="CH59" s="231">
        <v>37.327477477477473</v>
      </c>
      <c r="CI59" s="231">
        <v>37.327477477477473</v>
      </c>
      <c r="CJ59" s="622">
        <v>37.327477477477473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0</v>
      </c>
      <c r="I60" s="490">
        <v>1.0125</v>
      </c>
      <c r="J60" s="198">
        <v>1.0125</v>
      </c>
      <c r="K60" s="111">
        <v>1.0125</v>
      </c>
      <c r="L60" s="111">
        <v>8.3193693693693689</v>
      </c>
      <c r="M60" s="111">
        <v>8.3193693693693689</v>
      </c>
      <c r="N60" s="167">
        <v>8.3193693693693689</v>
      </c>
      <c r="O60" s="167">
        <v>8.3193693693693689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90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90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>
        <v>0</v>
      </c>
      <c r="I67" s="866">
        <v>0</v>
      </c>
      <c r="J67" s="461">
        <v>0</v>
      </c>
      <c r="K67" s="867">
        <v>0</v>
      </c>
      <c r="L67" s="867">
        <v>0</v>
      </c>
      <c r="M67" s="867">
        <v>0</v>
      </c>
      <c r="N67" s="862">
        <v>0</v>
      </c>
      <c r="O67" s="862">
        <v>0</v>
      </c>
      <c r="P67" s="862">
        <v>0</v>
      </c>
      <c r="Q67" s="862">
        <v>0</v>
      </c>
      <c r="R67" s="862">
        <v>0</v>
      </c>
      <c r="S67" s="862">
        <v>0</v>
      </c>
      <c r="T67" s="862">
        <v>0</v>
      </c>
      <c r="U67" s="862">
        <v>0</v>
      </c>
      <c r="V67" s="862">
        <v>0</v>
      </c>
      <c r="W67" s="862">
        <v>0</v>
      </c>
      <c r="X67" s="862">
        <v>0</v>
      </c>
      <c r="Y67" s="862">
        <v>0</v>
      </c>
      <c r="Z67" s="862">
        <v>0</v>
      </c>
      <c r="AA67" s="862">
        <v>0</v>
      </c>
      <c r="AB67" s="862">
        <v>0</v>
      </c>
      <c r="AC67" s="862">
        <v>0</v>
      </c>
      <c r="AD67" s="862">
        <v>0</v>
      </c>
      <c r="AE67" s="862">
        <v>0</v>
      </c>
      <c r="AF67" s="862">
        <v>0</v>
      </c>
      <c r="AG67" s="862">
        <v>0</v>
      </c>
      <c r="AH67" s="862">
        <v>0</v>
      </c>
      <c r="AI67" s="862">
        <v>0</v>
      </c>
      <c r="AJ67" s="862">
        <v>0</v>
      </c>
      <c r="AK67" s="862">
        <v>0</v>
      </c>
      <c r="AL67" s="862">
        <v>0</v>
      </c>
      <c r="AM67" s="862">
        <v>0</v>
      </c>
      <c r="AN67" s="862">
        <v>0</v>
      </c>
      <c r="AO67" s="862">
        <v>0</v>
      </c>
      <c r="AP67" s="862">
        <v>0</v>
      </c>
      <c r="AQ67" s="862">
        <v>0</v>
      </c>
      <c r="AR67" s="862">
        <v>0</v>
      </c>
      <c r="AS67" s="862">
        <v>0</v>
      </c>
      <c r="AT67" s="862">
        <v>0</v>
      </c>
      <c r="AU67" s="862">
        <v>0</v>
      </c>
      <c r="AV67" s="862">
        <v>0</v>
      </c>
      <c r="AW67" s="862">
        <v>0</v>
      </c>
      <c r="AX67" s="862">
        <v>0</v>
      </c>
      <c r="AY67" s="862">
        <v>0</v>
      </c>
      <c r="AZ67" s="862">
        <v>0</v>
      </c>
      <c r="BA67" s="868">
        <v>0</v>
      </c>
      <c r="BB67" s="891">
        <v>0</v>
      </c>
      <c r="BC67" s="891">
        <v>0</v>
      </c>
      <c r="BD67" s="891">
        <v>0</v>
      </c>
      <c r="BE67" s="891">
        <v>0</v>
      </c>
      <c r="BF67" s="891">
        <v>0</v>
      </c>
      <c r="BG67" s="891">
        <v>0</v>
      </c>
      <c r="BH67" s="891">
        <v>0</v>
      </c>
      <c r="BI67" s="891">
        <v>0</v>
      </c>
      <c r="BJ67" s="891">
        <v>0</v>
      </c>
      <c r="BK67" s="891">
        <v>0</v>
      </c>
      <c r="BL67" s="891">
        <v>0</v>
      </c>
      <c r="BM67" s="891">
        <v>0</v>
      </c>
      <c r="BN67" s="891">
        <v>0</v>
      </c>
      <c r="BO67" s="891">
        <v>0</v>
      </c>
      <c r="BP67" s="891">
        <v>0</v>
      </c>
      <c r="BQ67" s="891">
        <v>0</v>
      </c>
      <c r="BR67" s="891">
        <v>0</v>
      </c>
      <c r="BS67" s="891">
        <v>0</v>
      </c>
      <c r="BT67" s="891">
        <v>0</v>
      </c>
      <c r="BU67" s="891">
        <v>0</v>
      </c>
      <c r="BV67" s="891">
        <v>0</v>
      </c>
      <c r="BW67" s="891">
        <v>0</v>
      </c>
      <c r="BX67" s="891">
        <v>0</v>
      </c>
      <c r="BY67" s="891">
        <v>0</v>
      </c>
      <c r="BZ67" s="891">
        <v>0</v>
      </c>
      <c r="CA67" s="891">
        <v>0</v>
      </c>
      <c r="CB67" s="891">
        <v>0</v>
      </c>
      <c r="CC67" s="891">
        <v>0</v>
      </c>
      <c r="CD67" s="891">
        <v>0</v>
      </c>
      <c r="CE67" s="891">
        <v>0</v>
      </c>
      <c r="CF67" s="891">
        <v>0</v>
      </c>
      <c r="CG67" s="891">
        <v>0</v>
      </c>
      <c r="CH67" s="891">
        <v>0</v>
      </c>
      <c r="CI67" s="891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>
        <v>0</v>
      </c>
      <c r="I68" s="913">
        <v>0</v>
      </c>
      <c r="J68" s="913">
        <v>0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1.0525</v>
      </c>
      <c r="I69" s="893">
        <v>2.0649999999999999</v>
      </c>
      <c r="J69" s="893">
        <v>3.0774999999999997</v>
      </c>
      <c r="K69" s="894">
        <v>4.09</v>
      </c>
      <c r="L69" s="894">
        <v>12.61936936936937</v>
      </c>
      <c r="M69" s="894">
        <v>20.938738738738738</v>
      </c>
      <c r="N69" s="893">
        <v>29.258108108108107</v>
      </c>
      <c r="O69" s="893">
        <v>37.577477477477473</v>
      </c>
      <c r="P69" s="893">
        <v>37.577477477477473</v>
      </c>
      <c r="Q69" s="893">
        <v>37.577477477477473</v>
      </c>
      <c r="R69" s="893">
        <v>37.577477477477473</v>
      </c>
      <c r="S69" s="893">
        <v>37.577477477477473</v>
      </c>
      <c r="T69" s="893">
        <v>37.577477477477473</v>
      </c>
      <c r="U69" s="893">
        <v>37.577477477477473</v>
      </c>
      <c r="V69" s="893">
        <v>37.577477477477473</v>
      </c>
      <c r="W69" s="893">
        <v>37.577477477477473</v>
      </c>
      <c r="X69" s="893">
        <v>37.577477477477473</v>
      </c>
      <c r="Y69" s="893">
        <v>37.577477477477473</v>
      </c>
      <c r="Z69" s="893">
        <v>37.577477477477473</v>
      </c>
      <c r="AA69" s="893">
        <v>37.577477477477473</v>
      </c>
      <c r="AB69" s="893">
        <v>37.577477477477473</v>
      </c>
      <c r="AC69" s="893">
        <v>37.577477477477473</v>
      </c>
      <c r="AD69" s="893">
        <v>37.577477477477473</v>
      </c>
      <c r="AE69" s="893">
        <v>37.577477477477473</v>
      </c>
      <c r="AF69" s="893">
        <v>37.577477477477473</v>
      </c>
      <c r="AG69" s="893">
        <v>37.577477477477473</v>
      </c>
      <c r="AH69" s="893">
        <v>37.577477477477473</v>
      </c>
      <c r="AI69" s="893">
        <v>37.577477477477473</v>
      </c>
      <c r="AJ69" s="893">
        <v>37.577477477477473</v>
      </c>
      <c r="AK69" s="893">
        <v>37.577477477477473</v>
      </c>
      <c r="AL69" s="893">
        <v>37.577477477477473</v>
      </c>
      <c r="AM69" s="893">
        <v>37.577477477477473</v>
      </c>
      <c r="AN69" s="893">
        <v>37.577477477477473</v>
      </c>
      <c r="AO69" s="893">
        <v>37.577477477477473</v>
      </c>
      <c r="AP69" s="893">
        <v>37.577477477477473</v>
      </c>
      <c r="AQ69" s="893">
        <v>37.577477477477473</v>
      </c>
      <c r="AR69" s="893">
        <v>37.577477477477473</v>
      </c>
      <c r="AS69" s="893">
        <v>37.577477477477473</v>
      </c>
      <c r="AT69" s="893">
        <v>37.577477477477473</v>
      </c>
      <c r="AU69" s="893">
        <v>37.577477477477473</v>
      </c>
      <c r="AV69" s="893">
        <v>37.577477477477473</v>
      </c>
      <c r="AW69" s="893">
        <v>37.577477477477473</v>
      </c>
      <c r="AX69" s="893">
        <v>37.577477477477473</v>
      </c>
      <c r="AY69" s="893">
        <v>37.577477477477473</v>
      </c>
      <c r="AZ69" s="893">
        <v>37.577477477477473</v>
      </c>
      <c r="BA69" s="895">
        <v>37.577477477477473</v>
      </c>
      <c r="BB69" s="895">
        <v>37.577477477477473</v>
      </c>
      <c r="BC69" s="895">
        <v>37.577477477477473</v>
      </c>
      <c r="BD69" s="895">
        <v>37.577477477477473</v>
      </c>
      <c r="BE69" s="895">
        <v>37.577477477477473</v>
      </c>
      <c r="BF69" s="895">
        <v>37.577477477477473</v>
      </c>
      <c r="BG69" s="895">
        <v>37.577477477477473</v>
      </c>
      <c r="BH69" s="895">
        <v>37.577477477477473</v>
      </c>
      <c r="BI69" s="895">
        <v>37.577477477477473</v>
      </c>
      <c r="BJ69" s="895">
        <v>37.577477477477473</v>
      </c>
      <c r="BK69" s="895">
        <v>37.577477477477473</v>
      </c>
      <c r="BL69" s="895">
        <v>37.577477477477473</v>
      </c>
      <c r="BM69" s="895">
        <v>37.577477477477473</v>
      </c>
      <c r="BN69" s="895">
        <v>37.577477477477473</v>
      </c>
      <c r="BO69" s="895">
        <v>37.577477477477473</v>
      </c>
      <c r="BP69" s="895">
        <v>37.577477477477473</v>
      </c>
      <c r="BQ69" s="895">
        <v>37.577477477477473</v>
      </c>
      <c r="BR69" s="895">
        <v>37.577477477477473</v>
      </c>
      <c r="BS69" s="895">
        <v>37.577477477477473</v>
      </c>
      <c r="BT69" s="895">
        <v>37.577477477477473</v>
      </c>
      <c r="BU69" s="895">
        <v>37.577477477477473</v>
      </c>
      <c r="BV69" s="895">
        <v>37.577477477477473</v>
      </c>
      <c r="BW69" s="895">
        <v>37.577477477477473</v>
      </c>
      <c r="BX69" s="895">
        <v>37.577477477477473</v>
      </c>
      <c r="BY69" s="895">
        <v>37.577477477477473</v>
      </c>
      <c r="BZ69" s="895">
        <v>37.577477477477473</v>
      </c>
      <c r="CA69" s="895">
        <v>37.577477477477473</v>
      </c>
      <c r="CB69" s="895">
        <v>37.577477477477473</v>
      </c>
      <c r="CC69" s="895">
        <v>37.577477477477473</v>
      </c>
      <c r="CD69" s="895">
        <v>37.577477477477473</v>
      </c>
      <c r="CE69" s="895">
        <v>37.577477477477473</v>
      </c>
      <c r="CF69" s="895">
        <v>37.577477477477473</v>
      </c>
      <c r="CG69" s="895">
        <v>37.577477477477473</v>
      </c>
      <c r="CH69" s="895">
        <v>37.577477477477473</v>
      </c>
      <c r="CI69" s="895">
        <v>37.577477477477473</v>
      </c>
      <c r="CJ69" s="623">
        <v>37.577477477477473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2.4299999999999997</v>
      </c>
      <c r="I72" s="490">
        <v>4.8599999999999994</v>
      </c>
      <c r="J72" s="198">
        <v>7.2899999999999991</v>
      </c>
      <c r="K72" s="205">
        <v>9.7199999999999989</v>
      </c>
      <c r="L72" s="205">
        <v>29.678216709071538</v>
      </c>
      <c r="M72" s="205">
        <v>49.634606539214161</v>
      </c>
      <c r="N72" s="83">
        <v>69.584212862829119</v>
      </c>
      <c r="O72" s="83">
        <v>89.527042598542778</v>
      </c>
      <c r="P72" s="83">
        <v>89.496616169089606</v>
      </c>
      <c r="Q72" s="83">
        <v>89.466210413905571</v>
      </c>
      <c r="R72" s="83">
        <v>89.435825311926109</v>
      </c>
      <c r="S72" s="83">
        <v>89.405460842115204</v>
      </c>
      <c r="T72" s="83">
        <v>89.375116983465446</v>
      </c>
      <c r="U72" s="83">
        <v>89.34479371499792</v>
      </c>
      <c r="V72" s="83">
        <v>89.314491015762101</v>
      </c>
      <c r="W72" s="83">
        <v>89.284208864836032</v>
      </c>
      <c r="X72" s="83">
        <v>89.253947241326003</v>
      </c>
      <c r="Y72" s="83">
        <v>89.223706124366657</v>
      </c>
      <c r="Z72" s="83">
        <v>89.193485493120875</v>
      </c>
      <c r="AA72" s="83">
        <v>89.163285326779786</v>
      </c>
      <c r="AB72" s="83">
        <v>89.133105604562701</v>
      </c>
      <c r="AC72" s="83">
        <v>89.102946305717083</v>
      </c>
      <c r="AD72" s="83">
        <v>89.07280740951839</v>
      </c>
      <c r="AE72" s="83">
        <v>89.04268889527016</v>
      </c>
      <c r="AF72" s="83">
        <v>89.012590742303942</v>
      </c>
      <c r="AG72" s="83">
        <v>88.982512929979123</v>
      </c>
      <c r="AH72" s="83">
        <v>88.952455437683142</v>
      </c>
      <c r="AI72" s="83">
        <v>88.922418244831135</v>
      </c>
      <c r="AJ72" s="83">
        <v>88.892401330866065</v>
      </c>
      <c r="AK72" s="83">
        <v>88.862404675258674</v>
      </c>
      <c r="AL72" s="83">
        <v>88.832428257507388</v>
      </c>
      <c r="AM72" s="83">
        <v>88.832428257507388</v>
      </c>
      <c r="AN72" s="83">
        <v>88.832428257507388</v>
      </c>
      <c r="AO72" s="83">
        <v>88.832428257507388</v>
      </c>
      <c r="AP72" s="83">
        <v>88.832428257507388</v>
      </c>
      <c r="AQ72" s="83">
        <v>88.832428257507388</v>
      </c>
      <c r="AR72" s="83">
        <v>88.832428257507388</v>
      </c>
      <c r="AS72" s="83">
        <v>88.832428257507388</v>
      </c>
      <c r="AT72" s="83">
        <v>88.832428257507388</v>
      </c>
      <c r="AU72" s="83">
        <v>88.832428257507388</v>
      </c>
      <c r="AV72" s="83">
        <v>88.832428257507388</v>
      </c>
      <c r="AW72" s="83">
        <v>88.832428257507388</v>
      </c>
      <c r="AX72" s="83">
        <v>88.832428257507388</v>
      </c>
      <c r="AY72" s="83">
        <v>88.832428257507388</v>
      </c>
      <c r="AZ72" s="83">
        <v>88.832428257507388</v>
      </c>
      <c r="BA72" s="230">
        <v>88.832428257507388</v>
      </c>
      <c r="BB72" s="505">
        <v>88.832428257507388</v>
      </c>
      <c r="BC72" s="505">
        <v>88.832428257507388</v>
      </c>
      <c r="BD72" s="505">
        <v>88.832428257507388</v>
      </c>
      <c r="BE72" s="505">
        <v>88.832428257507388</v>
      </c>
      <c r="BF72" s="505">
        <v>88.832428257507388</v>
      </c>
      <c r="BG72" s="505">
        <v>88.832428257507388</v>
      </c>
      <c r="BH72" s="505">
        <v>88.832428257507388</v>
      </c>
      <c r="BI72" s="505">
        <v>88.832428257507388</v>
      </c>
      <c r="BJ72" s="505">
        <v>88.832428257507388</v>
      </c>
      <c r="BK72" s="505">
        <v>88.832428257507388</v>
      </c>
      <c r="BL72" s="505">
        <v>88.832428257507388</v>
      </c>
      <c r="BM72" s="505">
        <v>88.832428257507388</v>
      </c>
      <c r="BN72" s="505">
        <v>88.832428257507388</v>
      </c>
      <c r="BO72" s="505">
        <v>88.832428257507388</v>
      </c>
      <c r="BP72" s="505">
        <v>88.832428257507388</v>
      </c>
      <c r="BQ72" s="505">
        <v>88.832428257507388</v>
      </c>
      <c r="BR72" s="505">
        <v>88.832428257507388</v>
      </c>
      <c r="BS72" s="505">
        <v>88.832428257507388</v>
      </c>
      <c r="BT72" s="505">
        <v>88.832428257507388</v>
      </c>
      <c r="BU72" s="505">
        <v>88.832428257507388</v>
      </c>
      <c r="BV72" s="505">
        <v>88.832428257507388</v>
      </c>
      <c r="BW72" s="505">
        <v>88.832428257507388</v>
      </c>
      <c r="BX72" s="505">
        <v>88.832428257507388</v>
      </c>
      <c r="BY72" s="505">
        <v>88.832428257507388</v>
      </c>
      <c r="BZ72" s="505">
        <v>88.832428257507388</v>
      </c>
      <c r="CA72" s="505">
        <v>88.832428257507388</v>
      </c>
      <c r="CB72" s="505">
        <v>88.832428257507388</v>
      </c>
      <c r="CC72" s="505">
        <v>88.832428257507388</v>
      </c>
      <c r="CD72" s="505">
        <v>88.832428257507388</v>
      </c>
      <c r="CE72" s="505">
        <v>88.832428257507388</v>
      </c>
      <c r="CF72" s="505">
        <v>88.832428257507388</v>
      </c>
      <c r="CG72" s="505">
        <v>88.832428257507388</v>
      </c>
      <c r="CH72" s="505">
        <v>88.832428257507388</v>
      </c>
      <c r="CI72" s="505">
        <v>88.832428257507388</v>
      </c>
      <c r="CJ72" s="621">
        <v>88.832428257507388</v>
      </c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2.4299999999999997</v>
      </c>
      <c r="I74" s="171">
        <v>4.8599999999999994</v>
      </c>
      <c r="J74" s="171">
        <v>7.2899999999999991</v>
      </c>
      <c r="K74" s="221">
        <v>9.7199999999999989</v>
      </c>
      <c r="L74" s="221">
        <v>29.678216709071538</v>
      </c>
      <c r="M74" s="221">
        <v>49.634606539214161</v>
      </c>
      <c r="N74" s="171">
        <v>69.584212862829119</v>
      </c>
      <c r="O74" s="171">
        <v>89.527042598542778</v>
      </c>
      <c r="P74" s="171">
        <v>89.496616169089606</v>
      </c>
      <c r="Q74" s="171">
        <v>89.466210413905571</v>
      </c>
      <c r="R74" s="171">
        <v>89.435825311926109</v>
      </c>
      <c r="S74" s="171">
        <v>89.405460842115204</v>
      </c>
      <c r="T74" s="171">
        <v>89.375116983465446</v>
      </c>
      <c r="U74" s="171">
        <v>89.34479371499792</v>
      </c>
      <c r="V74" s="171">
        <v>89.314491015762101</v>
      </c>
      <c r="W74" s="171">
        <v>89.284208864836032</v>
      </c>
      <c r="X74" s="171">
        <v>89.253947241326003</v>
      </c>
      <c r="Y74" s="171">
        <v>89.223706124366657</v>
      </c>
      <c r="Z74" s="171">
        <v>89.193485493120875</v>
      </c>
      <c r="AA74" s="171">
        <v>89.163285326779786</v>
      </c>
      <c r="AB74" s="171">
        <v>89.133105604562701</v>
      </c>
      <c r="AC74" s="171">
        <v>89.102946305717083</v>
      </c>
      <c r="AD74" s="171">
        <v>89.07280740951839</v>
      </c>
      <c r="AE74" s="171">
        <v>89.04268889527016</v>
      </c>
      <c r="AF74" s="171">
        <v>89.012590742303942</v>
      </c>
      <c r="AG74" s="171">
        <v>88.982512929979123</v>
      </c>
      <c r="AH74" s="171">
        <v>88.952455437683142</v>
      </c>
      <c r="AI74" s="171">
        <v>88.922418244831135</v>
      </c>
      <c r="AJ74" s="171">
        <v>88.892401330866065</v>
      </c>
      <c r="AK74" s="171">
        <v>88.862404675258674</v>
      </c>
      <c r="AL74" s="171">
        <v>88.832428257507388</v>
      </c>
      <c r="AM74" s="171">
        <v>88.832428257507388</v>
      </c>
      <c r="AN74" s="171">
        <v>88.832428257507388</v>
      </c>
      <c r="AO74" s="171">
        <v>88.832428257507388</v>
      </c>
      <c r="AP74" s="171">
        <v>88.832428257507388</v>
      </c>
      <c r="AQ74" s="171">
        <v>88.832428257507388</v>
      </c>
      <c r="AR74" s="171">
        <v>88.832428257507388</v>
      </c>
      <c r="AS74" s="171">
        <v>88.832428257507388</v>
      </c>
      <c r="AT74" s="171">
        <v>88.832428257507388</v>
      </c>
      <c r="AU74" s="171">
        <v>88.832428257507388</v>
      </c>
      <c r="AV74" s="171">
        <v>88.832428257507388</v>
      </c>
      <c r="AW74" s="171">
        <v>88.832428257507388</v>
      </c>
      <c r="AX74" s="171">
        <v>88.832428257507388</v>
      </c>
      <c r="AY74" s="171">
        <v>88.832428257507388</v>
      </c>
      <c r="AZ74" s="171">
        <v>88.832428257507388</v>
      </c>
      <c r="BA74" s="635">
        <v>88.832428257507388</v>
      </c>
      <c r="BB74" s="506">
        <v>88.832428257507388</v>
      </c>
      <c r="BC74" s="634">
        <v>88.832428257507388</v>
      </c>
      <c r="BD74" s="506">
        <v>88.832428257507388</v>
      </c>
      <c r="BE74" s="634">
        <v>88.832428257507388</v>
      </c>
      <c r="BF74" s="634">
        <v>88.832428257507388</v>
      </c>
      <c r="BG74" s="634">
        <v>88.832428257507388</v>
      </c>
      <c r="BH74" s="634">
        <v>88.832428257507388</v>
      </c>
      <c r="BI74" s="634">
        <v>88.832428257507388</v>
      </c>
      <c r="BJ74" s="634">
        <v>88.832428257507388</v>
      </c>
      <c r="BK74" s="634">
        <v>88.832428257507388</v>
      </c>
      <c r="BL74" s="634">
        <v>88.832428257507388</v>
      </c>
      <c r="BM74" s="634">
        <v>88.832428257507388</v>
      </c>
      <c r="BN74" s="634">
        <v>88.832428257507388</v>
      </c>
      <c r="BO74" s="633">
        <v>88.832428257507388</v>
      </c>
      <c r="BP74" s="506">
        <v>88.832428257507388</v>
      </c>
      <c r="BQ74" s="634">
        <v>88.832428257507388</v>
      </c>
      <c r="BR74" s="506">
        <v>88.832428257507388</v>
      </c>
      <c r="BS74" s="634">
        <v>88.832428257507388</v>
      </c>
      <c r="BT74" s="506">
        <v>88.832428257507388</v>
      </c>
      <c r="BU74" s="634">
        <v>88.832428257507388</v>
      </c>
      <c r="BV74" s="634">
        <v>88.832428257507388</v>
      </c>
      <c r="BW74" s="634">
        <v>88.832428257507388</v>
      </c>
      <c r="BX74" s="634">
        <v>88.832428257507388</v>
      </c>
      <c r="BY74" s="506">
        <v>88.832428257507388</v>
      </c>
      <c r="BZ74" s="634">
        <v>88.832428257507388</v>
      </c>
      <c r="CA74" s="634">
        <v>88.832428257507388</v>
      </c>
      <c r="CB74" s="506">
        <v>88.832428257507388</v>
      </c>
      <c r="CC74" s="634">
        <v>88.832428257507388</v>
      </c>
      <c r="CD74" s="634">
        <v>88.832428257507388</v>
      </c>
      <c r="CE74" s="634">
        <v>88.832428257507388</v>
      </c>
      <c r="CF74" s="634">
        <v>88.832428257507388</v>
      </c>
      <c r="CG74" s="634">
        <v>88.832428257507388</v>
      </c>
      <c r="CH74" s="634">
        <v>88.832428257507388</v>
      </c>
      <c r="CI74" s="506">
        <v>88.832428257507388</v>
      </c>
      <c r="CJ74" s="632">
        <v>88.832428257507388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>
        <v>2.4</v>
      </c>
      <c r="I75" s="628">
        <v>2.4</v>
      </c>
      <c r="J75" s="628">
        <v>2.4</v>
      </c>
      <c r="K75" s="629">
        <v>2.4</v>
      </c>
      <c r="L75" s="629">
        <v>2.3993314309591702</v>
      </c>
      <c r="M75" s="629">
        <v>2.3991122497127182</v>
      </c>
      <c r="N75" s="628">
        <v>2.3987849398347874</v>
      </c>
      <c r="O75" s="628">
        <v>2.3984219842490377</v>
      </c>
      <c r="P75" s="628">
        <v>2.3976068627484879</v>
      </c>
      <c r="Q75" s="628">
        <v>2.3967922951098797</v>
      </c>
      <c r="R75" s="628">
        <v>2.3959782807688947</v>
      </c>
      <c r="S75" s="628">
        <v>2.3951648191619799</v>
      </c>
      <c r="T75" s="628">
        <v>2.3943519097263484</v>
      </c>
      <c r="U75" s="628">
        <v>2.3935395518999774</v>
      </c>
      <c r="V75" s="628">
        <v>2.3927277451216034</v>
      </c>
      <c r="W75" s="628">
        <v>2.3919164888307289</v>
      </c>
      <c r="X75" s="628">
        <v>2.3911057824676138</v>
      </c>
      <c r="Y75" s="628">
        <v>2.3902956254732763</v>
      </c>
      <c r="Z75" s="628">
        <v>2.3894860172894923</v>
      </c>
      <c r="AA75" s="628">
        <v>2.3886769573587938</v>
      </c>
      <c r="AB75" s="628">
        <v>2.3878684451244672</v>
      </c>
      <c r="AC75" s="628">
        <v>2.3870604800305544</v>
      </c>
      <c r="AD75" s="628">
        <v>2.3862530615218467</v>
      </c>
      <c r="AE75" s="628">
        <v>2.3854461890438872</v>
      </c>
      <c r="AF75" s="628">
        <v>2.3846398620429698</v>
      </c>
      <c r="AG75" s="628">
        <v>2.3838340799661348</v>
      </c>
      <c r="AH75" s="628">
        <v>2.3830288422611727</v>
      </c>
      <c r="AI75" s="628">
        <v>2.3822241483766171</v>
      </c>
      <c r="AJ75" s="628">
        <v>2.3814199977617472</v>
      </c>
      <c r="AK75" s="628">
        <v>2.3806163898665846</v>
      </c>
      <c r="AL75" s="628">
        <v>2.3798133241418951</v>
      </c>
      <c r="AM75" s="628">
        <v>2.3798133241418951</v>
      </c>
      <c r="AN75" s="628">
        <v>2.3798133241418951</v>
      </c>
      <c r="AO75" s="628">
        <v>2.3798133241418951</v>
      </c>
      <c r="AP75" s="628">
        <v>2.3798133241418951</v>
      </c>
      <c r="AQ75" s="628">
        <v>2.3798133241418951</v>
      </c>
      <c r="AR75" s="628">
        <v>2.3798133241418951</v>
      </c>
      <c r="AS75" s="628">
        <v>2.3798133241418951</v>
      </c>
      <c r="AT75" s="628">
        <v>2.3798133241418951</v>
      </c>
      <c r="AU75" s="628">
        <v>2.3798133241418951</v>
      </c>
      <c r="AV75" s="628">
        <v>2.3798133241418951</v>
      </c>
      <c r="AW75" s="628">
        <v>2.3798133241418951</v>
      </c>
      <c r="AX75" s="628">
        <v>2.3798133241418951</v>
      </c>
      <c r="AY75" s="628">
        <v>2.3798133241418951</v>
      </c>
      <c r="AZ75" s="628">
        <v>2.3798133241418951</v>
      </c>
      <c r="BA75" s="630">
        <v>2.3798133241418951</v>
      </c>
      <c r="BB75" s="630">
        <v>2.3798133241418951</v>
      </c>
      <c r="BC75" s="630">
        <v>2.3798133241418951</v>
      </c>
      <c r="BD75" s="630">
        <v>2.3798133241418951</v>
      </c>
      <c r="BE75" s="630">
        <v>2.3798133241418951</v>
      </c>
      <c r="BF75" s="630">
        <v>2.3798133241418951</v>
      </c>
      <c r="BG75" s="630">
        <v>2.3798133241418951</v>
      </c>
      <c r="BH75" s="630">
        <v>2.3798133241418951</v>
      </c>
      <c r="BI75" s="630">
        <v>2.3798133241418951</v>
      </c>
      <c r="BJ75" s="630">
        <v>2.3798133241418951</v>
      </c>
      <c r="BK75" s="630">
        <v>2.3798133241418951</v>
      </c>
      <c r="BL75" s="630">
        <v>2.3798133241418951</v>
      </c>
      <c r="BM75" s="630">
        <v>2.3798133241418951</v>
      </c>
      <c r="BN75" s="630">
        <v>2.3798133241418951</v>
      </c>
      <c r="BO75" s="630">
        <v>2.3798133241418951</v>
      </c>
      <c r="BP75" s="630">
        <v>2.3798133241418951</v>
      </c>
      <c r="BQ75" s="630">
        <v>2.3798133241418951</v>
      </c>
      <c r="BR75" s="630">
        <v>2.3798133241418951</v>
      </c>
      <c r="BS75" s="630">
        <v>2.3798133241418951</v>
      </c>
      <c r="BT75" s="630">
        <v>2.3798133241418951</v>
      </c>
      <c r="BU75" s="630">
        <v>2.3798133241418951</v>
      </c>
      <c r="BV75" s="630">
        <v>2.3798133241418951</v>
      </c>
      <c r="BW75" s="630">
        <v>2.3798133241418951</v>
      </c>
      <c r="BX75" s="630">
        <v>2.3798133241418951</v>
      </c>
      <c r="BY75" s="630">
        <v>2.3798133241418951</v>
      </c>
      <c r="BZ75" s="630">
        <v>2.3798133241418951</v>
      </c>
      <c r="CA75" s="630">
        <v>2.3798133241418951</v>
      </c>
      <c r="CB75" s="630">
        <v>2.3798133241418951</v>
      </c>
      <c r="CC75" s="630">
        <v>2.3798133241418951</v>
      </c>
      <c r="CD75" s="630">
        <v>2.3798133241418951</v>
      </c>
      <c r="CE75" s="630">
        <v>2.3798133241418951</v>
      </c>
      <c r="CF75" s="630">
        <v>2.3798133241418951</v>
      </c>
      <c r="CG75" s="630">
        <v>2.3798133241418951</v>
      </c>
      <c r="CH75" s="630">
        <v>2.3798133241418951</v>
      </c>
      <c r="CI75" s="630">
        <v>2.3798133241418951</v>
      </c>
      <c r="CJ75" s="631">
        <v>2.3798133241418951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>
        <v>1</v>
      </c>
      <c r="I76" s="908">
        <v>1</v>
      </c>
      <c r="J76" s="908">
        <v>1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>
        <v>1</v>
      </c>
      <c r="I77" s="900">
        <v>1</v>
      </c>
      <c r="J77" s="900">
        <v>1</v>
      </c>
      <c r="K77" s="901">
        <v>1</v>
      </c>
      <c r="L77" s="901">
        <v>1</v>
      </c>
      <c r="M77" s="901">
        <v>1</v>
      </c>
      <c r="N77" s="900">
        <v>1</v>
      </c>
      <c r="O77" s="900">
        <v>1</v>
      </c>
      <c r="P77" s="900">
        <v>1</v>
      </c>
      <c r="Q77" s="900">
        <v>1</v>
      </c>
      <c r="R77" s="900">
        <v>1</v>
      </c>
      <c r="S77" s="900">
        <v>1</v>
      </c>
      <c r="T77" s="900">
        <v>1</v>
      </c>
      <c r="U77" s="900">
        <v>1</v>
      </c>
      <c r="V77" s="900">
        <v>1</v>
      </c>
      <c r="W77" s="900">
        <v>1</v>
      </c>
      <c r="X77" s="900">
        <v>1</v>
      </c>
      <c r="Y77" s="900">
        <v>1</v>
      </c>
      <c r="Z77" s="900">
        <v>1</v>
      </c>
      <c r="AA77" s="900">
        <v>1</v>
      </c>
      <c r="AB77" s="900">
        <v>1</v>
      </c>
      <c r="AC77" s="900">
        <v>1</v>
      </c>
      <c r="AD77" s="900">
        <v>1</v>
      </c>
      <c r="AE77" s="900">
        <v>1</v>
      </c>
      <c r="AF77" s="900">
        <v>1</v>
      </c>
      <c r="AG77" s="900">
        <v>1</v>
      </c>
      <c r="AH77" s="900">
        <v>1</v>
      </c>
      <c r="AI77" s="900">
        <v>1</v>
      </c>
      <c r="AJ77" s="900">
        <v>1</v>
      </c>
      <c r="AK77" s="900">
        <v>1</v>
      </c>
      <c r="AL77" s="900">
        <v>1</v>
      </c>
      <c r="AM77" s="900">
        <v>1</v>
      </c>
      <c r="AN77" s="900">
        <v>1</v>
      </c>
      <c r="AO77" s="900">
        <v>1</v>
      </c>
      <c r="AP77" s="900">
        <v>1</v>
      </c>
      <c r="AQ77" s="900">
        <v>1</v>
      </c>
      <c r="AR77" s="900">
        <v>1</v>
      </c>
      <c r="AS77" s="900">
        <v>1</v>
      </c>
      <c r="AT77" s="900">
        <v>1</v>
      </c>
      <c r="AU77" s="900">
        <v>1</v>
      </c>
      <c r="AV77" s="900">
        <v>1</v>
      </c>
      <c r="AW77" s="900">
        <v>1</v>
      </c>
      <c r="AX77" s="900">
        <v>1</v>
      </c>
      <c r="AY77" s="900">
        <v>1</v>
      </c>
      <c r="AZ77" s="900">
        <v>1</v>
      </c>
      <c r="BA77" s="902">
        <v>1</v>
      </c>
      <c r="BB77" s="902">
        <v>1</v>
      </c>
      <c r="BC77" s="902">
        <v>1</v>
      </c>
      <c r="BD77" s="902">
        <v>1</v>
      </c>
      <c r="BE77" s="902">
        <v>1</v>
      </c>
      <c r="BF77" s="902">
        <v>1</v>
      </c>
      <c r="BG77" s="902">
        <v>1</v>
      </c>
      <c r="BH77" s="902">
        <v>1</v>
      </c>
      <c r="BI77" s="902">
        <v>1</v>
      </c>
      <c r="BJ77" s="902">
        <v>1</v>
      </c>
      <c r="BK77" s="902">
        <v>1</v>
      </c>
      <c r="BL77" s="902">
        <v>1</v>
      </c>
      <c r="BM77" s="902">
        <v>1</v>
      </c>
      <c r="BN77" s="902">
        <v>1</v>
      </c>
      <c r="BO77" s="902">
        <v>1</v>
      </c>
      <c r="BP77" s="902">
        <v>1</v>
      </c>
      <c r="BQ77" s="902">
        <v>1</v>
      </c>
      <c r="BR77" s="902">
        <v>1</v>
      </c>
      <c r="BS77" s="902">
        <v>1</v>
      </c>
      <c r="BT77" s="902">
        <v>1</v>
      </c>
      <c r="BU77" s="902">
        <v>1</v>
      </c>
      <c r="BV77" s="902">
        <v>1</v>
      </c>
      <c r="BW77" s="902">
        <v>1</v>
      </c>
      <c r="BX77" s="902">
        <v>1</v>
      </c>
      <c r="BY77" s="902">
        <v>1</v>
      </c>
      <c r="BZ77" s="902">
        <v>1</v>
      </c>
      <c r="CA77" s="902">
        <v>1</v>
      </c>
      <c r="CB77" s="902">
        <v>1</v>
      </c>
      <c r="CC77" s="902">
        <v>1</v>
      </c>
      <c r="CD77" s="902">
        <v>1</v>
      </c>
      <c r="CE77" s="902">
        <v>1</v>
      </c>
      <c r="CF77" s="902">
        <v>1</v>
      </c>
      <c r="CG77" s="902">
        <v>1</v>
      </c>
      <c r="CH77" s="902">
        <v>1</v>
      </c>
      <c r="CI77" s="902">
        <v>1</v>
      </c>
      <c r="CJ77" s="903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>
        <v>1</v>
      </c>
      <c r="I78" s="935">
        <v>1</v>
      </c>
      <c r="J78" s="935">
        <v>1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40.585391427891736</v>
      </c>
      <c r="I83" s="952">
        <v>81.192819996448534</v>
      </c>
      <c r="J83" s="952">
        <v>121.8222857056704</v>
      </c>
      <c r="K83" s="952">
        <v>162.47378855555741</v>
      </c>
      <c r="L83" s="952">
        <v>593.16692189744981</v>
      </c>
      <c r="M83" s="952">
        <v>853.51983526492927</v>
      </c>
      <c r="N83" s="952">
        <v>1113.9613218078175</v>
      </c>
      <c r="O83" s="952">
        <v>1374.4913815261145</v>
      </c>
      <c r="P83" s="952">
        <v>1368.7999924914891</v>
      </c>
      <c r="Q83" s="952">
        <v>1363.1086034568634</v>
      </c>
      <c r="R83" s="952">
        <v>1357.417214422238</v>
      </c>
      <c r="S83" s="952">
        <v>1351.7258253876125</v>
      </c>
      <c r="T83" s="952">
        <v>1346.0344363529871</v>
      </c>
      <c r="U83" s="952">
        <v>1340.3430473183614</v>
      </c>
      <c r="V83" s="952">
        <v>1334.651658283736</v>
      </c>
      <c r="W83" s="952">
        <v>1328.9602692491105</v>
      </c>
      <c r="X83" s="952">
        <v>1323.2688802144849</v>
      </c>
      <c r="Y83" s="952">
        <v>1317.5774911798594</v>
      </c>
      <c r="Z83" s="952">
        <v>1311.886102145234</v>
      </c>
      <c r="AA83" s="952">
        <v>1306.1947131106085</v>
      </c>
      <c r="AB83" s="952">
        <v>1300.5033240759828</v>
      </c>
      <c r="AC83" s="952">
        <v>1294.8119350413574</v>
      </c>
      <c r="AD83" s="952">
        <v>1289.120546006732</v>
      </c>
      <c r="AE83" s="952">
        <v>1283.4291569721065</v>
      </c>
      <c r="AF83" s="952">
        <v>1277.7377679374811</v>
      </c>
      <c r="AG83" s="952">
        <v>1272.0463789028556</v>
      </c>
      <c r="AH83" s="952">
        <v>1266.3549898682304</v>
      </c>
      <c r="AI83" s="952">
        <v>1260.663600833605</v>
      </c>
      <c r="AJ83" s="952">
        <v>1254.9722117989795</v>
      </c>
      <c r="AK83" s="952">
        <v>1249.2808227643541</v>
      </c>
      <c r="AL83" s="952">
        <v>1243.5894337297289</v>
      </c>
      <c r="AM83" s="952">
        <v>1243.5894337297289</v>
      </c>
      <c r="AN83" s="952">
        <v>1243.5894337297289</v>
      </c>
      <c r="AO83" s="952">
        <v>1243.5894337297289</v>
      </c>
      <c r="AP83" s="952">
        <v>1243.5894337297289</v>
      </c>
      <c r="AQ83" s="952">
        <v>1243.5894337297289</v>
      </c>
      <c r="AR83" s="952">
        <v>1243.5894337297289</v>
      </c>
      <c r="AS83" s="952">
        <v>1243.5894337297289</v>
      </c>
      <c r="AT83" s="952">
        <v>1243.5894337297289</v>
      </c>
      <c r="AU83" s="952">
        <v>1243.5894337297289</v>
      </c>
      <c r="AV83" s="952">
        <v>1243.5894337297289</v>
      </c>
      <c r="AW83" s="952">
        <v>1243.5894337297289</v>
      </c>
      <c r="AX83" s="952">
        <v>1243.5894337297289</v>
      </c>
      <c r="AY83" s="952">
        <v>1243.5894337297289</v>
      </c>
      <c r="AZ83" s="952">
        <v>1243.5894337297289</v>
      </c>
      <c r="BA83" s="952">
        <v>1243.5894337297289</v>
      </c>
      <c r="BB83" s="952">
        <v>1243.5894337297289</v>
      </c>
      <c r="BC83" s="952">
        <v>1243.5894337297289</v>
      </c>
      <c r="BD83" s="952">
        <v>1243.5894337297289</v>
      </c>
      <c r="BE83" s="952">
        <v>1243.5894337297289</v>
      </c>
      <c r="BF83" s="952">
        <v>1243.5894337297289</v>
      </c>
      <c r="BG83" s="952">
        <v>1243.5894337297289</v>
      </c>
      <c r="BH83" s="952">
        <v>1243.5894337297289</v>
      </c>
      <c r="BI83" s="952">
        <v>1243.5894337297289</v>
      </c>
      <c r="BJ83" s="952">
        <v>1243.5894337297289</v>
      </c>
      <c r="BK83" s="952">
        <v>1243.5894337297289</v>
      </c>
      <c r="BL83" s="952">
        <v>1243.5894337297289</v>
      </c>
      <c r="BM83" s="952">
        <v>1243.5894337297289</v>
      </c>
      <c r="BN83" s="952">
        <v>1243.5894337297289</v>
      </c>
      <c r="BO83" s="952">
        <v>1243.5894337297289</v>
      </c>
      <c r="BP83" s="952">
        <v>1243.5894337297289</v>
      </c>
      <c r="BQ83" s="952">
        <v>1243.5894337297289</v>
      </c>
      <c r="BR83" s="952">
        <v>1243.5894337297289</v>
      </c>
      <c r="BS83" s="952">
        <v>1243.5894337297289</v>
      </c>
      <c r="BT83" s="952">
        <v>1243.5894337297289</v>
      </c>
      <c r="BU83" s="952">
        <v>1243.5894337297289</v>
      </c>
      <c r="BV83" s="952">
        <v>1243.5894337297289</v>
      </c>
      <c r="BW83" s="952">
        <v>1243.5894337297289</v>
      </c>
      <c r="BX83" s="952">
        <v>1243.5894337297289</v>
      </c>
      <c r="BY83" s="952">
        <v>1243.5894337297289</v>
      </c>
      <c r="BZ83" s="952">
        <v>1243.5894337297289</v>
      </c>
      <c r="CA83" s="952">
        <v>1243.5894337297289</v>
      </c>
      <c r="CB83" s="952">
        <v>1243.5894337297289</v>
      </c>
      <c r="CC83" s="952">
        <v>1243.5894337297289</v>
      </c>
      <c r="CD83" s="952">
        <v>1243.5894337297289</v>
      </c>
      <c r="CE83" s="952">
        <v>1243.5894337297289</v>
      </c>
      <c r="CF83" s="952">
        <v>1243.5894337297289</v>
      </c>
      <c r="CG83" s="952">
        <v>1243.5894337297289</v>
      </c>
      <c r="CH83" s="952">
        <v>1243.5894337297289</v>
      </c>
      <c r="CI83" s="952">
        <v>1243.5894337297289</v>
      </c>
      <c r="CJ83" s="953">
        <v>1243.5894337297289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1869.0450136986303</v>
      </c>
      <c r="I85" s="142">
        <v>1869.0450136986301</v>
      </c>
      <c r="J85" s="142">
        <v>1869.0450136986301</v>
      </c>
      <c r="K85" s="142">
        <v>1869.0450136986301</v>
      </c>
      <c r="L85" s="142">
        <v>2115.1864657534243</v>
      </c>
      <c r="M85" s="142">
        <v>2115.1864657534243</v>
      </c>
      <c r="N85" s="142">
        <v>2115.1864657534243</v>
      </c>
      <c r="O85" s="142">
        <v>2115.1864657534243</v>
      </c>
      <c r="P85" s="142">
        <v>2115.1864657534243</v>
      </c>
      <c r="Q85" s="142">
        <v>2115.1864657534243</v>
      </c>
      <c r="R85" s="142">
        <v>2115.1864657534243</v>
      </c>
      <c r="S85" s="142">
        <v>2115.1864657534243</v>
      </c>
      <c r="T85" s="142">
        <v>2115.1864657534243</v>
      </c>
      <c r="U85" s="142">
        <v>2115.1864657534243</v>
      </c>
      <c r="V85" s="142">
        <v>2115.1864657534243</v>
      </c>
      <c r="W85" s="142">
        <v>2115.1864657534243</v>
      </c>
      <c r="X85" s="142">
        <v>2115.1864657534243</v>
      </c>
      <c r="Y85" s="142">
        <v>2115.1864657534243</v>
      </c>
      <c r="Z85" s="142">
        <v>2115.1864657534243</v>
      </c>
      <c r="AA85" s="142">
        <v>2115.1864657534243</v>
      </c>
      <c r="AB85" s="142">
        <v>2115.1864657534243</v>
      </c>
      <c r="AC85" s="142">
        <v>2115.1864657534243</v>
      </c>
      <c r="AD85" s="142">
        <v>2115.1864657534243</v>
      </c>
      <c r="AE85" s="142">
        <v>2115.1864657534243</v>
      </c>
      <c r="AF85" s="142">
        <v>2115.1864657534243</v>
      </c>
      <c r="AG85" s="142">
        <v>2115.1864657534243</v>
      </c>
      <c r="AH85" s="142">
        <v>2115.1864657534243</v>
      </c>
      <c r="AI85" s="142">
        <v>2115.1864657534243</v>
      </c>
      <c r="AJ85" s="142">
        <v>2115.1864657534243</v>
      </c>
      <c r="AK85" s="142">
        <v>2115.1864657534243</v>
      </c>
      <c r="AL85" s="142">
        <v>2115.1864657534243</v>
      </c>
      <c r="AM85" s="142">
        <v>2115.1864657534243</v>
      </c>
      <c r="AN85" s="142">
        <v>2115.1864657534243</v>
      </c>
      <c r="AO85" s="142">
        <v>2115.1864657534243</v>
      </c>
      <c r="AP85" s="142">
        <v>2115.1864657534243</v>
      </c>
      <c r="AQ85" s="142">
        <v>2115.1864657534243</v>
      </c>
      <c r="AR85" s="142">
        <v>2115.1864657534243</v>
      </c>
      <c r="AS85" s="142">
        <v>2115.1864657534243</v>
      </c>
      <c r="AT85" s="142">
        <v>2115.1864657534243</v>
      </c>
      <c r="AU85" s="142">
        <v>2115.1864657534243</v>
      </c>
      <c r="AV85" s="142">
        <v>2115.1864657534243</v>
      </c>
      <c r="AW85" s="142">
        <v>2115.1864657534243</v>
      </c>
      <c r="AX85" s="142">
        <v>2115.1864657534243</v>
      </c>
      <c r="AY85" s="142">
        <v>2115.1864657534243</v>
      </c>
      <c r="AZ85" s="142">
        <v>2115.1864657534243</v>
      </c>
      <c r="BA85" s="142">
        <v>2115.1864657534243</v>
      </c>
      <c r="BB85" s="142">
        <v>2115.1864657534243</v>
      </c>
      <c r="BC85" s="142">
        <v>2115.1864657534243</v>
      </c>
      <c r="BD85" s="142">
        <v>2115.1864657534243</v>
      </c>
      <c r="BE85" s="142">
        <v>2115.1864657534243</v>
      </c>
      <c r="BF85" s="142">
        <v>2115.1864657534243</v>
      </c>
      <c r="BG85" s="142">
        <v>2115.1864657534243</v>
      </c>
      <c r="BH85" s="142">
        <v>2115.1864657534243</v>
      </c>
      <c r="BI85" s="142">
        <v>2115.1864657534243</v>
      </c>
      <c r="BJ85" s="142">
        <v>2115.1864657534243</v>
      </c>
      <c r="BK85" s="142">
        <v>2115.1864657534243</v>
      </c>
      <c r="BL85" s="142">
        <v>2115.1864657534243</v>
      </c>
      <c r="BM85" s="142">
        <v>2115.1864657534243</v>
      </c>
      <c r="BN85" s="142">
        <v>2115.1864657534243</v>
      </c>
      <c r="BO85" s="142">
        <v>2115.1864657534243</v>
      </c>
      <c r="BP85" s="142">
        <v>2115.1864657534243</v>
      </c>
      <c r="BQ85" s="142">
        <v>2115.1864657534243</v>
      </c>
      <c r="BR85" s="142">
        <v>2115.1864657534243</v>
      </c>
      <c r="BS85" s="142">
        <v>2115.1864657534243</v>
      </c>
      <c r="BT85" s="142">
        <v>2115.1864657534243</v>
      </c>
      <c r="BU85" s="142">
        <v>2115.1864657534243</v>
      </c>
      <c r="BV85" s="142">
        <v>2115.1864657534243</v>
      </c>
      <c r="BW85" s="142">
        <v>2115.1864657534243</v>
      </c>
      <c r="BX85" s="142">
        <v>2115.1864657534243</v>
      </c>
      <c r="BY85" s="142">
        <v>2115.1864657534243</v>
      </c>
      <c r="BZ85" s="142">
        <v>2115.1864657534243</v>
      </c>
      <c r="CA85" s="142">
        <v>2115.1864657534243</v>
      </c>
      <c r="CB85" s="142">
        <v>2115.1864657534243</v>
      </c>
      <c r="CC85" s="142">
        <v>2115.1864657534243</v>
      </c>
      <c r="CD85" s="142">
        <v>2115.1864657534243</v>
      </c>
      <c r="CE85" s="142">
        <v>2115.1864657534243</v>
      </c>
      <c r="CF85" s="142">
        <v>2115.1864657534243</v>
      </c>
      <c r="CG85" s="142">
        <v>2115.1864657534243</v>
      </c>
      <c r="CH85" s="142">
        <v>2115.1864657534243</v>
      </c>
      <c r="CI85" s="142">
        <v>2115.1864657534243</v>
      </c>
      <c r="CJ85" s="639">
        <v>2115.1864657534243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>
        <v>10.243086666666667</v>
      </c>
      <c r="I86" s="202">
        <v>12.34596</v>
      </c>
      <c r="J86" s="202">
        <v>14.478089999999998</v>
      </c>
      <c r="K86" s="202">
        <v>16.63817222222222</v>
      </c>
      <c r="L86" s="202">
        <v>143.12761751598168</v>
      </c>
      <c r="M86" s="202">
        <v>144.06770038964987</v>
      </c>
      <c r="N86" s="141">
        <v>145.00778326331803</v>
      </c>
      <c r="O86" s="141">
        <v>145.94786613698625</v>
      </c>
      <c r="P86" s="141">
        <v>146.88794901065444</v>
      </c>
      <c r="Q86" s="141">
        <v>147.82803188432263</v>
      </c>
      <c r="R86" s="141">
        <v>148.76811475799082</v>
      </c>
      <c r="S86" s="141">
        <v>149.70819763165898</v>
      </c>
      <c r="T86" s="141">
        <v>150.64828050532716</v>
      </c>
      <c r="U86" s="141">
        <v>151.58836337899535</v>
      </c>
      <c r="V86" s="141">
        <v>152.52844625266354</v>
      </c>
      <c r="W86" s="141">
        <v>153.46852912633173</v>
      </c>
      <c r="X86" s="141">
        <v>154.40861199999989</v>
      </c>
      <c r="Y86" s="141">
        <v>155.34869487366808</v>
      </c>
      <c r="Z86" s="141">
        <v>156.28877774733627</v>
      </c>
      <c r="AA86" s="141">
        <v>157.22886062100449</v>
      </c>
      <c r="AB86" s="141">
        <v>158.16894349467267</v>
      </c>
      <c r="AC86" s="141">
        <v>159.10902636834084</v>
      </c>
      <c r="AD86" s="141">
        <v>160.04910924200902</v>
      </c>
      <c r="AE86" s="141">
        <v>160.98919211567721</v>
      </c>
      <c r="AF86" s="141">
        <v>161.9292749893454</v>
      </c>
      <c r="AG86" s="141">
        <v>162.86935786301368</v>
      </c>
      <c r="AH86" s="141">
        <v>163.80944073668184</v>
      </c>
      <c r="AI86" s="141">
        <v>164.74952361035002</v>
      </c>
      <c r="AJ86" s="141">
        <v>165.68960648401821</v>
      </c>
      <c r="AK86" s="141">
        <v>166.62968935768643</v>
      </c>
      <c r="AL86" s="141">
        <v>167.56977223135462</v>
      </c>
      <c r="AM86" s="141">
        <v>168.50985510502278</v>
      </c>
      <c r="AN86" s="141">
        <v>169.44993797869097</v>
      </c>
      <c r="AO86" s="141">
        <v>170.39002085235916</v>
      </c>
      <c r="AP86" s="141">
        <v>171.33010372602737</v>
      </c>
      <c r="AQ86" s="141">
        <v>172.27018659969556</v>
      </c>
      <c r="AR86" s="141">
        <v>173.21026947336372</v>
      </c>
      <c r="AS86" s="141">
        <v>174.15035234703191</v>
      </c>
      <c r="AT86" s="141">
        <v>175.0904352207001</v>
      </c>
      <c r="AU86" s="141">
        <v>176.03051809436829</v>
      </c>
      <c r="AV86" s="141">
        <v>176.97060096803648</v>
      </c>
      <c r="AW86" s="141">
        <v>177.91068384170464</v>
      </c>
      <c r="AX86" s="141">
        <v>178.85076671537283</v>
      </c>
      <c r="AY86" s="141">
        <v>179.79084958904102</v>
      </c>
      <c r="AZ86" s="141">
        <v>180.73093246270921</v>
      </c>
      <c r="BA86" s="187">
        <v>181.67101533637739</v>
      </c>
      <c r="BB86" s="505">
        <v>182.61109821004558</v>
      </c>
      <c r="BC86" s="505">
        <v>183.55118108371377</v>
      </c>
      <c r="BD86" s="505">
        <v>184.49126395738196</v>
      </c>
      <c r="BE86" s="505">
        <v>185.43134683105015</v>
      </c>
      <c r="BF86" s="505">
        <v>186.37142970471834</v>
      </c>
      <c r="BG86" s="505">
        <v>187.3115125783865</v>
      </c>
      <c r="BH86" s="505">
        <v>188.25159545205469</v>
      </c>
      <c r="BI86" s="505">
        <v>189.19167832572288</v>
      </c>
      <c r="BJ86" s="505">
        <v>190.13176119939106</v>
      </c>
      <c r="BK86" s="505">
        <v>191.07184407305925</v>
      </c>
      <c r="BL86" s="505">
        <v>192.01192694672741</v>
      </c>
      <c r="BM86" s="505">
        <v>192.9520098203956</v>
      </c>
      <c r="BN86" s="505">
        <v>193.89209269406379</v>
      </c>
      <c r="BO86" s="505">
        <v>194.83217556773201</v>
      </c>
      <c r="BP86" s="505">
        <v>195.7722584414002</v>
      </c>
      <c r="BQ86" s="505">
        <v>196.71234131506836</v>
      </c>
      <c r="BR86" s="505">
        <v>197.65242418873655</v>
      </c>
      <c r="BS86" s="505">
        <v>198.59250706240474</v>
      </c>
      <c r="BT86" s="505">
        <v>199.53258993607292</v>
      </c>
      <c r="BU86" s="505">
        <v>200.47267280974111</v>
      </c>
      <c r="BV86" s="505">
        <v>201.41275568340927</v>
      </c>
      <c r="BW86" s="505">
        <v>202.35283855707746</v>
      </c>
      <c r="BX86" s="505">
        <v>203.29292143074565</v>
      </c>
      <c r="BY86" s="505">
        <v>204.23300430441384</v>
      </c>
      <c r="BZ86" s="505">
        <v>205.173087178082</v>
      </c>
      <c r="CA86" s="505">
        <v>206.11317005175022</v>
      </c>
      <c r="CB86" s="505">
        <v>207.05325292541841</v>
      </c>
      <c r="CC86" s="505">
        <v>207.99333579908659</v>
      </c>
      <c r="CD86" s="505">
        <v>208.93341867275478</v>
      </c>
      <c r="CE86" s="505">
        <v>209.87350154642294</v>
      </c>
      <c r="CF86" s="505">
        <v>210.81358442009113</v>
      </c>
      <c r="CG86" s="505">
        <v>211.75366729375932</v>
      </c>
      <c r="CH86" s="505">
        <v>212.69375016742751</v>
      </c>
      <c r="CI86" s="505">
        <v>213.6338330410957</v>
      </c>
      <c r="CJ86" s="621">
        <v>214.57391591476386</v>
      </c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1828.4596222707387</v>
      </c>
      <c r="I87" s="142">
        <v>1787.8521937021815</v>
      </c>
      <c r="J87" s="142">
        <v>1747.2227279929598</v>
      </c>
      <c r="K87" s="206">
        <v>1706.5712251430728</v>
      </c>
      <c r="L87" s="206">
        <v>1522.0195438559745</v>
      </c>
      <c r="M87" s="206">
        <v>1261.666630488495</v>
      </c>
      <c r="N87" s="82">
        <v>1001.2251439456068</v>
      </c>
      <c r="O87" s="82">
        <v>740.69508422730974</v>
      </c>
      <c r="P87" s="82">
        <v>746.38647326193518</v>
      </c>
      <c r="Q87" s="82">
        <v>752.07786229656085</v>
      </c>
      <c r="R87" s="82">
        <v>757.7692513311863</v>
      </c>
      <c r="S87" s="82">
        <v>763.46064036581174</v>
      </c>
      <c r="T87" s="82">
        <v>769.15202940043719</v>
      </c>
      <c r="U87" s="82">
        <v>774.84341843506286</v>
      </c>
      <c r="V87" s="82">
        <v>780.5348074696883</v>
      </c>
      <c r="W87" s="82">
        <v>786.22619650431375</v>
      </c>
      <c r="X87" s="82">
        <v>791.91758553893942</v>
      </c>
      <c r="Y87" s="82">
        <v>797.60897457356486</v>
      </c>
      <c r="Z87" s="82">
        <v>803.30036360819031</v>
      </c>
      <c r="AA87" s="82">
        <v>808.99175264281575</v>
      </c>
      <c r="AB87" s="82">
        <v>814.68314167744143</v>
      </c>
      <c r="AC87" s="82">
        <v>820.37453071206687</v>
      </c>
      <c r="AD87" s="82">
        <v>826.06591974669232</v>
      </c>
      <c r="AE87" s="82">
        <v>831.75730878131776</v>
      </c>
      <c r="AF87" s="82">
        <v>837.44869781594321</v>
      </c>
      <c r="AG87" s="82">
        <v>843.14008685056865</v>
      </c>
      <c r="AH87" s="82">
        <v>848.83147588519387</v>
      </c>
      <c r="AI87" s="82">
        <v>854.52286491981931</v>
      </c>
      <c r="AJ87" s="82">
        <v>860.21425395444476</v>
      </c>
      <c r="AK87" s="82">
        <v>865.9056429890702</v>
      </c>
      <c r="AL87" s="82">
        <v>871.59703202369542</v>
      </c>
      <c r="AM87" s="82">
        <v>871.59703202369542</v>
      </c>
      <c r="AN87" s="82">
        <v>871.59703202369542</v>
      </c>
      <c r="AO87" s="82">
        <v>871.59703202369542</v>
      </c>
      <c r="AP87" s="82">
        <v>871.59703202369542</v>
      </c>
      <c r="AQ87" s="82">
        <v>871.59703202369542</v>
      </c>
      <c r="AR87" s="82">
        <v>871.59703202369542</v>
      </c>
      <c r="AS87" s="82">
        <v>871.59703202369542</v>
      </c>
      <c r="AT87" s="82">
        <v>871.59703202369542</v>
      </c>
      <c r="AU87" s="82">
        <v>871.59703202369542</v>
      </c>
      <c r="AV87" s="82">
        <v>871.59703202369542</v>
      </c>
      <c r="AW87" s="82">
        <v>871.59703202369542</v>
      </c>
      <c r="AX87" s="82">
        <v>871.59703202369542</v>
      </c>
      <c r="AY87" s="82">
        <v>871.59703202369542</v>
      </c>
      <c r="AZ87" s="82">
        <v>871.59703202369542</v>
      </c>
      <c r="BA87" s="234">
        <v>871.59703202369542</v>
      </c>
      <c r="BB87" s="234">
        <v>871.59703202369542</v>
      </c>
      <c r="BC87" s="234">
        <v>871.59703202369542</v>
      </c>
      <c r="BD87" s="234">
        <v>871.59703202369542</v>
      </c>
      <c r="BE87" s="234">
        <v>871.59703202369542</v>
      </c>
      <c r="BF87" s="234">
        <v>871.59703202369542</v>
      </c>
      <c r="BG87" s="234">
        <v>871.59703202369542</v>
      </c>
      <c r="BH87" s="234">
        <v>871.59703202369542</v>
      </c>
      <c r="BI87" s="234">
        <v>871.59703202369542</v>
      </c>
      <c r="BJ87" s="234">
        <v>871.59703202369542</v>
      </c>
      <c r="BK87" s="234">
        <v>871.59703202369542</v>
      </c>
      <c r="BL87" s="234">
        <v>871.59703202369542</v>
      </c>
      <c r="BM87" s="234">
        <v>871.59703202369542</v>
      </c>
      <c r="BN87" s="234">
        <v>871.59703202369542</v>
      </c>
      <c r="BO87" s="234">
        <v>871.59703202369542</v>
      </c>
      <c r="BP87" s="234">
        <v>871.59703202369542</v>
      </c>
      <c r="BQ87" s="234">
        <v>871.59703202369542</v>
      </c>
      <c r="BR87" s="234">
        <v>871.59703202369542</v>
      </c>
      <c r="BS87" s="234">
        <v>871.59703202369542</v>
      </c>
      <c r="BT87" s="234">
        <v>871.59703202369542</v>
      </c>
      <c r="BU87" s="234">
        <v>871.59703202369542</v>
      </c>
      <c r="BV87" s="234">
        <v>871.59703202369542</v>
      </c>
      <c r="BW87" s="234">
        <v>871.59703202369542</v>
      </c>
      <c r="BX87" s="234">
        <v>871.59703202369542</v>
      </c>
      <c r="BY87" s="234">
        <v>871.59703202369542</v>
      </c>
      <c r="BZ87" s="234">
        <v>871.59703202369542</v>
      </c>
      <c r="CA87" s="234">
        <v>871.59703202369542</v>
      </c>
      <c r="CB87" s="234">
        <v>871.59703202369542</v>
      </c>
      <c r="CC87" s="234">
        <v>871.59703202369542</v>
      </c>
      <c r="CD87" s="234">
        <v>871.59703202369542</v>
      </c>
      <c r="CE87" s="234">
        <v>871.59703202369542</v>
      </c>
      <c r="CF87" s="234">
        <v>871.59703202369542</v>
      </c>
      <c r="CG87" s="234">
        <v>871.59703202369542</v>
      </c>
      <c r="CH87" s="234">
        <v>871.59703202369542</v>
      </c>
      <c r="CI87" s="234">
        <v>871.59703202369542</v>
      </c>
      <c r="CJ87" s="640">
        <v>871.59703202369542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1818.2165356040721</v>
      </c>
      <c r="I89" s="210">
        <v>1775.5062337021814</v>
      </c>
      <c r="J89" s="210">
        <v>1732.7446379929597</v>
      </c>
      <c r="K89" s="207">
        <v>1689.9330529208505</v>
      </c>
      <c r="L89" s="207">
        <v>1378.8919263399928</v>
      </c>
      <c r="M89" s="207">
        <v>1117.5989300988451</v>
      </c>
      <c r="N89" s="105">
        <v>856.2173606822887</v>
      </c>
      <c r="O89" s="105">
        <v>594.74721809032349</v>
      </c>
      <c r="P89" s="105">
        <v>599.49852425128074</v>
      </c>
      <c r="Q89" s="105">
        <v>604.24983041223823</v>
      </c>
      <c r="R89" s="105">
        <v>609.00113657319548</v>
      </c>
      <c r="S89" s="105">
        <v>613.75244273415274</v>
      </c>
      <c r="T89" s="105">
        <v>618.50374889510999</v>
      </c>
      <c r="U89" s="105">
        <v>623.25505505606748</v>
      </c>
      <c r="V89" s="105">
        <v>628.00636121702473</v>
      </c>
      <c r="W89" s="105">
        <v>632.75766737798199</v>
      </c>
      <c r="X89" s="105">
        <v>637.50897353893947</v>
      </c>
      <c r="Y89" s="105">
        <v>642.26027969989673</v>
      </c>
      <c r="Z89" s="105">
        <v>647.01158586085398</v>
      </c>
      <c r="AA89" s="105">
        <v>651.76289202181124</v>
      </c>
      <c r="AB89" s="105">
        <v>656.51419818276872</v>
      </c>
      <c r="AC89" s="105">
        <v>661.26550434372598</v>
      </c>
      <c r="AD89" s="105">
        <v>666.01681050468324</v>
      </c>
      <c r="AE89" s="105">
        <v>670.76811666564049</v>
      </c>
      <c r="AF89" s="105">
        <v>675.51942282659775</v>
      </c>
      <c r="AG89" s="105">
        <v>680.270728987555</v>
      </c>
      <c r="AH89" s="105">
        <v>685.02203514851203</v>
      </c>
      <c r="AI89" s="105">
        <v>689.77334130946929</v>
      </c>
      <c r="AJ89" s="105">
        <v>694.52464747042654</v>
      </c>
      <c r="AK89" s="105">
        <v>699.2759536313838</v>
      </c>
      <c r="AL89" s="105">
        <v>704.02725979234083</v>
      </c>
      <c r="AM89" s="105">
        <v>703.08717691867264</v>
      </c>
      <c r="AN89" s="105">
        <v>702.14709404500445</v>
      </c>
      <c r="AO89" s="105">
        <v>701.20701117133626</v>
      </c>
      <c r="AP89" s="105">
        <v>700.26692829766807</v>
      </c>
      <c r="AQ89" s="105">
        <v>699.32684542399988</v>
      </c>
      <c r="AR89" s="105">
        <v>698.3867625503317</v>
      </c>
      <c r="AS89" s="105">
        <v>697.44667967666351</v>
      </c>
      <c r="AT89" s="105">
        <v>696.50659680299532</v>
      </c>
      <c r="AU89" s="105">
        <v>695.56651392932713</v>
      </c>
      <c r="AV89" s="105">
        <v>694.62643105565894</v>
      </c>
      <c r="AW89" s="105">
        <v>693.68634818199075</v>
      </c>
      <c r="AX89" s="105">
        <v>692.74626530832256</v>
      </c>
      <c r="AY89" s="105">
        <v>691.80618243465437</v>
      </c>
      <c r="AZ89" s="105">
        <v>690.86609956098619</v>
      </c>
      <c r="BA89" s="235">
        <v>689.926016687318</v>
      </c>
      <c r="BB89" s="324">
        <v>688.98593381364981</v>
      </c>
      <c r="BC89" s="105">
        <v>688.04585093998162</v>
      </c>
      <c r="BD89" s="105">
        <v>687.10576806631343</v>
      </c>
      <c r="BE89" s="105">
        <v>686.16568519264524</v>
      </c>
      <c r="BF89" s="235">
        <v>685.22560231897705</v>
      </c>
      <c r="BG89" s="324">
        <v>684.28551944530886</v>
      </c>
      <c r="BH89" s="324">
        <v>683.34543657164068</v>
      </c>
      <c r="BI89" s="105">
        <v>682.40535369797249</v>
      </c>
      <c r="BJ89" s="105">
        <v>681.4652708243043</v>
      </c>
      <c r="BK89" s="324">
        <v>680.52518795063611</v>
      </c>
      <c r="BL89" s="324">
        <v>679.58510507696803</v>
      </c>
      <c r="BM89" s="324">
        <v>678.64502220329985</v>
      </c>
      <c r="BN89" s="324">
        <v>677.70493932963166</v>
      </c>
      <c r="BO89" s="324">
        <v>676.76485645596335</v>
      </c>
      <c r="BP89" s="235">
        <v>675.82477358229517</v>
      </c>
      <c r="BQ89" s="324">
        <v>674.88469070862709</v>
      </c>
      <c r="BR89" s="324">
        <v>673.9446078349589</v>
      </c>
      <c r="BS89" s="642">
        <v>673.00452496129071</v>
      </c>
      <c r="BT89" s="324">
        <v>672.06444208762252</v>
      </c>
      <c r="BU89" s="324">
        <v>671.12435921395434</v>
      </c>
      <c r="BV89" s="324">
        <v>670.18427634028615</v>
      </c>
      <c r="BW89" s="324">
        <v>669.24419346661796</v>
      </c>
      <c r="BX89" s="235">
        <v>668.30411059294977</v>
      </c>
      <c r="BY89" s="324">
        <v>667.36402771928158</v>
      </c>
      <c r="BZ89" s="324">
        <v>666.42394484561339</v>
      </c>
      <c r="CA89" s="324">
        <v>665.4838619719452</v>
      </c>
      <c r="CB89" s="324">
        <v>664.54377909827701</v>
      </c>
      <c r="CC89" s="324">
        <v>663.60369622460883</v>
      </c>
      <c r="CD89" s="324">
        <v>662.66361335094064</v>
      </c>
      <c r="CE89" s="324">
        <v>661.72353047727245</v>
      </c>
      <c r="CF89" s="324">
        <v>660.78344760360426</v>
      </c>
      <c r="CG89" s="324">
        <v>659.84336472993607</v>
      </c>
      <c r="CH89" s="324">
        <v>658.90328185626788</v>
      </c>
      <c r="CI89" s="235">
        <v>657.96319898259969</v>
      </c>
      <c r="CJ89" s="641">
        <v>657.02311610893162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0.20292695713945869</v>
      </c>
      <c r="I93" s="494">
        <v>0.4059640999822427</v>
      </c>
      <c r="J93" s="198">
        <v>0.60911142852835198</v>
      </c>
      <c r="K93" s="198">
        <v>0.81236894277778704</v>
      </c>
      <c r="L93" s="198">
        <v>1.857335499284833</v>
      </c>
      <c r="M93" s="198">
        <v>2.9030131519569724</v>
      </c>
      <c r="N93" s="84">
        <v>3.9494019007942054</v>
      </c>
      <c r="O93" s="84">
        <v>4.9965017457965324</v>
      </c>
      <c r="P93" s="84">
        <v>6.044312686963953</v>
      </c>
      <c r="Q93" s="84">
        <v>7.0928347242964707</v>
      </c>
      <c r="R93" s="84">
        <v>8.1420678577940819</v>
      </c>
      <c r="S93" s="84">
        <v>8.0891159453043784</v>
      </c>
      <c r="T93" s="84">
        <v>8.0361640328146731</v>
      </c>
      <c r="U93" s="84">
        <v>7.9832121203249704</v>
      </c>
      <c r="V93" s="84">
        <v>7.9302602078352651</v>
      </c>
      <c r="W93" s="84">
        <v>7.8773082953455607</v>
      </c>
      <c r="X93" s="84">
        <v>7.8243563828558571</v>
      </c>
      <c r="Y93" s="84">
        <v>7.7714044703661527</v>
      </c>
      <c r="Z93" s="84">
        <v>7.7184525578764491</v>
      </c>
      <c r="AA93" s="84">
        <v>7.6655006453867438</v>
      </c>
      <c r="AB93" s="84">
        <v>7.6125487328970403</v>
      </c>
      <c r="AC93" s="84">
        <v>7.5595968204073367</v>
      </c>
      <c r="AD93" s="84">
        <v>7.5066449079176323</v>
      </c>
      <c r="AE93" s="84">
        <v>7.4536929954279287</v>
      </c>
      <c r="AF93" s="84">
        <v>7.4007410829382243</v>
      </c>
      <c r="AG93" s="84">
        <v>7.3477891704485208</v>
      </c>
      <c r="AH93" s="84">
        <v>7.2948372579588172</v>
      </c>
      <c r="AI93" s="84">
        <v>7.2418853454691128</v>
      </c>
      <c r="AJ93" s="84">
        <v>7.1889334329794092</v>
      </c>
      <c r="AK93" s="84">
        <v>7.1359815204897039</v>
      </c>
      <c r="AL93" s="84">
        <v>7.0830296080000004</v>
      </c>
      <c r="AM93" s="504">
        <v>7.0830296080000004</v>
      </c>
      <c r="AN93" s="503">
        <v>7.0830296080000004</v>
      </c>
      <c r="AO93" s="503">
        <v>7.0830296080000004</v>
      </c>
      <c r="AP93" s="503">
        <v>7.0830296080000004</v>
      </c>
      <c r="AQ93" s="503">
        <v>7.0830296080000004</v>
      </c>
      <c r="AR93" s="503">
        <v>7.0830296080000004</v>
      </c>
      <c r="AS93" s="503">
        <v>7.0830296080000004</v>
      </c>
      <c r="AT93" s="503">
        <v>7.0830296080000004</v>
      </c>
      <c r="AU93" s="503">
        <v>7.0830296080000004</v>
      </c>
      <c r="AV93" s="503">
        <v>7.0830296080000004</v>
      </c>
      <c r="AW93" s="503">
        <v>7.0830296080000004</v>
      </c>
      <c r="AX93" s="503">
        <v>7.0830296080000004</v>
      </c>
      <c r="AY93" s="503">
        <v>7.0830296080000004</v>
      </c>
      <c r="AZ93" s="503">
        <v>7.0830296080000004</v>
      </c>
      <c r="BA93" s="503">
        <v>7.0830296080000004</v>
      </c>
      <c r="BB93" s="503">
        <v>7.0830296080000004</v>
      </c>
      <c r="BC93" s="503">
        <v>7.0830296080000004</v>
      </c>
      <c r="BD93" s="503">
        <v>7.0830296080000004</v>
      </c>
      <c r="BE93" s="503">
        <v>7.0830296080000004</v>
      </c>
      <c r="BF93" s="503">
        <v>7.0830296080000004</v>
      </c>
      <c r="BG93" s="503">
        <v>7.0830296080000004</v>
      </c>
      <c r="BH93" s="503">
        <v>7.0830296080000004</v>
      </c>
      <c r="BI93" s="503">
        <v>7.0830296080000004</v>
      </c>
      <c r="BJ93" s="503">
        <v>7.0830296080000004</v>
      </c>
      <c r="BK93" s="503">
        <v>7.0830296080000004</v>
      </c>
      <c r="BL93" s="503">
        <v>7.0830296080000004</v>
      </c>
      <c r="BM93" s="503">
        <v>7.0830296080000004</v>
      </c>
      <c r="BN93" s="503">
        <v>7.0830296080000004</v>
      </c>
      <c r="BO93" s="503">
        <v>7.0830296080000004</v>
      </c>
      <c r="BP93" s="503">
        <v>7.0830296080000004</v>
      </c>
      <c r="BQ93" s="503">
        <v>7.0830296080000004</v>
      </c>
      <c r="BR93" s="503">
        <v>7.0830296080000004</v>
      </c>
      <c r="BS93" s="503">
        <v>7.0830296080000004</v>
      </c>
      <c r="BT93" s="503">
        <v>7.0830296080000004</v>
      </c>
      <c r="BU93" s="503">
        <v>7.0830296080000004</v>
      </c>
      <c r="BV93" s="503">
        <v>7.0830296080000004</v>
      </c>
      <c r="BW93" s="503">
        <v>7.0830296080000004</v>
      </c>
      <c r="BX93" s="503">
        <v>7.0830296080000004</v>
      </c>
      <c r="BY93" s="503">
        <v>7.0830296080000004</v>
      </c>
      <c r="BZ93" s="503">
        <v>7.0830296080000004</v>
      </c>
      <c r="CA93" s="503">
        <v>7.0830296080000004</v>
      </c>
      <c r="CB93" s="503">
        <v>7.0830296080000004</v>
      </c>
      <c r="CC93" s="503">
        <v>7.0830296080000004</v>
      </c>
      <c r="CD93" s="503">
        <v>7.0830296080000004</v>
      </c>
      <c r="CE93" s="503">
        <v>7.0830296080000004</v>
      </c>
      <c r="CF93" s="503">
        <v>7.0830296080000004</v>
      </c>
      <c r="CG93" s="503">
        <v>7.0830296080000004</v>
      </c>
      <c r="CH93" s="503">
        <v>7.0830296080000004</v>
      </c>
      <c r="CI93" s="503">
        <v>7.0830296080000004</v>
      </c>
      <c r="CJ93" s="645">
        <v>7.0830296080000004</v>
      </c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1.8251858958978826</v>
      </c>
      <c r="I104" s="497">
        <v>3.6513628350483414</v>
      </c>
      <c r="J104" s="497">
        <v>5.4785308174513778</v>
      </c>
      <c r="K104" s="497">
        <v>7.3066898431069935</v>
      </c>
      <c r="L104" s="497">
        <v>27.784104831140652</v>
      </c>
      <c r="M104" s="497">
        <v>39.748652566203091</v>
      </c>
      <c r="N104" s="497">
        <v>51.716915339459639</v>
      </c>
      <c r="O104" s="497">
        <v>63.688893150910317</v>
      </c>
      <c r="P104" s="497">
        <v>62.356674967465388</v>
      </c>
      <c r="Q104" s="497">
        <v>61.02374568785536</v>
      </c>
      <c r="R104" s="497">
        <v>59.690105312080256</v>
      </c>
      <c r="S104" s="497">
        <v>59.458649982292449</v>
      </c>
      <c r="T104" s="497">
        <v>59.227194652504643</v>
      </c>
      <c r="U104" s="497">
        <v>58.995739322716851</v>
      </c>
      <c r="V104" s="497">
        <v>58.764283992929045</v>
      </c>
      <c r="W104" s="497">
        <v>58.53282866314126</v>
      </c>
      <c r="X104" s="497">
        <v>58.301373333353453</v>
      </c>
      <c r="Y104" s="497">
        <v>58.069918003565647</v>
      </c>
      <c r="Z104" s="497">
        <v>57.838462673777855</v>
      </c>
      <c r="AA104" s="497">
        <v>57.607007343990048</v>
      </c>
      <c r="AB104" s="497">
        <v>57.375552014202242</v>
      </c>
      <c r="AC104" s="497">
        <v>57.14409668441445</v>
      </c>
      <c r="AD104" s="497">
        <v>56.912641354626643</v>
      </c>
      <c r="AE104" s="497">
        <v>56.681186024838851</v>
      </c>
      <c r="AF104" s="497">
        <v>56.449730695051052</v>
      </c>
      <c r="AG104" s="497">
        <v>56.218275365263253</v>
      </c>
      <c r="AH104" s="497">
        <v>55.986820035475461</v>
      </c>
      <c r="AI104" s="497">
        <v>55.755364705687668</v>
      </c>
      <c r="AJ104" s="497">
        <v>55.523909375899869</v>
      </c>
      <c r="AK104" s="497">
        <v>55.29245404611207</v>
      </c>
      <c r="AL104" s="497">
        <v>55.060998716324278</v>
      </c>
      <c r="AM104" s="497">
        <v>55.060998716324278</v>
      </c>
      <c r="AN104" s="497">
        <v>55.060998716324278</v>
      </c>
      <c r="AO104" s="497">
        <v>55.060998716324278</v>
      </c>
      <c r="AP104" s="497">
        <v>55.060998716324278</v>
      </c>
      <c r="AQ104" s="497">
        <v>55.060998716324278</v>
      </c>
      <c r="AR104" s="497">
        <v>55.060998716324278</v>
      </c>
      <c r="AS104" s="497">
        <v>55.060998716324278</v>
      </c>
      <c r="AT104" s="497">
        <v>55.060998716324278</v>
      </c>
      <c r="AU104" s="497">
        <v>55.060998716324278</v>
      </c>
      <c r="AV104" s="497">
        <v>55.060998716324278</v>
      </c>
      <c r="AW104" s="497">
        <v>55.060998716324278</v>
      </c>
      <c r="AX104" s="497">
        <v>55.060998716324278</v>
      </c>
      <c r="AY104" s="497">
        <v>55.060998716324278</v>
      </c>
      <c r="AZ104" s="497">
        <v>55.060998716324278</v>
      </c>
      <c r="BA104" s="497">
        <v>55.060998716324278</v>
      </c>
      <c r="BB104" s="497">
        <v>55.060998716324278</v>
      </c>
      <c r="BC104" s="497">
        <v>55.060998716324278</v>
      </c>
      <c r="BD104" s="497">
        <v>55.060998716324278</v>
      </c>
      <c r="BE104" s="497">
        <v>55.060998716324278</v>
      </c>
      <c r="BF104" s="497">
        <v>55.060998716324278</v>
      </c>
      <c r="BG104" s="497">
        <v>55.060998716324278</v>
      </c>
      <c r="BH104" s="497">
        <v>55.060998716324278</v>
      </c>
      <c r="BI104" s="497">
        <v>55.060998716324278</v>
      </c>
      <c r="BJ104" s="497">
        <v>55.060998716324278</v>
      </c>
      <c r="BK104" s="497">
        <v>55.060998716324278</v>
      </c>
      <c r="BL104" s="497">
        <v>55.060998716324278</v>
      </c>
      <c r="BM104" s="497">
        <v>55.060998716324278</v>
      </c>
      <c r="BN104" s="497">
        <v>55.060998716324278</v>
      </c>
      <c r="BO104" s="497">
        <v>55.060998716324278</v>
      </c>
      <c r="BP104" s="497">
        <v>55.060998716324278</v>
      </c>
      <c r="BQ104" s="497">
        <v>55.060998716324278</v>
      </c>
      <c r="BR104" s="497">
        <v>55.060998716324278</v>
      </c>
      <c r="BS104" s="497">
        <v>55.060998716324278</v>
      </c>
      <c r="BT104" s="497">
        <v>55.060998716324278</v>
      </c>
      <c r="BU104" s="497">
        <v>55.060998716324278</v>
      </c>
      <c r="BV104" s="497">
        <v>55.060998716324278</v>
      </c>
      <c r="BW104" s="497">
        <v>55.060998716324278</v>
      </c>
      <c r="BX104" s="497">
        <v>55.060998716324278</v>
      </c>
      <c r="BY104" s="497">
        <v>55.060998716324278</v>
      </c>
      <c r="BZ104" s="497">
        <v>55.060998716324278</v>
      </c>
      <c r="CA104" s="497">
        <v>55.060998716324278</v>
      </c>
      <c r="CB104" s="497">
        <v>55.060998716324278</v>
      </c>
      <c r="CC104" s="497">
        <v>55.060998716324278</v>
      </c>
      <c r="CD104" s="497">
        <v>55.060998716324278</v>
      </c>
      <c r="CE104" s="497">
        <v>55.060998716324278</v>
      </c>
      <c r="CF104" s="497">
        <v>55.060998716324278</v>
      </c>
      <c r="CG104" s="497">
        <v>55.060998716324278</v>
      </c>
      <c r="CH104" s="497">
        <v>55.060998716324278</v>
      </c>
      <c r="CI104" s="497">
        <v>55.060998716324278</v>
      </c>
      <c r="CJ104" s="648">
        <v>55.060998716324278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>
        <v>4.497149914497435E-2</v>
      </c>
      <c r="I105" s="760">
        <v>4.497149914497435E-2</v>
      </c>
      <c r="J105" s="760">
        <v>4.4971499144974357E-2</v>
      </c>
      <c r="K105" s="760">
        <v>4.497149914497435E-2</v>
      </c>
      <c r="L105" s="760">
        <v>4.6840280206899558E-2</v>
      </c>
      <c r="M105" s="760">
        <v>4.6570273968929217E-2</v>
      </c>
      <c r="N105" s="760">
        <v>4.6426131973352242E-2</v>
      </c>
      <c r="O105" s="760">
        <v>4.6336335030486522E-2</v>
      </c>
      <c r="P105" s="760">
        <v>4.5555724217943482E-2</v>
      </c>
      <c r="Q105" s="760">
        <v>4.4768073162401181E-2</v>
      </c>
      <c r="R105" s="760">
        <v>4.3973293308709333E-2</v>
      </c>
      <c r="S105" s="760">
        <v>4.3987211656063799E-2</v>
      </c>
      <c r="T105" s="760">
        <v>4.4001247704314135E-2</v>
      </c>
      <c r="U105" s="760">
        <v>4.4015402952811415E-2</v>
      </c>
      <c r="V105" s="760">
        <v>4.4029678926481533E-2</v>
      </c>
      <c r="W105" s="760">
        <v>4.4044077176372994E-2</v>
      </c>
      <c r="X105" s="760">
        <v>4.4058599280218505E-2</v>
      </c>
      <c r="Y105" s="760">
        <v>4.4073246843011421E-2</v>
      </c>
      <c r="Z105" s="760">
        <v>4.4088021497597038E-2</v>
      </c>
      <c r="AA105" s="760">
        <v>4.4102924905279332E-2</v>
      </c>
      <c r="AB105" s="760">
        <v>4.4117958756443774E-2</v>
      </c>
      <c r="AC105" s="760">
        <v>4.413312477119638E-2</v>
      </c>
      <c r="AD105" s="760">
        <v>4.4148424700019819E-2</v>
      </c>
      <c r="AE105" s="760">
        <v>4.4163860324446982E-2</v>
      </c>
      <c r="AF105" s="760">
        <v>4.4179433457752423E-2</v>
      </c>
      <c r="AG105" s="760">
        <v>4.419514594566254E-2</v>
      </c>
      <c r="AH105" s="760">
        <v>4.4210999667084763E-2</v>
      </c>
      <c r="AI105" s="760">
        <v>4.422699653485658E-2</v>
      </c>
      <c r="AJ105" s="760">
        <v>4.4243138496514893E-2</v>
      </c>
      <c r="AK105" s="760">
        <v>4.4259427535086417E-2</v>
      </c>
      <c r="AL105" s="760">
        <v>4.4275865669899835E-2</v>
      </c>
      <c r="AM105" s="760">
        <v>4.4275865669899835E-2</v>
      </c>
      <c r="AN105" s="760">
        <v>4.4275865669899835E-2</v>
      </c>
      <c r="AO105" s="760">
        <v>4.4275865669899835E-2</v>
      </c>
      <c r="AP105" s="760">
        <v>4.4275865669899835E-2</v>
      </c>
      <c r="AQ105" s="760">
        <v>4.4275865669899835E-2</v>
      </c>
      <c r="AR105" s="760">
        <v>4.4275865669899835E-2</v>
      </c>
      <c r="AS105" s="760">
        <v>4.4275865669899835E-2</v>
      </c>
      <c r="AT105" s="760">
        <v>4.4275865669899835E-2</v>
      </c>
      <c r="AU105" s="760">
        <v>4.4275865669899835E-2</v>
      </c>
      <c r="AV105" s="760">
        <v>4.4275865669899835E-2</v>
      </c>
      <c r="AW105" s="760">
        <v>4.4275865669899835E-2</v>
      </c>
      <c r="AX105" s="760">
        <v>4.4275865669899835E-2</v>
      </c>
      <c r="AY105" s="760">
        <v>4.4275865669899835E-2</v>
      </c>
      <c r="AZ105" s="760">
        <v>4.4275865669899835E-2</v>
      </c>
      <c r="BA105" s="760">
        <v>4.4275865669899835E-2</v>
      </c>
      <c r="BB105" s="760">
        <v>4.4275865669899835E-2</v>
      </c>
      <c r="BC105" s="760">
        <v>4.4275865669899835E-2</v>
      </c>
      <c r="BD105" s="760">
        <v>4.4275865669899835E-2</v>
      </c>
      <c r="BE105" s="760">
        <v>4.4275865669899835E-2</v>
      </c>
      <c r="BF105" s="760">
        <v>4.4275865669899835E-2</v>
      </c>
      <c r="BG105" s="760">
        <v>4.4275865669899835E-2</v>
      </c>
      <c r="BH105" s="760">
        <v>4.4275865669899835E-2</v>
      </c>
      <c r="BI105" s="760">
        <v>4.4275865669899835E-2</v>
      </c>
      <c r="BJ105" s="760">
        <v>4.4275865669899835E-2</v>
      </c>
      <c r="BK105" s="760">
        <v>4.4275865669899835E-2</v>
      </c>
      <c r="BL105" s="760">
        <v>4.4275865669899835E-2</v>
      </c>
      <c r="BM105" s="760">
        <v>4.4275865669899835E-2</v>
      </c>
      <c r="BN105" s="760">
        <v>4.4275865669899835E-2</v>
      </c>
      <c r="BO105" s="760">
        <v>4.4275865669899835E-2</v>
      </c>
      <c r="BP105" s="760">
        <v>4.4275865669899835E-2</v>
      </c>
      <c r="BQ105" s="760">
        <v>4.4275865669899835E-2</v>
      </c>
      <c r="BR105" s="760">
        <v>4.4275865669899835E-2</v>
      </c>
      <c r="BS105" s="760">
        <v>4.4275865669899835E-2</v>
      </c>
      <c r="BT105" s="760">
        <v>4.4275865669899835E-2</v>
      </c>
      <c r="BU105" s="760">
        <v>4.4275865669899835E-2</v>
      </c>
      <c r="BV105" s="760">
        <v>4.4275865669899835E-2</v>
      </c>
      <c r="BW105" s="760">
        <v>4.4275865669899835E-2</v>
      </c>
      <c r="BX105" s="760">
        <v>4.4275865669899835E-2</v>
      </c>
      <c r="BY105" s="760">
        <v>4.4275865669899835E-2</v>
      </c>
      <c r="BZ105" s="760">
        <v>4.4275865669899835E-2</v>
      </c>
      <c r="CA105" s="760">
        <v>4.4275865669899835E-2</v>
      </c>
      <c r="CB105" s="760">
        <v>4.4275865669899835E-2</v>
      </c>
      <c r="CC105" s="760">
        <v>4.4275865669899835E-2</v>
      </c>
      <c r="CD105" s="760">
        <v>4.4275865669899835E-2</v>
      </c>
      <c r="CE105" s="760">
        <v>4.4275865669899835E-2</v>
      </c>
      <c r="CF105" s="760">
        <v>4.4275865669899835E-2</v>
      </c>
      <c r="CG105" s="760">
        <v>4.4275865669899835E-2</v>
      </c>
      <c r="CH105" s="760">
        <v>4.4275865669899835E-2</v>
      </c>
      <c r="CI105" s="760">
        <v>4.4275865669899835E-2</v>
      </c>
      <c r="CJ105" s="852">
        <v>4.4275865669899835E-2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>
        <v>126.40855380598516</v>
      </c>
      <c r="I106" s="498">
        <v>126.4516318136172</v>
      </c>
      <c r="J106" s="498">
        <v>126.49470982124923</v>
      </c>
      <c r="K106" s="498">
        <v>126.53778782888131</v>
      </c>
      <c r="L106" s="498">
        <v>123.83678075060533</v>
      </c>
      <c r="M106" s="498">
        <v>123.87892489104117</v>
      </c>
      <c r="N106" s="498">
        <v>123.92106903147699</v>
      </c>
      <c r="O106" s="498">
        <v>123.9632131719128</v>
      </c>
      <c r="P106" s="498">
        <v>123.4012024265223</v>
      </c>
      <c r="Q106" s="498">
        <v>122.83878102809385</v>
      </c>
      <c r="R106" s="498">
        <v>122.27594897662739</v>
      </c>
      <c r="S106" s="498">
        <v>121.71270627212294</v>
      </c>
      <c r="T106" s="498">
        <v>121.14905291458049</v>
      </c>
      <c r="U106" s="498">
        <v>120.58498890400003</v>
      </c>
      <c r="V106" s="498">
        <v>120.02051424038166</v>
      </c>
      <c r="W106" s="498">
        <v>119.45562892372527</v>
      </c>
      <c r="X106" s="498">
        <v>118.8903329540309</v>
      </c>
      <c r="Y106" s="498">
        <v>118.32462633129853</v>
      </c>
      <c r="Z106" s="498">
        <v>117.75850905552819</v>
      </c>
      <c r="AA106" s="498">
        <v>117.19198112671988</v>
      </c>
      <c r="AB106" s="498">
        <v>116.62504254487361</v>
      </c>
      <c r="AC106" s="498">
        <v>116.05769330998929</v>
      </c>
      <c r="AD106" s="498">
        <v>115.48993342206701</v>
      </c>
      <c r="AE106" s="498">
        <v>114.92176288110677</v>
      </c>
      <c r="AF106" s="498">
        <v>114.35318168710855</v>
      </c>
      <c r="AG106" s="498">
        <v>113.78418984007236</v>
      </c>
      <c r="AH106" s="498">
        <v>113.21478733999815</v>
      </c>
      <c r="AI106" s="498">
        <v>112.64497418688597</v>
      </c>
      <c r="AJ106" s="498">
        <v>112.07475038073581</v>
      </c>
      <c r="AK106" s="498">
        <v>111.50411592154768</v>
      </c>
      <c r="AL106" s="498">
        <v>110.93307080932158</v>
      </c>
      <c r="AM106" s="498">
        <v>110.93307080932158</v>
      </c>
      <c r="AN106" s="498">
        <v>110.93307080932158</v>
      </c>
      <c r="AO106" s="498">
        <v>110.93307080932158</v>
      </c>
      <c r="AP106" s="498">
        <v>110.93307080932158</v>
      </c>
      <c r="AQ106" s="498">
        <v>110.93307080932158</v>
      </c>
      <c r="AR106" s="498">
        <v>110.93307080932158</v>
      </c>
      <c r="AS106" s="498">
        <v>110.93307080932158</v>
      </c>
      <c r="AT106" s="498">
        <v>110.93307080932158</v>
      </c>
      <c r="AU106" s="498">
        <v>110.93307080932158</v>
      </c>
      <c r="AV106" s="498">
        <v>110.93307080932158</v>
      </c>
      <c r="AW106" s="498">
        <v>110.93307080932158</v>
      </c>
      <c r="AX106" s="498">
        <v>110.93307080932158</v>
      </c>
      <c r="AY106" s="498">
        <v>110.93307080932158</v>
      </c>
      <c r="AZ106" s="498">
        <v>110.93307080932158</v>
      </c>
      <c r="BA106" s="498">
        <v>110.93307080932158</v>
      </c>
      <c r="BB106" s="498">
        <v>110.93307080932158</v>
      </c>
      <c r="BC106" s="498">
        <v>110.93307080932158</v>
      </c>
      <c r="BD106" s="498">
        <v>110.93307080932158</v>
      </c>
      <c r="BE106" s="498">
        <v>110.93307080932158</v>
      </c>
      <c r="BF106" s="498">
        <v>110.93307080932158</v>
      </c>
      <c r="BG106" s="498">
        <v>110.93307080932158</v>
      </c>
      <c r="BH106" s="498">
        <v>110.93307080932158</v>
      </c>
      <c r="BI106" s="498">
        <v>110.93307080932158</v>
      </c>
      <c r="BJ106" s="498">
        <v>110.93307080932158</v>
      </c>
      <c r="BK106" s="498">
        <v>110.93307080932158</v>
      </c>
      <c r="BL106" s="498">
        <v>110.93307080932158</v>
      </c>
      <c r="BM106" s="498">
        <v>110.93307080932158</v>
      </c>
      <c r="BN106" s="498">
        <v>110.93307080932158</v>
      </c>
      <c r="BO106" s="498">
        <v>110.93307080932158</v>
      </c>
      <c r="BP106" s="498">
        <v>110.93307080932158</v>
      </c>
      <c r="BQ106" s="498">
        <v>110.93307080932158</v>
      </c>
      <c r="BR106" s="498">
        <v>110.93307080932158</v>
      </c>
      <c r="BS106" s="498">
        <v>110.93307080932158</v>
      </c>
      <c r="BT106" s="498">
        <v>110.93307080932158</v>
      </c>
      <c r="BU106" s="498">
        <v>110.93307080932158</v>
      </c>
      <c r="BV106" s="498">
        <v>110.93307080932158</v>
      </c>
      <c r="BW106" s="498">
        <v>110.93307080932158</v>
      </c>
      <c r="BX106" s="498">
        <v>110.93307080932158</v>
      </c>
      <c r="BY106" s="498">
        <v>110.93307080932158</v>
      </c>
      <c r="BZ106" s="498">
        <v>110.93307080932158</v>
      </c>
      <c r="CA106" s="498">
        <v>110.93307080932158</v>
      </c>
      <c r="CB106" s="498">
        <v>110.93307080932158</v>
      </c>
      <c r="CC106" s="498">
        <v>110.93307080932158</v>
      </c>
      <c r="CD106" s="498">
        <v>110.93307080932158</v>
      </c>
      <c r="CE106" s="498">
        <v>110.93307080932158</v>
      </c>
      <c r="CF106" s="498">
        <v>110.93307080932158</v>
      </c>
      <c r="CG106" s="498">
        <v>110.93307080932158</v>
      </c>
      <c r="CH106" s="498">
        <v>110.93307080932158</v>
      </c>
      <c r="CI106" s="498">
        <v>110.93307080932158</v>
      </c>
      <c r="CJ106" s="649">
        <v>110.93307080932158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40.585391427891736</v>
      </c>
      <c r="I107" s="82">
        <v>81.192819996448534</v>
      </c>
      <c r="J107" s="82">
        <v>121.8222857056704</v>
      </c>
      <c r="K107" s="82">
        <v>162.47378855555741</v>
      </c>
      <c r="L107" s="82">
        <v>593.16692189744981</v>
      </c>
      <c r="M107" s="82">
        <v>853.51983526492927</v>
      </c>
      <c r="N107" s="82">
        <v>1113.9613218078175</v>
      </c>
      <c r="O107" s="82">
        <v>1374.4913815261145</v>
      </c>
      <c r="P107" s="82">
        <v>1368.7999924914891</v>
      </c>
      <c r="Q107" s="82">
        <v>1363.1086034568634</v>
      </c>
      <c r="R107" s="82">
        <v>1357.417214422238</v>
      </c>
      <c r="S107" s="82">
        <v>1351.7258253876125</v>
      </c>
      <c r="T107" s="82">
        <v>1346.0344363529871</v>
      </c>
      <c r="U107" s="82">
        <v>1340.3430473183614</v>
      </c>
      <c r="V107" s="82">
        <v>1334.651658283736</v>
      </c>
      <c r="W107" s="82">
        <v>1328.9602692491105</v>
      </c>
      <c r="X107" s="82">
        <v>1323.2688802144849</v>
      </c>
      <c r="Y107" s="82">
        <v>1317.5774911798594</v>
      </c>
      <c r="Z107" s="82">
        <v>1311.886102145234</v>
      </c>
      <c r="AA107" s="82">
        <v>1306.1947131106085</v>
      </c>
      <c r="AB107" s="82">
        <v>1300.5033240759828</v>
      </c>
      <c r="AC107" s="82">
        <v>1294.8119350413574</v>
      </c>
      <c r="AD107" s="82">
        <v>1289.120546006732</v>
      </c>
      <c r="AE107" s="82">
        <v>1283.4291569721065</v>
      </c>
      <c r="AF107" s="82">
        <v>1277.7377679374811</v>
      </c>
      <c r="AG107" s="82">
        <v>1272.0463789028556</v>
      </c>
      <c r="AH107" s="82">
        <v>1266.3549898682304</v>
      </c>
      <c r="AI107" s="82">
        <v>1260.663600833605</v>
      </c>
      <c r="AJ107" s="82">
        <v>1254.9722117989795</v>
      </c>
      <c r="AK107" s="82">
        <v>1249.2808227643541</v>
      </c>
      <c r="AL107" s="82">
        <v>1243.5894337297289</v>
      </c>
      <c r="AM107" s="82">
        <v>1243.5894337297289</v>
      </c>
      <c r="AN107" s="82">
        <v>1243.5894337297289</v>
      </c>
      <c r="AO107" s="82">
        <v>1243.5894337297289</v>
      </c>
      <c r="AP107" s="82">
        <v>1243.5894337297289</v>
      </c>
      <c r="AQ107" s="82">
        <v>1243.5894337297289</v>
      </c>
      <c r="AR107" s="82">
        <v>1243.5894337297289</v>
      </c>
      <c r="AS107" s="82">
        <v>1243.5894337297289</v>
      </c>
      <c r="AT107" s="82">
        <v>1243.5894337297289</v>
      </c>
      <c r="AU107" s="82">
        <v>1243.5894337297289</v>
      </c>
      <c r="AV107" s="82">
        <v>1243.5894337297289</v>
      </c>
      <c r="AW107" s="82">
        <v>1243.5894337297289</v>
      </c>
      <c r="AX107" s="82">
        <v>1243.5894337297289</v>
      </c>
      <c r="AY107" s="82">
        <v>1243.5894337297289</v>
      </c>
      <c r="AZ107" s="82">
        <v>1243.5894337297289</v>
      </c>
      <c r="BA107" s="82">
        <v>1243.5894337297289</v>
      </c>
      <c r="BB107" s="82">
        <v>1243.5894337297289</v>
      </c>
      <c r="BC107" s="82">
        <v>1243.5894337297289</v>
      </c>
      <c r="BD107" s="82">
        <v>1243.5894337297289</v>
      </c>
      <c r="BE107" s="82">
        <v>1243.5894337297289</v>
      </c>
      <c r="BF107" s="82">
        <v>1243.5894337297289</v>
      </c>
      <c r="BG107" s="82">
        <v>1243.5894337297289</v>
      </c>
      <c r="BH107" s="82">
        <v>1243.5894337297289</v>
      </c>
      <c r="BI107" s="82">
        <v>1243.5894337297289</v>
      </c>
      <c r="BJ107" s="82">
        <v>1243.5894337297289</v>
      </c>
      <c r="BK107" s="82">
        <v>1243.5894337297289</v>
      </c>
      <c r="BL107" s="82">
        <v>1243.5894337297289</v>
      </c>
      <c r="BM107" s="82">
        <v>1243.5894337297289</v>
      </c>
      <c r="BN107" s="82">
        <v>1243.5894337297289</v>
      </c>
      <c r="BO107" s="82">
        <v>1243.5894337297289</v>
      </c>
      <c r="BP107" s="82">
        <v>1243.5894337297289</v>
      </c>
      <c r="BQ107" s="82">
        <v>1243.5894337297289</v>
      </c>
      <c r="BR107" s="82">
        <v>1243.5894337297289</v>
      </c>
      <c r="BS107" s="82">
        <v>1243.5894337297289</v>
      </c>
      <c r="BT107" s="82">
        <v>1243.5894337297289</v>
      </c>
      <c r="BU107" s="82">
        <v>1243.5894337297289</v>
      </c>
      <c r="BV107" s="82">
        <v>1243.5894337297289</v>
      </c>
      <c r="BW107" s="82">
        <v>1243.5894337297289</v>
      </c>
      <c r="BX107" s="82">
        <v>1243.5894337297289</v>
      </c>
      <c r="BY107" s="82">
        <v>1243.5894337297289</v>
      </c>
      <c r="BZ107" s="82">
        <v>1243.5894337297289</v>
      </c>
      <c r="CA107" s="82">
        <v>1243.5894337297289</v>
      </c>
      <c r="CB107" s="82">
        <v>1243.5894337297289</v>
      </c>
      <c r="CC107" s="82">
        <v>1243.5894337297289</v>
      </c>
      <c r="CD107" s="82">
        <v>1243.5894337297289</v>
      </c>
      <c r="CE107" s="82">
        <v>1243.5894337297289</v>
      </c>
      <c r="CF107" s="82">
        <v>1243.5894337297289</v>
      </c>
      <c r="CG107" s="82">
        <v>1243.5894337297289</v>
      </c>
      <c r="CH107" s="82">
        <v>1243.5894337297289</v>
      </c>
      <c r="CI107" s="82">
        <v>1243.5894337297289</v>
      </c>
      <c r="CJ107" s="82">
        <v>1243.5894337297289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1869.0450136986303</v>
      </c>
      <c r="I109" s="82">
        <v>1869.0450136986301</v>
      </c>
      <c r="J109" s="82">
        <v>1869.0450136986301</v>
      </c>
      <c r="K109" s="82">
        <v>1869.0450136986301</v>
      </c>
      <c r="L109" s="82">
        <v>2115.1864657534243</v>
      </c>
      <c r="M109" s="82">
        <v>2115.1864657534243</v>
      </c>
      <c r="N109" s="82">
        <v>2115.1864657534243</v>
      </c>
      <c r="O109" s="82">
        <v>2115.1864657534243</v>
      </c>
      <c r="P109" s="82">
        <v>2115.1864657534243</v>
      </c>
      <c r="Q109" s="82">
        <v>2115.1864657534243</v>
      </c>
      <c r="R109" s="82">
        <v>2115.1864657534243</v>
      </c>
      <c r="S109" s="82">
        <v>2115.1864657534243</v>
      </c>
      <c r="T109" s="82">
        <v>2115.1864657534243</v>
      </c>
      <c r="U109" s="82">
        <v>2115.1864657534243</v>
      </c>
      <c r="V109" s="82">
        <v>2115.1864657534243</v>
      </c>
      <c r="W109" s="82">
        <v>2115.1864657534243</v>
      </c>
      <c r="X109" s="82">
        <v>2115.1864657534243</v>
      </c>
      <c r="Y109" s="82">
        <v>2115.1864657534243</v>
      </c>
      <c r="Z109" s="82">
        <v>2115.1864657534243</v>
      </c>
      <c r="AA109" s="82">
        <v>2115.1864657534243</v>
      </c>
      <c r="AB109" s="82">
        <v>2115.1864657534243</v>
      </c>
      <c r="AC109" s="82">
        <v>2115.1864657534243</v>
      </c>
      <c r="AD109" s="82">
        <v>2115.1864657534243</v>
      </c>
      <c r="AE109" s="82">
        <v>2115.1864657534243</v>
      </c>
      <c r="AF109" s="82">
        <v>2115.1864657534243</v>
      </c>
      <c r="AG109" s="82">
        <v>2115.1864657534243</v>
      </c>
      <c r="AH109" s="82">
        <v>2115.1864657534243</v>
      </c>
      <c r="AI109" s="82">
        <v>2115.1864657534243</v>
      </c>
      <c r="AJ109" s="82">
        <v>2115.1864657534243</v>
      </c>
      <c r="AK109" s="82">
        <v>2115.1864657534243</v>
      </c>
      <c r="AL109" s="82">
        <v>2115.1864657534243</v>
      </c>
      <c r="AM109" s="82">
        <v>2115.1864657534243</v>
      </c>
      <c r="AN109" s="82">
        <v>2115.1864657534243</v>
      </c>
      <c r="AO109" s="82">
        <v>2115.1864657534243</v>
      </c>
      <c r="AP109" s="82">
        <v>2115.1864657534243</v>
      </c>
      <c r="AQ109" s="82">
        <v>2115.1864657534243</v>
      </c>
      <c r="AR109" s="82">
        <v>2115.1864657534243</v>
      </c>
      <c r="AS109" s="82">
        <v>2115.1864657534243</v>
      </c>
      <c r="AT109" s="82">
        <v>2115.1864657534243</v>
      </c>
      <c r="AU109" s="82">
        <v>2115.1864657534243</v>
      </c>
      <c r="AV109" s="82">
        <v>2115.1864657534243</v>
      </c>
      <c r="AW109" s="82">
        <v>2115.1864657534243</v>
      </c>
      <c r="AX109" s="82">
        <v>2115.1864657534243</v>
      </c>
      <c r="AY109" s="82">
        <v>2115.1864657534243</v>
      </c>
      <c r="AZ109" s="82">
        <v>2115.1864657534243</v>
      </c>
      <c r="BA109" s="82">
        <v>2115.1864657534243</v>
      </c>
      <c r="BB109" s="82">
        <v>2115.1864657534243</v>
      </c>
      <c r="BC109" s="82">
        <v>2115.1864657534243</v>
      </c>
      <c r="BD109" s="82">
        <v>2115.1864657534243</v>
      </c>
      <c r="BE109" s="82">
        <v>2115.1864657534243</v>
      </c>
      <c r="BF109" s="82">
        <v>2115.1864657534243</v>
      </c>
      <c r="BG109" s="82">
        <v>2115.1864657534243</v>
      </c>
      <c r="BH109" s="82">
        <v>2115.1864657534243</v>
      </c>
      <c r="BI109" s="82">
        <v>2115.1864657534243</v>
      </c>
      <c r="BJ109" s="82">
        <v>2115.1864657534243</v>
      </c>
      <c r="BK109" s="82">
        <v>2115.1864657534243</v>
      </c>
      <c r="BL109" s="82">
        <v>2115.1864657534243</v>
      </c>
      <c r="BM109" s="82">
        <v>2115.1864657534243</v>
      </c>
      <c r="BN109" s="82">
        <v>2115.1864657534243</v>
      </c>
      <c r="BO109" s="82">
        <v>2115.1864657534243</v>
      </c>
      <c r="BP109" s="82">
        <v>2115.1864657534243</v>
      </c>
      <c r="BQ109" s="82">
        <v>2115.1864657534243</v>
      </c>
      <c r="BR109" s="82">
        <v>2115.1864657534243</v>
      </c>
      <c r="BS109" s="82">
        <v>2115.1864657534243</v>
      </c>
      <c r="BT109" s="82">
        <v>2115.1864657534243</v>
      </c>
      <c r="BU109" s="82">
        <v>2115.1864657534243</v>
      </c>
      <c r="BV109" s="82">
        <v>2115.1864657534243</v>
      </c>
      <c r="BW109" s="82">
        <v>2115.1864657534243</v>
      </c>
      <c r="BX109" s="82">
        <v>2115.1864657534243</v>
      </c>
      <c r="BY109" s="82">
        <v>2115.1864657534243</v>
      </c>
      <c r="BZ109" s="82">
        <v>2115.1864657534243</v>
      </c>
      <c r="CA109" s="82">
        <v>2115.1864657534243</v>
      </c>
      <c r="CB109" s="82">
        <v>2115.1864657534243</v>
      </c>
      <c r="CC109" s="82">
        <v>2115.1864657534243</v>
      </c>
      <c r="CD109" s="82">
        <v>2115.1864657534243</v>
      </c>
      <c r="CE109" s="82">
        <v>2115.1864657534243</v>
      </c>
      <c r="CF109" s="82">
        <v>2115.1864657534243</v>
      </c>
      <c r="CG109" s="82">
        <v>2115.1864657534243</v>
      </c>
      <c r="CH109" s="82">
        <v>2115.1864657534243</v>
      </c>
      <c r="CI109" s="82">
        <v>2115.1864657534243</v>
      </c>
      <c r="CJ109" s="640">
        <v>2115.1864657534243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10.243086666666667</v>
      </c>
      <c r="I110" s="142">
        <v>12.34596</v>
      </c>
      <c r="J110" s="142">
        <v>14.478089999999998</v>
      </c>
      <c r="K110" s="142">
        <v>16.63817222222222</v>
      </c>
      <c r="L110" s="142">
        <v>143.12761751598168</v>
      </c>
      <c r="M110" s="142">
        <v>144.06770038964987</v>
      </c>
      <c r="N110" s="142">
        <v>145.00778326331803</v>
      </c>
      <c r="O110" s="142">
        <v>145.94786613698625</v>
      </c>
      <c r="P110" s="142">
        <v>146.88794901065444</v>
      </c>
      <c r="Q110" s="142">
        <v>147.82803188432263</v>
      </c>
      <c r="R110" s="142">
        <v>148.76811475799082</v>
      </c>
      <c r="S110" s="142">
        <v>149.70819763165898</v>
      </c>
      <c r="T110" s="142">
        <v>150.64828050532716</v>
      </c>
      <c r="U110" s="142">
        <v>151.58836337899535</v>
      </c>
      <c r="V110" s="142">
        <v>152.52844625266354</v>
      </c>
      <c r="W110" s="142">
        <v>153.46852912633173</v>
      </c>
      <c r="X110" s="142">
        <v>154.40861199999989</v>
      </c>
      <c r="Y110" s="142">
        <v>155.34869487366808</v>
      </c>
      <c r="Z110" s="142">
        <v>156.28877774733627</v>
      </c>
      <c r="AA110" s="142">
        <v>157.22886062100449</v>
      </c>
      <c r="AB110" s="142">
        <v>158.16894349467267</v>
      </c>
      <c r="AC110" s="142">
        <v>159.10902636834084</v>
      </c>
      <c r="AD110" s="142">
        <v>160.04910924200902</v>
      </c>
      <c r="AE110" s="142">
        <v>160.98919211567721</v>
      </c>
      <c r="AF110" s="142">
        <v>161.9292749893454</v>
      </c>
      <c r="AG110" s="142">
        <v>162.86935786301368</v>
      </c>
      <c r="AH110" s="142">
        <v>163.80944073668184</v>
      </c>
      <c r="AI110" s="142">
        <v>164.74952361035002</v>
      </c>
      <c r="AJ110" s="142">
        <v>165.68960648401821</v>
      </c>
      <c r="AK110" s="142">
        <v>166.62968935768643</v>
      </c>
      <c r="AL110" s="142">
        <v>167.56977223135462</v>
      </c>
      <c r="AM110" s="142">
        <v>168.50985510502278</v>
      </c>
      <c r="AN110" s="142">
        <v>169.44993797869097</v>
      </c>
      <c r="AO110" s="142">
        <v>170.39002085235916</v>
      </c>
      <c r="AP110" s="142">
        <v>171.33010372602737</v>
      </c>
      <c r="AQ110" s="142">
        <v>172.27018659969556</v>
      </c>
      <c r="AR110" s="142">
        <v>173.21026947336372</v>
      </c>
      <c r="AS110" s="142">
        <v>174.15035234703191</v>
      </c>
      <c r="AT110" s="142">
        <v>175.0904352207001</v>
      </c>
      <c r="AU110" s="142">
        <v>176.03051809436829</v>
      </c>
      <c r="AV110" s="142">
        <v>176.97060096803648</v>
      </c>
      <c r="AW110" s="142">
        <v>177.91068384170464</v>
      </c>
      <c r="AX110" s="142">
        <v>178.85076671537283</v>
      </c>
      <c r="AY110" s="142">
        <v>179.79084958904102</v>
      </c>
      <c r="AZ110" s="142">
        <v>180.73093246270921</v>
      </c>
      <c r="BA110" s="142">
        <v>181.67101533637739</v>
      </c>
      <c r="BB110" s="142">
        <v>182.61109821004558</v>
      </c>
      <c r="BC110" s="142">
        <v>183.55118108371377</v>
      </c>
      <c r="BD110" s="142">
        <v>184.49126395738196</v>
      </c>
      <c r="BE110" s="142">
        <v>185.43134683105015</v>
      </c>
      <c r="BF110" s="142">
        <v>186.37142970471834</v>
      </c>
      <c r="BG110" s="142">
        <v>187.3115125783865</v>
      </c>
      <c r="BH110" s="142">
        <v>188.25159545205469</v>
      </c>
      <c r="BI110" s="142">
        <v>189.19167832572288</v>
      </c>
      <c r="BJ110" s="142">
        <v>190.13176119939106</v>
      </c>
      <c r="BK110" s="142">
        <v>191.07184407305925</v>
      </c>
      <c r="BL110" s="142">
        <v>192.01192694672741</v>
      </c>
      <c r="BM110" s="142">
        <v>192.9520098203956</v>
      </c>
      <c r="BN110" s="142">
        <v>193.89209269406379</v>
      </c>
      <c r="BO110" s="142">
        <v>194.83217556773201</v>
      </c>
      <c r="BP110" s="142">
        <v>195.7722584414002</v>
      </c>
      <c r="BQ110" s="142">
        <v>196.71234131506836</v>
      </c>
      <c r="BR110" s="142">
        <v>197.65242418873655</v>
      </c>
      <c r="BS110" s="142">
        <v>198.59250706240474</v>
      </c>
      <c r="BT110" s="142">
        <v>199.53258993607292</v>
      </c>
      <c r="BU110" s="142">
        <v>200.47267280974111</v>
      </c>
      <c r="BV110" s="142">
        <v>201.41275568340927</v>
      </c>
      <c r="BW110" s="142">
        <v>202.35283855707746</v>
      </c>
      <c r="BX110" s="142">
        <v>203.29292143074565</v>
      </c>
      <c r="BY110" s="142">
        <v>204.23300430441384</v>
      </c>
      <c r="BZ110" s="142">
        <v>205.173087178082</v>
      </c>
      <c r="CA110" s="142">
        <v>206.11317005175022</v>
      </c>
      <c r="CB110" s="142">
        <v>207.05325292541841</v>
      </c>
      <c r="CC110" s="142">
        <v>207.99333579908659</v>
      </c>
      <c r="CD110" s="142">
        <v>208.93341867275478</v>
      </c>
      <c r="CE110" s="142">
        <v>209.87350154642294</v>
      </c>
      <c r="CF110" s="142">
        <v>210.81358442009113</v>
      </c>
      <c r="CG110" s="142">
        <v>211.75366729375932</v>
      </c>
      <c r="CH110" s="142">
        <v>212.69375016742751</v>
      </c>
      <c r="CI110" s="142">
        <v>213.6338330410957</v>
      </c>
      <c r="CJ110" s="639">
        <v>214.57391591476386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1828.4596222707387</v>
      </c>
      <c r="I111" s="82">
        <v>1787.8521937021815</v>
      </c>
      <c r="J111" s="82">
        <v>1747.2227279929598</v>
      </c>
      <c r="K111" s="82">
        <v>1706.5712251430728</v>
      </c>
      <c r="L111" s="82">
        <v>1522.0195438559745</v>
      </c>
      <c r="M111" s="82">
        <v>1261.666630488495</v>
      </c>
      <c r="N111" s="82">
        <v>1001.2251439456068</v>
      </c>
      <c r="O111" s="82">
        <v>740.69508422730974</v>
      </c>
      <c r="P111" s="82">
        <v>746.38647326193518</v>
      </c>
      <c r="Q111" s="82">
        <v>752.07786229656085</v>
      </c>
      <c r="R111" s="82">
        <v>757.7692513311863</v>
      </c>
      <c r="S111" s="82">
        <v>763.46064036581174</v>
      </c>
      <c r="T111" s="82">
        <v>769.15202940043719</v>
      </c>
      <c r="U111" s="82">
        <v>774.84341843506286</v>
      </c>
      <c r="V111" s="82">
        <v>780.5348074696883</v>
      </c>
      <c r="W111" s="82">
        <v>786.22619650431375</v>
      </c>
      <c r="X111" s="82">
        <v>791.91758553893942</v>
      </c>
      <c r="Y111" s="82">
        <v>797.60897457356486</v>
      </c>
      <c r="Z111" s="82">
        <v>803.30036360819031</v>
      </c>
      <c r="AA111" s="82">
        <v>808.99175264281575</v>
      </c>
      <c r="AB111" s="82">
        <v>814.68314167744143</v>
      </c>
      <c r="AC111" s="82">
        <v>820.37453071206687</v>
      </c>
      <c r="AD111" s="82">
        <v>826.06591974669232</v>
      </c>
      <c r="AE111" s="82">
        <v>831.75730878131776</v>
      </c>
      <c r="AF111" s="82">
        <v>837.44869781594321</v>
      </c>
      <c r="AG111" s="82">
        <v>843.14008685056865</v>
      </c>
      <c r="AH111" s="82">
        <v>848.83147588519387</v>
      </c>
      <c r="AI111" s="82">
        <v>854.52286491981931</v>
      </c>
      <c r="AJ111" s="82">
        <v>860.21425395444476</v>
      </c>
      <c r="AK111" s="82">
        <v>865.9056429890702</v>
      </c>
      <c r="AL111" s="82">
        <v>871.59703202369542</v>
      </c>
      <c r="AM111" s="82">
        <v>871.59703202369542</v>
      </c>
      <c r="AN111" s="82">
        <v>871.59703202369542</v>
      </c>
      <c r="AO111" s="82">
        <v>871.59703202369542</v>
      </c>
      <c r="AP111" s="82">
        <v>871.59703202369542</v>
      </c>
      <c r="AQ111" s="82">
        <v>871.59703202369542</v>
      </c>
      <c r="AR111" s="82">
        <v>871.59703202369542</v>
      </c>
      <c r="AS111" s="82">
        <v>871.59703202369542</v>
      </c>
      <c r="AT111" s="82">
        <v>871.59703202369542</v>
      </c>
      <c r="AU111" s="82">
        <v>871.59703202369542</v>
      </c>
      <c r="AV111" s="82">
        <v>871.59703202369542</v>
      </c>
      <c r="AW111" s="82">
        <v>871.59703202369542</v>
      </c>
      <c r="AX111" s="82">
        <v>871.59703202369542</v>
      </c>
      <c r="AY111" s="82">
        <v>871.59703202369542</v>
      </c>
      <c r="AZ111" s="82">
        <v>871.59703202369542</v>
      </c>
      <c r="BA111" s="82">
        <v>871.59703202369542</v>
      </c>
      <c r="BB111" s="82">
        <v>871.59703202369542</v>
      </c>
      <c r="BC111" s="82">
        <v>871.59703202369542</v>
      </c>
      <c r="BD111" s="82">
        <v>871.59703202369542</v>
      </c>
      <c r="BE111" s="82">
        <v>871.59703202369542</v>
      </c>
      <c r="BF111" s="82">
        <v>871.59703202369542</v>
      </c>
      <c r="BG111" s="82">
        <v>871.59703202369542</v>
      </c>
      <c r="BH111" s="82">
        <v>871.59703202369542</v>
      </c>
      <c r="BI111" s="82">
        <v>871.59703202369542</v>
      </c>
      <c r="BJ111" s="82">
        <v>871.59703202369542</v>
      </c>
      <c r="BK111" s="82">
        <v>871.59703202369542</v>
      </c>
      <c r="BL111" s="82">
        <v>871.59703202369542</v>
      </c>
      <c r="BM111" s="82">
        <v>871.59703202369542</v>
      </c>
      <c r="BN111" s="82">
        <v>871.59703202369542</v>
      </c>
      <c r="BO111" s="82">
        <v>871.59703202369542</v>
      </c>
      <c r="BP111" s="82">
        <v>871.59703202369542</v>
      </c>
      <c r="BQ111" s="82">
        <v>871.59703202369542</v>
      </c>
      <c r="BR111" s="82">
        <v>871.59703202369542</v>
      </c>
      <c r="BS111" s="82">
        <v>871.59703202369542</v>
      </c>
      <c r="BT111" s="82">
        <v>871.59703202369542</v>
      </c>
      <c r="BU111" s="82">
        <v>871.59703202369542</v>
      </c>
      <c r="BV111" s="82">
        <v>871.59703202369542</v>
      </c>
      <c r="BW111" s="82">
        <v>871.59703202369542</v>
      </c>
      <c r="BX111" s="82">
        <v>871.59703202369542</v>
      </c>
      <c r="BY111" s="82">
        <v>871.59703202369542</v>
      </c>
      <c r="BZ111" s="82">
        <v>871.59703202369542</v>
      </c>
      <c r="CA111" s="82">
        <v>871.59703202369542</v>
      </c>
      <c r="CB111" s="82">
        <v>871.59703202369542</v>
      </c>
      <c r="CC111" s="82">
        <v>871.59703202369542</v>
      </c>
      <c r="CD111" s="82">
        <v>871.59703202369542</v>
      </c>
      <c r="CE111" s="82">
        <v>871.59703202369542</v>
      </c>
      <c r="CF111" s="82">
        <v>871.59703202369542</v>
      </c>
      <c r="CG111" s="82">
        <v>871.59703202369542</v>
      </c>
      <c r="CH111" s="82">
        <v>871.59703202369542</v>
      </c>
      <c r="CI111" s="82">
        <v>871.59703202369542</v>
      </c>
      <c r="CJ111" s="640">
        <v>871.59703202369542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1818.2165356040721</v>
      </c>
      <c r="I113" s="324">
        <v>1775.5062337021814</v>
      </c>
      <c r="J113" s="324">
        <v>1732.7446379929597</v>
      </c>
      <c r="K113" s="324">
        <v>1689.9330529208505</v>
      </c>
      <c r="L113" s="324">
        <v>1378.8919263399928</v>
      </c>
      <c r="M113" s="324">
        <v>1117.5989300988451</v>
      </c>
      <c r="N113" s="324">
        <v>856.2173606822887</v>
      </c>
      <c r="O113" s="324">
        <v>594.74721809032349</v>
      </c>
      <c r="P113" s="324">
        <v>599.49852425128074</v>
      </c>
      <c r="Q113" s="324">
        <v>604.24983041223823</v>
      </c>
      <c r="R113" s="324">
        <v>609.00113657319548</v>
      </c>
      <c r="S113" s="324">
        <v>613.75244273415274</v>
      </c>
      <c r="T113" s="324">
        <v>618.50374889510999</v>
      </c>
      <c r="U113" s="324">
        <v>623.25505505606748</v>
      </c>
      <c r="V113" s="324">
        <v>628.00636121702473</v>
      </c>
      <c r="W113" s="324">
        <v>632.75766737798199</v>
      </c>
      <c r="X113" s="324">
        <v>637.50897353893947</v>
      </c>
      <c r="Y113" s="324">
        <v>642.26027969989673</v>
      </c>
      <c r="Z113" s="324">
        <v>647.01158586085398</v>
      </c>
      <c r="AA113" s="324">
        <v>651.76289202181124</v>
      </c>
      <c r="AB113" s="324">
        <v>656.51419818276872</v>
      </c>
      <c r="AC113" s="324">
        <v>661.26550434372598</v>
      </c>
      <c r="AD113" s="324">
        <v>666.01681050468324</v>
      </c>
      <c r="AE113" s="324">
        <v>670.76811666564049</v>
      </c>
      <c r="AF113" s="324">
        <v>675.51942282659775</v>
      </c>
      <c r="AG113" s="324">
        <v>680.270728987555</v>
      </c>
      <c r="AH113" s="324">
        <v>685.02203514851203</v>
      </c>
      <c r="AI113" s="324">
        <v>689.77334130946929</v>
      </c>
      <c r="AJ113" s="324">
        <v>694.52464747042654</v>
      </c>
      <c r="AK113" s="324">
        <v>699.2759536313838</v>
      </c>
      <c r="AL113" s="324">
        <v>704.02725979234083</v>
      </c>
      <c r="AM113" s="324">
        <v>703.08717691867264</v>
      </c>
      <c r="AN113" s="324">
        <v>702.14709404500445</v>
      </c>
      <c r="AO113" s="324">
        <v>701.20701117133626</v>
      </c>
      <c r="AP113" s="324">
        <v>700.26692829766807</v>
      </c>
      <c r="AQ113" s="324">
        <v>699.32684542399988</v>
      </c>
      <c r="AR113" s="324">
        <v>698.3867625503317</v>
      </c>
      <c r="AS113" s="324">
        <v>697.44667967666351</v>
      </c>
      <c r="AT113" s="324">
        <v>696.50659680299532</v>
      </c>
      <c r="AU113" s="324">
        <v>695.56651392932713</v>
      </c>
      <c r="AV113" s="324">
        <v>694.62643105565894</v>
      </c>
      <c r="AW113" s="324">
        <v>693.68634818199075</v>
      </c>
      <c r="AX113" s="324">
        <v>692.74626530832256</v>
      </c>
      <c r="AY113" s="324">
        <v>691.80618243465437</v>
      </c>
      <c r="AZ113" s="324">
        <v>690.86609956098619</v>
      </c>
      <c r="BA113" s="324">
        <v>689.926016687318</v>
      </c>
      <c r="BB113" s="324">
        <v>688.98593381364981</v>
      </c>
      <c r="BC113" s="324">
        <v>688.04585093998162</v>
      </c>
      <c r="BD113" s="324">
        <v>687.10576806631343</v>
      </c>
      <c r="BE113" s="324">
        <v>686.16568519264524</v>
      </c>
      <c r="BF113" s="324">
        <v>685.22560231897705</v>
      </c>
      <c r="BG113" s="324">
        <v>684.28551944530886</v>
      </c>
      <c r="BH113" s="324">
        <v>683.34543657164068</v>
      </c>
      <c r="BI113" s="324">
        <v>682.40535369797249</v>
      </c>
      <c r="BJ113" s="324">
        <v>681.4652708243043</v>
      </c>
      <c r="BK113" s="324">
        <v>680.52518795063611</v>
      </c>
      <c r="BL113" s="324">
        <v>679.58510507696803</v>
      </c>
      <c r="BM113" s="324">
        <v>678.64502220329985</v>
      </c>
      <c r="BN113" s="324">
        <v>677.70493932963166</v>
      </c>
      <c r="BO113" s="324">
        <v>676.76485645596335</v>
      </c>
      <c r="BP113" s="324">
        <v>675.82477358229517</v>
      </c>
      <c r="BQ113" s="324">
        <v>674.88469070862709</v>
      </c>
      <c r="BR113" s="324">
        <v>673.9446078349589</v>
      </c>
      <c r="BS113" s="324">
        <v>673.00452496129071</v>
      </c>
      <c r="BT113" s="324">
        <v>672.06444208762252</v>
      </c>
      <c r="BU113" s="324">
        <v>671.12435921395434</v>
      </c>
      <c r="BV113" s="324">
        <v>670.18427634028615</v>
      </c>
      <c r="BW113" s="324">
        <v>669.24419346661796</v>
      </c>
      <c r="BX113" s="324">
        <v>668.30411059294977</v>
      </c>
      <c r="BY113" s="324">
        <v>667.36402771928158</v>
      </c>
      <c r="BZ113" s="324">
        <v>666.42394484561339</v>
      </c>
      <c r="CA113" s="324">
        <v>665.4838619719452</v>
      </c>
      <c r="CB113" s="324">
        <v>664.54377909827701</v>
      </c>
      <c r="CC113" s="324">
        <v>663.60369622460883</v>
      </c>
      <c r="CD113" s="324">
        <v>662.66361335094064</v>
      </c>
      <c r="CE113" s="324">
        <v>661.72353047727245</v>
      </c>
      <c r="CF113" s="324">
        <v>660.78344760360426</v>
      </c>
      <c r="CG113" s="324">
        <v>659.84336472993607</v>
      </c>
      <c r="CH113" s="324">
        <v>658.90328185626788</v>
      </c>
      <c r="CI113" s="324">
        <v>657.96319898259969</v>
      </c>
      <c r="CJ113" s="641">
        <v>657.02311610893162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30.71727857485439</v>
      </c>
      <c r="I118" s="337">
        <v>61.455493061417954</v>
      </c>
      <c r="J118" s="337">
        <v>92.214643459690677</v>
      </c>
      <c r="K118" s="337">
        <v>122.99472976967262</v>
      </c>
      <c r="L118" s="337">
        <v>367.52548156702437</v>
      </c>
      <c r="M118" s="337">
        <v>614.8681695467692</v>
      </c>
      <c r="N118" s="337">
        <v>862.29500456756364</v>
      </c>
      <c r="O118" s="337">
        <v>1109.8059866294077</v>
      </c>
      <c r="P118" s="337">
        <v>1104.3990048370597</v>
      </c>
      <c r="Q118" s="337">
        <v>1098.9920230447117</v>
      </c>
      <c r="R118" s="337">
        <v>1093.5850412523637</v>
      </c>
      <c r="S118" s="337">
        <v>1088.1780594600157</v>
      </c>
      <c r="T118" s="337">
        <v>1082.7710776676677</v>
      </c>
      <c r="U118" s="337">
        <v>1077.3640958753197</v>
      </c>
      <c r="V118" s="337">
        <v>1071.9571140829717</v>
      </c>
      <c r="W118" s="337">
        <v>1066.5501322906237</v>
      </c>
      <c r="X118" s="337">
        <v>1061.1431504982756</v>
      </c>
      <c r="Y118" s="337">
        <v>1055.7361687059276</v>
      </c>
      <c r="Z118" s="337">
        <v>1050.3291869135796</v>
      </c>
      <c r="AA118" s="337">
        <v>1044.9222051212316</v>
      </c>
      <c r="AB118" s="337">
        <v>1039.5152233288836</v>
      </c>
      <c r="AC118" s="337">
        <v>1034.1082415365356</v>
      </c>
      <c r="AD118" s="337">
        <v>1028.7012597441876</v>
      </c>
      <c r="AE118" s="337">
        <v>1023.2942779518397</v>
      </c>
      <c r="AF118" s="337">
        <v>1017.8872961594918</v>
      </c>
      <c r="AG118" s="337">
        <v>1012.4803143671439</v>
      </c>
      <c r="AH118" s="337">
        <v>1007.073332574796</v>
      </c>
      <c r="AI118" s="337">
        <v>1001.6663507824481</v>
      </c>
      <c r="AJ118" s="337">
        <v>996.25936899010026</v>
      </c>
      <c r="AK118" s="337">
        <v>990.85238719775236</v>
      </c>
      <c r="AL118" s="337">
        <v>985.44540540540447</v>
      </c>
      <c r="AM118" s="337">
        <v>985.44540540540447</v>
      </c>
      <c r="AN118" s="337">
        <v>985.44540540540447</v>
      </c>
      <c r="AO118" s="337">
        <v>985.44540540540447</v>
      </c>
      <c r="AP118" s="337">
        <v>985.44540540540447</v>
      </c>
      <c r="AQ118" s="337">
        <v>985.44540540540447</v>
      </c>
      <c r="AR118" s="337">
        <v>985.44540540540447</v>
      </c>
      <c r="AS118" s="337">
        <v>985.44540540540447</v>
      </c>
      <c r="AT118" s="337">
        <v>985.44540540540447</v>
      </c>
      <c r="AU118" s="337">
        <v>985.44540540540447</v>
      </c>
      <c r="AV118" s="337">
        <v>985.44540540540447</v>
      </c>
      <c r="AW118" s="337">
        <v>985.44540540540447</v>
      </c>
      <c r="AX118" s="337">
        <v>985.44540540540447</v>
      </c>
      <c r="AY118" s="337">
        <v>985.44540540540447</v>
      </c>
      <c r="AZ118" s="337">
        <v>985.44540540540447</v>
      </c>
      <c r="BA118" s="337">
        <v>985.44540540540447</v>
      </c>
      <c r="BB118" s="337">
        <v>985.44540540540447</v>
      </c>
      <c r="BC118" s="337">
        <v>985.44540540540447</v>
      </c>
      <c r="BD118" s="337">
        <v>985.44540540540447</v>
      </c>
      <c r="BE118" s="337">
        <v>985.44540540540447</v>
      </c>
      <c r="BF118" s="337">
        <v>985.44540540540447</v>
      </c>
      <c r="BG118" s="337">
        <v>985.44540540540447</v>
      </c>
      <c r="BH118" s="337">
        <v>985.44540540540447</v>
      </c>
      <c r="BI118" s="337">
        <v>985.44540540540447</v>
      </c>
      <c r="BJ118" s="337">
        <v>985.44540540540447</v>
      </c>
      <c r="BK118" s="337">
        <v>985.44540540540447</v>
      </c>
      <c r="BL118" s="337">
        <v>985.44540540540447</v>
      </c>
      <c r="BM118" s="337">
        <v>985.44540540540447</v>
      </c>
      <c r="BN118" s="337">
        <v>985.44540540540447</v>
      </c>
      <c r="BO118" s="337">
        <v>985.44540540540447</v>
      </c>
      <c r="BP118" s="337">
        <v>985.44540540540447</v>
      </c>
      <c r="BQ118" s="337">
        <v>985.44540540540447</v>
      </c>
      <c r="BR118" s="337">
        <v>985.44540540540447</v>
      </c>
      <c r="BS118" s="337">
        <v>985.44540540540447</v>
      </c>
      <c r="BT118" s="337">
        <v>985.44540540540447</v>
      </c>
      <c r="BU118" s="337">
        <v>985.44540540540447</v>
      </c>
      <c r="BV118" s="337">
        <v>985.44540540540447</v>
      </c>
      <c r="BW118" s="337">
        <v>985.44540540540447</v>
      </c>
      <c r="BX118" s="337">
        <v>985.44540540540447</v>
      </c>
      <c r="BY118" s="337">
        <v>985.44540540540447</v>
      </c>
      <c r="BZ118" s="337">
        <v>985.44540540540447</v>
      </c>
      <c r="CA118" s="337">
        <v>985.44540540540447</v>
      </c>
      <c r="CB118" s="337">
        <v>985.44540540540447</v>
      </c>
      <c r="CC118" s="337">
        <v>985.44540540540447</v>
      </c>
      <c r="CD118" s="337">
        <v>985.44540540540447</v>
      </c>
      <c r="CE118" s="337">
        <v>985.44540540540447</v>
      </c>
      <c r="CF118" s="337">
        <v>985.44540540540447</v>
      </c>
      <c r="CG118" s="337">
        <v>985.44540540540447</v>
      </c>
      <c r="CH118" s="337">
        <v>985.44540540540447</v>
      </c>
      <c r="CI118" s="337">
        <v>985.44540540540447</v>
      </c>
      <c r="CJ118" s="337">
        <v>985.44540540540447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7.84</v>
      </c>
      <c r="I120" s="337">
        <v>15.68</v>
      </c>
      <c r="J120" s="337">
        <v>23.52</v>
      </c>
      <c r="K120" s="337">
        <v>31.36</v>
      </c>
      <c r="L120" s="337">
        <v>196</v>
      </c>
      <c r="M120" s="337">
        <v>196</v>
      </c>
      <c r="N120" s="337">
        <v>196</v>
      </c>
      <c r="O120" s="337">
        <v>196</v>
      </c>
      <c r="P120" s="337">
        <v>196</v>
      </c>
      <c r="Q120" s="337">
        <v>196</v>
      </c>
      <c r="R120" s="337">
        <v>196</v>
      </c>
      <c r="S120" s="337">
        <v>196</v>
      </c>
      <c r="T120" s="337">
        <v>196</v>
      </c>
      <c r="U120" s="337">
        <v>196</v>
      </c>
      <c r="V120" s="337">
        <v>196</v>
      </c>
      <c r="W120" s="337">
        <v>196</v>
      </c>
      <c r="X120" s="337">
        <v>196</v>
      </c>
      <c r="Y120" s="337">
        <v>196</v>
      </c>
      <c r="Z120" s="337">
        <v>196</v>
      </c>
      <c r="AA120" s="337">
        <v>196</v>
      </c>
      <c r="AB120" s="337">
        <v>196</v>
      </c>
      <c r="AC120" s="337">
        <v>196</v>
      </c>
      <c r="AD120" s="337">
        <v>196</v>
      </c>
      <c r="AE120" s="337">
        <v>196</v>
      </c>
      <c r="AF120" s="337">
        <v>196</v>
      </c>
      <c r="AG120" s="337">
        <v>196</v>
      </c>
      <c r="AH120" s="337">
        <v>196</v>
      </c>
      <c r="AI120" s="337">
        <v>196</v>
      </c>
      <c r="AJ120" s="337">
        <v>196</v>
      </c>
      <c r="AK120" s="337">
        <v>196</v>
      </c>
      <c r="AL120" s="337">
        <v>196</v>
      </c>
      <c r="AM120" s="337">
        <v>196</v>
      </c>
      <c r="AN120" s="337">
        <v>196</v>
      </c>
      <c r="AO120" s="337">
        <v>196</v>
      </c>
      <c r="AP120" s="337">
        <v>196</v>
      </c>
      <c r="AQ120" s="337">
        <v>196</v>
      </c>
      <c r="AR120" s="337">
        <v>196</v>
      </c>
      <c r="AS120" s="337">
        <v>196</v>
      </c>
      <c r="AT120" s="337">
        <v>196</v>
      </c>
      <c r="AU120" s="337">
        <v>196</v>
      </c>
      <c r="AV120" s="337">
        <v>196</v>
      </c>
      <c r="AW120" s="337">
        <v>196</v>
      </c>
      <c r="AX120" s="337">
        <v>196</v>
      </c>
      <c r="AY120" s="337">
        <v>196</v>
      </c>
      <c r="AZ120" s="337">
        <v>196</v>
      </c>
      <c r="BA120" s="337">
        <v>196</v>
      </c>
      <c r="BB120" s="337">
        <v>196</v>
      </c>
      <c r="BC120" s="337">
        <v>196</v>
      </c>
      <c r="BD120" s="337">
        <v>196</v>
      </c>
      <c r="BE120" s="337">
        <v>196</v>
      </c>
      <c r="BF120" s="337">
        <v>196</v>
      </c>
      <c r="BG120" s="337">
        <v>196</v>
      </c>
      <c r="BH120" s="337">
        <v>196</v>
      </c>
      <c r="BI120" s="337">
        <v>196</v>
      </c>
      <c r="BJ120" s="337">
        <v>196</v>
      </c>
      <c r="BK120" s="337">
        <v>196</v>
      </c>
      <c r="BL120" s="337">
        <v>196</v>
      </c>
      <c r="BM120" s="337">
        <v>196</v>
      </c>
      <c r="BN120" s="337">
        <v>196</v>
      </c>
      <c r="BO120" s="337">
        <v>196</v>
      </c>
      <c r="BP120" s="337">
        <v>196</v>
      </c>
      <c r="BQ120" s="337">
        <v>196</v>
      </c>
      <c r="BR120" s="337">
        <v>196</v>
      </c>
      <c r="BS120" s="337">
        <v>196</v>
      </c>
      <c r="BT120" s="337">
        <v>196</v>
      </c>
      <c r="BU120" s="337">
        <v>196</v>
      </c>
      <c r="BV120" s="337">
        <v>196</v>
      </c>
      <c r="BW120" s="337">
        <v>196</v>
      </c>
      <c r="BX120" s="337">
        <v>196</v>
      </c>
      <c r="BY120" s="337">
        <v>196</v>
      </c>
      <c r="BZ120" s="337">
        <v>196</v>
      </c>
      <c r="CA120" s="337">
        <v>196</v>
      </c>
      <c r="CB120" s="337">
        <v>196</v>
      </c>
      <c r="CC120" s="337">
        <v>196</v>
      </c>
      <c r="CD120" s="337">
        <v>196</v>
      </c>
      <c r="CE120" s="337">
        <v>196</v>
      </c>
      <c r="CF120" s="337">
        <v>196</v>
      </c>
      <c r="CG120" s="337">
        <v>196</v>
      </c>
      <c r="CH120" s="337">
        <v>196</v>
      </c>
      <c r="CI120" s="337">
        <v>196</v>
      </c>
      <c r="CJ120" s="337">
        <v>196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2.0281128530373413</v>
      </c>
      <c r="I121" s="337">
        <v>4.0573269350305843</v>
      </c>
      <c r="J121" s="337">
        <v>6.0876422459797297</v>
      </c>
      <c r="K121" s="337">
        <v>8.1190587858847802</v>
      </c>
      <c r="L121" s="337">
        <v>29.641440330425485</v>
      </c>
      <c r="M121" s="337">
        <v>42.651665718160061</v>
      </c>
      <c r="N121" s="337">
        <v>55.666317240253846</v>
      </c>
      <c r="O121" s="337">
        <v>68.685394896706853</v>
      </c>
      <c r="P121" s="337">
        <v>68.400987654429343</v>
      </c>
      <c r="Q121" s="337">
        <v>68.116580412151833</v>
      </c>
      <c r="R121" s="337">
        <v>67.832173169874338</v>
      </c>
      <c r="S121" s="337">
        <v>67.547765927596828</v>
      </c>
      <c r="T121" s="337">
        <v>67.263358685319318</v>
      </c>
      <c r="U121" s="337">
        <v>66.978951443041822</v>
      </c>
      <c r="V121" s="337">
        <v>66.694544200764312</v>
      </c>
      <c r="W121" s="337">
        <v>66.410136958486817</v>
      </c>
      <c r="X121" s="337">
        <v>66.125729716209307</v>
      </c>
      <c r="Y121" s="337">
        <v>65.841322473931797</v>
      </c>
      <c r="Z121" s="337">
        <v>65.556915231654301</v>
      </c>
      <c r="AA121" s="337">
        <v>65.272507989376791</v>
      </c>
      <c r="AB121" s="337">
        <v>64.988100747099281</v>
      </c>
      <c r="AC121" s="337">
        <v>64.703693504821786</v>
      </c>
      <c r="AD121" s="337">
        <v>64.419286262544276</v>
      </c>
      <c r="AE121" s="337">
        <v>64.13487902026678</v>
      </c>
      <c r="AF121" s="337">
        <v>63.850471777989277</v>
      </c>
      <c r="AG121" s="337">
        <v>63.566064535711774</v>
      </c>
      <c r="AH121" s="337">
        <v>63.281657293434279</v>
      </c>
      <c r="AI121" s="337">
        <v>62.997250051156783</v>
      </c>
      <c r="AJ121" s="337">
        <v>62.71284280887928</v>
      </c>
      <c r="AK121" s="337">
        <v>62.42843556660177</v>
      </c>
      <c r="AL121" s="337">
        <v>62.144028324324275</v>
      </c>
      <c r="AM121" s="337">
        <v>62.144028324324275</v>
      </c>
      <c r="AN121" s="337">
        <v>62.144028324324275</v>
      </c>
      <c r="AO121" s="337">
        <v>62.144028324324275</v>
      </c>
      <c r="AP121" s="337">
        <v>62.144028324324275</v>
      </c>
      <c r="AQ121" s="337">
        <v>62.144028324324275</v>
      </c>
      <c r="AR121" s="337">
        <v>62.144028324324275</v>
      </c>
      <c r="AS121" s="337">
        <v>62.144028324324275</v>
      </c>
      <c r="AT121" s="337">
        <v>62.144028324324275</v>
      </c>
      <c r="AU121" s="337">
        <v>62.144028324324275</v>
      </c>
      <c r="AV121" s="337">
        <v>62.144028324324275</v>
      </c>
      <c r="AW121" s="337">
        <v>62.144028324324275</v>
      </c>
      <c r="AX121" s="337">
        <v>62.144028324324275</v>
      </c>
      <c r="AY121" s="337">
        <v>62.144028324324275</v>
      </c>
      <c r="AZ121" s="337">
        <v>62.144028324324275</v>
      </c>
      <c r="BA121" s="337">
        <v>62.144028324324275</v>
      </c>
      <c r="BB121" s="337">
        <v>62.144028324324275</v>
      </c>
      <c r="BC121" s="337">
        <v>62.144028324324275</v>
      </c>
      <c r="BD121" s="337">
        <v>62.144028324324275</v>
      </c>
      <c r="BE121" s="337">
        <v>62.144028324324275</v>
      </c>
      <c r="BF121" s="337">
        <v>62.144028324324275</v>
      </c>
      <c r="BG121" s="337">
        <v>62.144028324324275</v>
      </c>
      <c r="BH121" s="337">
        <v>62.144028324324275</v>
      </c>
      <c r="BI121" s="337">
        <v>62.144028324324275</v>
      </c>
      <c r="BJ121" s="337">
        <v>62.144028324324275</v>
      </c>
      <c r="BK121" s="337">
        <v>62.144028324324275</v>
      </c>
      <c r="BL121" s="337">
        <v>62.144028324324275</v>
      </c>
      <c r="BM121" s="337">
        <v>62.144028324324275</v>
      </c>
      <c r="BN121" s="337">
        <v>62.144028324324275</v>
      </c>
      <c r="BO121" s="337">
        <v>62.144028324324275</v>
      </c>
      <c r="BP121" s="337">
        <v>62.144028324324275</v>
      </c>
      <c r="BQ121" s="337">
        <v>62.144028324324275</v>
      </c>
      <c r="BR121" s="337">
        <v>62.144028324324275</v>
      </c>
      <c r="BS121" s="337">
        <v>62.144028324324275</v>
      </c>
      <c r="BT121" s="337">
        <v>62.144028324324275</v>
      </c>
      <c r="BU121" s="337">
        <v>62.144028324324275</v>
      </c>
      <c r="BV121" s="337">
        <v>62.144028324324275</v>
      </c>
      <c r="BW121" s="337">
        <v>62.144028324324275</v>
      </c>
      <c r="BX121" s="337">
        <v>62.144028324324275</v>
      </c>
      <c r="BY121" s="337">
        <v>62.144028324324275</v>
      </c>
      <c r="BZ121" s="337">
        <v>62.144028324324275</v>
      </c>
      <c r="CA121" s="337">
        <v>62.144028324324275</v>
      </c>
      <c r="CB121" s="337">
        <v>62.144028324324275</v>
      </c>
      <c r="CC121" s="337">
        <v>62.144028324324275</v>
      </c>
      <c r="CD121" s="337">
        <v>62.144028324324275</v>
      </c>
      <c r="CE121" s="337">
        <v>62.144028324324275</v>
      </c>
      <c r="CF121" s="337">
        <v>62.144028324324275</v>
      </c>
      <c r="CG121" s="337">
        <v>62.144028324324275</v>
      </c>
      <c r="CH121" s="337">
        <v>62.144028324324275</v>
      </c>
      <c r="CI121" s="337">
        <v>62.144028324324275</v>
      </c>
      <c r="CJ121" s="337">
        <v>62.144028324324275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1869.0450136986303</v>
      </c>
      <c r="I122" s="337">
        <v>1869.0450136986301</v>
      </c>
      <c r="J122" s="337">
        <v>1869.0450136986301</v>
      </c>
      <c r="K122" s="337">
        <v>1869.0450136986301</v>
      </c>
      <c r="L122" s="337">
        <v>2115.1864657534243</v>
      </c>
      <c r="M122" s="337">
        <v>2115.1864657534243</v>
      </c>
      <c r="N122" s="337">
        <v>2115.1864657534243</v>
      </c>
      <c r="O122" s="337">
        <v>2115.1864657534243</v>
      </c>
      <c r="P122" s="337">
        <v>2115.1864657534243</v>
      </c>
      <c r="Q122" s="337">
        <v>2115.1864657534243</v>
      </c>
      <c r="R122" s="337">
        <v>2115.1864657534243</v>
      </c>
      <c r="S122" s="337">
        <v>2115.1864657534243</v>
      </c>
      <c r="T122" s="337">
        <v>2115.1864657534243</v>
      </c>
      <c r="U122" s="337">
        <v>2115.1864657534243</v>
      </c>
      <c r="V122" s="337">
        <v>2115.1864657534243</v>
      </c>
      <c r="W122" s="337">
        <v>2115.1864657534243</v>
      </c>
      <c r="X122" s="337">
        <v>2115.1864657534243</v>
      </c>
      <c r="Y122" s="337">
        <v>2115.1864657534243</v>
      </c>
      <c r="Z122" s="337">
        <v>2115.1864657534243</v>
      </c>
      <c r="AA122" s="337">
        <v>2115.1864657534243</v>
      </c>
      <c r="AB122" s="337">
        <v>2115.1864657534243</v>
      </c>
      <c r="AC122" s="337">
        <v>2115.1864657534243</v>
      </c>
      <c r="AD122" s="337">
        <v>2115.1864657534243</v>
      </c>
      <c r="AE122" s="337">
        <v>2115.1864657534243</v>
      </c>
      <c r="AF122" s="337">
        <v>2115.1864657534243</v>
      </c>
      <c r="AG122" s="337">
        <v>2115.1864657534243</v>
      </c>
      <c r="AH122" s="337">
        <v>2115.1864657534243</v>
      </c>
      <c r="AI122" s="337">
        <v>2115.1864657534243</v>
      </c>
      <c r="AJ122" s="337">
        <v>2115.1864657534243</v>
      </c>
      <c r="AK122" s="337">
        <v>2115.1864657534243</v>
      </c>
      <c r="AL122" s="337">
        <v>2115.1864657534243</v>
      </c>
      <c r="AM122" s="337">
        <v>2115.1864657534243</v>
      </c>
      <c r="AN122" s="337">
        <v>2115.1864657534243</v>
      </c>
      <c r="AO122" s="337">
        <v>2115.1864657534243</v>
      </c>
      <c r="AP122" s="337">
        <v>2115.1864657534243</v>
      </c>
      <c r="AQ122" s="337">
        <v>2115.1864657534243</v>
      </c>
      <c r="AR122" s="337">
        <v>2115.1864657534243</v>
      </c>
      <c r="AS122" s="337">
        <v>2115.1864657534243</v>
      </c>
      <c r="AT122" s="337">
        <v>2115.1864657534243</v>
      </c>
      <c r="AU122" s="337">
        <v>2115.1864657534243</v>
      </c>
      <c r="AV122" s="337">
        <v>2115.1864657534243</v>
      </c>
      <c r="AW122" s="337">
        <v>2115.1864657534243</v>
      </c>
      <c r="AX122" s="337">
        <v>2115.1864657534243</v>
      </c>
      <c r="AY122" s="337">
        <v>2115.1864657534243</v>
      </c>
      <c r="AZ122" s="337">
        <v>2115.1864657534243</v>
      </c>
      <c r="BA122" s="337">
        <v>2115.1864657534243</v>
      </c>
      <c r="BB122" s="337">
        <v>2115.1864657534243</v>
      </c>
      <c r="BC122" s="337">
        <v>2115.1864657534243</v>
      </c>
      <c r="BD122" s="337">
        <v>2115.1864657534243</v>
      </c>
      <c r="BE122" s="337">
        <v>2115.1864657534243</v>
      </c>
      <c r="BF122" s="337">
        <v>2115.1864657534243</v>
      </c>
      <c r="BG122" s="337">
        <v>2115.1864657534243</v>
      </c>
      <c r="BH122" s="337">
        <v>2115.1864657534243</v>
      </c>
      <c r="BI122" s="337">
        <v>2115.1864657534243</v>
      </c>
      <c r="BJ122" s="337">
        <v>2115.1864657534243</v>
      </c>
      <c r="BK122" s="337">
        <v>2115.1864657534243</v>
      </c>
      <c r="BL122" s="337">
        <v>2115.1864657534243</v>
      </c>
      <c r="BM122" s="337">
        <v>2115.1864657534243</v>
      </c>
      <c r="BN122" s="337">
        <v>2115.1864657534243</v>
      </c>
      <c r="BO122" s="337">
        <v>2115.1864657534243</v>
      </c>
      <c r="BP122" s="337">
        <v>2115.1864657534243</v>
      </c>
      <c r="BQ122" s="337">
        <v>2115.1864657534243</v>
      </c>
      <c r="BR122" s="337">
        <v>2115.1864657534243</v>
      </c>
      <c r="BS122" s="337">
        <v>2115.1864657534243</v>
      </c>
      <c r="BT122" s="337">
        <v>2115.1864657534243</v>
      </c>
      <c r="BU122" s="337">
        <v>2115.1864657534243</v>
      </c>
      <c r="BV122" s="337">
        <v>2115.1864657534243</v>
      </c>
      <c r="BW122" s="337">
        <v>2115.1864657534243</v>
      </c>
      <c r="BX122" s="337">
        <v>2115.1864657534243</v>
      </c>
      <c r="BY122" s="337">
        <v>2115.1864657534243</v>
      </c>
      <c r="BZ122" s="337">
        <v>2115.1864657534243</v>
      </c>
      <c r="CA122" s="337">
        <v>2115.1864657534243</v>
      </c>
      <c r="CB122" s="337">
        <v>2115.1864657534243</v>
      </c>
      <c r="CC122" s="337">
        <v>2115.1864657534243</v>
      </c>
      <c r="CD122" s="337">
        <v>2115.1864657534243</v>
      </c>
      <c r="CE122" s="337">
        <v>2115.1864657534243</v>
      </c>
      <c r="CF122" s="337">
        <v>2115.1864657534243</v>
      </c>
      <c r="CG122" s="337">
        <v>2115.1864657534243</v>
      </c>
      <c r="CH122" s="337">
        <v>2115.1864657534243</v>
      </c>
      <c r="CI122" s="337">
        <v>2115.1864657534243</v>
      </c>
      <c r="CJ122" s="337">
        <v>2115.1864657534243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1869.0450136986303</v>
      </c>
      <c r="I123" s="337">
        <v>1869.0450136986301</v>
      </c>
      <c r="J123" s="337">
        <v>1869.0450136986301</v>
      </c>
      <c r="K123" s="337">
        <v>1869.0450136986301</v>
      </c>
      <c r="L123" s="337">
        <v>2115.1864657534243</v>
      </c>
      <c r="M123" s="337">
        <v>2115.1864657534243</v>
      </c>
      <c r="N123" s="337">
        <v>2115.1864657534243</v>
      </c>
      <c r="O123" s="337">
        <v>2115.1864657534243</v>
      </c>
      <c r="P123" s="337">
        <v>2115.1864657534243</v>
      </c>
      <c r="Q123" s="337">
        <v>2115.1864657534243</v>
      </c>
      <c r="R123" s="337">
        <v>2115.1864657534243</v>
      </c>
      <c r="S123" s="337">
        <v>2115.1864657534243</v>
      </c>
      <c r="T123" s="337">
        <v>2115.1864657534243</v>
      </c>
      <c r="U123" s="337">
        <v>2115.1864657534243</v>
      </c>
      <c r="V123" s="337">
        <v>2115.1864657534243</v>
      </c>
      <c r="W123" s="337">
        <v>2115.1864657534243</v>
      </c>
      <c r="X123" s="337">
        <v>2115.1864657534243</v>
      </c>
      <c r="Y123" s="337">
        <v>2115.1864657534243</v>
      </c>
      <c r="Z123" s="337">
        <v>2115.1864657534243</v>
      </c>
      <c r="AA123" s="337">
        <v>2115.1864657534243</v>
      </c>
      <c r="AB123" s="337">
        <v>2115.1864657534243</v>
      </c>
      <c r="AC123" s="337">
        <v>2115.1864657534243</v>
      </c>
      <c r="AD123" s="337">
        <v>2115.1864657534243</v>
      </c>
      <c r="AE123" s="337">
        <v>2115.1864657534243</v>
      </c>
      <c r="AF123" s="337">
        <v>2115.1864657534243</v>
      </c>
      <c r="AG123" s="337">
        <v>2115.1864657534243</v>
      </c>
      <c r="AH123" s="337">
        <v>2115.1864657534243</v>
      </c>
      <c r="AI123" s="337">
        <v>2115.1864657534243</v>
      </c>
      <c r="AJ123" s="337">
        <v>2115.1864657534243</v>
      </c>
      <c r="AK123" s="337">
        <v>2115.1864657534243</v>
      </c>
      <c r="AL123" s="337">
        <v>2115.1864657534243</v>
      </c>
      <c r="AM123" s="337">
        <v>2115.1864657534243</v>
      </c>
      <c r="AN123" s="337">
        <v>2115.1864657534243</v>
      </c>
      <c r="AO123" s="337">
        <v>2115.1864657534243</v>
      </c>
      <c r="AP123" s="337">
        <v>2115.1864657534243</v>
      </c>
      <c r="AQ123" s="337">
        <v>2115.1864657534243</v>
      </c>
      <c r="AR123" s="337">
        <v>2115.1864657534243</v>
      </c>
      <c r="AS123" s="337">
        <v>2115.1864657534243</v>
      </c>
      <c r="AT123" s="337">
        <v>2115.1864657534243</v>
      </c>
      <c r="AU123" s="337">
        <v>2115.1864657534243</v>
      </c>
      <c r="AV123" s="337">
        <v>2115.1864657534243</v>
      </c>
      <c r="AW123" s="337">
        <v>2115.1864657534243</v>
      </c>
      <c r="AX123" s="337">
        <v>2115.1864657534243</v>
      </c>
      <c r="AY123" s="337">
        <v>2115.1864657534243</v>
      </c>
      <c r="AZ123" s="337">
        <v>2115.1864657534243</v>
      </c>
      <c r="BA123" s="337">
        <v>2115.1864657534243</v>
      </c>
      <c r="BB123" s="337">
        <v>2115.1864657534243</v>
      </c>
      <c r="BC123" s="337">
        <v>2115.1864657534243</v>
      </c>
      <c r="BD123" s="337">
        <v>2115.1864657534243</v>
      </c>
      <c r="BE123" s="337">
        <v>2115.1864657534243</v>
      </c>
      <c r="BF123" s="337">
        <v>2115.1864657534243</v>
      </c>
      <c r="BG123" s="337">
        <v>2115.1864657534243</v>
      </c>
      <c r="BH123" s="337">
        <v>2115.1864657534243</v>
      </c>
      <c r="BI123" s="337">
        <v>2115.1864657534243</v>
      </c>
      <c r="BJ123" s="337">
        <v>2115.1864657534243</v>
      </c>
      <c r="BK123" s="337">
        <v>2115.1864657534243</v>
      </c>
      <c r="BL123" s="337">
        <v>2115.1864657534243</v>
      </c>
      <c r="BM123" s="337">
        <v>2115.1864657534243</v>
      </c>
      <c r="BN123" s="337">
        <v>2115.1864657534243</v>
      </c>
      <c r="BO123" s="337">
        <v>2115.1864657534243</v>
      </c>
      <c r="BP123" s="337">
        <v>2115.1864657534243</v>
      </c>
      <c r="BQ123" s="337">
        <v>2115.1864657534243</v>
      </c>
      <c r="BR123" s="337">
        <v>2115.1864657534243</v>
      </c>
      <c r="BS123" s="337">
        <v>2115.1864657534243</v>
      </c>
      <c r="BT123" s="337">
        <v>2115.1864657534243</v>
      </c>
      <c r="BU123" s="337">
        <v>2115.1864657534243</v>
      </c>
      <c r="BV123" s="337">
        <v>2115.1864657534243</v>
      </c>
      <c r="BW123" s="337">
        <v>2115.1864657534243</v>
      </c>
      <c r="BX123" s="337">
        <v>2115.1864657534243</v>
      </c>
      <c r="BY123" s="337">
        <v>2115.1864657534243</v>
      </c>
      <c r="BZ123" s="337">
        <v>2115.1864657534243</v>
      </c>
      <c r="CA123" s="337">
        <v>2115.1864657534243</v>
      </c>
      <c r="CB123" s="337">
        <v>2115.1864657534243</v>
      </c>
      <c r="CC123" s="337">
        <v>2115.1864657534243</v>
      </c>
      <c r="CD123" s="337">
        <v>2115.1864657534243</v>
      </c>
      <c r="CE123" s="337">
        <v>2115.1864657534243</v>
      </c>
      <c r="CF123" s="337">
        <v>2115.1864657534243</v>
      </c>
      <c r="CG123" s="337">
        <v>2115.1864657534243</v>
      </c>
      <c r="CH123" s="337">
        <v>2115.1864657534243</v>
      </c>
      <c r="CI123" s="337">
        <v>2115.1864657534243</v>
      </c>
      <c r="CJ123" s="337">
        <v>2115.1864657534243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50.828478094558406</v>
      </c>
      <c r="I124" s="337">
        <v>93.53877999644854</v>
      </c>
      <c r="J124" s="337">
        <v>136.3003757056704</v>
      </c>
      <c r="K124" s="337">
        <v>179.11196077777961</v>
      </c>
      <c r="L124" s="337">
        <v>736.29453941343149</v>
      </c>
      <c r="M124" s="337">
        <v>997.58753565457914</v>
      </c>
      <c r="N124" s="337">
        <v>1258.9691050711356</v>
      </c>
      <c r="O124" s="337">
        <v>1520.4392476631008</v>
      </c>
      <c r="P124" s="337">
        <v>1515.6879415021435</v>
      </c>
      <c r="Q124" s="337">
        <v>1510.936635341186</v>
      </c>
      <c r="R124" s="337">
        <v>1506.1853291802288</v>
      </c>
      <c r="S124" s="337">
        <v>1501.4340230192715</v>
      </c>
      <c r="T124" s="337">
        <v>1496.6827168583143</v>
      </c>
      <c r="U124" s="337">
        <v>1491.9314106973568</v>
      </c>
      <c r="V124" s="337">
        <v>1487.1801045363995</v>
      </c>
      <c r="W124" s="337">
        <v>1482.4287983754423</v>
      </c>
      <c r="X124" s="337">
        <v>1477.6774922144848</v>
      </c>
      <c r="Y124" s="337">
        <v>1472.9261860535275</v>
      </c>
      <c r="Z124" s="337">
        <v>1468.1748798925703</v>
      </c>
      <c r="AA124" s="337">
        <v>1463.423573731613</v>
      </c>
      <c r="AB124" s="337">
        <v>1458.6722675706555</v>
      </c>
      <c r="AC124" s="337">
        <v>1453.9209614096983</v>
      </c>
      <c r="AD124" s="337">
        <v>1449.169655248741</v>
      </c>
      <c r="AE124" s="337">
        <v>1444.4183490877838</v>
      </c>
      <c r="AF124" s="337">
        <v>1439.6670429268265</v>
      </c>
      <c r="AG124" s="337">
        <v>1434.9157367658693</v>
      </c>
      <c r="AH124" s="337">
        <v>1430.1644306049122</v>
      </c>
      <c r="AI124" s="337">
        <v>1425.413124443955</v>
      </c>
      <c r="AJ124" s="337">
        <v>1420.6618182829977</v>
      </c>
      <c r="AK124" s="337">
        <v>1415.9105121220405</v>
      </c>
      <c r="AL124" s="337">
        <v>1411.1592059610834</v>
      </c>
      <c r="AM124" s="337">
        <v>1412.0992888347516</v>
      </c>
      <c r="AN124" s="337">
        <v>1413.0393717084198</v>
      </c>
      <c r="AO124" s="337">
        <v>1413.979454582088</v>
      </c>
      <c r="AP124" s="337">
        <v>1414.9195374557562</v>
      </c>
      <c r="AQ124" s="337">
        <v>1415.8596203294244</v>
      </c>
      <c r="AR124" s="337">
        <v>1416.7997032030926</v>
      </c>
      <c r="AS124" s="337">
        <v>1417.7397860767608</v>
      </c>
      <c r="AT124" s="337">
        <v>1418.679868950429</v>
      </c>
      <c r="AU124" s="337">
        <v>1419.6199518240971</v>
      </c>
      <c r="AV124" s="337">
        <v>1420.5600346977653</v>
      </c>
      <c r="AW124" s="337">
        <v>1421.5001175714335</v>
      </c>
      <c r="AX124" s="337">
        <v>1422.4402004451017</v>
      </c>
      <c r="AY124" s="337">
        <v>1423.3802833187699</v>
      </c>
      <c r="AZ124" s="337">
        <v>1424.3203661924381</v>
      </c>
      <c r="BA124" s="337">
        <v>1425.2604490661063</v>
      </c>
      <c r="BB124" s="337">
        <v>1426.2005319397745</v>
      </c>
      <c r="BC124" s="337">
        <v>1427.1406148134427</v>
      </c>
      <c r="BD124" s="337">
        <v>1428.0806976871108</v>
      </c>
      <c r="BE124" s="337">
        <v>1429.020780560779</v>
      </c>
      <c r="BF124" s="337">
        <v>1429.9608634344472</v>
      </c>
      <c r="BG124" s="337">
        <v>1430.9009463081154</v>
      </c>
      <c r="BH124" s="337">
        <v>1431.8410291817836</v>
      </c>
      <c r="BI124" s="337">
        <v>1432.7811120554518</v>
      </c>
      <c r="BJ124" s="337">
        <v>1433.72119492912</v>
      </c>
      <c r="BK124" s="337">
        <v>1434.6612778027882</v>
      </c>
      <c r="BL124" s="337">
        <v>1435.6013606764564</v>
      </c>
      <c r="BM124" s="337">
        <v>1436.5414435501245</v>
      </c>
      <c r="BN124" s="337">
        <v>1437.4815264237927</v>
      </c>
      <c r="BO124" s="337">
        <v>1438.4216092974609</v>
      </c>
      <c r="BP124" s="337">
        <v>1439.3616921711291</v>
      </c>
      <c r="BQ124" s="337">
        <v>1440.3017750447973</v>
      </c>
      <c r="BR124" s="337">
        <v>1441.2418579184655</v>
      </c>
      <c r="BS124" s="337">
        <v>1442.1819407921337</v>
      </c>
      <c r="BT124" s="337">
        <v>1443.1220236658019</v>
      </c>
      <c r="BU124" s="337">
        <v>1444.0621065394701</v>
      </c>
      <c r="BV124" s="337">
        <v>1445.0021894131382</v>
      </c>
      <c r="BW124" s="337">
        <v>1445.9422722868062</v>
      </c>
      <c r="BX124" s="337">
        <v>1446.8823551604746</v>
      </c>
      <c r="BY124" s="337">
        <v>1447.8224380341426</v>
      </c>
      <c r="BZ124" s="337">
        <v>1448.7625209078108</v>
      </c>
      <c r="CA124" s="337">
        <v>1449.702603781479</v>
      </c>
      <c r="CB124" s="337">
        <v>1450.6426866551474</v>
      </c>
      <c r="CC124" s="337">
        <v>1451.5827695288153</v>
      </c>
      <c r="CD124" s="337">
        <v>1452.5228524024837</v>
      </c>
      <c r="CE124" s="337">
        <v>1453.4629352761517</v>
      </c>
      <c r="CF124" s="337">
        <v>1454.4030181498199</v>
      </c>
      <c r="CG124" s="337">
        <v>1455.3431010234881</v>
      </c>
      <c r="CH124" s="337">
        <v>1456.2831838971563</v>
      </c>
      <c r="CI124" s="337">
        <v>1457.2232667708245</v>
      </c>
      <c r="CJ124" s="337">
        <v>1458.1633496444927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30.71727857485439</v>
      </c>
      <c r="I127" s="337">
        <v>61.455493061417954</v>
      </c>
      <c r="J127" s="337">
        <v>92.214643459690677</v>
      </c>
      <c r="K127" s="337">
        <v>122.99472976967262</v>
      </c>
      <c r="L127" s="337">
        <v>367.52548156702437</v>
      </c>
      <c r="M127" s="337">
        <v>614.8681695467692</v>
      </c>
      <c r="N127" s="337">
        <v>862.29500456756364</v>
      </c>
      <c r="O127" s="337">
        <v>1109.8059866294077</v>
      </c>
      <c r="P127" s="337">
        <v>1104.3990048370597</v>
      </c>
      <c r="Q127" s="337">
        <v>1098.9920230447117</v>
      </c>
      <c r="R127" s="337">
        <v>1093.5850412523637</v>
      </c>
      <c r="S127" s="337">
        <v>1088.1780594600157</v>
      </c>
      <c r="T127" s="337">
        <v>1082.7710776676677</v>
      </c>
      <c r="U127" s="337">
        <v>1077.3640958753197</v>
      </c>
      <c r="V127" s="337">
        <v>1071.9571140829717</v>
      </c>
      <c r="W127" s="337">
        <v>1066.5501322906237</v>
      </c>
      <c r="X127" s="337">
        <v>1061.1431504982756</v>
      </c>
      <c r="Y127" s="337">
        <v>1055.7361687059276</v>
      </c>
      <c r="Z127" s="337">
        <v>1050.3291869135796</v>
      </c>
      <c r="AA127" s="337">
        <v>1044.9222051212316</v>
      </c>
      <c r="AB127" s="337">
        <v>1039.5152233288836</v>
      </c>
      <c r="AC127" s="337">
        <v>1034.1082415365356</v>
      </c>
      <c r="AD127" s="337">
        <v>1028.7012597441876</v>
      </c>
      <c r="AE127" s="337">
        <v>1023.2942779518397</v>
      </c>
      <c r="AF127" s="337">
        <v>1017.8872961594918</v>
      </c>
      <c r="AG127" s="337">
        <v>1012.4803143671439</v>
      </c>
      <c r="AH127" s="337">
        <v>1007.073332574796</v>
      </c>
      <c r="AI127" s="337">
        <v>1001.6663507824481</v>
      </c>
      <c r="AJ127" s="337">
        <v>996.25936899010026</v>
      </c>
      <c r="AK127" s="337">
        <v>990.85238719775236</v>
      </c>
      <c r="AL127" s="337">
        <v>985.44540540540447</v>
      </c>
      <c r="AM127" s="337">
        <v>985.44540540540447</v>
      </c>
      <c r="AN127" s="337">
        <v>985.44540540540447</v>
      </c>
      <c r="AO127" s="337">
        <v>985.44540540540447</v>
      </c>
      <c r="AP127" s="337">
        <v>985.44540540540447</v>
      </c>
      <c r="AQ127" s="337">
        <v>985.44540540540447</v>
      </c>
      <c r="AR127" s="337">
        <v>985.44540540540447</v>
      </c>
      <c r="AS127" s="337">
        <v>985.44540540540447</v>
      </c>
      <c r="AT127" s="337">
        <v>985.44540540540447</v>
      </c>
      <c r="AU127" s="337">
        <v>985.44540540540447</v>
      </c>
      <c r="AV127" s="337">
        <v>985.44540540540447</v>
      </c>
      <c r="AW127" s="337">
        <v>985.44540540540447</v>
      </c>
      <c r="AX127" s="337">
        <v>985.44540540540447</v>
      </c>
      <c r="AY127" s="337">
        <v>985.44540540540447</v>
      </c>
      <c r="AZ127" s="337">
        <v>985.44540540540447</v>
      </c>
      <c r="BA127" s="337">
        <v>985.44540540540447</v>
      </c>
      <c r="BB127" s="337">
        <v>985.44540540540447</v>
      </c>
      <c r="BC127" s="337">
        <v>985.44540540540447</v>
      </c>
      <c r="BD127" s="337">
        <v>985.44540540540447</v>
      </c>
      <c r="BE127" s="337">
        <v>985.44540540540447</v>
      </c>
      <c r="BF127" s="337">
        <v>985.44540540540447</v>
      </c>
      <c r="BG127" s="337">
        <v>985.44540540540447</v>
      </c>
      <c r="BH127" s="337">
        <v>985.44540540540447</v>
      </c>
      <c r="BI127" s="337">
        <v>985.44540540540447</v>
      </c>
      <c r="BJ127" s="337">
        <v>985.44540540540447</v>
      </c>
      <c r="BK127" s="337">
        <v>985.44540540540447</v>
      </c>
      <c r="BL127" s="337">
        <v>985.44540540540447</v>
      </c>
      <c r="BM127" s="337">
        <v>985.44540540540447</v>
      </c>
      <c r="BN127" s="337">
        <v>985.44540540540447</v>
      </c>
      <c r="BO127" s="337">
        <v>985.44540540540447</v>
      </c>
      <c r="BP127" s="337">
        <v>985.44540540540447</v>
      </c>
      <c r="BQ127" s="337">
        <v>985.44540540540447</v>
      </c>
      <c r="BR127" s="337">
        <v>985.44540540540447</v>
      </c>
      <c r="BS127" s="337">
        <v>985.44540540540447</v>
      </c>
      <c r="BT127" s="337">
        <v>985.44540540540447</v>
      </c>
      <c r="BU127" s="337">
        <v>985.44540540540447</v>
      </c>
      <c r="BV127" s="337">
        <v>985.44540540540447</v>
      </c>
      <c r="BW127" s="337">
        <v>985.44540540540447</v>
      </c>
      <c r="BX127" s="337">
        <v>985.44540540540447</v>
      </c>
      <c r="BY127" s="337">
        <v>985.44540540540447</v>
      </c>
      <c r="BZ127" s="337">
        <v>985.44540540540447</v>
      </c>
      <c r="CA127" s="337">
        <v>985.44540540540447</v>
      </c>
      <c r="CB127" s="337">
        <v>985.44540540540447</v>
      </c>
      <c r="CC127" s="337">
        <v>985.44540540540447</v>
      </c>
      <c r="CD127" s="337">
        <v>985.44540540540447</v>
      </c>
      <c r="CE127" s="337">
        <v>985.44540540540447</v>
      </c>
      <c r="CF127" s="337">
        <v>985.44540540540447</v>
      </c>
      <c r="CG127" s="337">
        <v>985.44540540540447</v>
      </c>
      <c r="CH127" s="337">
        <v>985.44540540540447</v>
      </c>
      <c r="CI127" s="337">
        <v>985.44540540540447</v>
      </c>
      <c r="CJ127" s="337">
        <v>985.44540540540447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7.84</v>
      </c>
      <c r="I129" s="337">
        <v>15.68</v>
      </c>
      <c r="J129" s="337">
        <v>23.52</v>
      </c>
      <c r="K129" s="337">
        <v>31.36</v>
      </c>
      <c r="L129" s="337">
        <v>196</v>
      </c>
      <c r="M129" s="337">
        <v>196</v>
      </c>
      <c r="N129" s="337">
        <v>196</v>
      </c>
      <c r="O129" s="337">
        <v>196</v>
      </c>
      <c r="P129" s="337">
        <v>196</v>
      </c>
      <c r="Q129" s="337">
        <v>196</v>
      </c>
      <c r="R129" s="337">
        <v>196</v>
      </c>
      <c r="S129" s="337">
        <v>196</v>
      </c>
      <c r="T129" s="337">
        <v>196</v>
      </c>
      <c r="U129" s="337">
        <v>196</v>
      </c>
      <c r="V129" s="337">
        <v>196</v>
      </c>
      <c r="W129" s="337">
        <v>196</v>
      </c>
      <c r="X129" s="337">
        <v>196</v>
      </c>
      <c r="Y129" s="337">
        <v>196</v>
      </c>
      <c r="Z129" s="337">
        <v>196</v>
      </c>
      <c r="AA129" s="337">
        <v>196</v>
      </c>
      <c r="AB129" s="337">
        <v>196</v>
      </c>
      <c r="AC129" s="337">
        <v>196</v>
      </c>
      <c r="AD129" s="337">
        <v>196</v>
      </c>
      <c r="AE129" s="337">
        <v>196</v>
      </c>
      <c r="AF129" s="337">
        <v>196</v>
      </c>
      <c r="AG129" s="337">
        <v>196</v>
      </c>
      <c r="AH129" s="337">
        <v>196</v>
      </c>
      <c r="AI129" s="337">
        <v>196</v>
      </c>
      <c r="AJ129" s="337">
        <v>196</v>
      </c>
      <c r="AK129" s="337">
        <v>196</v>
      </c>
      <c r="AL129" s="337">
        <v>196</v>
      </c>
      <c r="AM129" s="337">
        <v>196</v>
      </c>
      <c r="AN129" s="337">
        <v>196</v>
      </c>
      <c r="AO129" s="337">
        <v>196</v>
      </c>
      <c r="AP129" s="337">
        <v>196</v>
      </c>
      <c r="AQ129" s="337">
        <v>196</v>
      </c>
      <c r="AR129" s="337">
        <v>196</v>
      </c>
      <c r="AS129" s="337">
        <v>196</v>
      </c>
      <c r="AT129" s="337">
        <v>196</v>
      </c>
      <c r="AU129" s="337">
        <v>196</v>
      </c>
      <c r="AV129" s="337">
        <v>196</v>
      </c>
      <c r="AW129" s="337">
        <v>196</v>
      </c>
      <c r="AX129" s="337">
        <v>196</v>
      </c>
      <c r="AY129" s="337">
        <v>196</v>
      </c>
      <c r="AZ129" s="337">
        <v>196</v>
      </c>
      <c r="BA129" s="337">
        <v>196</v>
      </c>
      <c r="BB129" s="337">
        <v>196</v>
      </c>
      <c r="BC129" s="337">
        <v>196</v>
      </c>
      <c r="BD129" s="337">
        <v>196</v>
      </c>
      <c r="BE129" s="337">
        <v>196</v>
      </c>
      <c r="BF129" s="337">
        <v>196</v>
      </c>
      <c r="BG129" s="337">
        <v>196</v>
      </c>
      <c r="BH129" s="337">
        <v>196</v>
      </c>
      <c r="BI129" s="337">
        <v>196</v>
      </c>
      <c r="BJ129" s="337">
        <v>196</v>
      </c>
      <c r="BK129" s="337">
        <v>196</v>
      </c>
      <c r="BL129" s="337">
        <v>196</v>
      </c>
      <c r="BM129" s="337">
        <v>196</v>
      </c>
      <c r="BN129" s="337">
        <v>196</v>
      </c>
      <c r="BO129" s="337">
        <v>196</v>
      </c>
      <c r="BP129" s="337">
        <v>196</v>
      </c>
      <c r="BQ129" s="337">
        <v>196</v>
      </c>
      <c r="BR129" s="337">
        <v>196</v>
      </c>
      <c r="BS129" s="337">
        <v>196</v>
      </c>
      <c r="BT129" s="337">
        <v>196</v>
      </c>
      <c r="BU129" s="337">
        <v>196</v>
      </c>
      <c r="BV129" s="337">
        <v>196</v>
      </c>
      <c r="BW129" s="337">
        <v>196</v>
      </c>
      <c r="BX129" s="337">
        <v>196</v>
      </c>
      <c r="BY129" s="337">
        <v>196</v>
      </c>
      <c r="BZ129" s="337">
        <v>196</v>
      </c>
      <c r="CA129" s="337">
        <v>196</v>
      </c>
      <c r="CB129" s="337">
        <v>196</v>
      </c>
      <c r="CC129" s="337">
        <v>196</v>
      </c>
      <c r="CD129" s="337">
        <v>196</v>
      </c>
      <c r="CE129" s="337">
        <v>196</v>
      </c>
      <c r="CF129" s="337">
        <v>196</v>
      </c>
      <c r="CG129" s="337">
        <v>196</v>
      </c>
      <c r="CH129" s="337">
        <v>196</v>
      </c>
      <c r="CI129" s="337">
        <v>196</v>
      </c>
      <c r="CJ129" s="337">
        <v>196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1.8251858958978826</v>
      </c>
      <c r="I130" s="337">
        <v>3.6513628350483414</v>
      </c>
      <c r="J130" s="337">
        <v>5.4785308174513778</v>
      </c>
      <c r="K130" s="337">
        <v>7.3066898431069935</v>
      </c>
      <c r="L130" s="337">
        <v>27.784104831140652</v>
      </c>
      <c r="M130" s="337">
        <v>39.748652566203091</v>
      </c>
      <c r="N130" s="337">
        <v>51.716915339459639</v>
      </c>
      <c r="O130" s="337">
        <v>63.688893150910317</v>
      </c>
      <c r="P130" s="337">
        <v>62.356674967465388</v>
      </c>
      <c r="Q130" s="337">
        <v>61.02374568785536</v>
      </c>
      <c r="R130" s="337">
        <v>59.690105312080256</v>
      </c>
      <c r="S130" s="337">
        <v>59.458649982292449</v>
      </c>
      <c r="T130" s="337">
        <v>59.227194652504643</v>
      </c>
      <c r="U130" s="337">
        <v>58.995739322716851</v>
      </c>
      <c r="V130" s="337">
        <v>58.764283992929045</v>
      </c>
      <c r="W130" s="337">
        <v>58.53282866314126</v>
      </c>
      <c r="X130" s="337">
        <v>58.301373333353453</v>
      </c>
      <c r="Y130" s="337">
        <v>58.069918003565647</v>
      </c>
      <c r="Z130" s="337">
        <v>57.838462673777855</v>
      </c>
      <c r="AA130" s="337">
        <v>57.607007343990048</v>
      </c>
      <c r="AB130" s="337">
        <v>57.375552014202242</v>
      </c>
      <c r="AC130" s="337">
        <v>57.14409668441445</v>
      </c>
      <c r="AD130" s="337">
        <v>56.912641354626643</v>
      </c>
      <c r="AE130" s="337">
        <v>56.681186024838851</v>
      </c>
      <c r="AF130" s="337">
        <v>56.449730695051052</v>
      </c>
      <c r="AG130" s="337">
        <v>56.218275365263253</v>
      </c>
      <c r="AH130" s="337">
        <v>55.986820035475461</v>
      </c>
      <c r="AI130" s="337">
        <v>55.755364705687668</v>
      </c>
      <c r="AJ130" s="337">
        <v>55.523909375899869</v>
      </c>
      <c r="AK130" s="337">
        <v>55.29245404611207</v>
      </c>
      <c r="AL130" s="337">
        <v>55.060998716324278</v>
      </c>
      <c r="AM130" s="337">
        <v>55.060998716324278</v>
      </c>
      <c r="AN130" s="337">
        <v>55.060998716324278</v>
      </c>
      <c r="AO130" s="337">
        <v>55.060998716324278</v>
      </c>
      <c r="AP130" s="337">
        <v>55.060998716324278</v>
      </c>
      <c r="AQ130" s="337">
        <v>55.060998716324278</v>
      </c>
      <c r="AR130" s="337">
        <v>55.060998716324278</v>
      </c>
      <c r="AS130" s="337">
        <v>55.060998716324278</v>
      </c>
      <c r="AT130" s="337">
        <v>55.060998716324278</v>
      </c>
      <c r="AU130" s="337">
        <v>55.060998716324278</v>
      </c>
      <c r="AV130" s="337">
        <v>55.060998716324278</v>
      </c>
      <c r="AW130" s="337">
        <v>55.060998716324278</v>
      </c>
      <c r="AX130" s="337">
        <v>55.060998716324278</v>
      </c>
      <c r="AY130" s="337">
        <v>55.060998716324278</v>
      </c>
      <c r="AZ130" s="337">
        <v>55.060998716324278</v>
      </c>
      <c r="BA130" s="337">
        <v>55.060998716324278</v>
      </c>
      <c r="BB130" s="337">
        <v>55.060998716324278</v>
      </c>
      <c r="BC130" s="337">
        <v>55.060998716324278</v>
      </c>
      <c r="BD130" s="337">
        <v>55.060998716324278</v>
      </c>
      <c r="BE130" s="337">
        <v>55.060998716324278</v>
      </c>
      <c r="BF130" s="337">
        <v>55.060998716324278</v>
      </c>
      <c r="BG130" s="337">
        <v>55.060998716324278</v>
      </c>
      <c r="BH130" s="337">
        <v>55.060998716324278</v>
      </c>
      <c r="BI130" s="337">
        <v>55.060998716324278</v>
      </c>
      <c r="BJ130" s="337">
        <v>55.060998716324278</v>
      </c>
      <c r="BK130" s="337">
        <v>55.060998716324278</v>
      </c>
      <c r="BL130" s="337">
        <v>55.060998716324278</v>
      </c>
      <c r="BM130" s="337">
        <v>55.060998716324278</v>
      </c>
      <c r="BN130" s="337">
        <v>55.060998716324278</v>
      </c>
      <c r="BO130" s="337">
        <v>55.060998716324278</v>
      </c>
      <c r="BP130" s="337">
        <v>55.060998716324278</v>
      </c>
      <c r="BQ130" s="337">
        <v>55.060998716324278</v>
      </c>
      <c r="BR130" s="337">
        <v>55.060998716324278</v>
      </c>
      <c r="BS130" s="337">
        <v>55.060998716324278</v>
      </c>
      <c r="BT130" s="337">
        <v>55.060998716324278</v>
      </c>
      <c r="BU130" s="337">
        <v>55.060998716324278</v>
      </c>
      <c r="BV130" s="337">
        <v>55.060998716324278</v>
      </c>
      <c r="BW130" s="337">
        <v>55.060998716324278</v>
      </c>
      <c r="BX130" s="337">
        <v>55.060998716324278</v>
      </c>
      <c r="BY130" s="337">
        <v>55.060998716324278</v>
      </c>
      <c r="BZ130" s="337">
        <v>55.060998716324278</v>
      </c>
      <c r="CA130" s="337">
        <v>55.060998716324278</v>
      </c>
      <c r="CB130" s="337">
        <v>55.060998716324278</v>
      </c>
      <c r="CC130" s="337">
        <v>55.060998716324278</v>
      </c>
      <c r="CD130" s="337">
        <v>55.060998716324278</v>
      </c>
      <c r="CE130" s="337">
        <v>55.060998716324278</v>
      </c>
      <c r="CF130" s="337">
        <v>55.060998716324278</v>
      </c>
      <c r="CG130" s="337">
        <v>55.060998716324278</v>
      </c>
      <c r="CH130" s="337">
        <v>55.060998716324278</v>
      </c>
      <c r="CI130" s="337">
        <v>55.060998716324278</v>
      </c>
      <c r="CJ130" s="337">
        <v>55.060998716324278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1869.0450136986303</v>
      </c>
      <c r="I131" s="337">
        <v>1869.0450136986301</v>
      </c>
      <c r="J131" s="337">
        <v>1869.0450136986301</v>
      </c>
      <c r="K131" s="337">
        <v>1869.0450136986301</v>
      </c>
      <c r="L131" s="337">
        <v>2115.1864657534243</v>
      </c>
      <c r="M131" s="337">
        <v>2115.1864657534243</v>
      </c>
      <c r="N131" s="337">
        <v>2115.1864657534243</v>
      </c>
      <c r="O131" s="337">
        <v>2115.1864657534243</v>
      </c>
      <c r="P131" s="337">
        <v>2115.1864657534243</v>
      </c>
      <c r="Q131" s="337">
        <v>2115.1864657534243</v>
      </c>
      <c r="R131" s="337">
        <v>2115.1864657534243</v>
      </c>
      <c r="S131" s="337">
        <v>2115.1864657534243</v>
      </c>
      <c r="T131" s="337">
        <v>2115.1864657534243</v>
      </c>
      <c r="U131" s="337">
        <v>2115.1864657534243</v>
      </c>
      <c r="V131" s="337">
        <v>2115.1864657534243</v>
      </c>
      <c r="W131" s="337">
        <v>2115.1864657534243</v>
      </c>
      <c r="X131" s="337">
        <v>2115.1864657534243</v>
      </c>
      <c r="Y131" s="337">
        <v>2115.1864657534243</v>
      </c>
      <c r="Z131" s="337">
        <v>2115.1864657534243</v>
      </c>
      <c r="AA131" s="337">
        <v>2115.1864657534243</v>
      </c>
      <c r="AB131" s="337">
        <v>2115.1864657534243</v>
      </c>
      <c r="AC131" s="337">
        <v>2115.1864657534243</v>
      </c>
      <c r="AD131" s="337">
        <v>2115.1864657534243</v>
      </c>
      <c r="AE131" s="337">
        <v>2115.1864657534243</v>
      </c>
      <c r="AF131" s="337">
        <v>2115.1864657534243</v>
      </c>
      <c r="AG131" s="337">
        <v>2115.1864657534243</v>
      </c>
      <c r="AH131" s="337">
        <v>2115.1864657534243</v>
      </c>
      <c r="AI131" s="337">
        <v>2115.1864657534243</v>
      </c>
      <c r="AJ131" s="337">
        <v>2115.1864657534243</v>
      </c>
      <c r="AK131" s="337">
        <v>2115.1864657534243</v>
      </c>
      <c r="AL131" s="337">
        <v>2115.1864657534243</v>
      </c>
      <c r="AM131" s="337">
        <v>2115.1864657534243</v>
      </c>
      <c r="AN131" s="337">
        <v>2115.1864657534243</v>
      </c>
      <c r="AO131" s="337">
        <v>2115.1864657534243</v>
      </c>
      <c r="AP131" s="337">
        <v>2115.1864657534243</v>
      </c>
      <c r="AQ131" s="337">
        <v>2115.1864657534243</v>
      </c>
      <c r="AR131" s="337">
        <v>2115.1864657534243</v>
      </c>
      <c r="AS131" s="337">
        <v>2115.1864657534243</v>
      </c>
      <c r="AT131" s="337">
        <v>2115.1864657534243</v>
      </c>
      <c r="AU131" s="337">
        <v>2115.1864657534243</v>
      </c>
      <c r="AV131" s="337">
        <v>2115.1864657534243</v>
      </c>
      <c r="AW131" s="337">
        <v>2115.1864657534243</v>
      </c>
      <c r="AX131" s="337">
        <v>2115.1864657534243</v>
      </c>
      <c r="AY131" s="337">
        <v>2115.1864657534243</v>
      </c>
      <c r="AZ131" s="337">
        <v>2115.1864657534243</v>
      </c>
      <c r="BA131" s="337">
        <v>2115.1864657534243</v>
      </c>
      <c r="BB131" s="337">
        <v>2115.1864657534243</v>
      </c>
      <c r="BC131" s="337">
        <v>2115.1864657534243</v>
      </c>
      <c r="BD131" s="337">
        <v>2115.1864657534243</v>
      </c>
      <c r="BE131" s="337">
        <v>2115.1864657534243</v>
      </c>
      <c r="BF131" s="337">
        <v>2115.1864657534243</v>
      </c>
      <c r="BG131" s="337">
        <v>2115.1864657534243</v>
      </c>
      <c r="BH131" s="337">
        <v>2115.1864657534243</v>
      </c>
      <c r="BI131" s="337">
        <v>2115.1864657534243</v>
      </c>
      <c r="BJ131" s="337">
        <v>2115.1864657534243</v>
      </c>
      <c r="BK131" s="337">
        <v>2115.1864657534243</v>
      </c>
      <c r="BL131" s="337">
        <v>2115.1864657534243</v>
      </c>
      <c r="BM131" s="337">
        <v>2115.1864657534243</v>
      </c>
      <c r="BN131" s="337">
        <v>2115.1864657534243</v>
      </c>
      <c r="BO131" s="337">
        <v>2115.1864657534243</v>
      </c>
      <c r="BP131" s="337">
        <v>2115.1864657534243</v>
      </c>
      <c r="BQ131" s="337">
        <v>2115.1864657534243</v>
      </c>
      <c r="BR131" s="337">
        <v>2115.1864657534243</v>
      </c>
      <c r="BS131" s="337">
        <v>2115.1864657534243</v>
      </c>
      <c r="BT131" s="337">
        <v>2115.1864657534243</v>
      </c>
      <c r="BU131" s="337">
        <v>2115.1864657534243</v>
      </c>
      <c r="BV131" s="337">
        <v>2115.1864657534243</v>
      </c>
      <c r="BW131" s="337">
        <v>2115.1864657534243</v>
      </c>
      <c r="BX131" s="337">
        <v>2115.1864657534243</v>
      </c>
      <c r="BY131" s="337">
        <v>2115.1864657534243</v>
      </c>
      <c r="BZ131" s="337">
        <v>2115.1864657534243</v>
      </c>
      <c r="CA131" s="337">
        <v>2115.1864657534243</v>
      </c>
      <c r="CB131" s="337">
        <v>2115.1864657534243</v>
      </c>
      <c r="CC131" s="337">
        <v>2115.1864657534243</v>
      </c>
      <c r="CD131" s="337">
        <v>2115.1864657534243</v>
      </c>
      <c r="CE131" s="337">
        <v>2115.1864657534243</v>
      </c>
      <c r="CF131" s="337">
        <v>2115.1864657534243</v>
      </c>
      <c r="CG131" s="337">
        <v>2115.1864657534243</v>
      </c>
      <c r="CH131" s="337">
        <v>2115.1864657534243</v>
      </c>
      <c r="CI131" s="337">
        <v>2115.1864657534243</v>
      </c>
      <c r="CJ131" s="337">
        <v>2115.1864657534243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1869.0450136986303</v>
      </c>
      <c r="I132" s="337">
        <v>1869.0450136986301</v>
      </c>
      <c r="J132" s="337">
        <v>1869.0450136986301</v>
      </c>
      <c r="K132" s="337">
        <v>1869.0450136986301</v>
      </c>
      <c r="L132" s="337">
        <v>2115.1864657534243</v>
      </c>
      <c r="M132" s="337">
        <v>2115.1864657534243</v>
      </c>
      <c r="N132" s="337">
        <v>2115.1864657534243</v>
      </c>
      <c r="O132" s="337">
        <v>2115.1864657534243</v>
      </c>
      <c r="P132" s="337">
        <v>2115.1864657534243</v>
      </c>
      <c r="Q132" s="337">
        <v>2115.1864657534243</v>
      </c>
      <c r="R132" s="337">
        <v>2115.1864657534243</v>
      </c>
      <c r="S132" s="337">
        <v>2115.1864657534243</v>
      </c>
      <c r="T132" s="337">
        <v>2115.1864657534243</v>
      </c>
      <c r="U132" s="337">
        <v>2115.1864657534243</v>
      </c>
      <c r="V132" s="337">
        <v>2115.1864657534243</v>
      </c>
      <c r="W132" s="337">
        <v>2115.1864657534243</v>
      </c>
      <c r="X132" s="337">
        <v>2115.1864657534243</v>
      </c>
      <c r="Y132" s="337">
        <v>2115.1864657534243</v>
      </c>
      <c r="Z132" s="337">
        <v>2115.1864657534243</v>
      </c>
      <c r="AA132" s="337">
        <v>2115.1864657534243</v>
      </c>
      <c r="AB132" s="337">
        <v>2115.1864657534243</v>
      </c>
      <c r="AC132" s="337">
        <v>2115.1864657534243</v>
      </c>
      <c r="AD132" s="337">
        <v>2115.1864657534243</v>
      </c>
      <c r="AE132" s="337">
        <v>2115.1864657534243</v>
      </c>
      <c r="AF132" s="337">
        <v>2115.1864657534243</v>
      </c>
      <c r="AG132" s="337">
        <v>2115.1864657534243</v>
      </c>
      <c r="AH132" s="337">
        <v>2115.1864657534243</v>
      </c>
      <c r="AI132" s="337">
        <v>2115.1864657534243</v>
      </c>
      <c r="AJ132" s="337">
        <v>2115.1864657534243</v>
      </c>
      <c r="AK132" s="337">
        <v>2115.1864657534243</v>
      </c>
      <c r="AL132" s="337">
        <v>2115.1864657534243</v>
      </c>
      <c r="AM132" s="337">
        <v>2115.1864657534243</v>
      </c>
      <c r="AN132" s="337">
        <v>2115.1864657534243</v>
      </c>
      <c r="AO132" s="337">
        <v>2115.1864657534243</v>
      </c>
      <c r="AP132" s="337">
        <v>2115.1864657534243</v>
      </c>
      <c r="AQ132" s="337">
        <v>2115.1864657534243</v>
      </c>
      <c r="AR132" s="337">
        <v>2115.1864657534243</v>
      </c>
      <c r="AS132" s="337">
        <v>2115.1864657534243</v>
      </c>
      <c r="AT132" s="337">
        <v>2115.1864657534243</v>
      </c>
      <c r="AU132" s="337">
        <v>2115.1864657534243</v>
      </c>
      <c r="AV132" s="337">
        <v>2115.1864657534243</v>
      </c>
      <c r="AW132" s="337">
        <v>2115.1864657534243</v>
      </c>
      <c r="AX132" s="337">
        <v>2115.1864657534243</v>
      </c>
      <c r="AY132" s="337">
        <v>2115.1864657534243</v>
      </c>
      <c r="AZ132" s="337">
        <v>2115.1864657534243</v>
      </c>
      <c r="BA132" s="337">
        <v>2115.1864657534243</v>
      </c>
      <c r="BB132" s="337">
        <v>2115.1864657534243</v>
      </c>
      <c r="BC132" s="337">
        <v>2115.1864657534243</v>
      </c>
      <c r="BD132" s="337">
        <v>2115.1864657534243</v>
      </c>
      <c r="BE132" s="337">
        <v>2115.1864657534243</v>
      </c>
      <c r="BF132" s="337">
        <v>2115.1864657534243</v>
      </c>
      <c r="BG132" s="337">
        <v>2115.1864657534243</v>
      </c>
      <c r="BH132" s="337">
        <v>2115.1864657534243</v>
      </c>
      <c r="BI132" s="337">
        <v>2115.1864657534243</v>
      </c>
      <c r="BJ132" s="337">
        <v>2115.1864657534243</v>
      </c>
      <c r="BK132" s="337">
        <v>2115.1864657534243</v>
      </c>
      <c r="BL132" s="337">
        <v>2115.1864657534243</v>
      </c>
      <c r="BM132" s="337">
        <v>2115.1864657534243</v>
      </c>
      <c r="BN132" s="337">
        <v>2115.1864657534243</v>
      </c>
      <c r="BO132" s="337">
        <v>2115.1864657534243</v>
      </c>
      <c r="BP132" s="337">
        <v>2115.1864657534243</v>
      </c>
      <c r="BQ132" s="337">
        <v>2115.1864657534243</v>
      </c>
      <c r="BR132" s="337">
        <v>2115.1864657534243</v>
      </c>
      <c r="BS132" s="337">
        <v>2115.1864657534243</v>
      </c>
      <c r="BT132" s="337">
        <v>2115.1864657534243</v>
      </c>
      <c r="BU132" s="337">
        <v>2115.1864657534243</v>
      </c>
      <c r="BV132" s="337">
        <v>2115.1864657534243</v>
      </c>
      <c r="BW132" s="337">
        <v>2115.1864657534243</v>
      </c>
      <c r="BX132" s="337">
        <v>2115.1864657534243</v>
      </c>
      <c r="BY132" s="337">
        <v>2115.1864657534243</v>
      </c>
      <c r="BZ132" s="337">
        <v>2115.1864657534243</v>
      </c>
      <c r="CA132" s="337">
        <v>2115.1864657534243</v>
      </c>
      <c r="CB132" s="337">
        <v>2115.1864657534243</v>
      </c>
      <c r="CC132" s="337">
        <v>2115.1864657534243</v>
      </c>
      <c r="CD132" s="337">
        <v>2115.1864657534243</v>
      </c>
      <c r="CE132" s="337">
        <v>2115.1864657534243</v>
      </c>
      <c r="CF132" s="337">
        <v>2115.1864657534243</v>
      </c>
      <c r="CG132" s="337">
        <v>2115.1864657534243</v>
      </c>
      <c r="CH132" s="337">
        <v>2115.1864657534243</v>
      </c>
      <c r="CI132" s="337">
        <v>2115.1864657534243</v>
      </c>
      <c r="CJ132" s="337">
        <v>2115.1864657534243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50.625551137418938</v>
      </c>
      <c r="I133" s="337">
        <v>93.132815896466298</v>
      </c>
      <c r="J133" s="337">
        <v>135.69126427714204</v>
      </c>
      <c r="K133" s="337">
        <v>178.29959183500182</v>
      </c>
      <c r="L133" s="337">
        <v>734.43720391414672</v>
      </c>
      <c r="M133" s="337">
        <v>994.68452250262214</v>
      </c>
      <c r="N133" s="337">
        <v>1255.0197031703412</v>
      </c>
      <c r="O133" s="337">
        <v>1515.4427459173044</v>
      </c>
      <c r="P133" s="337">
        <v>1509.6436288151795</v>
      </c>
      <c r="Q133" s="337">
        <v>1503.8438006168897</v>
      </c>
      <c r="R133" s="337">
        <v>1498.0432613224348</v>
      </c>
      <c r="S133" s="337">
        <v>1493.3449070739671</v>
      </c>
      <c r="T133" s="337">
        <v>1488.6465528254996</v>
      </c>
      <c r="U133" s="337">
        <v>1483.9481985770319</v>
      </c>
      <c r="V133" s="337">
        <v>1479.2498443285642</v>
      </c>
      <c r="W133" s="337">
        <v>1474.5514900800968</v>
      </c>
      <c r="X133" s="337">
        <v>1469.8531358316291</v>
      </c>
      <c r="Y133" s="337">
        <v>1465.1547815831614</v>
      </c>
      <c r="Z133" s="337">
        <v>1460.4564273346939</v>
      </c>
      <c r="AA133" s="337">
        <v>1455.7580730862262</v>
      </c>
      <c r="AB133" s="337">
        <v>1451.0597188377585</v>
      </c>
      <c r="AC133" s="337">
        <v>1446.361364589291</v>
      </c>
      <c r="AD133" s="337">
        <v>1441.6630103408233</v>
      </c>
      <c r="AE133" s="337">
        <v>1436.9646560923559</v>
      </c>
      <c r="AF133" s="337">
        <v>1432.2663018438884</v>
      </c>
      <c r="AG133" s="337">
        <v>1427.5679475954207</v>
      </c>
      <c r="AH133" s="337">
        <v>1422.8695933469533</v>
      </c>
      <c r="AI133" s="337">
        <v>1418.171239098486</v>
      </c>
      <c r="AJ133" s="337">
        <v>1413.4728848500183</v>
      </c>
      <c r="AK133" s="337">
        <v>1408.7745306015506</v>
      </c>
      <c r="AL133" s="337">
        <v>1404.0761763530834</v>
      </c>
      <c r="AM133" s="337">
        <v>1405.0162592267516</v>
      </c>
      <c r="AN133" s="337">
        <v>1405.9563421004198</v>
      </c>
      <c r="AO133" s="337">
        <v>1406.8964249740879</v>
      </c>
      <c r="AP133" s="337">
        <v>1407.8365078477561</v>
      </c>
      <c r="AQ133" s="337">
        <v>1408.7765907214243</v>
      </c>
      <c r="AR133" s="337">
        <v>1409.7166735950925</v>
      </c>
      <c r="AS133" s="337">
        <v>1410.6567564687607</v>
      </c>
      <c r="AT133" s="337">
        <v>1411.5968393424289</v>
      </c>
      <c r="AU133" s="337">
        <v>1412.5369222160971</v>
      </c>
      <c r="AV133" s="337">
        <v>1413.4770050897653</v>
      </c>
      <c r="AW133" s="337">
        <v>1414.4170879634335</v>
      </c>
      <c r="AX133" s="337">
        <v>1415.3571708371016</v>
      </c>
      <c r="AY133" s="337">
        <v>1416.2972537107698</v>
      </c>
      <c r="AZ133" s="337">
        <v>1417.237336584438</v>
      </c>
      <c r="BA133" s="337">
        <v>1418.1774194581062</v>
      </c>
      <c r="BB133" s="337">
        <v>1419.1175023317744</v>
      </c>
      <c r="BC133" s="337">
        <v>1420.0575852054426</v>
      </c>
      <c r="BD133" s="337">
        <v>1420.9976680791108</v>
      </c>
      <c r="BE133" s="337">
        <v>1421.937750952779</v>
      </c>
      <c r="BF133" s="337">
        <v>1422.8778338264472</v>
      </c>
      <c r="BG133" s="337">
        <v>1423.8179167001153</v>
      </c>
      <c r="BH133" s="337">
        <v>1424.7579995737835</v>
      </c>
      <c r="BI133" s="337">
        <v>1425.6980824474517</v>
      </c>
      <c r="BJ133" s="337">
        <v>1426.6381653211199</v>
      </c>
      <c r="BK133" s="337">
        <v>1427.5782481947881</v>
      </c>
      <c r="BL133" s="337">
        <v>1428.5183310684563</v>
      </c>
      <c r="BM133" s="337">
        <v>1429.4584139421245</v>
      </c>
      <c r="BN133" s="337">
        <v>1430.3984968157927</v>
      </c>
      <c r="BO133" s="337">
        <v>1431.3385796894609</v>
      </c>
      <c r="BP133" s="337">
        <v>1432.278662563129</v>
      </c>
      <c r="BQ133" s="337">
        <v>1433.2187454367972</v>
      </c>
      <c r="BR133" s="337">
        <v>1434.1588283104654</v>
      </c>
      <c r="BS133" s="337">
        <v>1435.0989111841336</v>
      </c>
      <c r="BT133" s="337">
        <v>1436.0389940578018</v>
      </c>
      <c r="BU133" s="337">
        <v>1436.97907693147</v>
      </c>
      <c r="BV133" s="337">
        <v>1437.919159805138</v>
      </c>
      <c r="BW133" s="337">
        <v>1438.8592426788064</v>
      </c>
      <c r="BX133" s="337">
        <v>1439.7993255524743</v>
      </c>
      <c r="BY133" s="337">
        <v>1440.7394084261427</v>
      </c>
      <c r="BZ133" s="337">
        <v>1441.6794912998107</v>
      </c>
      <c r="CA133" s="337">
        <v>1442.6195741734791</v>
      </c>
      <c r="CB133" s="337">
        <v>1443.5596570471471</v>
      </c>
      <c r="CC133" s="337">
        <v>1444.4997399208155</v>
      </c>
      <c r="CD133" s="337">
        <v>1445.4398227944835</v>
      </c>
      <c r="CE133" s="337">
        <v>1446.3799056681517</v>
      </c>
      <c r="CF133" s="337">
        <v>1447.3199885418198</v>
      </c>
      <c r="CG133" s="337">
        <v>1448.260071415488</v>
      </c>
      <c r="CH133" s="337">
        <v>1449.2001542891562</v>
      </c>
      <c r="CI133" s="337">
        <v>1450.1402371628244</v>
      </c>
      <c r="CJ133" s="337">
        <v>1451.0803200364926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  <row r="154" spans="8:8" x14ac:dyDescent="0.35">
      <c r="H154" s="1099"/>
    </row>
  </sheetData>
  <mergeCells count="24"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</mergeCells>
  <hyperlinks>
    <hyperlink ref="E2:F2" location="'Title Page'!A24" display="Link back to Title Page" xr:uid="{6EB317B1-6B89-4F3E-85C9-2B5B56BDDA11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F6987-A5F7-4E20-9263-2538C66ABE65}">
  <dimension ref="A1:CK144"/>
  <sheetViews>
    <sheetView zoomScale="90" zoomScaleNormal="90" workbookViewId="0">
      <selection sqref="A1:XFD1048576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537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>
        <v>1047</v>
      </c>
      <c r="I31" s="199">
        <v>1047</v>
      </c>
      <c r="J31" s="199">
        <v>1047</v>
      </c>
      <c r="K31" s="199">
        <v>1047</v>
      </c>
      <c r="L31" s="199">
        <v>1047</v>
      </c>
      <c r="M31" s="199">
        <v>1047</v>
      </c>
      <c r="N31" s="83">
        <v>1047</v>
      </c>
      <c r="O31" s="83">
        <v>1047</v>
      </c>
      <c r="P31" s="83">
        <v>1047</v>
      </c>
      <c r="Q31" s="83">
        <v>1047</v>
      </c>
      <c r="R31" s="83">
        <v>1047</v>
      </c>
      <c r="S31" s="83">
        <v>1047</v>
      </c>
      <c r="T31" s="83">
        <v>1047</v>
      </c>
      <c r="U31" s="83">
        <v>1047</v>
      </c>
      <c r="V31" s="83">
        <v>1047</v>
      </c>
      <c r="W31" s="83">
        <v>1047</v>
      </c>
      <c r="X31" s="83">
        <v>1047</v>
      </c>
      <c r="Y31" s="83">
        <v>1047</v>
      </c>
      <c r="Z31" s="83">
        <v>1047</v>
      </c>
      <c r="AA31" s="83">
        <v>1047</v>
      </c>
      <c r="AB31" s="83">
        <v>1047</v>
      </c>
      <c r="AC31" s="83">
        <v>1047</v>
      </c>
      <c r="AD31" s="83">
        <v>1047</v>
      </c>
      <c r="AE31" s="83">
        <v>1047</v>
      </c>
      <c r="AF31" s="83">
        <v>1047</v>
      </c>
      <c r="AG31" s="83">
        <v>1047</v>
      </c>
      <c r="AH31" s="83">
        <v>1047</v>
      </c>
      <c r="AI31" s="83">
        <v>1047</v>
      </c>
      <c r="AJ31" s="83">
        <v>1047</v>
      </c>
      <c r="AK31" s="83">
        <v>1047</v>
      </c>
      <c r="AL31" s="83">
        <v>1047</v>
      </c>
      <c r="AM31" s="83">
        <v>1047</v>
      </c>
      <c r="AN31" s="83">
        <v>1047</v>
      </c>
      <c r="AO31" s="83">
        <v>1047</v>
      </c>
      <c r="AP31" s="83">
        <v>1047</v>
      </c>
      <c r="AQ31" s="83">
        <v>1047</v>
      </c>
      <c r="AR31" s="83">
        <v>1047</v>
      </c>
      <c r="AS31" s="83">
        <v>1047</v>
      </c>
      <c r="AT31" s="83">
        <v>1047</v>
      </c>
      <c r="AU31" s="83">
        <v>1047</v>
      </c>
      <c r="AV31" s="83">
        <v>1047</v>
      </c>
      <c r="AW31" s="83">
        <v>1047</v>
      </c>
      <c r="AX31" s="83">
        <v>1047</v>
      </c>
      <c r="AY31" s="83">
        <v>1047</v>
      </c>
      <c r="AZ31" s="83">
        <v>1047</v>
      </c>
      <c r="BA31" s="83">
        <v>1047</v>
      </c>
      <c r="BB31" s="83">
        <v>1047</v>
      </c>
      <c r="BC31" s="83">
        <v>1047</v>
      </c>
      <c r="BD31" s="83">
        <v>1047</v>
      </c>
      <c r="BE31" s="83">
        <v>1047</v>
      </c>
      <c r="BF31" s="83">
        <v>1047</v>
      </c>
      <c r="BG31" s="83">
        <v>1047</v>
      </c>
      <c r="BH31" s="83">
        <v>1047</v>
      </c>
      <c r="BI31" s="83">
        <v>1047</v>
      </c>
      <c r="BJ31" s="83">
        <v>1047</v>
      </c>
      <c r="BK31" s="83">
        <v>1047</v>
      </c>
      <c r="BL31" s="83">
        <v>1047</v>
      </c>
      <c r="BM31" s="83">
        <v>1047</v>
      </c>
      <c r="BN31" s="83">
        <v>1047</v>
      </c>
      <c r="BO31" s="83">
        <v>1047</v>
      </c>
      <c r="BP31" s="83">
        <v>1047</v>
      </c>
      <c r="BQ31" s="83">
        <v>1047</v>
      </c>
      <c r="BR31" s="83">
        <v>1047</v>
      </c>
      <c r="BS31" s="83">
        <v>1047</v>
      </c>
      <c r="BT31" s="83">
        <v>1047</v>
      </c>
      <c r="BU31" s="83">
        <v>1047</v>
      </c>
      <c r="BV31" s="83">
        <v>1047</v>
      </c>
      <c r="BW31" s="83">
        <v>1047</v>
      </c>
      <c r="BX31" s="83">
        <v>1047</v>
      </c>
      <c r="BY31" s="83">
        <v>1047</v>
      </c>
      <c r="BZ31" s="83">
        <v>1047</v>
      </c>
      <c r="CA31" s="83">
        <v>1047</v>
      </c>
      <c r="CB31" s="83">
        <v>1047</v>
      </c>
      <c r="CC31" s="83">
        <v>1047</v>
      </c>
      <c r="CD31" s="83">
        <v>1047</v>
      </c>
      <c r="CE31" s="83">
        <v>1047</v>
      </c>
      <c r="CF31" s="83">
        <v>1047</v>
      </c>
      <c r="CG31" s="83">
        <v>1047</v>
      </c>
      <c r="CH31" s="83">
        <v>1047</v>
      </c>
      <c r="CI31" s="83">
        <v>1047</v>
      </c>
      <c r="CJ31" s="734">
        <v>1047</v>
      </c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734">
        <v>0</v>
      </c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469">
        <v>0</v>
      </c>
      <c r="I33" s="599">
        <v>0</v>
      </c>
      <c r="J33" s="712">
        <v>0</v>
      </c>
      <c r="K33" s="725">
        <v>0</v>
      </c>
      <c r="L33" s="725">
        <v>0</v>
      </c>
      <c r="M33" s="725">
        <v>0</v>
      </c>
      <c r="N33" s="726">
        <v>0</v>
      </c>
      <c r="O33" s="453">
        <v>0</v>
      </c>
      <c r="P33" s="453">
        <v>0</v>
      </c>
      <c r="Q33" s="453">
        <v>0</v>
      </c>
      <c r="R33" s="453">
        <v>0</v>
      </c>
      <c r="S33" s="453">
        <v>0</v>
      </c>
      <c r="T33" s="453">
        <v>0</v>
      </c>
      <c r="U33" s="453">
        <v>0</v>
      </c>
      <c r="V33" s="453">
        <v>0</v>
      </c>
      <c r="W33" s="453">
        <v>0</v>
      </c>
      <c r="X33" s="453">
        <v>0</v>
      </c>
      <c r="Y33" s="453">
        <v>0</v>
      </c>
      <c r="Z33" s="453">
        <v>0</v>
      </c>
      <c r="AA33" s="453">
        <v>0</v>
      </c>
      <c r="AB33" s="453">
        <v>0</v>
      </c>
      <c r="AC33" s="453">
        <v>0</v>
      </c>
      <c r="AD33" s="453">
        <v>0</v>
      </c>
      <c r="AE33" s="84">
        <v>0</v>
      </c>
      <c r="AF33" s="454">
        <v>0</v>
      </c>
      <c r="AG33" s="454">
        <v>0</v>
      </c>
      <c r="AH33" s="453">
        <v>0</v>
      </c>
      <c r="AI33" s="453">
        <v>0</v>
      </c>
      <c r="AJ33" s="453">
        <v>0</v>
      </c>
      <c r="AK33" s="84">
        <v>0</v>
      </c>
      <c r="AL33" s="454">
        <v>0</v>
      </c>
      <c r="AM33" s="727">
        <v>0</v>
      </c>
      <c r="AN33" s="728">
        <v>0</v>
      </c>
      <c r="AO33" s="728">
        <v>0</v>
      </c>
      <c r="AP33" s="728">
        <v>0</v>
      </c>
      <c r="AQ33" s="728">
        <v>0</v>
      </c>
      <c r="AR33" s="728">
        <v>0</v>
      </c>
      <c r="AS33" s="728">
        <v>0</v>
      </c>
      <c r="AT33" s="728">
        <v>0</v>
      </c>
      <c r="AU33" s="728">
        <v>0</v>
      </c>
      <c r="AV33" s="728">
        <v>0</v>
      </c>
      <c r="AW33" s="728">
        <v>0</v>
      </c>
      <c r="AX33" s="728">
        <v>0</v>
      </c>
      <c r="AY33" s="728">
        <v>0</v>
      </c>
      <c r="AZ33" s="728">
        <v>0</v>
      </c>
      <c r="BA33" s="728">
        <v>0</v>
      </c>
      <c r="BB33" s="729">
        <v>0</v>
      </c>
      <c r="BC33" s="729">
        <v>0</v>
      </c>
      <c r="BD33" s="729">
        <v>0</v>
      </c>
      <c r="BE33" s="729">
        <v>0</v>
      </c>
      <c r="BF33" s="729">
        <v>0</v>
      </c>
      <c r="BG33" s="729">
        <v>0</v>
      </c>
      <c r="BH33" s="729">
        <v>0</v>
      </c>
      <c r="BI33" s="729">
        <v>0</v>
      </c>
      <c r="BJ33" s="729">
        <v>0</v>
      </c>
      <c r="BK33" s="729">
        <v>0</v>
      </c>
      <c r="BL33" s="729">
        <v>0</v>
      </c>
      <c r="BM33" s="729">
        <v>0</v>
      </c>
      <c r="BN33" s="729">
        <v>0</v>
      </c>
      <c r="BO33" s="729">
        <v>0</v>
      </c>
      <c r="BP33" s="729">
        <v>0</v>
      </c>
      <c r="BQ33" s="729">
        <v>0</v>
      </c>
      <c r="BR33" s="729">
        <v>0</v>
      </c>
      <c r="BS33" s="729">
        <v>0</v>
      </c>
      <c r="BT33" s="729">
        <v>0</v>
      </c>
      <c r="BU33" s="729">
        <v>0</v>
      </c>
      <c r="BV33" s="729">
        <v>0</v>
      </c>
      <c r="BW33" s="729">
        <v>0</v>
      </c>
      <c r="BX33" s="729">
        <v>0</v>
      </c>
      <c r="BY33" s="729">
        <v>0</v>
      </c>
      <c r="BZ33" s="729">
        <v>0</v>
      </c>
      <c r="CA33" s="729">
        <v>0</v>
      </c>
      <c r="CB33" s="729">
        <v>0</v>
      </c>
      <c r="CC33" s="729">
        <v>0</v>
      </c>
      <c r="CD33" s="729">
        <v>0</v>
      </c>
      <c r="CE33" s="729">
        <v>0</v>
      </c>
      <c r="CF33" s="729">
        <v>0</v>
      </c>
      <c r="CG33" s="729">
        <v>0</v>
      </c>
      <c r="CH33" s="729">
        <v>0</v>
      </c>
      <c r="CI33" s="729">
        <v>0</v>
      </c>
      <c r="CJ33" s="713">
        <v>0</v>
      </c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469">
        <v>0</v>
      </c>
      <c r="I34" s="530">
        <v>0</v>
      </c>
      <c r="J34" s="456">
        <v>0</v>
      </c>
      <c r="K34" s="531">
        <v>0</v>
      </c>
      <c r="L34" s="531">
        <v>0</v>
      </c>
      <c r="M34" s="531">
        <v>0</v>
      </c>
      <c r="N34" s="532">
        <v>0</v>
      </c>
      <c r="O34" s="457">
        <v>0</v>
      </c>
      <c r="P34" s="458">
        <v>0</v>
      </c>
      <c r="Q34" s="458">
        <v>0</v>
      </c>
      <c r="R34" s="458">
        <v>0</v>
      </c>
      <c r="S34" s="458">
        <v>0</v>
      </c>
      <c r="T34" s="458">
        <v>0</v>
      </c>
      <c r="U34" s="458">
        <v>0</v>
      </c>
      <c r="V34" s="458">
        <v>0</v>
      </c>
      <c r="W34" s="458">
        <v>0</v>
      </c>
      <c r="X34" s="458">
        <v>0</v>
      </c>
      <c r="Y34" s="458">
        <v>0</v>
      </c>
      <c r="Z34" s="458">
        <v>0</v>
      </c>
      <c r="AA34" s="458">
        <v>0</v>
      </c>
      <c r="AB34" s="458">
        <v>0</v>
      </c>
      <c r="AC34" s="458">
        <v>0</v>
      </c>
      <c r="AD34" s="458">
        <v>0</v>
      </c>
      <c r="AE34" s="587">
        <v>0</v>
      </c>
      <c r="AF34" s="587">
        <v>0</v>
      </c>
      <c r="AG34" s="587">
        <v>0</v>
      </c>
      <c r="AH34" s="458">
        <v>0</v>
      </c>
      <c r="AI34" s="458">
        <v>0</v>
      </c>
      <c r="AJ34" s="458">
        <v>0</v>
      </c>
      <c r="AK34" s="587">
        <v>0</v>
      </c>
      <c r="AL34" s="472">
        <v>0</v>
      </c>
      <c r="AM34" s="533">
        <v>0</v>
      </c>
      <c r="AN34" s="534">
        <v>0</v>
      </c>
      <c r="AO34" s="534">
        <v>0</v>
      </c>
      <c r="AP34" s="534">
        <v>0</v>
      </c>
      <c r="AQ34" s="534">
        <v>0</v>
      </c>
      <c r="AR34" s="534">
        <v>0</v>
      </c>
      <c r="AS34" s="534">
        <v>0</v>
      </c>
      <c r="AT34" s="534">
        <v>0</v>
      </c>
      <c r="AU34" s="534">
        <v>0</v>
      </c>
      <c r="AV34" s="534">
        <v>0</v>
      </c>
      <c r="AW34" s="534">
        <v>0</v>
      </c>
      <c r="AX34" s="534">
        <v>0</v>
      </c>
      <c r="AY34" s="534">
        <v>0</v>
      </c>
      <c r="AZ34" s="534">
        <v>0</v>
      </c>
      <c r="BA34" s="534">
        <v>0</v>
      </c>
      <c r="BB34" s="535">
        <v>0</v>
      </c>
      <c r="BC34" s="535">
        <v>0</v>
      </c>
      <c r="BD34" s="535">
        <v>0</v>
      </c>
      <c r="BE34" s="535">
        <v>0</v>
      </c>
      <c r="BF34" s="535">
        <v>0</v>
      </c>
      <c r="BG34" s="535">
        <v>0</v>
      </c>
      <c r="BH34" s="535">
        <v>0</v>
      </c>
      <c r="BI34" s="535">
        <v>0</v>
      </c>
      <c r="BJ34" s="535">
        <v>0</v>
      </c>
      <c r="BK34" s="535">
        <v>0</v>
      </c>
      <c r="BL34" s="535">
        <v>0</v>
      </c>
      <c r="BM34" s="535">
        <v>0</v>
      </c>
      <c r="BN34" s="535">
        <v>0</v>
      </c>
      <c r="BO34" s="535">
        <v>0</v>
      </c>
      <c r="BP34" s="535">
        <v>0</v>
      </c>
      <c r="BQ34" s="535">
        <v>0</v>
      </c>
      <c r="BR34" s="535">
        <v>0</v>
      </c>
      <c r="BS34" s="535">
        <v>0</v>
      </c>
      <c r="BT34" s="535">
        <v>0</v>
      </c>
      <c r="BU34" s="535">
        <v>0</v>
      </c>
      <c r="BV34" s="535">
        <v>0</v>
      </c>
      <c r="BW34" s="535">
        <v>0</v>
      </c>
      <c r="BX34" s="535">
        <v>0</v>
      </c>
      <c r="BY34" s="535">
        <v>0</v>
      </c>
      <c r="BZ34" s="535">
        <v>0</v>
      </c>
      <c r="CA34" s="535">
        <v>0</v>
      </c>
      <c r="CB34" s="535">
        <v>0</v>
      </c>
      <c r="CC34" s="535">
        <v>0</v>
      </c>
      <c r="CD34" s="535">
        <v>0</v>
      </c>
      <c r="CE34" s="535">
        <v>0</v>
      </c>
      <c r="CF34" s="535">
        <v>0</v>
      </c>
      <c r="CG34" s="535">
        <v>0</v>
      </c>
      <c r="CH34" s="535">
        <v>0</v>
      </c>
      <c r="CI34" s="535">
        <v>0</v>
      </c>
      <c r="CJ34" s="538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>
        <v>0</v>
      </c>
      <c r="I37" s="200">
        <v>0</v>
      </c>
      <c r="J37" s="200">
        <v>0</v>
      </c>
      <c r="K37" s="918">
        <v>0</v>
      </c>
      <c r="L37" s="918">
        <v>0</v>
      </c>
      <c r="M37" s="91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919">
        <v>0</v>
      </c>
      <c r="AN37" s="920">
        <v>0</v>
      </c>
      <c r="AO37" s="920">
        <v>0</v>
      </c>
      <c r="AP37" s="920">
        <v>0</v>
      </c>
      <c r="AQ37" s="920">
        <v>0</v>
      </c>
      <c r="AR37" s="920">
        <v>0</v>
      </c>
      <c r="AS37" s="920">
        <v>0</v>
      </c>
      <c r="AT37" s="920">
        <v>0</v>
      </c>
      <c r="AU37" s="920">
        <v>0</v>
      </c>
      <c r="AV37" s="920">
        <v>0</v>
      </c>
      <c r="AW37" s="920">
        <v>0</v>
      </c>
      <c r="AX37" s="920">
        <v>0</v>
      </c>
      <c r="AY37" s="920">
        <v>0</v>
      </c>
      <c r="AZ37" s="920">
        <v>0</v>
      </c>
      <c r="BA37" s="920">
        <v>0</v>
      </c>
      <c r="BB37" s="921">
        <v>0</v>
      </c>
      <c r="BC37" s="921">
        <v>0</v>
      </c>
      <c r="BD37" s="921">
        <v>0</v>
      </c>
      <c r="BE37" s="921">
        <v>0</v>
      </c>
      <c r="BF37" s="921">
        <v>0</v>
      </c>
      <c r="BG37" s="921">
        <v>0</v>
      </c>
      <c r="BH37" s="921">
        <v>0</v>
      </c>
      <c r="BI37" s="921">
        <v>0</v>
      </c>
      <c r="BJ37" s="921">
        <v>0</v>
      </c>
      <c r="BK37" s="921">
        <v>0</v>
      </c>
      <c r="BL37" s="921">
        <v>0</v>
      </c>
      <c r="BM37" s="921">
        <v>0</v>
      </c>
      <c r="BN37" s="921">
        <v>0</v>
      </c>
      <c r="BO37" s="921">
        <v>0</v>
      </c>
      <c r="BP37" s="921">
        <v>0</v>
      </c>
      <c r="BQ37" s="921">
        <v>0</v>
      </c>
      <c r="BR37" s="921">
        <v>0</v>
      </c>
      <c r="BS37" s="921">
        <v>0</v>
      </c>
      <c r="BT37" s="921">
        <v>0</v>
      </c>
      <c r="BU37" s="921">
        <v>0</v>
      </c>
      <c r="BV37" s="921">
        <v>0</v>
      </c>
      <c r="BW37" s="921">
        <v>0</v>
      </c>
      <c r="BX37" s="921">
        <v>0</v>
      </c>
      <c r="BY37" s="921">
        <v>0</v>
      </c>
      <c r="BZ37" s="921">
        <v>0</v>
      </c>
      <c r="CA37" s="921">
        <v>0</v>
      </c>
      <c r="CB37" s="921">
        <v>0</v>
      </c>
      <c r="CC37" s="921">
        <v>0</v>
      </c>
      <c r="CD37" s="921">
        <v>0</v>
      </c>
      <c r="CE37" s="921">
        <v>0</v>
      </c>
      <c r="CF37" s="921">
        <v>0</v>
      </c>
      <c r="CG37" s="921">
        <v>0</v>
      </c>
      <c r="CH37" s="921">
        <v>0</v>
      </c>
      <c r="CI37" s="921">
        <v>0</v>
      </c>
      <c r="CJ37" s="875">
        <v>0</v>
      </c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9.8000000000000007</v>
      </c>
      <c r="I38" s="198">
        <v>19.600000000000001</v>
      </c>
      <c r="J38" s="198">
        <v>29.4</v>
      </c>
      <c r="K38" s="111">
        <v>39.200000000000003</v>
      </c>
      <c r="L38" s="111">
        <v>39.200000000000003</v>
      </c>
      <c r="M38" s="111">
        <v>39.200000000000003</v>
      </c>
      <c r="N38" s="462">
        <v>39.200000000000003</v>
      </c>
      <c r="O38" s="462">
        <v>39.200000000000003</v>
      </c>
      <c r="P38" s="462">
        <v>39.200000000000003</v>
      </c>
      <c r="Q38" s="462">
        <v>39.200000000000003</v>
      </c>
      <c r="R38" s="462">
        <v>39.200000000000003</v>
      </c>
      <c r="S38" s="462">
        <v>39.200000000000003</v>
      </c>
      <c r="T38" s="462">
        <v>39.200000000000003</v>
      </c>
      <c r="U38" s="462">
        <v>39.200000000000003</v>
      </c>
      <c r="V38" s="462">
        <v>39.200000000000003</v>
      </c>
      <c r="W38" s="462">
        <v>39.200000000000003</v>
      </c>
      <c r="X38" s="462">
        <v>39.200000000000003</v>
      </c>
      <c r="Y38" s="462">
        <v>39.200000000000003</v>
      </c>
      <c r="Z38" s="462">
        <v>39.200000000000003</v>
      </c>
      <c r="AA38" s="462">
        <v>39.200000000000003</v>
      </c>
      <c r="AB38" s="462">
        <v>39.200000000000003</v>
      </c>
      <c r="AC38" s="462">
        <v>39.200000000000003</v>
      </c>
      <c r="AD38" s="462">
        <v>39.200000000000003</v>
      </c>
      <c r="AE38" s="462">
        <v>39.200000000000003</v>
      </c>
      <c r="AF38" s="462">
        <v>39.200000000000003</v>
      </c>
      <c r="AG38" s="462">
        <v>39.200000000000003</v>
      </c>
      <c r="AH38" s="462">
        <v>39.200000000000003</v>
      </c>
      <c r="AI38" s="462">
        <v>39.200000000000003</v>
      </c>
      <c r="AJ38" s="462">
        <v>39.200000000000003</v>
      </c>
      <c r="AK38" s="462">
        <v>39.200000000000003</v>
      </c>
      <c r="AL38" s="462">
        <v>39.200000000000003</v>
      </c>
      <c r="AM38" s="462">
        <v>39.200000000000003</v>
      </c>
      <c r="AN38" s="462">
        <v>39.200000000000003</v>
      </c>
      <c r="AO38" s="462">
        <v>39.200000000000003</v>
      </c>
      <c r="AP38" s="462">
        <v>39.200000000000003</v>
      </c>
      <c r="AQ38" s="462">
        <v>39.200000000000003</v>
      </c>
      <c r="AR38" s="462">
        <v>39.200000000000003</v>
      </c>
      <c r="AS38" s="462">
        <v>39.200000000000003</v>
      </c>
      <c r="AT38" s="462">
        <v>39.200000000000003</v>
      </c>
      <c r="AU38" s="462">
        <v>39.200000000000003</v>
      </c>
      <c r="AV38" s="462">
        <v>39.200000000000003</v>
      </c>
      <c r="AW38" s="462">
        <v>39.200000000000003</v>
      </c>
      <c r="AX38" s="462">
        <v>39.200000000000003</v>
      </c>
      <c r="AY38" s="462">
        <v>39.200000000000003</v>
      </c>
      <c r="AZ38" s="462">
        <v>39.200000000000003</v>
      </c>
      <c r="BA38" s="463">
        <v>39.200000000000003</v>
      </c>
      <c r="BB38" s="572">
        <v>39.200000000000003</v>
      </c>
      <c r="BC38" s="572">
        <v>39.200000000000003</v>
      </c>
      <c r="BD38" s="572">
        <v>39.200000000000003</v>
      </c>
      <c r="BE38" s="572">
        <v>39.200000000000003</v>
      </c>
      <c r="BF38" s="572">
        <v>39.200000000000003</v>
      </c>
      <c r="BG38" s="572">
        <v>39.200000000000003</v>
      </c>
      <c r="BH38" s="572">
        <v>39.200000000000003</v>
      </c>
      <c r="BI38" s="572">
        <v>39.200000000000003</v>
      </c>
      <c r="BJ38" s="572">
        <v>39.200000000000003</v>
      </c>
      <c r="BK38" s="572">
        <v>39.200000000000003</v>
      </c>
      <c r="BL38" s="572">
        <v>39.200000000000003</v>
      </c>
      <c r="BM38" s="572">
        <v>39.200000000000003</v>
      </c>
      <c r="BN38" s="572">
        <v>39.200000000000003</v>
      </c>
      <c r="BO38" s="572">
        <v>39.200000000000003</v>
      </c>
      <c r="BP38" s="572">
        <v>39.200000000000003</v>
      </c>
      <c r="BQ38" s="572">
        <v>39.200000000000003</v>
      </c>
      <c r="BR38" s="572">
        <v>39.200000000000003</v>
      </c>
      <c r="BS38" s="572">
        <v>39.200000000000003</v>
      </c>
      <c r="BT38" s="572">
        <v>39.200000000000003</v>
      </c>
      <c r="BU38" s="572">
        <v>39.200000000000003</v>
      </c>
      <c r="BV38" s="572">
        <v>39.200000000000003</v>
      </c>
      <c r="BW38" s="572">
        <v>39.200000000000003</v>
      </c>
      <c r="BX38" s="572">
        <v>39.200000000000003</v>
      </c>
      <c r="BY38" s="572">
        <v>39.200000000000003</v>
      </c>
      <c r="BZ38" s="572">
        <v>39.200000000000003</v>
      </c>
      <c r="CA38" s="572">
        <v>39.200000000000003</v>
      </c>
      <c r="CB38" s="572">
        <v>39.200000000000003</v>
      </c>
      <c r="CC38" s="572">
        <v>39.200000000000003</v>
      </c>
      <c r="CD38" s="572">
        <v>39.200000000000003</v>
      </c>
      <c r="CE38" s="572">
        <v>39.200000000000003</v>
      </c>
      <c r="CF38" s="572">
        <v>39.200000000000003</v>
      </c>
      <c r="CG38" s="572">
        <v>39.200000000000003</v>
      </c>
      <c r="CH38" s="572">
        <v>39.200000000000003</v>
      </c>
      <c r="CI38" s="572">
        <v>39.200000000000003</v>
      </c>
      <c r="CJ38" s="573">
        <v>39.200000000000003</v>
      </c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465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6">
        <v>0</v>
      </c>
      <c r="AN39" s="466">
        <v>0</v>
      </c>
      <c r="AO39" s="466">
        <v>0</v>
      </c>
      <c r="AP39" s="466">
        <v>0</v>
      </c>
      <c r="AQ39" s="466">
        <v>0</v>
      </c>
      <c r="AR39" s="466">
        <v>0</v>
      </c>
      <c r="AS39" s="466">
        <v>0</v>
      </c>
      <c r="AT39" s="466">
        <v>0</v>
      </c>
      <c r="AU39" s="466">
        <v>0</v>
      </c>
      <c r="AV39" s="466">
        <v>0</v>
      </c>
      <c r="AW39" s="466">
        <v>0</v>
      </c>
      <c r="AX39" s="466">
        <v>0</v>
      </c>
      <c r="AY39" s="466">
        <v>0</v>
      </c>
      <c r="AZ39" s="466">
        <v>0</v>
      </c>
      <c r="BA39" s="467">
        <v>0</v>
      </c>
      <c r="BB39" s="508">
        <v>0</v>
      </c>
      <c r="BC39" s="508">
        <v>0</v>
      </c>
      <c r="BD39" s="508">
        <v>0</v>
      </c>
      <c r="BE39" s="508">
        <v>0</v>
      </c>
      <c r="BF39" s="508">
        <v>0</v>
      </c>
      <c r="BG39" s="508">
        <v>0</v>
      </c>
      <c r="BH39" s="508">
        <v>0</v>
      </c>
      <c r="BI39" s="508">
        <v>0</v>
      </c>
      <c r="BJ39" s="508">
        <v>0</v>
      </c>
      <c r="BK39" s="508">
        <v>0</v>
      </c>
      <c r="BL39" s="508">
        <v>0</v>
      </c>
      <c r="BM39" s="508">
        <v>0</v>
      </c>
      <c r="BN39" s="508">
        <v>0</v>
      </c>
      <c r="BO39" s="508">
        <v>0</v>
      </c>
      <c r="BP39" s="508">
        <v>0</v>
      </c>
      <c r="BQ39" s="508">
        <v>0</v>
      </c>
      <c r="BR39" s="508">
        <v>0</v>
      </c>
      <c r="BS39" s="508">
        <v>0</v>
      </c>
      <c r="BT39" s="508">
        <v>0</v>
      </c>
      <c r="BU39" s="508">
        <v>0</v>
      </c>
      <c r="BV39" s="508">
        <v>0</v>
      </c>
      <c r="BW39" s="508">
        <v>0</v>
      </c>
      <c r="BX39" s="508">
        <v>0</v>
      </c>
      <c r="BY39" s="508">
        <v>0</v>
      </c>
      <c r="BZ39" s="508">
        <v>0</v>
      </c>
      <c r="CA39" s="508">
        <v>0</v>
      </c>
      <c r="CB39" s="508">
        <v>0</v>
      </c>
      <c r="CC39" s="508">
        <v>0</v>
      </c>
      <c r="CD39" s="508">
        <v>0</v>
      </c>
      <c r="CE39" s="508">
        <v>0</v>
      </c>
      <c r="CF39" s="508">
        <v>0</v>
      </c>
      <c r="CG39" s="508">
        <v>0</v>
      </c>
      <c r="CH39" s="508">
        <v>0</v>
      </c>
      <c r="CI39" s="508">
        <v>0</v>
      </c>
      <c r="CJ39" s="536">
        <v>0</v>
      </c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>
        <v>19.638578123896853</v>
      </c>
      <c r="I40" s="199">
        <v>39.290541272664761</v>
      </c>
      <c r="J40" s="199">
        <v>58.955889446303736</v>
      </c>
      <c r="K40" s="464">
        <v>78.63462264481376</v>
      </c>
      <c r="L40" s="464">
        <v>131.14394094208762</v>
      </c>
      <c r="M40" s="464">
        <v>183.6889809671126</v>
      </c>
      <c r="N40" s="465">
        <v>236.26974271988868</v>
      </c>
      <c r="O40" s="465">
        <v>288.88622620041593</v>
      </c>
      <c r="P40" s="465">
        <v>341.53843140869424</v>
      </c>
      <c r="Q40" s="465">
        <v>394.22635834472379</v>
      </c>
      <c r="R40" s="465">
        <v>446.95000700850437</v>
      </c>
      <c r="S40" s="465">
        <v>499.70937740003609</v>
      </c>
      <c r="T40" s="465">
        <v>552.50446951931895</v>
      </c>
      <c r="U40" s="465">
        <v>605.33528336635277</v>
      </c>
      <c r="V40" s="465">
        <v>658.20181894113796</v>
      </c>
      <c r="W40" s="465">
        <v>711.10407624367417</v>
      </c>
      <c r="X40" s="465">
        <v>764.04205527396152</v>
      </c>
      <c r="Y40" s="465">
        <v>817.01575603199979</v>
      </c>
      <c r="Z40" s="465">
        <v>810.86746710646139</v>
      </c>
      <c r="AA40" s="465">
        <v>804.71917818092288</v>
      </c>
      <c r="AB40" s="465">
        <v>798.57088925538449</v>
      </c>
      <c r="AC40" s="465">
        <v>792.42260032984598</v>
      </c>
      <c r="AD40" s="465">
        <v>786.27431140430758</v>
      </c>
      <c r="AE40" s="465">
        <v>780.12602247876919</v>
      </c>
      <c r="AF40" s="465">
        <v>773.97773355323068</v>
      </c>
      <c r="AG40" s="465">
        <v>767.82944462769228</v>
      </c>
      <c r="AH40" s="465">
        <v>761.68115570215389</v>
      </c>
      <c r="AI40" s="465">
        <v>755.53286677661538</v>
      </c>
      <c r="AJ40" s="465">
        <v>749.38457785107698</v>
      </c>
      <c r="AK40" s="465">
        <v>743.23628892553847</v>
      </c>
      <c r="AL40" s="465">
        <v>737.08800000000008</v>
      </c>
      <c r="AM40" s="466">
        <v>737.08800000000008</v>
      </c>
      <c r="AN40" s="466">
        <v>737.08800000000008</v>
      </c>
      <c r="AO40" s="466">
        <v>737.08800000000008</v>
      </c>
      <c r="AP40" s="466">
        <v>737.08800000000008</v>
      </c>
      <c r="AQ40" s="466">
        <v>737.08800000000008</v>
      </c>
      <c r="AR40" s="466">
        <v>737.08800000000008</v>
      </c>
      <c r="AS40" s="466">
        <v>737.08800000000008</v>
      </c>
      <c r="AT40" s="466">
        <v>737.08800000000008</v>
      </c>
      <c r="AU40" s="466">
        <v>737.08800000000008</v>
      </c>
      <c r="AV40" s="466">
        <v>737.08800000000008</v>
      </c>
      <c r="AW40" s="466">
        <v>737.08800000000008</v>
      </c>
      <c r="AX40" s="466">
        <v>737.08800000000008</v>
      </c>
      <c r="AY40" s="466">
        <v>737.08800000000008</v>
      </c>
      <c r="AZ40" s="466">
        <v>737.08800000000008</v>
      </c>
      <c r="BA40" s="467">
        <v>737.08800000000008</v>
      </c>
      <c r="BB40" s="508">
        <v>737.08800000000008</v>
      </c>
      <c r="BC40" s="508">
        <v>737.08800000000008</v>
      </c>
      <c r="BD40" s="508">
        <v>737.08800000000008</v>
      </c>
      <c r="BE40" s="508">
        <v>737.08800000000008</v>
      </c>
      <c r="BF40" s="508">
        <v>737.08800000000008</v>
      </c>
      <c r="BG40" s="508">
        <v>737.08800000000008</v>
      </c>
      <c r="BH40" s="508">
        <v>737.08800000000008</v>
      </c>
      <c r="BI40" s="508">
        <v>737.08800000000008</v>
      </c>
      <c r="BJ40" s="508">
        <v>737.08800000000008</v>
      </c>
      <c r="BK40" s="508">
        <v>737.08800000000008</v>
      </c>
      <c r="BL40" s="508">
        <v>737.08800000000008</v>
      </c>
      <c r="BM40" s="508">
        <v>737.08800000000008</v>
      </c>
      <c r="BN40" s="508">
        <v>737.08800000000008</v>
      </c>
      <c r="BO40" s="508">
        <v>737.08800000000008</v>
      </c>
      <c r="BP40" s="508">
        <v>737.08800000000008</v>
      </c>
      <c r="BQ40" s="508">
        <v>737.08800000000008</v>
      </c>
      <c r="BR40" s="508">
        <v>737.08800000000008</v>
      </c>
      <c r="BS40" s="508">
        <v>737.08800000000008</v>
      </c>
      <c r="BT40" s="508">
        <v>737.08800000000008</v>
      </c>
      <c r="BU40" s="508">
        <v>737.08800000000008</v>
      </c>
      <c r="BV40" s="508">
        <v>737.08800000000008</v>
      </c>
      <c r="BW40" s="508">
        <v>737.08800000000008</v>
      </c>
      <c r="BX40" s="508">
        <v>737.08800000000008</v>
      </c>
      <c r="BY40" s="508">
        <v>737.08800000000008</v>
      </c>
      <c r="BZ40" s="508">
        <v>737.08800000000008</v>
      </c>
      <c r="CA40" s="508">
        <v>737.08800000000008</v>
      </c>
      <c r="CB40" s="508">
        <v>737.08800000000008</v>
      </c>
      <c r="CC40" s="508">
        <v>737.08800000000008</v>
      </c>
      <c r="CD40" s="508">
        <v>737.08800000000008</v>
      </c>
      <c r="CE40" s="508">
        <v>737.08800000000008</v>
      </c>
      <c r="CF40" s="508">
        <v>737.08800000000008</v>
      </c>
      <c r="CG40" s="508">
        <v>737.08800000000008</v>
      </c>
      <c r="CH40" s="508">
        <v>737.08800000000008</v>
      </c>
      <c r="CI40" s="508">
        <v>737.08800000000008</v>
      </c>
      <c r="CJ40" s="536">
        <v>737.08800000000008</v>
      </c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465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6">
        <v>0</v>
      </c>
      <c r="AN41" s="466">
        <v>0</v>
      </c>
      <c r="AO41" s="466">
        <v>0</v>
      </c>
      <c r="AP41" s="466">
        <v>0</v>
      </c>
      <c r="AQ41" s="466">
        <v>0</v>
      </c>
      <c r="AR41" s="466">
        <v>0</v>
      </c>
      <c r="AS41" s="466">
        <v>0</v>
      </c>
      <c r="AT41" s="466">
        <v>0</v>
      </c>
      <c r="AU41" s="466">
        <v>0</v>
      </c>
      <c r="AV41" s="466">
        <v>0</v>
      </c>
      <c r="AW41" s="466">
        <v>0</v>
      </c>
      <c r="AX41" s="466">
        <v>0</v>
      </c>
      <c r="AY41" s="466">
        <v>0</v>
      </c>
      <c r="AZ41" s="466">
        <v>0</v>
      </c>
      <c r="BA41" s="467">
        <v>0</v>
      </c>
      <c r="BB41" s="508">
        <v>0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508">
        <v>0</v>
      </c>
      <c r="CD41" s="508">
        <v>0</v>
      </c>
      <c r="CE41" s="508">
        <v>0</v>
      </c>
      <c r="CF41" s="508">
        <v>0</v>
      </c>
      <c r="CG41" s="508">
        <v>0</v>
      </c>
      <c r="CH41" s="508">
        <v>0</v>
      </c>
      <c r="CI41" s="508">
        <v>0</v>
      </c>
      <c r="CJ41" s="536">
        <v>0</v>
      </c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>
        <v>121.2</v>
      </c>
      <c r="I42" s="211">
        <v>121.3</v>
      </c>
      <c r="J42" s="211">
        <v>121.3</v>
      </c>
      <c r="K42" s="211">
        <v>121.3</v>
      </c>
      <c r="L42" s="211">
        <v>121.4</v>
      </c>
      <c r="M42" s="211">
        <v>121.4</v>
      </c>
      <c r="N42" s="211">
        <v>121.5</v>
      </c>
      <c r="O42" s="211">
        <v>121.5</v>
      </c>
      <c r="P42" s="211">
        <v>121.6</v>
      </c>
      <c r="Q42" s="211">
        <v>121.6</v>
      </c>
      <c r="R42" s="211">
        <v>121.6</v>
      </c>
      <c r="S42" s="211">
        <v>121.7</v>
      </c>
      <c r="T42" s="211">
        <v>121.7</v>
      </c>
      <c r="U42" s="211">
        <v>121.8</v>
      </c>
      <c r="V42" s="211">
        <v>121.8</v>
      </c>
      <c r="W42" s="211">
        <v>121.8</v>
      </c>
      <c r="X42" s="211">
        <v>121.9</v>
      </c>
      <c r="Y42" s="211">
        <v>121.9</v>
      </c>
      <c r="Z42" s="211">
        <v>121</v>
      </c>
      <c r="AA42" s="211">
        <v>120.1</v>
      </c>
      <c r="AB42" s="211">
        <v>119.2</v>
      </c>
      <c r="AC42" s="211">
        <v>118.3</v>
      </c>
      <c r="AD42" s="211">
        <v>117.3</v>
      </c>
      <c r="AE42" s="211">
        <v>116.4</v>
      </c>
      <c r="AF42" s="211">
        <v>115.5</v>
      </c>
      <c r="AG42" s="211">
        <v>114.6</v>
      </c>
      <c r="AH42" s="211">
        <v>113.7</v>
      </c>
      <c r="AI42" s="211">
        <v>112.8</v>
      </c>
      <c r="AJ42" s="211">
        <v>111.8</v>
      </c>
      <c r="AK42" s="211">
        <v>110.9</v>
      </c>
      <c r="AL42" s="211">
        <v>110</v>
      </c>
      <c r="AM42" s="211">
        <v>110</v>
      </c>
      <c r="AN42" s="211">
        <v>110</v>
      </c>
      <c r="AO42" s="211">
        <v>110</v>
      </c>
      <c r="AP42" s="211">
        <v>110</v>
      </c>
      <c r="AQ42" s="211">
        <v>110</v>
      </c>
      <c r="AR42" s="211">
        <v>110</v>
      </c>
      <c r="AS42" s="211">
        <v>110</v>
      </c>
      <c r="AT42" s="211">
        <v>110</v>
      </c>
      <c r="AU42" s="211">
        <v>110</v>
      </c>
      <c r="AV42" s="211">
        <v>110</v>
      </c>
      <c r="AW42" s="211">
        <v>110</v>
      </c>
      <c r="AX42" s="211">
        <v>110</v>
      </c>
      <c r="AY42" s="211">
        <v>110</v>
      </c>
      <c r="AZ42" s="211">
        <v>110</v>
      </c>
      <c r="BA42" s="211">
        <v>110</v>
      </c>
      <c r="BB42" s="211">
        <v>110</v>
      </c>
      <c r="BC42" s="211">
        <v>110</v>
      </c>
      <c r="BD42" s="211">
        <v>110</v>
      </c>
      <c r="BE42" s="211">
        <v>110</v>
      </c>
      <c r="BF42" s="211">
        <v>110</v>
      </c>
      <c r="BG42" s="211">
        <v>110</v>
      </c>
      <c r="BH42" s="211">
        <v>110</v>
      </c>
      <c r="BI42" s="211">
        <v>110</v>
      </c>
      <c r="BJ42" s="211">
        <v>110</v>
      </c>
      <c r="BK42" s="211">
        <v>110</v>
      </c>
      <c r="BL42" s="211">
        <v>110</v>
      </c>
      <c r="BM42" s="211">
        <v>110</v>
      </c>
      <c r="BN42" s="211">
        <v>110</v>
      </c>
      <c r="BO42" s="211">
        <v>110</v>
      </c>
      <c r="BP42" s="211">
        <v>110</v>
      </c>
      <c r="BQ42" s="211">
        <v>110</v>
      </c>
      <c r="BR42" s="211">
        <v>110</v>
      </c>
      <c r="BS42" s="211">
        <v>110</v>
      </c>
      <c r="BT42" s="211">
        <v>110</v>
      </c>
      <c r="BU42" s="211">
        <v>110</v>
      </c>
      <c r="BV42" s="211">
        <v>110</v>
      </c>
      <c r="BW42" s="211">
        <v>110</v>
      </c>
      <c r="BX42" s="211">
        <v>110</v>
      </c>
      <c r="BY42" s="211">
        <v>110</v>
      </c>
      <c r="BZ42" s="211">
        <v>110</v>
      </c>
      <c r="CA42" s="211">
        <v>110</v>
      </c>
      <c r="CB42" s="211">
        <v>110</v>
      </c>
      <c r="CC42" s="211">
        <v>110</v>
      </c>
      <c r="CD42" s="211">
        <v>110</v>
      </c>
      <c r="CE42" s="211">
        <v>110</v>
      </c>
      <c r="CF42" s="211">
        <v>110</v>
      </c>
      <c r="CG42" s="211">
        <v>110</v>
      </c>
      <c r="CH42" s="211">
        <v>110</v>
      </c>
      <c r="CI42" s="211">
        <v>110</v>
      </c>
      <c r="CJ42" s="605">
        <v>110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>
        <v>121.22579088825218</v>
      </c>
      <c r="I44" s="212">
        <v>121.26710269340977</v>
      </c>
      <c r="J44" s="212">
        <v>121.30841449856734</v>
      </c>
      <c r="K44" s="212">
        <v>121.34972630372494</v>
      </c>
      <c r="L44" s="212">
        <v>121.39103810888254</v>
      </c>
      <c r="M44" s="212">
        <v>121.43234991404015</v>
      </c>
      <c r="N44" s="212">
        <v>121.47366171919774</v>
      </c>
      <c r="O44" s="212">
        <v>121.51497352435531</v>
      </c>
      <c r="P44" s="212">
        <v>121.5562853295129</v>
      </c>
      <c r="Q44" s="212">
        <v>121.59759713467052</v>
      </c>
      <c r="R44" s="212">
        <v>121.6389089398281</v>
      </c>
      <c r="S44" s="212">
        <v>121.68022074498569</v>
      </c>
      <c r="T44" s="212">
        <v>121.72153255014328</v>
      </c>
      <c r="U44" s="212">
        <v>121.76284435530087</v>
      </c>
      <c r="V44" s="212">
        <v>121.80415616045849</v>
      </c>
      <c r="W44" s="212">
        <v>121.84546796561608</v>
      </c>
      <c r="X44" s="212">
        <v>121.88677977077367</v>
      </c>
      <c r="Y44" s="212">
        <v>121.92809157593123</v>
      </c>
      <c r="Z44" s="212">
        <v>121.01054607009038</v>
      </c>
      <c r="AA44" s="212">
        <v>120.09300056424951</v>
      </c>
      <c r="AB44" s="212">
        <v>119.17545505840864</v>
      </c>
      <c r="AC44" s="212">
        <v>118.25790955256778</v>
      </c>
      <c r="AD44" s="212">
        <v>117.34036404672693</v>
      </c>
      <c r="AE44" s="212">
        <v>116.42281854088607</v>
      </c>
      <c r="AF44" s="212">
        <v>115.50527303504519</v>
      </c>
      <c r="AG44" s="212">
        <v>114.58772752920433</v>
      </c>
      <c r="AH44" s="212">
        <v>113.67018202336349</v>
      </c>
      <c r="AI44" s="212">
        <v>112.75263651752262</v>
      </c>
      <c r="AJ44" s="212">
        <v>111.83509101168175</v>
      </c>
      <c r="AK44" s="212">
        <v>110.91754550584089</v>
      </c>
      <c r="AL44" s="212">
        <v>110.00000000000004</v>
      </c>
      <c r="AM44" s="212">
        <v>110.00000000000004</v>
      </c>
      <c r="AN44" s="212">
        <v>110.00000000000004</v>
      </c>
      <c r="AO44" s="212">
        <v>110.00000000000004</v>
      </c>
      <c r="AP44" s="212">
        <v>110.00000000000004</v>
      </c>
      <c r="AQ44" s="212">
        <v>110.00000000000004</v>
      </c>
      <c r="AR44" s="212">
        <v>110.00000000000004</v>
      </c>
      <c r="AS44" s="212">
        <v>110.00000000000004</v>
      </c>
      <c r="AT44" s="212">
        <v>110.00000000000004</v>
      </c>
      <c r="AU44" s="212">
        <v>110.00000000000004</v>
      </c>
      <c r="AV44" s="212">
        <v>110.00000000000004</v>
      </c>
      <c r="AW44" s="212">
        <v>110.00000000000004</v>
      </c>
      <c r="AX44" s="212">
        <v>110.00000000000004</v>
      </c>
      <c r="AY44" s="212">
        <v>110.00000000000004</v>
      </c>
      <c r="AZ44" s="212">
        <v>110.00000000000004</v>
      </c>
      <c r="BA44" s="212">
        <v>110.00000000000004</v>
      </c>
      <c r="BB44" s="212">
        <v>110.00000000000004</v>
      </c>
      <c r="BC44" s="212">
        <v>110.00000000000004</v>
      </c>
      <c r="BD44" s="212">
        <v>110.00000000000004</v>
      </c>
      <c r="BE44" s="212">
        <v>110.00000000000004</v>
      </c>
      <c r="BF44" s="212">
        <v>110.00000000000004</v>
      </c>
      <c r="BG44" s="212">
        <v>110.00000000000004</v>
      </c>
      <c r="BH44" s="212">
        <v>110.00000000000004</v>
      </c>
      <c r="BI44" s="212">
        <v>110.00000000000004</v>
      </c>
      <c r="BJ44" s="212">
        <v>110.00000000000004</v>
      </c>
      <c r="BK44" s="212">
        <v>110.00000000000004</v>
      </c>
      <c r="BL44" s="212">
        <v>110.00000000000004</v>
      </c>
      <c r="BM44" s="212">
        <v>110.00000000000004</v>
      </c>
      <c r="BN44" s="212">
        <v>110.00000000000004</v>
      </c>
      <c r="BO44" s="212">
        <v>110.00000000000004</v>
      </c>
      <c r="BP44" s="212">
        <v>110.00000000000004</v>
      </c>
      <c r="BQ44" s="212">
        <v>110.00000000000004</v>
      </c>
      <c r="BR44" s="212">
        <v>110.00000000000004</v>
      </c>
      <c r="BS44" s="212">
        <v>110.00000000000004</v>
      </c>
      <c r="BT44" s="212">
        <v>110.00000000000004</v>
      </c>
      <c r="BU44" s="212">
        <v>110.00000000000004</v>
      </c>
      <c r="BV44" s="212">
        <v>110.00000000000004</v>
      </c>
      <c r="BW44" s="212">
        <v>110.00000000000004</v>
      </c>
      <c r="BX44" s="212">
        <v>110.00000000000004</v>
      </c>
      <c r="BY44" s="212">
        <v>110.00000000000004</v>
      </c>
      <c r="BZ44" s="212">
        <v>110.00000000000004</v>
      </c>
      <c r="CA44" s="212">
        <v>110.00000000000004</v>
      </c>
      <c r="CB44" s="212">
        <v>110.00000000000004</v>
      </c>
      <c r="CC44" s="212">
        <v>110.00000000000004</v>
      </c>
      <c r="CD44" s="212">
        <v>110.00000000000004</v>
      </c>
      <c r="CE44" s="212">
        <v>110.00000000000004</v>
      </c>
      <c r="CF44" s="212">
        <v>110.00000000000004</v>
      </c>
      <c r="CG44" s="212">
        <v>110.00000000000004</v>
      </c>
      <c r="CH44" s="212">
        <v>110.00000000000004</v>
      </c>
      <c r="CI44" s="212">
        <v>110.00000000000004</v>
      </c>
      <c r="CJ44" s="607">
        <v>110.00000000000004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1.5484692093169747</v>
      </c>
      <c r="I45" s="599">
        <v>3.0976424709421666</v>
      </c>
      <c r="J45" s="470">
        <v>4.6475197848755769</v>
      </c>
      <c r="K45" s="111">
        <v>6.1981011511172044</v>
      </c>
      <c r="L45" s="111">
        <v>8.9600912935538091</v>
      </c>
      <c r="M45" s="111">
        <v>11.723960398870126</v>
      </c>
      <c r="N45" s="84">
        <v>14.489708467066148</v>
      </c>
      <c r="O45" s="84">
        <v>17.257335498141881</v>
      </c>
      <c r="P45" s="128">
        <v>20.026841492097315</v>
      </c>
      <c r="Q45" s="471">
        <v>22.798226448932475</v>
      </c>
      <c r="R45" s="471">
        <v>25.571490368647332</v>
      </c>
      <c r="S45" s="84">
        <v>28.346633251241897</v>
      </c>
      <c r="T45" s="108">
        <v>31.123655096716181</v>
      </c>
      <c r="U45" s="471">
        <v>33.902555905070166</v>
      </c>
      <c r="V45" s="471">
        <v>36.683335676303862</v>
      </c>
      <c r="W45" s="471">
        <v>39.465994410417267</v>
      </c>
      <c r="X45" s="471">
        <v>42.250532107410379</v>
      </c>
      <c r="Y45" s="471">
        <v>45.036948767283192</v>
      </c>
      <c r="Z45" s="471">
        <v>44.713548769799878</v>
      </c>
      <c r="AA45" s="84">
        <v>44.39014877231655</v>
      </c>
      <c r="AB45" s="128">
        <v>44.066748774833236</v>
      </c>
      <c r="AC45" s="471">
        <v>43.743348777349901</v>
      </c>
      <c r="AD45" s="84">
        <v>43.419948779866587</v>
      </c>
      <c r="AE45" s="84">
        <v>43.096548782383266</v>
      </c>
      <c r="AF45" s="84">
        <v>42.773148784899945</v>
      </c>
      <c r="AG45" s="454">
        <v>42.449748787416624</v>
      </c>
      <c r="AH45" s="128">
        <v>42.126348789933296</v>
      </c>
      <c r="AI45" s="471">
        <v>41.802948792449975</v>
      </c>
      <c r="AJ45" s="84">
        <v>41.479548794966654</v>
      </c>
      <c r="AK45" s="128">
        <v>41.156148797483333</v>
      </c>
      <c r="AL45" s="84">
        <v>40.832748800000012</v>
      </c>
      <c r="AM45" s="84">
        <v>40.832748800000012</v>
      </c>
      <c r="AN45" s="84">
        <v>40.832748800000012</v>
      </c>
      <c r="AO45" s="84">
        <v>40.832748800000012</v>
      </c>
      <c r="AP45" s="84">
        <v>40.832748800000012</v>
      </c>
      <c r="AQ45" s="84">
        <v>40.832748800000012</v>
      </c>
      <c r="AR45" s="84">
        <v>40.832748800000012</v>
      </c>
      <c r="AS45" s="84">
        <v>40.832748800000012</v>
      </c>
      <c r="AT45" s="84">
        <v>40.832748800000012</v>
      </c>
      <c r="AU45" s="84">
        <v>40.832748800000012</v>
      </c>
      <c r="AV45" s="84">
        <v>40.832748800000012</v>
      </c>
      <c r="AW45" s="84">
        <v>40.832748800000012</v>
      </c>
      <c r="AX45" s="84">
        <v>40.832748800000012</v>
      </c>
      <c r="AY45" s="84">
        <v>40.832748800000012</v>
      </c>
      <c r="AZ45" s="459">
        <v>40.832748800000012</v>
      </c>
      <c r="BA45" s="100">
        <v>40.832748800000012</v>
      </c>
      <c r="BB45" s="600">
        <v>40.832748800000012</v>
      </c>
      <c r="BC45" s="600">
        <v>40.832748800000012</v>
      </c>
      <c r="BD45" s="600">
        <v>40.832748800000012</v>
      </c>
      <c r="BE45" s="600">
        <v>40.832748800000012</v>
      </c>
      <c r="BF45" s="600">
        <v>40.832748800000012</v>
      </c>
      <c r="BG45" s="600">
        <v>40.832748800000012</v>
      </c>
      <c r="BH45" s="600">
        <v>40.832748800000012</v>
      </c>
      <c r="BI45" s="600">
        <v>40.832748800000012</v>
      </c>
      <c r="BJ45" s="600">
        <v>40.832748800000012</v>
      </c>
      <c r="BK45" s="600">
        <v>40.832748800000012</v>
      </c>
      <c r="BL45" s="600">
        <v>40.832748800000012</v>
      </c>
      <c r="BM45" s="600">
        <v>40.832748800000012</v>
      </c>
      <c r="BN45" s="600">
        <v>40.832748800000012</v>
      </c>
      <c r="BO45" s="600">
        <v>40.832748800000012</v>
      </c>
      <c r="BP45" s="600">
        <v>40.832748800000012</v>
      </c>
      <c r="BQ45" s="600">
        <v>40.832748800000012</v>
      </c>
      <c r="BR45" s="600">
        <v>40.832748800000012</v>
      </c>
      <c r="BS45" s="600">
        <v>40.832748800000012</v>
      </c>
      <c r="BT45" s="600">
        <v>40.832748800000012</v>
      </c>
      <c r="BU45" s="600">
        <v>40.832748800000012</v>
      </c>
      <c r="BV45" s="600">
        <v>40.832748800000012</v>
      </c>
      <c r="BW45" s="600">
        <v>40.832748800000012</v>
      </c>
      <c r="BX45" s="600">
        <v>40.832748800000012</v>
      </c>
      <c r="BY45" s="600">
        <v>40.832748800000012</v>
      </c>
      <c r="BZ45" s="600">
        <v>40.832748800000012</v>
      </c>
      <c r="CA45" s="600">
        <v>40.832748800000012</v>
      </c>
      <c r="CB45" s="600">
        <v>40.832748800000012</v>
      </c>
      <c r="CC45" s="600">
        <v>40.832748800000012</v>
      </c>
      <c r="CD45" s="600">
        <v>40.832748800000012</v>
      </c>
      <c r="CE45" s="600">
        <v>40.832748800000012</v>
      </c>
      <c r="CF45" s="600">
        <v>40.832748800000012</v>
      </c>
      <c r="CG45" s="600">
        <v>40.832748800000012</v>
      </c>
      <c r="CH45" s="600">
        <v>40.832748800000012</v>
      </c>
      <c r="CI45" s="600">
        <v>40.832748800000012</v>
      </c>
      <c r="CJ45" s="617">
        <v>40.832748800000012</v>
      </c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>
        <v>21.358195990578956</v>
      </c>
      <c r="I46" s="215">
        <v>22.126017649586906</v>
      </c>
      <c r="J46" s="215">
        <v>22.397685710243742</v>
      </c>
      <c r="K46" s="221">
        <v>2.25385496404262</v>
      </c>
      <c r="L46" s="221">
        <v>1.9686327386966938</v>
      </c>
      <c r="M46" s="236">
        <v>1.8454626218145014</v>
      </c>
      <c r="N46" s="216">
        <v>1.7769439255336901</v>
      </c>
      <c r="O46" s="216">
        <v>1.7334100801692232</v>
      </c>
      <c r="P46" s="216">
        <v>1.7033765546133801</v>
      </c>
      <c r="Q46" s="216">
        <v>1.6814622815564988</v>
      </c>
      <c r="R46" s="216">
        <v>1.6648105708754772</v>
      </c>
      <c r="S46" s="216">
        <v>1.6517641951110735</v>
      </c>
      <c r="T46" s="216">
        <v>1.6412956582568425</v>
      </c>
      <c r="U46" s="216">
        <v>1.632734030515935</v>
      </c>
      <c r="V46" s="216">
        <v>1.6256226242980949</v>
      </c>
      <c r="W46" s="216">
        <v>1.6196398010958606</v>
      </c>
      <c r="X46" s="216">
        <v>1.6145524880001787</v>
      </c>
      <c r="Y46" s="217">
        <v>1.6101876570355096</v>
      </c>
      <c r="Z46" s="217">
        <v>1.5986252688523377</v>
      </c>
      <c r="AA46" s="217">
        <v>1.5870628806691656</v>
      </c>
      <c r="AB46" s="217">
        <v>1.5755004924859939</v>
      </c>
      <c r="AC46" s="217">
        <v>1.5639381043028213</v>
      </c>
      <c r="AD46" s="217">
        <v>1.5523757161196496</v>
      </c>
      <c r="AE46" s="217">
        <v>1.5408133279364775</v>
      </c>
      <c r="AF46" s="217">
        <v>1.5292509397533056</v>
      </c>
      <c r="AG46" s="217">
        <v>1.5176885515701335</v>
      </c>
      <c r="AH46" s="217">
        <v>1.5061261633869614</v>
      </c>
      <c r="AI46" s="217">
        <v>1.4945637752037892</v>
      </c>
      <c r="AJ46" s="217">
        <v>1.4830013870206173</v>
      </c>
      <c r="AK46" s="217">
        <v>1.4714389988374454</v>
      </c>
      <c r="AL46" s="218">
        <v>1.4598766106542731</v>
      </c>
      <c r="AM46" s="218">
        <v>1.4598766106542731</v>
      </c>
      <c r="AN46" s="218">
        <v>1.4598766106542731</v>
      </c>
      <c r="AO46" s="218">
        <v>1.4598766106542731</v>
      </c>
      <c r="AP46" s="218">
        <v>1.4598766106542731</v>
      </c>
      <c r="AQ46" s="218">
        <v>1.4598766106542731</v>
      </c>
      <c r="AR46" s="218">
        <v>1.4598766106542731</v>
      </c>
      <c r="AS46" s="218">
        <v>1.4598766106542731</v>
      </c>
      <c r="AT46" s="218">
        <v>1.4598766106542731</v>
      </c>
      <c r="AU46" s="218">
        <v>1.4598766106542731</v>
      </c>
      <c r="AV46" s="218">
        <v>1.4598766106542731</v>
      </c>
      <c r="AW46" s="218">
        <v>1.4598766106542731</v>
      </c>
      <c r="AX46" s="218">
        <v>1.4598766106542731</v>
      </c>
      <c r="AY46" s="218">
        <v>1.4598766106542731</v>
      </c>
      <c r="AZ46" s="219">
        <v>1.4598766106542731</v>
      </c>
      <c r="BA46" s="229">
        <v>1.4598766106542731</v>
      </c>
      <c r="BB46" s="229">
        <v>1.4598766106542731</v>
      </c>
      <c r="BC46" s="229">
        <v>1.4598766106542731</v>
      </c>
      <c r="BD46" s="229">
        <v>1.4598766106542731</v>
      </c>
      <c r="BE46" s="229">
        <v>1.4598766106542731</v>
      </c>
      <c r="BF46" s="229">
        <v>1.4598766106542731</v>
      </c>
      <c r="BG46" s="229">
        <v>1.4598766106542731</v>
      </c>
      <c r="BH46" s="229">
        <v>1.4598766106542731</v>
      </c>
      <c r="BI46" s="229">
        <v>1.4598766106542731</v>
      </c>
      <c r="BJ46" s="229">
        <v>1.4598766106542731</v>
      </c>
      <c r="BK46" s="229">
        <v>1.4598766106542731</v>
      </c>
      <c r="BL46" s="229">
        <v>1.4598766106542731</v>
      </c>
      <c r="BM46" s="229">
        <v>1.4598766106542731</v>
      </c>
      <c r="BN46" s="229">
        <v>1.4598766106542731</v>
      </c>
      <c r="BO46" s="229">
        <v>1.4598766106542731</v>
      </c>
      <c r="BP46" s="229">
        <v>1.4598766106542731</v>
      </c>
      <c r="BQ46" s="229">
        <v>1.4598766106542731</v>
      </c>
      <c r="BR46" s="229">
        <v>1.4598766106542731</v>
      </c>
      <c r="BS46" s="229">
        <v>1.4598766106542731</v>
      </c>
      <c r="BT46" s="229">
        <v>1.4598766106542731</v>
      </c>
      <c r="BU46" s="229">
        <v>1.4598766106542731</v>
      </c>
      <c r="BV46" s="229">
        <v>1.4598766106542731</v>
      </c>
      <c r="BW46" s="229">
        <v>1.4598766106542731</v>
      </c>
      <c r="BX46" s="229">
        <v>1.4598766106542731</v>
      </c>
      <c r="BY46" s="229">
        <v>1.4598766106542731</v>
      </c>
      <c r="BZ46" s="229">
        <v>1.4598766106542731</v>
      </c>
      <c r="CA46" s="229">
        <v>1.4598766106542731</v>
      </c>
      <c r="CB46" s="229">
        <v>1.4598766106542731</v>
      </c>
      <c r="CC46" s="229">
        <v>1.4598766106542731</v>
      </c>
      <c r="CD46" s="229">
        <v>1.4598766106542731</v>
      </c>
      <c r="CE46" s="229">
        <v>1.4598766106542731</v>
      </c>
      <c r="CF46" s="229">
        <v>1.4598766106542731</v>
      </c>
      <c r="CG46" s="229">
        <v>1.4598766106542731</v>
      </c>
      <c r="CH46" s="229">
        <v>1.4598766106542731</v>
      </c>
      <c r="CI46" s="229">
        <v>1.4598766106542731</v>
      </c>
      <c r="CJ46" s="618">
        <v>1.4598766106542731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2">
        <v>0</v>
      </c>
      <c r="BB52" s="508">
        <v>0</v>
      </c>
      <c r="BC52" s="508">
        <v>0</v>
      </c>
      <c r="BD52" s="508">
        <v>0</v>
      </c>
      <c r="BE52" s="508">
        <v>0</v>
      </c>
      <c r="BF52" s="508">
        <v>0</v>
      </c>
      <c r="BG52" s="508">
        <v>0</v>
      </c>
      <c r="BH52" s="508">
        <v>0</v>
      </c>
      <c r="BI52" s="508">
        <v>0</v>
      </c>
      <c r="BJ52" s="508">
        <v>0</v>
      </c>
      <c r="BK52" s="508">
        <v>0</v>
      </c>
      <c r="BL52" s="508">
        <v>0</v>
      </c>
      <c r="BM52" s="508">
        <v>0</v>
      </c>
      <c r="BN52" s="508">
        <v>0</v>
      </c>
      <c r="BO52" s="508">
        <v>0</v>
      </c>
      <c r="BP52" s="508">
        <v>0</v>
      </c>
      <c r="BQ52" s="508">
        <v>0</v>
      </c>
      <c r="BR52" s="508">
        <v>0</v>
      </c>
      <c r="BS52" s="508">
        <v>0</v>
      </c>
      <c r="BT52" s="508">
        <v>0</v>
      </c>
      <c r="BU52" s="508">
        <v>0</v>
      </c>
      <c r="BV52" s="508">
        <v>0</v>
      </c>
      <c r="BW52" s="508">
        <v>0</v>
      </c>
      <c r="BX52" s="508">
        <v>0</v>
      </c>
      <c r="BY52" s="508">
        <v>0</v>
      </c>
      <c r="BZ52" s="508">
        <v>0</v>
      </c>
      <c r="CA52" s="508">
        <v>0</v>
      </c>
      <c r="CB52" s="508">
        <v>0</v>
      </c>
      <c r="CC52" s="508">
        <v>0</v>
      </c>
      <c r="CD52" s="508">
        <v>0</v>
      </c>
      <c r="CE52" s="508">
        <v>0</v>
      </c>
      <c r="CF52" s="508">
        <v>0</v>
      </c>
      <c r="CG52" s="508">
        <v>0</v>
      </c>
      <c r="CH52" s="508">
        <v>0</v>
      </c>
      <c r="CI52" s="508">
        <v>0</v>
      </c>
      <c r="CJ52" s="536">
        <v>0</v>
      </c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1.5484692093169747</v>
      </c>
      <c r="I53" s="763">
        <v>3.0976424709421666</v>
      </c>
      <c r="J53" s="763">
        <v>4.6475197848755769</v>
      </c>
      <c r="K53" s="763">
        <v>6.1981011511172044</v>
      </c>
      <c r="L53" s="763">
        <v>8.9600912935538091</v>
      </c>
      <c r="M53" s="763">
        <v>11.723960398870126</v>
      </c>
      <c r="N53" s="763">
        <v>14.489708467066148</v>
      </c>
      <c r="O53" s="763">
        <v>17.257335498141881</v>
      </c>
      <c r="P53" s="763">
        <v>20.026841492097315</v>
      </c>
      <c r="Q53" s="763">
        <v>22.798226448932475</v>
      </c>
      <c r="R53" s="763">
        <v>25.571490368647332</v>
      </c>
      <c r="S53" s="763">
        <v>28.346633251241897</v>
      </c>
      <c r="T53" s="763">
        <v>31.123655096716181</v>
      </c>
      <c r="U53" s="763">
        <v>33.902555905070166</v>
      </c>
      <c r="V53" s="763">
        <v>36.683335676303862</v>
      </c>
      <c r="W53" s="763">
        <v>39.465994410417267</v>
      </c>
      <c r="X53" s="763">
        <v>42.250532107410379</v>
      </c>
      <c r="Y53" s="763">
        <v>45.036948767283192</v>
      </c>
      <c r="Z53" s="763">
        <v>44.713548769799878</v>
      </c>
      <c r="AA53" s="763">
        <v>44.39014877231655</v>
      </c>
      <c r="AB53" s="763">
        <v>44.066748774833236</v>
      </c>
      <c r="AC53" s="763">
        <v>43.743348777349901</v>
      </c>
      <c r="AD53" s="763">
        <v>43.419948779866587</v>
      </c>
      <c r="AE53" s="763">
        <v>43.096548782383266</v>
      </c>
      <c r="AF53" s="763">
        <v>42.773148784899945</v>
      </c>
      <c r="AG53" s="763">
        <v>42.449748787416624</v>
      </c>
      <c r="AH53" s="763">
        <v>42.126348789933296</v>
      </c>
      <c r="AI53" s="763">
        <v>41.802948792449975</v>
      </c>
      <c r="AJ53" s="763">
        <v>41.479548794966654</v>
      </c>
      <c r="AK53" s="763">
        <v>41.156148797483333</v>
      </c>
      <c r="AL53" s="763">
        <v>40.832748800000012</v>
      </c>
      <c r="AM53" s="763">
        <v>40.832748800000012</v>
      </c>
      <c r="AN53" s="763">
        <v>40.832748800000012</v>
      </c>
      <c r="AO53" s="763">
        <v>40.832748800000012</v>
      </c>
      <c r="AP53" s="763">
        <v>40.832748800000012</v>
      </c>
      <c r="AQ53" s="763">
        <v>40.832748800000012</v>
      </c>
      <c r="AR53" s="763">
        <v>40.832748800000012</v>
      </c>
      <c r="AS53" s="763">
        <v>40.832748800000012</v>
      </c>
      <c r="AT53" s="763">
        <v>40.832748800000012</v>
      </c>
      <c r="AU53" s="763">
        <v>40.832748800000012</v>
      </c>
      <c r="AV53" s="763">
        <v>40.832748800000012</v>
      </c>
      <c r="AW53" s="763">
        <v>40.832748800000012</v>
      </c>
      <c r="AX53" s="763">
        <v>40.832748800000012</v>
      </c>
      <c r="AY53" s="763">
        <v>40.832748800000012</v>
      </c>
      <c r="AZ53" s="763">
        <v>40.832748800000012</v>
      </c>
      <c r="BA53" s="764">
        <v>40.832748800000012</v>
      </c>
      <c r="BB53" s="764">
        <v>40.832748800000012</v>
      </c>
      <c r="BC53" s="764">
        <v>40.832748800000012</v>
      </c>
      <c r="BD53" s="764">
        <v>40.832748800000012</v>
      </c>
      <c r="BE53" s="764">
        <v>40.832748800000012</v>
      </c>
      <c r="BF53" s="764">
        <v>40.832748800000012</v>
      </c>
      <c r="BG53" s="764">
        <v>40.832748800000012</v>
      </c>
      <c r="BH53" s="764">
        <v>40.832748800000012</v>
      </c>
      <c r="BI53" s="764">
        <v>40.832748800000012</v>
      </c>
      <c r="BJ53" s="764">
        <v>40.832748800000012</v>
      </c>
      <c r="BK53" s="764">
        <v>40.832748800000012</v>
      </c>
      <c r="BL53" s="764">
        <v>40.832748800000012</v>
      </c>
      <c r="BM53" s="764">
        <v>40.832748800000012</v>
      </c>
      <c r="BN53" s="764">
        <v>40.832748800000012</v>
      </c>
      <c r="BO53" s="764">
        <v>40.832748800000012</v>
      </c>
      <c r="BP53" s="764">
        <v>40.832748800000012</v>
      </c>
      <c r="BQ53" s="764">
        <v>40.832748800000012</v>
      </c>
      <c r="BR53" s="764">
        <v>40.832748800000012</v>
      </c>
      <c r="BS53" s="764">
        <v>40.832748800000012</v>
      </c>
      <c r="BT53" s="764">
        <v>40.832748800000012</v>
      </c>
      <c r="BU53" s="764">
        <v>40.832748800000012</v>
      </c>
      <c r="BV53" s="764">
        <v>40.832748800000012</v>
      </c>
      <c r="BW53" s="764">
        <v>40.832748800000012</v>
      </c>
      <c r="BX53" s="764">
        <v>40.832748800000012</v>
      </c>
      <c r="BY53" s="764">
        <v>40.832748800000012</v>
      </c>
      <c r="BZ53" s="764">
        <v>40.832748800000012</v>
      </c>
      <c r="CA53" s="764">
        <v>40.832748800000012</v>
      </c>
      <c r="CB53" s="764">
        <v>40.832748800000012</v>
      </c>
      <c r="CC53" s="764">
        <v>40.832748800000012</v>
      </c>
      <c r="CD53" s="764">
        <v>40.832748800000012</v>
      </c>
      <c r="CE53" s="764">
        <v>40.832748800000012</v>
      </c>
      <c r="CF53" s="764">
        <v>40.832748800000012</v>
      </c>
      <c r="CG53" s="764">
        <v>40.832748800000012</v>
      </c>
      <c r="CH53" s="764">
        <v>40.832748800000012</v>
      </c>
      <c r="CI53" s="764">
        <v>40.832748800000012</v>
      </c>
      <c r="CJ53" s="765">
        <v>40.832748800000012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>
        <v>4.9971499144974361E-2</v>
      </c>
      <c r="I54" s="760">
        <v>4.9971499144974348E-2</v>
      </c>
      <c r="J54" s="760">
        <v>4.9971499144974348E-2</v>
      </c>
      <c r="K54" s="760">
        <v>4.9971499144974355E-2</v>
      </c>
      <c r="L54" s="760">
        <v>4.9971499144974355E-2</v>
      </c>
      <c r="M54" s="760">
        <v>4.9971499144974361E-2</v>
      </c>
      <c r="N54" s="760">
        <v>4.9971499144974361E-2</v>
      </c>
      <c r="O54" s="760">
        <v>4.9971499144974361E-2</v>
      </c>
      <c r="P54" s="760">
        <v>4.9971499144974341E-2</v>
      </c>
      <c r="Q54" s="760">
        <v>4.9971499144974355E-2</v>
      </c>
      <c r="R54" s="760">
        <v>4.9971499144974355E-2</v>
      </c>
      <c r="S54" s="760">
        <v>4.9971499144974348E-2</v>
      </c>
      <c r="T54" s="760">
        <v>4.9971499144974348E-2</v>
      </c>
      <c r="U54" s="760">
        <v>4.9971499144974361E-2</v>
      </c>
      <c r="V54" s="760">
        <v>4.9971499144974355E-2</v>
      </c>
      <c r="W54" s="760">
        <v>4.9971499144974355E-2</v>
      </c>
      <c r="X54" s="760">
        <v>4.9971499144974348E-2</v>
      </c>
      <c r="Y54" s="760">
        <v>4.9971499144974348E-2</v>
      </c>
      <c r="Z54" s="760">
        <v>4.9971499144974355E-2</v>
      </c>
      <c r="AA54" s="760">
        <v>4.9971499144974355E-2</v>
      </c>
      <c r="AB54" s="760">
        <v>4.9971499144974355E-2</v>
      </c>
      <c r="AC54" s="760">
        <v>4.9971499144974355E-2</v>
      </c>
      <c r="AD54" s="760">
        <v>4.9971499144974355E-2</v>
      </c>
      <c r="AE54" s="760">
        <v>4.9971499144974355E-2</v>
      </c>
      <c r="AF54" s="760">
        <v>4.9971499144974361E-2</v>
      </c>
      <c r="AG54" s="760">
        <v>4.9971499144974355E-2</v>
      </c>
      <c r="AH54" s="760">
        <v>4.9971499144974348E-2</v>
      </c>
      <c r="AI54" s="760">
        <v>4.9971499144974348E-2</v>
      </c>
      <c r="AJ54" s="760">
        <v>4.9971499144974355E-2</v>
      </c>
      <c r="AK54" s="760">
        <v>4.9971499144974361E-2</v>
      </c>
      <c r="AL54" s="760">
        <v>4.9971499144974355E-2</v>
      </c>
      <c r="AM54" s="760">
        <v>4.9971499144974355E-2</v>
      </c>
      <c r="AN54" s="760">
        <v>4.9971499144974355E-2</v>
      </c>
      <c r="AO54" s="760">
        <v>4.9971499144974355E-2</v>
      </c>
      <c r="AP54" s="760">
        <v>4.9971499144974355E-2</v>
      </c>
      <c r="AQ54" s="760">
        <v>4.9971499144974355E-2</v>
      </c>
      <c r="AR54" s="760">
        <v>4.9971499144974355E-2</v>
      </c>
      <c r="AS54" s="760">
        <v>4.9971499144974355E-2</v>
      </c>
      <c r="AT54" s="760">
        <v>4.9971499144974355E-2</v>
      </c>
      <c r="AU54" s="760">
        <v>4.9971499144974355E-2</v>
      </c>
      <c r="AV54" s="760">
        <v>4.9971499144974355E-2</v>
      </c>
      <c r="AW54" s="760">
        <v>4.9971499144974355E-2</v>
      </c>
      <c r="AX54" s="760">
        <v>4.9971499144974355E-2</v>
      </c>
      <c r="AY54" s="760">
        <v>4.9971499144974355E-2</v>
      </c>
      <c r="AZ54" s="760">
        <v>4.9971499144974355E-2</v>
      </c>
      <c r="BA54" s="760">
        <v>4.9971499144974355E-2</v>
      </c>
      <c r="BB54" s="760">
        <v>4.9971499144974355E-2</v>
      </c>
      <c r="BC54" s="760">
        <v>4.9971499144974355E-2</v>
      </c>
      <c r="BD54" s="760">
        <v>4.9971499144974355E-2</v>
      </c>
      <c r="BE54" s="760">
        <v>4.9971499144974355E-2</v>
      </c>
      <c r="BF54" s="760">
        <v>4.9971499144974355E-2</v>
      </c>
      <c r="BG54" s="760">
        <v>4.9971499144974355E-2</v>
      </c>
      <c r="BH54" s="760">
        <v>4.9971499144974355E-2</v>
      </c>
      <c r="BI54" s="760">
        <v>4.9971499144974355E-2</v>
      </c>
      <c r="BJ54" s="760">
        <v>4.9971499144974355E-2</v>
      </c>
      <c r="BK54" s="760">
        <v>4.9971499144974355E-2</v>
      </c>
      <c r="BL54" s="760">
        <v>4.9971499144974355E-2</v>
      </c>
      <c r="BM54" s="760">
        <v>4.9971499144974355E-2</v>
      </c>
      <c r="BN54" s="760">
        <v>4.9971499144974355E-2</v>
      </c>
      <c r="BO54" s="760">
        <v>4.9971499144974355E-2</v>
      </c>
      <c r="BP54" s="760">
        <v>4.9971499144974355E-2</v>
      </c>
      <c r="BQ54" s="760">
        <v>4.9971499144974355E-2</v>
      </c>
      <c r="BR54" s="760">
        <v>4.9971499144974355E-2</v>
      </c>
      <c r="BS54" s="760">
        <v>4.9971499144974355E-2</v>
      </c>
      <c r="BT54" s="760">
        <v>4.9971499144974355E-2</v>
      </c>
      <c r="BU54" s="760">
        <v>4.9971499144974355E-2</v>
      </c>
      <c r="BV54" s="760">
        <v>4.9971499144974355E-2</v>
      </c>
      <c r="BW54" s="760">
        <v>4.9971499144974355E-2</v>
      </c>
      <c r="BX54" s="760">
        <v>4.9971499144974355E-2</v>
      </c>
      <c r="BY54" s="760">
        <v>4.9971499144974355E-2</v>
      </c>
      <c r="BZ54" s="760">
        <v>4.9971499144974355E-2</v>
      </c>
      <c r="CA54" s="760">
        <v>4.9971499144974355E-2</v>
      </c>
      <c r="CB54" s="760">
        <v>4.9971499144974355E-2</v>
      </c>
      <c r="CC54" s="760">
        <v>4.9971499144974355E-2</v>
      </c>
      <c r="CD54" s="760">
        <v>4.9971499144974355E-2</v>
      </c>
      <c r="CE54" s="760">
        <v>4.9971499144974355E-2</v>
      </c>
      <c r="CF54" s="760">
        <v>4.9971499144974355E-2</v>
      </c>
      <c r="CG54" s="760">
        <v>4.9971499144974355E-2</v>
      </c>
      <c r="CH54" s="760">
        <v>4.9971499144974355E-2</v>
      </c>
      <c r="CI54" s="760">
        <v>4.9971499144974355E-2</v>
      </c>
      <c r="CJ54" s="852">
        <v>4.9971499144974355E-2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>
        <v>21.358195990578956</v>
      </c>
      <c r="I55" s="286">
        <v>22.126017649586906</v>
      </c>
      <c r="J55" s="286">
        <v>22.397685710243742</v>
      </c>
      <c r="K55" s="286">
        <v>22.538549640426197</v>
      </c>
      <c r="L55" s="286">
        <v>19.686327386966937</v>
      </c>
      <c r="M55" s="286">
        <v>18.454626218145012</v>
      </c>
      <c r="N55" s="286">
        <v>17.769439255336902</v>
      </c>
      <c r="O55" s="286">
        <v>17.33410080169223</v>
      </c>
      <c r="P55" s="286">
        <v>17.033765546133804</v>
      </c>
      <c r="Q55" s="286">
        <v>16.814622815564988</v>
      </c>
      <c r="R55" s="286">
        <v>16.648105708754773</v>
      </c>
      <c r="S55" s="286">
        <v>16.517641951110733</v>
      </c>
      <c r="T55" s="286">
        <v>16.412956582568427</v>
      </c>
      <c r="U55" s="286">
        <v>16.327340305159353</v>
      </c>
      <c r="V55" s="286">
        <v>16.256226242980947</v>
      </c>
      <c r="W55" s="286">
        <v>16.196398010958603</v>
      </c>
      <c r="X55" s="286">
        <v>16.145524880001787</v>
      </c>
      <c r="Y55" s="286">
        <v>16.101876570355095</v>
      </c>
      <c r="Z55" s="286">
        <v>15.986252688523379</v>
      </c>
      <c r="AA55" s="286">
        <v>15.870628806691656</v>
      </c>
      <c r="AB55" s="286">
        <v>15.755004924859939</v>
      </c>
      <c r="AC55" s="286">
        <v>15.639381043028214</v>
      </c>
      <c r="AD55" s="286">
        <v>15.523757161196496</v>
      </c>
      <c r="AE55" s="286">
        <v>15.408133279364776</v>
      </c>
      <c r="AF55" s="286">
        <v>15.292509397533056</v>
      </c>
      <c r="AG55" s="286">
        <v>15.176885515701336</v>
      </c>
      <c r="AH55" s="286">
        <v>15.061261633869615</v>
      </c>
      <c r="AI55" s="286">
        <v>14.945637752037895</v>
      </c>
      <c r="AJ55" s="286">
        <v>14.830013870206175</v>
      </c>
      <c r="AK55" s="286">
        <v>14.714389988374455</v>
      </c>
      <c r="AL55" s="286">
        <v>14.598766106542731</v>
      </c>
      <c r="AM55" s="286">
        <v>14.598766106542731</v>
      </c>
      <c r="AN55" s="286">
        <v>14.598766106542731</v>
      </c>
      <c r="AO55" s="286">
        <v>14.598766106542731</v>
      </c>
      <c r="AP55" s="286">
        <v>14.598766106542731</v>
      </c>
      <c r="AQ55" s="286">
        <v>14.598766106542731</v>
      </c>
      <c r="AR55" s="286">
        <v>14.598766106542731</v>
      </c>
      <c r="AS55" s="286">
        <v>14.598766106542731</v>
      </c>
      <c r="AT55" s="286">
        <v>14.598766106542731</v>
      </c>
      <c r="AU55" s="286">
        <v>14.598766106542731</v>
      </c>
      <c r="AV55" s="286">
        <v>14.598766106542731</v>
      </c>
      <c r="AW55" s="286">
        <v>14.598766106542731</v>
      </c>
      <c r="AX55" s="286">
        <v>14.598766106542731</v>
      </c>
      <c r="AY55" s="286">
        <v>14.598766106542731</v>
      </c>
      <c r="AZ55" s="286">
        <v>14.598766106542731</v>
      </c>
      <c r="BA55" s="286">
        <v>14.598766106542731</v>
      </c>
      <c r="BB55" s="286">
        <v>14.598766106542731</v>
      </c>
      <c r="BC55" s="286">
        <v>14.598766106542731</v>
      </c>
      <c r="BD55" s="286">
        <v>14.598766106542731</v>
      </c>
      <c r="BE55" s="286">
        <v>14.598766106542731</v>
      </c>
      <c r="BF55" s="286">
        <v>14.598766106542731</v>
      </c>
      <c r="BG55" s="286">
        <v>14.598766106542731</v>
      </c>
      <c r="BH55" s="286">
        <v>14.598766106542731</v>
      </c>
      <c r="BI55" s="286">
        <v>14.598766106542731</v>
      </c>
      <c r="BJ55" s="286">
        <v>14.598766106542731</v>
      </c>
      <c r="BK55" s="286">
        <v>14.598766106542731</v>
      </c>
      <c r="BL55" s="286">
        <v>14.598766106542731</v>
      </c>
      <c r="BM55" s="286">
        <v>14.598766106542731</v>
      </c>
      <c r="BN55" s="286">
        <v>14.598766106542731</v>
      </c>
      <c r="BO55" s="286">
        <v>14.598766106542731</v>
      </c>
      <c r="BP55" s="286">
        <v>14.598766106542731</v>
      </c>
      <c r="BQ55" s="286">
        <v>14.598766106542731</v>
      </c>
      <c r="BR55" s="286">
        <v>14.598766106542731</v>
      </c>
      <c r="BS55" s="286">
        <v>14.598766106542731</v>
      </c>
      <c r="BT55" s="286">
        <v>14.598766106542731</v>
      </c>
      <c r="BU55" s="286">
        <v>14.598766106542731</v>
      </c>
      <c r="BV55" s="286">
        <v>14.598766106542731</v>
      </c>
      <c r="BW55" s="286">
        <v>14.598766106542731</v>
      </c>
      <c r="BX55" s="286">
        <v>14.598766106542731</v>
      </c>
      <c r="BY55" s="286">
        <v>14.598766106542731</v>
      </c>
      <c r="BZ55" s="286">
        <v>14.598766106542731</v>
      </c>
      <c r="CA55" s="286">
        <v>14.598766106542731</v>
      </c>
      <c r="CB55" s="286">
        <v>14.598766106542731</v>
      </c>
      <c r="CC55" s="286">
        <v>14.598766106542731</v>
      </c>
      <c r="CD55" s="286">
        <v>14.598766106542731</v>
      </c>
      <c r="CE55" s="286">
        <v>14.598766106542731</v>
      </c>
      <c r="CF55" s="286">
        <v>14.598766106542731</v>
      </c>
      <c r="CG55" s="286">
        <v>14.598766106542731</v>
      </c>
      <c r="CH55" s="286">
        <v>14.598766106542731</v>
      </c>
      <c r="CI55" s="286">
        <v>14.598766106542731</v>
      </c>
      <c r="CJ55" s="619">
        <v>14.598766106542731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0.05</v>
      </c>
      <c r="I56" s="485">
        <v>0.05</v>
      </c>
      <c r="J56" s="198">
        <v>0.05</v>
      </c>
      <c r="K56" s="424">
        <v>0.05</v>
      </c>
      <c r="L56" s="424">
        <v>0.05</v>
      </c>
      <c r="M56" s="424">
        <v>0.05</v>
      </c>
      <c r="N56" s="84">
        <v>0.05</v>
      </c>
      <c r="O56" s="84">
        <v>0.05</v>
      </c>
      <c r="P56" s="84">
        <v>0.05</v>
      </c>
      <c r="Q56" s="84">
        <v>0.05</v>
      </c>
      <c r="R56" s="84">
        <v>0.05</v>
      </c>
      <c r="S56" s="84">
        <v>0.05</v>
      </c>
      <c r="T56" s="84">
        <v>0.05</v>
      </c>
      <c r="U56" s="84">
        <v>0.05</v>
      </c>
      <c r="V56" s="84">
        <v>0.05</v>
      </c>
      <c r="W56" s="84">
        <v>0.05</v>
      </c>
      <c r="X56" s="84">
        <v>0.05</v>
      </c>
      <c r="Y56" s="84">
        <v>0.05</v>
      </c>
      <c r="Z56" s="84">
        <v>0.05</v>
      </c>
      <c r="AA56" s="84">
        <v>0.05</v>
      </c>
      <c r="AB56" s="84">
        <v>0.05</v>
      </c>
      <c r="AC56" s="84">
        <v>0.05</v>
      </c>
      <c r="AD56" s="84">
        <v>0.05</v>
      </c>
      <c r="AE56" s="84">
        <v>0.05</v>
      </c>
      <c r="AF56" s="84">
        <v>0.05</v>
      </c>
      <c r="AG56" s="84">
        <v>0.05</v>
      </c>
      <c r="AH56" s="84">
        <v>0.05</v>
      </c>
      <c r="AI56" s="84">
        <v>0.05</v>
      </c>
      <c r="AJ56" s="84">
        <v>0.05</v>
      </c>
      <c r="AK56" s="84">
        <v>0.05</v>
      </c>
      <c r="AL56" s="84">
        <v>0.05</v>
      </c>
      <c r="AM56" s="84">
        <v>0.05</v>
      </c>
      <c r="AN56" s="84">
        <v>0.05</v>
      </c>
      <c r="AO56" s="84">
        <v>0.05</v>
      </c>
      <c r="AP56" s="84">
        <v>0.05</v>
      </c>
      <c r="AQ56" s="84">
        <v>0.05</v>
      </c>
      <c r="AR56" s="84">
        <v>0.05</v>
      </c>
      <c r="AS56" s="84">
        <v>0.05</v>
      </c>
      <c r="AT56" s="84">
        <v>0.05</v>
      </c>
      <c r="AU56" s="84">
        <v>0.05</v>
      </c>
      <c r="AV56" s="84">
        <v>0.05</v>
      </c>
      <c r="AW56" s="84">
        <v>0.05</v>
      </c>
      <c r="AX56" s="84">
        <v>0.05</v>
      </c>
      <c r="AY56" s="84">
        <v>0.05</v>
      </c>
      <c r="AZ56" s="84">
        <v>0.05</v>
      </c>
      <c r="BA56" s="128">
        <v>0.05</v>
      </c>
      <c r="BB56" s="511">
        <v>0.05</v>
      </c>
      <c r="BC56" s="511">
        <v>0.05</v>
      </c>
      <c r="BD56" s="511">
        <v>0.05</v>
      </c>
      <c r="BE56" s="511">
        <v>0.05</v>
      </c>
      <c r="BF56" s="511">
        <v>0.05</v>
      </c>
      <c r="BG56" s="511">
        <v>0.05</v>
      </c>
      <c r="BH56" s="511">
        <v>0.05</v>
      </c>
      <c r="BI56" s="511">
        <v>0.05</v>
      </c>
      <c r="BJ56" s="511">
        <v>0.05</v>
      </c>
      <c r="BK56" s="511">
        <v>0.05</v>
      </c>
      <c r="BL56" s="511">
        <v>0.05</v>
      </c>
      <c r="BM56" s="511">
        <v>0.05</v>
      </c>
      <c r="BN56" s="511">
        <v>0.05</v>
      </c>
      <c r="BO56" s="511">
        <v>0.05</v>
      </c>
      <c r="BP56" s="511">
        <v>0.05</v>
      </c>
      <c r="BQ56" s="511">
        <v>0.05</v>
      </c>
      <c r="BR56" s="511">
        <v>0.05</v>
      </c>
      <c r="BS56" s="511">
        <v>0.05</v>
      </c>
      <c r="BT56" s="511">
        <v>0.05</v>
      </c>
      <c r="BU56" s="511">
        <v>0.05</v>
      </c>
      <c r="BV56" s="511">
        <v>0.05</v>
      </c>
      <c r="BW56" s="511">
        <v>0.05</v>
      </c>
      <c r="BX56" s="511">
        <v>0.05</v>
      </c>
      <c r="BY56" s="511">
        <v>0.05</v>
      </c>
      <c r="BZ56" s="511">
        <v>0.05</v>
      </c>
      <c r="CA56" s="511">
        <v>0.05</v>
      </c>
      <c r="CB56" s="511">
        <v>0.05</v>
      </c>
      <c r="CC56" s="511">
        <v>0.05</v>
      </c>
      <c r="CD56" s="511">
        <v>0.05</v>
      </c>
      <c r="CE56" s="511">
        <v>0.05</v>
      </c>
      <c r="CF56" s="511">
        <v>0.05</v>
      </c>
      <c r="CG56" s="511">
        <v>0.05</v>
      </c>
      <c r="CH56" s="511">
        <v>0.05</v>
      </c>
      <c r="CI56" s="511">
        <v>0.05</v>
      </c>
      <c r="CJ56" s="620">
        <v>0.05</v>
      </c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>
        <v>0</v>
      </c>
      <c r="I58" s="490">
        <v>0</v>
      </c>
      <c r="J58" s="198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0.67500000000000004</v>
      </c>
      <c r="I59" s="192">
        <v>1.35</v>
      </c>
      <c r="J59" s="192">
        <v>2.0250000000000004</v>
      </c>
      <c r="K59" s="192">
        <v>2.7</v>
      </c>
      <c r="L59" s="192">
        <v>4.5014285714285718</v>
      </c>
      <c r="M59" s="192">
        <v>6.3028571428571434</v>
      </c>
      <c r="N59" s="192">
        <v>8.1042857142857141</v>
      </c>
      <c r="O59" s="192">
        <v>9.9057142857142857</v>
      </c>
      <c r="P59" s="192">
        <v>11.707142857142857</v>
      </c>
      <c r="Q59" s="192">
        <v>13.508571428571429</v>
      </c>
      <c r="R59" s="192">
        <v>15.31</v>
      </c>
      <c r="S59" s="192">
        <v>17.111428571428572</v>
      </c>
      <c r="T59" s="192">
        <v>18.912857142857142</v>
      </c>
      <c r="U59" s="192">
        <v>20.714285714285712</v>
      </c>
      <c r="V59" s="192">
        <v>22.515714285714282</v>
      </c>
      <c r="W59" s="192">
        <v>24.317142857142851</v>
      </c>
      <c r="X59" s="192">
        <v>26.118571428571421</v>
      </c>
      <c r="Y59" s="192">
        <v>27.919999999999991</v>
      </c>
      <c r="Z59" s="192">
        <v>27.919999999999991</v>
      </c>
      <c r="AA59" s="192">
        <v>27.919999999999991</v>
      </c>
      <c r="AB59" s="192">
        <v>27.919999999999991</v>
      </c>
      <c r="AC59" s="192">
        <v>27.919999999999991</v>
      </c>
      <c r="AD59" s="192">
        <v>27.919999999999991</v>
      </c>
      <c r="AE59" s="192">
        <v>27.919999999999991</v>
      </c>
      <c r="AF59" s="192">
        <v>27.919999999999991</v>
      </c>
      <c r="AG59" s="192">
        <v>27.919999999999991</v>
      </c>
      <c r="AH59" s="192">
        <v>27.919999999999991</v>
      </c>
      <c r="AI59" s="192">
        <v>27.919999999999991</v>
      </c>
      <c r="AJ59" s="192">
        <v>27.919999999999991</v>
      </c>
      <c r="AK59" s="192">
        <v>27.919999999999991</v>
      </c>
      <c r="AL59" s="192">
        <v>27.919999999999991</v>
      </c>
      <c r="AM59" s="192">
        <v>27.919999999999991</v>
      </c>
      <c r="AN59" s="192">
        <v>27.919999999999991</v>
      </c>
      <c r="AO59" s="192">
        <v>27.919999999999991</v>
      </c>
      <c r="AP59" s="192">
        <v>27.919999999999991</v>
      </c>
      <c r="AQ59" s="192">
        <v>27.919999999999991</v>
      </c>
      <c r="AR59" s="192">
        <v>27.919999999999991</v>
      </c>
      <c r="AS59" s="192">
        <v>27.919999999999991</v>
      </c>
      <c r="AT59" s="192">
        <v>27.919999999999991</v>
      </c>
      <c r="AU59" s="192">
        <v>27.919999999999991</v>
      </c>
      <c r="AV59" s="192">
        <v>27.919999999999991</v>
      </c>
      <c r="AW59" s="192">
        <v>27.919999999999991</v>
      </c>
      <c r="AX59" s="192">
        <v>27.919999999999991</v>
      </c>
      <c r="AY59" s="192">
        <v>27.919999999999991</v>
      </c>
      <c r="AZ59" s="192">
        <v>27.919999999999991</v>
      </c>
      <c r="BA59" s="231">
        <v>27.919999999999991</v>
      </c>
      <c r="BB59" s="231">
        <v>27.919999999999991</v>
      </c>
      <c r="BC59" s="231">
        <v>27.919999999999991</v>
      </c>
      <c r="BD59" s="231">
        <v>27.919999999999991</v>
      </c>
      <c r="BE59" s="231">
        <v>27.919999999999991</v>
      </c>
      <c r="BF59" s="231">
        <v>27.919999999999991</v>
      </c>
      <c r="BG59" s="231">
        <v>27.919999999999991</v>
      </c>
      <c r="BH59" s="231">
        <v>27.919999999999991</v>
      </c>
      <c r="BI59" s="231">
        <v>27.919999999999991</v>
      </c>
      <c r="BJ59" s="231">
        <v>27.919999999999991</v>
      </c>
      <c r="BK59" s="231">
        <v>27.919999999999991</v>
      </c>
      <c r="BL59" s="231">
        <v>27.919999999999991</v>
      </c>
      <c r="BM59" s="231">
        <v>27.919999999999991</v>
      </c>
      <c r="BN59" s="231">
        <v>27.919999999999991</v>
      </c>
      <c r="BO59" s="231">
        <v>27.919999999999991</v>
      </c>
      <c r="BP59" s="231">
        <v>27.919999999999991</v>
      </c>
      <c r="BQ59" s="231">
        <v>27.919999999999991</v>
      </c>
      <c r="BR59" s="231">
        <v>27.919999999999991</v>
      </c>
      <c r="BS59" s="231">
        <v>27.919999999999991</v>
      </c>
      <c r="BT59" s="231">
        <v>27.919999999999991</v>
      </c>
      <c r="BU59" s="231">
        <v>27.919999999999991</v>
      </c>
      <c r="BV59" s="231">
        <v>27.919999999999991</v>
      </c>
      <c r="BW59" s="231">
        <v>27.919999999999991</v>
      </c>
      <c r="BX59" s="231">
        <v>27.919999999999991</v>
      </c>
      <c r="BY59" s="231">
        <v>27.919999999999991</v>
      </c>
      <c r="BZ59" s="231">
        <v>27.919999999999991</v>
      </c>
      <c r="CA59" s="231">
        <v>27.919999999999991</v>
      </c>
      <c r="CB59" s="231">
        <v>27.919999999999991</v>
      </c>
      <c r="CC59" s="231">
        <v>27.919999999999991</v>
      </c>
      <c r="CD59" s="231">
        <v>27.919999999999991</v>
      </c>
      <c r="CE59" s="231">
        <v>27.919999999999991</v>
      </c>
      <c r="CF59" s="231">
        <v>27.919999999999991</v>
      </c>
      <c r="CG59" s="231">
        <v>27.919999999999991</v>
      </c>
      <c r="CH59" s="231">
        <v>27.919999999999991</v>
      </c>
      <c r="CI59" s="231">
        <v>27.919999999999991</v>
      </c>
      <c r="CJ59" s="622">
        <v>27.919999999999991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0</v>
      </c>
      <c r="I60" s="490">
        <v>0.67500000000000004</v>
      </c>
      <c r="J60" s="198">
        <v>0.67500000000000004</v>
      </c>
      <c r="K60" s="111">
        <v>0.67500000000000004</v>
      </c>
      <c r="L60" s="111">
        <v>1.8014285714285714</v>
      </c>
      <c r="M60" s="111">
        <v>1.8014285714285714</v>
      </c>
      <c r="N60" s="167">
        <v>1.8014285714285714</v>
      </c>
      <c r="O60" s="167">
        <v>1.8014285714285714</v>
      </c>
      <c r="P60" s="167">
        <v>1.8014285714285714</v>
      </c>
      <c r="Q60" s="167">
        <v>1.8014285714285714</v>
      </c>
      <c r="R60" s="167">
        <v>1.8014285714285714</v>
      </c>
      <c r="S60" s="167">
        <v>1.8014285714285714</v>
      </c>
      <c r="T60" s="167">
        <v>1.8014285714285714</v>
      </c>
      <c r="U60" s="167">
        <v>1.8014285714285714</v>
      </c>
      <c r="V60" s="167">
        <v>1.8014285714285714</v>
      </c>
      <c r="W60" s="167">
        <v>1.8014285714285714</v>
      </c>
      <c r="X60" s="167">
        <v>1.8014285714285714</v>
      </c>
      <c r="Y60" s="167">
        <v>1.8014285714285714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90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90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>
        <v>0</v>
      </c>
      <c r="I67" s="866">
        <v>0</v>
      </c>
      <c r="J67" s="461">
        <v>0</v>
      </c>
      <c r="K67" s="867">
        <v>0</v>
      </c>
      <c r="L67" s="867">
        <v>0</v>
      </c>
      <c r="M67" s="867">
        <v>0</v>
      </c>
      <c r="N67" s="862">
        <v>0</v>
      </c>
      <c r="O67" s="862">
        <v>0</v>
      </c>
      <c r="P67" s="862">
        <v>0</v>
      </c>
      <c r="Q67" s="862">
        <v>0</v>
      </c>
      <c r="R67" s="862">
        <v>0</v>
      </c>
      <c r="S67" s="862">
        <v>0</v>
      </c>
      <c r="T67" s="862">
        <v>0</v>
      </c>
      <c r="U67" s="862">
        <v>0</v>
      </c>
      <c r="V67" s="862">
        <v>0</v>
      </c>
      <c r="W67" s="862">
        <v>0</v>
      </c>
      <c r="X67" s="862">
        <v>0</v>
      </c>
      <c r="Y67" s="862">
        <v>0</v>
      </c>
      <c r="Z67" s="862">
        <v>0</v>
      </c>
      <c r="AA67" s="862">
        <v>0</v>
      </c>
      <c r="AB67" s="862">
        <v>0</v>
      </c>
      <c r="AC67" s="862">
        <v>0</v>
      </c>
      <c r="AD67" s="862">
        <v>0</v>
      </c>
      <c r="AE67" s="862">
        <v>0</v>
      </c>
      <c r="AF67" s="862">
        <v>0</v>
      </c>
      <c r="AG67" s="862">
        <v>0</v>
      </c>
      <c r="AH67" s="862">
        <v>0</v>
      </c>
      <c r="AI67" s="862">
        <v>0</v>
      </c>
      <c r="AJ67" s="862">
        <v>0</v>
      </c>
      <c r="AK67" s="862">
        <v>0</v>
      </c>
      <c r="AL67" s="862">
        <v>0</v>
      </c>
      <c r="AM67" s="862">
        <v>0</v>
      </c>
      <c r="AN67" s="862">
        <v>0</v>
      </c>
      <c r="AO67" s="862">
        <v>0</v>
      </c>
      <c r="AP67" s="862">
        <v>0</v>
      </c>
      <c r="AQ67" s="862">
        <v>0</v>
      </c>
      <c r="AR67" s="862">
        <v>0</v>
      </c>
      <c r="AS67" s="862">
        <v>0</v>
      </c>
      <c r="AT67" s="862">
        <v>0</v>
      </c>
      <c r="AU67" s="862">
        <v>0</v>
      </c>
      <c r="AV67" s="862">
        <v>0</v>
      </c>
      <c r="AW67" s="862">
        <v>0</v>
      </c>
      <c r="AX67" s="862">
        <v>0</v>
      </c>
      <c r="AY67" s="862">
        <v>0</v>
      </c>
      <c r="AZ67" s="862">
        <v>0</v>
      </c>
      <c r="BA67" s="868">
        <v>0</v>
      </c>
      <c r="BB67" s="891">
        <v>0</v>
      </c>
      <c r="BC67" s="891">
        <v>0</v>
      </c>
      <c r="BD67" s="891">
        <v>0</v>
      </c>
      <c r="BE67" s="891">
        <v>0</v>
      </c>
      <c r="BF67" s="891">
        <v>0</v>
      </c>
      <c r="BG67" s="891">
        <v>0</v>
      </c>
      <c r="BH67" s="891">
        <v>0</v>
      </c>
      <c r="BI67" s="891">
        <v>0</v>
      </c>
      <c r="BJ67" s="891">
        <v>0</v>
      </c>
      <c r="BK67" s="891">
        <v>0</v>
      </c>
      <c r="BL67" s="891">
        <v>0</v>
      </c>
      <c r="BM67" s="891">
        <v>0</v>
      </c>
      <c r="BN67" s="891">
        <v>0</v>
      </c>
      <c r="BO67" s="891">
        <v>0</v>
      </c>
      <c r="BP67" s="891">
        <v>0</v>
      </c>
      <c r="BQ67" s="891">
        <v>0</v>
      </c>
      <c r="BR67" s="891">
        <v>0</v>
      </c>
      <c r="BS67" s="891">
        <v>0</v>
      </c>
      <c r="BT67" s="891">
        <v>0</v>
      </c>
      <c r="BU67" s="891">
        <v>0</v>
      </c>
      <c r="BV67" s="891">
        <v>0</v>
      </c>
      <c r="BW67" s="891">
        <v>0</v>
      </c>
      <c r="BX67" s="891">
        <v>0</v>
      </c>
      <c r="BY67" s="891">
        <v>0</v>
      </c>
      <c r="BZ67" s="891">
        <v>0</v>
      </c>
      <c r="CA67" s="891">
        <v>0</v>
      </c>
      <c r="CB67" s="891">
        <v>0</v>
      </c>
      <c r="CC67" s="891">
        <v>0</v>
      </c>
      <c r="CD67" s="891">
        <v>0</v>
      </c>
      <c r="CE67" s="891">
        <v>0</v>
      </c>
      <c r="CF67" s="891">
        <v>0</v>
      </c>
      <c r="CG67" s="891">
        <v>0</v>
      </c>
      <c r="CH67" s="891">
        <v>0</v>
      </c>
      <c r="CI67" s="891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>
        <v>0</v>
      </c>
      <c r="I68" s="913">
        <v>0</v>
      </c>
      <c r="J68" s="913">
        <v>0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0.72500000000000009</v>
      </c>
      <c r="I69" s="893">
        <v>1.4000000000000001</v>
      </c>
      <c r="J69" s="893">
        <v>2.0750000000000002</v>
      </c>
      <c r="K69" s="894">
        <v>2.75</v>
      </c>
      <c r="L69" s="894">
        <v>4.5514285714285716</v>
      </c>
      <c r="M69" s="894">
        <v>6.3528571428571432</v>
      </c>
      <c r="N69" s="893">
        <v>8.1542857142857148</v>
      </c>
      <c r="O69" s="893">
        <v>9.9557142857142864</v>
      </c>
      <c r="P69" s="893">
        <v>11.757142857142858</v>
      </c>
      <c r="Q69" s="893">
        <v>13.55857142857143</v>
      </c>
      <c r="R69" s="893">
        <v>15.360000000000001</v>
      </c>
      <c r="S69" s="893">
        <v>17.161428571428573</v>
      </c>
      <c r="T69" s="893">
        <v>18.962857142857143</v>
      </c>
      <c r="U69" s="893">
        <v>20.764285714285712</v>
      </c>
      <c r="V69" s="893">
        <v>22.565714285714282</v>
      </c>
      <c r="W69" s="893">
        <v>24.367142857142852</v>
      </c>
      <c r="X69" s="893">
        <v>26.168571428571422</v>
      </c>
      <c r="Y69" s="893">
        <v>27.969999999999992</v>
      </c>
      <c r="Z69" s="893">
        <v>27.969999999999992</v>
      </c>
      <c r="AA69" s="893">
        <v>27.969999999999992</v>
      </c>
      <c r="AB69" s="893">
        <v>27.969999999999992</v>
      </c>
      <c r="AC69" s="893">
        <v>27.969999999999992</v>
      </c>
      <c r="AD69" s="893">
        <v>27.969999999999992</v>
      </c>
      <c r="AE69" s="893">
        <v>27.969999999999992</v>
      </c>
      <c r="AF69" s="893">
        <v>27.969999999999992</v>
      </c>
      <c r="AG69" s="893">
        <v>27.969999999999992</v>
      </c>
      <c r="AH69" s="893">
        <v>27.969999999999992</v>
      </c>
      <c r="AI69" s="893">
        <v>27.969999999999992</v>
      </c>
      <c r="AJ69" s="893">
        <v>27.969999999999992</v>
      </c>
      <c r="AK69" s="893">
        <v>27.969999999999992</v>
      </c>
      <c r="AL69" s="893">
        <v>27.969999999999992</v>
      </c>
      <c r="AM69" s="893">
        <v>27.969999999999992</v>
      </c>
      <c r="AN69" s="893">
        <v>27.969999999999992</v>
      </c>
      <c r="AO69" s="893">
        <v>27.969999999999992</v>
      </c>
      <c r="AP69" s="893">
        <v>27.969999999999992</v>
      </c>
      <c r="AQ69" s="893">
        <v>27.969999999999992</v>
      </c>
      <c r="AR69" s="893">
        <v>27.969999999999992</v>
      </c>
      <c r="AS69" s="893">
        <v>27.969999999999992</v>
      </c>
      <c r="AT69" s="893">
        <v>27.969999999999992</v>
      </c>
      <c r="AU69" s="893">
        <v>27.969999999999992</v>
      </c>
      <c r="AV69" s="893">
        <v>27.969999999999992</v>
      </c>
      <c r="AW69" s="893">
        <v>27.969999999999992</v>
      </c>
      <c r="AX69" s="893">
        <v>27.969999999999992</v>
      </c>
      <c r="AY69" s="893">
        <v>27.969999999999992</v>
      </c>
      <c r="AZ69" s="893">
        <v>27.969999999999992</v>
      </c>
      <c r="BA69" s="895">
        <v>27.969999999999992</v>
      </c>
      <c r="BB69" s="895">
        <v>27.969999999999992</v>
      </c>
      <c r="BC69" s="895">
        <v>27.969999999999992</v>
      </c>
      <c r="BD69" s="895">
        <v>27.969999999999992</v>
      </c>
      <c r="BE69" s="895">
        <v>27.969999999999992</v>
      </c>
      <c r="BF69" s="895">
        <v>27.969999999999992</v>
      </c>
      <c r="BG69" s="895">
        <v>27.969999999999992</v>
      </c>
      <c r="BH69" s="895">
        <v>27.969999999999992</v>
      </c>
      <c r="BI69" s="895">
        <v>27.969999999999992</v>
      </c>
      <c r="BJ69" s="895">
        <v>27.969999999999992</v>
      </c>
      <c r="BK69" s="895">
        <v>27.969999999999992</v>
      </c>
      <c r="BL69" s="895">
        <v>27.969999999999992</v>
      </c>
      <c r="BM69" s="895">
        <v>27.969999999999992</v>
      </c>
      <c r="BN69" s="895">
        <v>27.969999999999992</v>
      </c>
      <c r="BO69" s="895">
        <v>27.969999999999992</v>
      </c>
      <c r="BP69" s="895">
        <v>27.969999999999992</v>
      </c>
      <c r="BQ69" s="895">
        <v>27.969999999999992</v>
      </c>
      <c r="BR69" s="895">
        <v>27.969999999999992</v>
      </c>
      <c r="BS69" s="895">
        <v>27.969999999999992</v>
      </c>
      <c r="BT69" s="895">
        <v>27.969999999999992</v>
      </c>
      <c r="BU69" s="895">
        <v>27.969999999999992</v>
      </c>
      <c r="BV69" s="895">
        <v>27.969999999999992</v>
      </c>
      <c r="BW69" s="895">
        <v>27.969999999999992</v>
      </c>
      <c r="BX69" s="895">
        <v>27.969999999999992</v>
      </c>
      <c r="BY69" s="895">
        <v>27.969999999999992</v>
      </c>
      <c r="BZ69" s="895">
        <v>27.969999999999992</v>
      </c>
      <c r="CA69" s="895">
        <v>27.969999999999992</v>
      </c>
      <c r="CB69" s="895">
        <v>27.969999999999992</v>
      </c>
      <c r="CC69" s="895">
        <v>27.969999999999992</v>
      </c>
      <c r="CD69" s="895">
        <v>27.969999999999992</v>
      </c>
      <c r="CE69" s="895">
        <v>27.969999999999992</v>
      </c>
      <c r="CF69" s="895">
        <v>27.969999999999992</v>
      </c>
      <c r="CG69" s="895">
        <v>27.969999999999992</v>
      </c>
      <c r="CH69" s="895">
        <v>27.969999999999992</v>
      </c>
      <c r="CI69" s="895">
        <v>27.969999999999992</v>
      </c>
      <c r="CJ69" s="623">
        <v>27.969999999999992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1.62</v>
      </c>
      <c r="I72" s="490">
        <v>3.24</v>
      </c>
      <c r="J72" s="198">
        <v>4.8600000000000003</v>
      </c>
      <c r="K72" s="205">
        <v>6.48</v>
      </c>
      <c r="L72" s="205">
        <v>10.803428571428572</v>
      </c>
      <c r="M72" s="205">
        <v>15.126857142857144</v>
      </c>
      <c r="N72" s="83">
        <v>19.450285714285712</v>
      </c>
      <c r="O72" s="83">
        <v>23.773714285714284</v>
      </c>
      <c r="P72" s="83">
        <v>28.097142857142856</v>
      </c>
      <c r="Q72" s="83">
        <v>32.420571428571428</v>
      </c>
      <c r="R72" s="83">
        <v>36.744</v>
      </c>
      <c r="S72" s="83">
        <v>41.067428571428572</v>
      </c>
      <c r="T72" s="83">
        <v>45.390857142857136</v>
      </c>
      <c r="U72" s="83">
        <v>49.714285714285708</v>
      </c>
      <c r="V72" s="83">
        <v>54.037714285714273</v>
      </c>
      <c r="W72" s="83">
        <v>58.361142857142838</v>
      </c>
      <c r="X72" s="83">
        <v>62.68457142857141</v>
      </c>
      <c r="Y72" s="83">
        <v>67.007999999999981</v>
      </c>
      <c r="Z72" s="83">
        <v>67.007999999999981</v>
      </c>
      <c r="AA72" s="83">
        <v>67.007999999999981</v>
      </c>
      <c r="AB72" s="83">
        <v>67.007999999999981</v>
      </c>
      <c r="AC72" s="83">
        <v>67.007999999999981</v>
      </c>
      <c r="AD72" s="83">
        <v>67.007999999999981</v>
      </c>
      <c r="AE72" s="83">
        <v>67.007999999999981</v>
      </c>
      <c r="AF72" s="83">
        <v>67.007999999999981</v>
      </c>
      <c r="AG72" s="83">
        <v>67.007999999999981</v>
      </c>
      <c r="AH72" s="83">
        <v>67.007999999999981</v>
      </c>
      <c r="AI72" s="83">
        <v>67.007999999999981</v>
      </c>
      <c r="AJ72" s="83">
        <v>67.007999999999981</v>
      </c>
      <c r="AK72" s="83">
        <v>67.007999999999981</v>
      </c>
      <c r="AL72" s="83">
        <v>67.007999999999981</v>
      </c>
      <c r="AM72" s="83">
        <v>67.007999999999981</v>
      </c>
      <c r="AN72" s="83">
        <v>67.007999999999981</v>
      </c>
      <c r="AO72" s="83">
        <v>67.007999999999981</v>
      </c>
      <c r="AP72" s="83">
        <v>67.007999999999981</v>
      </c>
      <c r="AQ72" s="83">
        <v>67.007999999999981</v>
      </c>
      <c r="AR72" s="83">
        <v>67.007999999999981</v>
      </c>
      <c r="AS72" s="83">
        <v>67.007999999999981</v>
      </c>
      <c r="AT72" s="83">
        <v>67.007999999999981</v>
      </c>
      <c r="AU72" s="83">
        <v>67.007999999999981</v>
      </c>
      <c r="AV72" s="83">
        <v>67.007999999999981</v>
      </c>
      <c r="AW72" s="83">
        <v>67.007999999999981</v>
      </c>
      <c r="AX72" s="83">
        <v>67.007999999999981</v>
      </c>
      <c r="AY72" s="83">
        <v>67.007999999999981</v>
      </c>
      <c r="AZ72" s="83">
        <v>67.007999999999981</v>
      </c>
      <c r="BA72" s="230">
        <v>67.007999999999981</v>
      </c>
      <c r="BB72" s="505">
        <v>67.007999999999981</v>
      </c>
      <c r="BC72" s="505">
        <v>67.007999999999981</v>
      </c>
      <c r="BD72" s="505">
        <v>67.007999999999981</v>
      </c>
      <c r="BE72" s="505">
        <v>67.007999999999981</v>
      </c>
      <c r="BF72" s="505">
        <v>67.007999999999981</v>
      </c>
      <c r="BG72" s="505">
        <v>67.007999999999981</v>
      </c>
      <c r="BH72" s="505">
        <v>67.007999999999981</v>
      </c>
      <c r="BI72" s="505">
        <v>67.007999999999981</v>
      </c>
      <c r="BJ72" s="505">
        <v>67.007999999999981</v>
      </c>
      <c r="BK72" s="505">
        <v>67.007999999999981</v>
      </c>
      <c r="BL72" s="505">
        <v>67.007999999999981</v>
      </c>
      <c r="BM72" s="505">
        <v>67.007999999999981</v>
      </c>
      <c r="BN72" s="505">
        <v>67.007999999999981</v>
      </c>
      <c r="BO72" s="505">
        <v>67.007999999999981</v>
      </c>
      <c r="BP72" s="505">
        <v>67.007999999999981</v>
      </c>
      <c r="BQ72" s="505">
        <v>67.007999999999981</v>
      </c>
      <c r="BR72" s="505">
        <v>67.007999999999981</v>
      </c>
      <c r="BS72" s="505">
        <v>67.007999999999981</v>
      </c>
      <c r="BT72" s="505">
        <v>67.007999999999981</v>
      </c>
      <c r="BU72" s="505">
        <v>67.007999999999981</v>
      </c>
      <c r="BV72" s="505">
        <v>67.007999999999981</v>
      </c>
      <c r="BW72" s="505">
        <v>67.007999999999981</v>
      </c>
      <c r="BX72" s="505">
        <v>67.007999999999981</v>
      </c>
      <c r="BY72" s="505">
        <v>67.007999999999981</v>
      </c>
      <c r="BZ72" s="505">
        <v>67.007999999999981</v>
      </c>
      <c r="CA72" s="505">
        <v>67.007999999999981</v>
      </c>
      <c r="CB72" s="505">
        <v>67.007999999999981</v>
      </c>
      <c r="CC72" s="505">
        <v>67.007999999999981</v>
      </c>
      <c r="CD72" s="505">
        <v>67.007999999999981</v>
      </c>
      <c r="CE72" s="505">
        <v>67.007999999999981</v>
      </c>
      <c r="CF72" s="505">
        <v>67.007999999999981</v>
      </c>
      <c r="CG72" s="505">
        <v>67.007999999999981</v>
      </c>
      <c r="CH72" s="505">
        <v>67.007999999999981</v>
      </c>
      <c r="CI72" s="505">
        <v>67.007999999999981</v>
      </c>
      <c r="CJ72" s="621">
        <v>67.007999999999981</v>
      </c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1.62</v>
      </c>
      <c r="I74" s="171">
        <v>3.24</v>
      </c>
      <c r="J74" s="171">
        <v>4.8600000000000003</v>
      </c>
      <c r="K74" s="221">
        <v>6.48</v>
      </c>
      <c r="L74" s="221">
        <v>10.803428571428572</v>
      </c>
      <c r="M74" s="221">
        <v>15.126857142857144</v>
      </c>
      <c r="N74" s="171">
        <v>19.450285714285712</v>
      </c>
      <c r="O74" s="171">
        <v>23.773714285714284</v>
      </c>
      <c r="P74" s="171">
        <v>28.097142857142856</v>
      </c>
      <c r="Q74" s="171">
        <v>32.420571428571428</v>
      </c>
      <c r="R74" s="171">
        <v>36.744</v>
      </c>
      <c r="S74" s="171">
        <v>41.067428571428572</v>
      </c>
      <c r="T74" s="171">
        <v>45.390857142857136</v>
      </c>
      <c r="U74" s="171">
        <v>49.714285714285708</v>
      </c>
      <c r="V74" s="171">
        <v>54.037714285714273</v>
      </c>
      <c r="W74" s="171">
        <v>58.361142857142838</v>
      </c>
      <c r="X74" s="171">
        <v>62.68457142857141</v>
      </c>
      <c r="Y74" s="171">
        <v>67.007999999999981</v>
      </c>
      <c r="Z74" s="171">
        <v>67.007999999999981</v>
      </c>
      <c r="AA74" s="171">
        <v>67.007999999999981</v>
      </c>
      <c r="AB74" s="171">
        <v>67.007999999999981</v>
      </c>
      <c r="AC74" s="171">
        <v>67.007999999999981</v>
      </c>
      <c r="AD74" s="171">
        <v>67.007999999999981</v>
      </c>
      <c r="AE74" s="171">
        <v>67.007999999999981</v>
      </c>
      <c r="AF74" s="171">
        <v>67.007999999999981</v>
      </c>
      <c r="AG74" s="171">
        <v>67.007999999999981</v>
      </c>
      <c r="AH74" s="171">
        <v>67.007999999999981</v>
      </c>
      <c r="AI74" s="171">
        <v>67.007999999999981</v>
      </c>
      <c r="AJ74" s="171">
        <v>67.007999999999981</v>
      </c>
      <c r="AK74" s="171">
        <v>67.007999999999981</v>
      </c>
      <c r="AL74" s="171">
        <v>67.007999999999981</v>
      </c>
      <c r="AM74" s="171">
        <v>67.007999999999981</v>
      </c>
      <c r="AN74" s="171">
        <v>67.007999999999981</v>
      </c>
      <c r="AO74" s="171">
        <v>67.007999999999981</v>
      </c>
      <c r="AP74" s="171">
        <v>67.007999999999981</v>
      </c>
      <c r="AQ74" s="171">
        <v>67.007999999999981</v>
      </c>
      <c r="AR74" s="171">
        <v>67.007999999999981</v>
      </c>
      <c r="AS74" s="171">
        <v>67.007999999999981</v>
      </c>
      <c r="AT74" s="171">
        <v>67.007999999999981</v>
      </c>
      <c r="AU74" s="171">
        <v>67.007999999999981</v>
      </c>
      <c r="AV74" s="171">
        <v>67.007999999999981</v>
      </c>
      <c r="AW74" s="171">
        <v>67.007999999999981</v>
      </c>
      <c r="AX74" s="171">
        <v>67.007999999999981</v>
      </c>
      <c r="AY74" s="171">
        <v>67.007999999999981</v>
      </c>
      <c r="AZ74" s="171">
        <v>67.007999999999981</v>
      </c>
      <c r="BA74" s="635">
        <v>67.007999999999981</v>
      </c>
      <c r="BB74" s="506">
        <v>67.007999999999981</v>
      </c>
      <c r="BC74" s="634">
        <v>67.007999999999981</v>
      </c>
      <c r="BD74" s="506">
        <v>67.007999999999981</v>
      </c>
      <c r="BE74" s="634">
        <v>67.007999999999981</v>
      </c>
      <c r="BF74" s="634">
        <v>67.007999999999981</v>
      </c>
      <c r="BG74" s="634">
        <v>67.007999999999981</v>
      </c>
      <c r="BH74" s="634">
        <v>67.007999999999981</v>
      </c>
      <c r="BI74" s="634">
        <v>67.007999999999981</v>
      </c>
      <c r="BJ74" s="634">
        <v>67.007999999999981</v>
      </c>
      <c r="BK74" s="634">
        <v>67.007999999999981</v>
      </c>
      <c r="BL74" s="634">
        <v>67.007999999999981</v>
      </c>
      <c r="BM74" s="634">
        <v>67.007999999999981</v>
      </c>
      <c r="BN74" s="634">
        <v>67.007999999999981</v>
      </c>
      <c r="BO74" s="633">
        <v>67.007999999999981</v>
      </c>
      <c r="BP74" s="506">
        <v>67.007999999999981</v>
      </c>
      <c r="BQ74" s="634">
        <v>67.007999999999981</v>
      </c>
      <c r="BR74" s="506">
        <v>67.007999999999981</v>
      </c>
      <c r="BS74" s="634">
        <v>67.007999999999981</v>
      </c>
      <c r="BT74" s="506">
        <v>67.007999999999981</v>
      </c>
      <c r="BU74" s="634">
        <v>67.007999999999981</v>
      </c>
      <c r="BV74" s="634">
        <v>67.007999999999981</v>
      </c>
      <c r="BW74" s="634">
        <v>67.007999999999981</v>
      </c>
      <c r="BX74" s="634">
        <v>67.007999999999981</v>
      </c>
      <c r="BY74" s="506">
        <v>67.007999999999981</v>
      </c>
      <c r="BZ74" s="634">
        <v>67.007999999999981</v>
      </c>
      <c r="CA74" s="634">
        <v>67.007999999999981</v>
      </c>
      <c r="CB74" s="506">
        <v>67.007999999999981</v>
      </c>
      <c r="CC74" s="634">
        <v>67.007999999999981</v>
      </c>
      <c r="CD74" s="634">
        <v>67.007999999999981</v>
      </c>
      <c r="CE74" s="634">
        <v>67.007999999999981</v>
      </c>
      <c r="CF74" s="634">
        <v>67.007999999999981</v>
      </c>
      <c r="CG74" s="634">
        <v>67.007999999999981</v>
      </c>
      <c r="CH74" s="634">
        <v>67.007999999999981</v>
      </c>
      <c r="CI74" s="506">
        <v>67.007999999999981</v>
      </c>
      <c r="CJ74" s="632">
        <v>67.007999999999981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>
        <v>2.4</v>
      </c>
      <c r="I75" s="628">
        <v>2.4</v>
      </c>
      <c r="J75" s="628">
        <v>2.4</v>
      </c>
      <c r="K75" s="629">
        <v>2.4</v>
      </c>
      <c r="L75" s="629">
        <v>2.4</v>
      </c>
      <c r="M75" s="629">
        <v>2.4</v>
      </c>
      <c r="N75" s="628">
        <v>2.4</v>
      </c>
      <c r="O75" s="628">
        <v>2.4</v>
      </c>
      <c r="P75" s="628">
        <v>2.4</v>
      </c>
      <c r="Q75" s="628">
        <v>2.4</v>
      </c>
      <c r="R75" s="628">
        <v>2.4</v>
      </c>
      <c r="S75" s="628">
        <v>2.4</v>
      </c>
      <c r="T75" s="628">
        <v>2.4</v>
      </c>
      <c r="U75" s="628">
        <v>2.4</v>
      </c>
      <c r="V75" s="628">
        <v>2.4</v>
      </c>
      <c r="W75" s="628">
        <v>2.4</v>
      </c>
      <c r="X75" s="628">
        <v>2.4</v>
      </c>
      <c r="Y75" s="628">
        <v>2.4</v>
      </c>
      <c r="Z75" s="628">
        <v>2.4</v>
      </c>
      <c r="AA75" s="628">
        <v>2.4</v>
      </c>
      <c r="AB75" s="628">
        <v>2.4</v>
      </c>
      <c r="AC75" s="628">
        <v>2.4</v>
      </c>
      <c r="AD75" s="628">
        <v>2.4</v>
      </c>
      <c r="AE75" s="628">
        <v>2.4</v>
      </c>
      <c r="AF75" s="628">
        <v>2.4</v>
      </c>
      <c r="AG75" s="628">
        <v>2.4</v>
      </c>
      <c r="AH75" s="628">
        <v>2.4</v>
      </c>
      <c r="AI75" s="628">
        <v>2.4</v>
      </c>
      <c r="AJ75" s="628">
        <v>2.4</v>
      </c>
      <c r="AK75" s="628">
        <v>2.4</v>
      </c>
      <c r="AL75" s="628">
        <v>2.4</v>
      </c>
      <c r="AM75" s="628">
        <v>2.4</v>
      </c>
      <c r="AN75" s="628">
        <v>2.4</v>
      </c>
      <c r="AO75" s="628">
        <v>2.4</v>
      </c>
      <c r="AP75" s="628">
        <v>2.4</v>
      </c>
      <c r="AQ75" s="628">
        <v>2.4</v>
      </c>
      <c r="AR75" s="628">
        <v>2.4</v>
      </c>
      <c r="AS75" s="628">
        <v>2.4</v>
      </c>
      <c r="AT75" s="628">
        <v>2.4</v>
      </c>
      <c r="AU75" s="628">
        <v>2.4</v>
      </c>
      <c r="AV75" s="628">
        <v>2.4</v>
      </c>
      <c r="AW75" s="628">
        <v>2.4</v>
      </c>
      <c r="AX75" s="628">
        <v>2.4</v>
      </c>
      <c r="AY75" s="628">
        <v>2.4</v>
      </c>
      <c r="AZ75" s="628">
        <v>2.4</v>
      </c>
      <c r="BA75" s="630">
        <v>2.4</v>
      </c>
      <c r="BB75" s="630">
        <v>2.4</v>
      </c>
      <c r="BC75" s="630">
        <v>2.4</v>
      </c>
      <c r="BD75" s="630">
        <v>2.4</v>
      </c>
      <c r="BE75" s="630">
        <v>2.4</v>
      </c>
      <c r="BF75" s="630">
        <v>2.4</v>
      </c>
      <c r="BG75" s="630">
        <v>2.4</v>
      </c>
      <c r="BH75" s="630">
        <v>2.4</v>
      </c>
      <c r="BI75" s="630">
        <v>2.4</v>
      </c>
      <c r="BJ75" s="630">
        <v>2.4</v>
      </c>
      <c r="BK75" s="630">
        <v>2.4</v>
      </c>
      <c r="BL75" s="630">
        <v>2.4</v>
      </c>
      <c r="BM75" s="630">
        <v>2.4</v>
      </c>
      <c r="BN75" s="630">
        <v>2.4</v>
      </c>
      <c r="BO75" s="630">
        <v>2.4</v>
      </c>
      <c r="BP75" s="630">
        <v>2.4</v>
      </c>
      <c r="BQ75" s="630">
        <v>2.4</v>
      </c>
      <c r="BR75" s="630">
        <v>2.4</v>
      </c>
      <c r="BS75" s="630">
        <v>2.4</v>
      </c>
      <c r="BT75" s="630">
        <v>2.4</v>
      </c>
      <c r="BU75" s="630">
        <v>2.4</v>
      </c>
      <c r="BV75" s="630">
        <v>2.4</v>
      </c>
      <c r="BW75" s="630">
        <v>2.4</v>
      </c>
      <c r="BX75" s="630">
        <v>2.4</v>
      </c>
      <c r="BY75" s="630">
        <v>2.4</v>
      </c>
      <c r="BZ75" s="630">
        <v>2.4</v>
      </c>
      <c r="CA75" s="630">
        <v>2.4</v>
      </c>
      <c r="CB75" s="630">
        <v>2.4</v>
      </c>
      <c r="CC75" s="630">
        <v>2.4</v>
      </c>
      <c r="CD75" s="630">
        <v>2.4</v>
      </c>
      <c r="CE75" s="630">
        <v>2.4</v>
      </c>
      <c r="CF75" s="630">
        <v>2.4</v>
      </c>
      <c r="CG75" s="630">
        <v>2.4</v>
      </c>
      <c r="CH75" s="630">
        <v>2.4</v>
      </c>
      <c r="CI75" s="630">
        <v>2.4</v>
      </c>
      <c r="CJ75" s="631">
        <v>2.4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>
        <v>1</v>
      </c>
      <c r="I76" s="908">
        <v>1</v>
      </c>
      <c r="J76" s="908">
        <v>1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>
        <v>1</v>
      </c>
      <c r="I77" s="900">
        <v>1</v>
      </c>
      <c r="J77" s="900">
        <v>1</v>
      </c>
      <c r="K77" s="901">
        <v>1</v>
      </c>
      <c r="L77" s="901">
        <v>1</v>
      </c>
      <c r="M77" s="901">
        <v>1</v>
      </c>
      <c r="N77" s="900">
        <v>1</v>
      </c>
      <c r="O77" s="900">
        <v>1</v>
      </c>
      <c r="P77" s="900">
        <v>1</v>
      </c>
      <c r="Q77" s="900">
        <v>1</v>
      </c>
      <c r="R77" s="900">
        <v>1</v>
      </c>
      <c r="S77" s="900">
        <v>1</v>
      </c>
      <c r="T77" s="900">
        <v>1</v>
      </c>
      <c r="U77" s="900">
        <v>1</v>
      </c>
      <c r="V77" s="900">
        <v>1</v>
      </c>
      <c r="W77" s="900">
        <v>1</v>
      </c>
      <c r="X77" s="900">
        <v>1</v>
      </c>
      <c r="Y77" s="900">
        <v>1</v>
      </c>
      <c r="Z77" s="900">
        <v>1</v>
      </c>
      <c r="AA77" s="900">
        <v>1</v>
      </c>
      <c r="AB77" s="900">
        <v>1</v>
      </c>
      <c r="AC77" s="900">
        <v>1</v>
      </c>
      <c r="AD77" s="900">
        <v>1</v>
      </c>
      <c r="AE77" s="900">
        <v>1</v>
      </c>
      <c r="AF77" s="900">
        <v>1</v>
      </c>
      <c r="AG77" s="900">
        <v>1</v>
      </c>
      <c r="AH77" s="900">
        <v>1</v>
      </c>
      <c r="AI77" s="900">
        <v>1</v>
      </c>
      <c r="AJ77" s="900">
        <v>1</v>
      </c>
      <c r="AK77" s="900">
        <v>1</v>
      </c>
      <c r="AL77" s="900">
        <v>1</v>
      </c>
      <c r="AM77" s="900">
        <v>1</v>
      </c>
      <c r="AN77" s="900">
        <v>1</v>
      </c>
      <c r="AO77" s="900">
        <v>1</v>
      </c>
      <c r="AP77" s="900">
        <v>1</v>
      </c>
      <c r="AQ77" s="900">
        <v>1</v>
      </c>
      <c r="AR77" s="900">
        <v>1</v>
      </c>
      <c r="AS77" s="900">
        <v>1</v>
      </c>
      <c r="AT77" s="900">
        <v>1</v>
      </c>
      <c r="AU77" s="900">
        <v>1</v>
      </c>
      <c r="AV77" s="900">
        <v>1</v>
      </c>
      <c r="AW77" s="900">
        <v>1</v>
      </c>
      <c r="AX77" s="900">
        <v>1</v>
      </c>
      <c r="AY77" s="900">
        <v>1</v>
      </c>
      <c r="AZ77" s="900">
        <v>1</v>
      </c>
      <c r="BA77" s="902">
        <v>1</v>
      </c>
      <c r="BB77" s="902">
        <v>1</v>
      </c>
      <c r="BC77" s="902">
        <v>1</v>
      </c>
      <c r="BD77" s="902">
        <v>1</v>
      </c>
      <c r="BE77" s="902">
        <v>1</v>
      </c>
      <c r="BF77" s="902">
        <v>1</v>
      </c>
      <c r="BG77" s="902">
        <v>1</v>
      </c>
      <c r="BH77" s="902">
        <v>1</v>
      </c>
      <c r="BI77" s="902">
        <v>1</v>
      </c>
      <c r="BJ77" s="902">
        <v>1</v>
      </c>
      <c r="BK77" s="902">
        <v>1</v>
      </c>
      <c r="BL77" s="902">
        <v>1</v>
      </c>
      <c r="BM77" s="902">
        <v>1</v>
      </c>
      <c r="BN77" s="902">
        <v>1</v>
      </c>
      <c r="BO77" s="902">
        <v>1</v>
      </c>
      <c r="BP77" s="902">
        <v>1</v>
      </c>
      <c r="BQ77" s="902">
        <v>1</v>
      </c>
      <c r="BR77" s="902">
        <v>1</v>
      </c>
      <c r="BS77" s="902">
        <v>1</v>
      </c>
      <c r="BT77" s="902">
        <v>1</v>
      </c>
      <c r="BU77" s="902">
        <v>1</v>
      </c>
      <c r="BV77" s="902">
        <v>1</v>
      </c>
      <c r="BW77" s="902">
        <v>1</v>
      </c>
      <c r="BX77" s="902">
        <v>1</v>
      </c>
      <c r="BY77" s="902">
        <v>1</v>
      </c>
      <c r="BZ77" s="902">
        <v>1</v>
      </c>
      <c r="CA77" s="902">
        <v>1</v>
      </c>
      <c r="CB77" s="902">
        <v>1</v>
      </c>
      <c r="CC77" s="902">
        <v>1</v>
      </c>
      <c r="CD77" s="902">
        <v>1</v>
      </c>
      <c r="CE77" s="902">
        <v>1</v>
      </c>
      <c r="CF77" s="902">
        <v>1</v>
      </c>
      <c r="CG77" s="902">
        <v>1</v>
      </c>
      <c r="CH77" s="902">
        <v>1</v>
      </c>
      <c r="CI77" s="902">
        <v>1</v>
      </c>
      <c r="CJ77" s="903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>
        <v>1</v>
      </c>
      <c r="I78" s="935">
        <v>1</v>
      </c>
      <c r="J78" s="935">
        <v>1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30.987047333213827</v>
      </c>
      <c r="I83" s="952">
        <v>61.988183743606932</v>
      </c>
      <c r="J83" s="952">
        <v>93.003409231179319</v>
      </c>
      <c r="K83" s="952">
        <v>124.03272379593096</v>
      </c>
      <c r="L83" s="952">
        <v>179.30403223564142</v>
      </c>
      <c r="M83" s="952">
        <v>234.61294136598275</v>
      </c>
      <c r="N83" s="952">
        <v>289.95945118695482</v>
      </c>
      <c r="O83" s="952">
        <v>345.34356169855778</v>
      </c>
      <c r="P83" s="952">
        <v>400.76527290079156</v>
      </c>
      <c r="Q83" s="952">
        <v>456.22458479365628</v>
      </c>
      <c r="R83" s="952">
        <v>511.72149737715171</v>
      </c>
      <c r="S83" s="952">
        <v>567.25601065127796</v>
      </c>
      <c r="T83" s="952">
        <v>622.82812461603521</v>
      </c>
      <c r="U83" s="952">
        <v>678.43783927142294</v>
      </c>
      <c r="V83" s="952">
        <v>734.08515461744184</v>
      </c>
      <c r="W83" s="952">
        <v>789.77007065409146</v>
      </c>
      <c r="X83" s="952">
        <v>845.492587381372</v>
      </c>
      <c r="Y83" s="952">
        <v>901.25270479928304</v>
      </c>
      <c r="Z83" s="952">
        <v>894.78101587626134</v>
      </c>
      <c r="AA83" s="952">
        <v>888.30932695323952</v>
      </c>
      <c r="AB83" s="952">
        <v>881.83763803021782</v>
      </c>
      <c r="AC83" s="952">
        <v>875.36594910719589</v>
      </c>
      <c r="AD83" s="952">
        <v>868.89426018417419</v>
      </c>
      <c r="AE83" s="952">
        <v>862.42257126115248</v>
      </c>
      <c r="AF83" s="952">
        <v>855.95088233813067</v>
      </c>
      <c r="AG83" s="952">
        <v>849.47919341510897</v>
      </c>
      <c r="AH83" s="952">
        <v>843.00750449208726</v>
      </c>
      <c r="AI83" s="952">
        <v>836.53581556906545</v>
      </c>
      <c r="AJ83" s="952">
        <v>830.06412664604363</v>
      </c>
      <c r="AK83" s="952">
        <v>823.59243772302182</v>
      </c>
      <c r="AL83" s="952">
        <v>817.12074880000011</v>
      </c>
      <c r="AM83" s="952">
        <v>817.12074880000011</v>
      </c>
      <c r="AN83" s="952">
        <v>817.12074880000011</v>
      </c>
      <c r="AO83" s="952">
        <v>817.12074880000011</v>
      </c>
      <c r="AP83" s="952">
        <v>817.12074880000011</v>
      </c>
      <c r="AQ83" s="952">
        <v>817.12074880000011</v>
      </c>
      <c r="AR83" s="952">
        <v>817.12074880000011</v>
      </c>
      <c r="AS83" s="952">
        <v>817.12074880000011</v>
      </c>
      <c r="AT83" s="952">
        <v>817.12074880000011</v>
      </c>
      <c r="AU83" s="952">
        <v>817.12074880000011</v>
      </c>
      <c r="AV83" s="952">
        <v>817.12074880000011</v>
      </c>
      <c r="AW83" s="952">
        <v>817.12074880000011</v>
      </c>
      <c r="AX83" s="952">
        <v>817.12074880000011</v>
      </c>
      <c r="AY83" s="952">
        <v>817.12074880000011</v>
      </c>
      <c r="AZ83" s="952">
        <v>817.12074880000011</v>
      </c>
      <c r="BA83" s="952">
        <v>817.12074880000011</v>
      </c>
      <c r="BB83" s="952">
        <v>817.12074880000011</v>
      </c>
      <c r="BC83" s="952">
        <v>817.12074880000011</v>
      </c>
      <c r="BD83" s="952">
        <v>817.12074880000011</v>
      </c>
      <c r="BE83" s="952">
        <v>817.12074880000011</v>
      </c>
      <c r="BF83" s="952">
        <v>817.12074880000011</v>
      </c>
      <c r="BG83" s="952">
        <v>817.12074880000011</v>
      </c>
      <c r="BH83" s="952">
        <v>817.12074880000011</v>
      </c>
      <c r="BI83" s="952">
        <v>817.12074880000011</v>
      </c>
      <c r="BJ83" s="952">
        <v>817.12074880000011</v>
      </c>
      <c r="BK83" s="952">
        <v>817.12074880000011</v>
      </c>
      <c r="BL83" s="952">
        <v>817.12074880000011</v>
      </c>
      <c r="BM83" s="952">
        <v>817.12074880000011</v>
      </c>
      <c r="BN83" s="952">
        <v>817.12074880000011</v>
      </c>
      <c r="BO83" s="952">
        <v>817.12074880000011</v>
      </c>
      <c r="BP83" s="952">
        <v>817.12074880000011</v>
      </c>
      <c r="BQ83" s="952">
        <v>817.12074880000011</v>
      </c>
      <c r="BR83" s="952">
        <v>817.12074880000011</v>
      </c>
      <c r="BS83" s="952">
        <v>817.12074880000011</v>
      </c>
      <c r="BT83" s="952">
        <v>817.12074880000011</v>
      </c>
      <c r="BU83" s="952">
        <v>817.12074880000011</v>
      </c>
      <c r="BV83" s="952">
        <v>817.12074880000011</v>
      </c>
      <c r="BW83" s="952">
        <v>817.12074880000011</v>
      </c>
      <c r="BX83" s="952">
        <v>817.12074880000011</v>
      </c>
      <c r="BY83" s="952">
        <v>817.12074880000011</v>
      </c>
      <c r="BZ83" s="952">
        <v>817.12074880000011</v>
      </c>
      <c r="CA83" s="952">
        <v>817.12074880000011</v>
      </c>
      <c r="CB83" s="952">
        <v>817.12074880000011</v>
      </c>
      <c r="CC83" s="952">
        <v>817.12074880000011</v>
      </c>
      <c r="CD83" s="952">
        <v>817.12074880000011</v>
      </c>
      <c r="CE83" s="952">
        <v>817.12074880000011</v>
      </c>
      <c r="CF83" s="952">
        <v>817.12074880000011</v>
      </c>
      <c r="CG83" s="952">
        <v>817.12074880000011</v>
      </c>
      <c r="CH83" s="952">
        <v>817.12074880000011</v>
      </c>
      <c r="CI83" s="952">
        <v>817.12074880000011</v>
      </c>
      <c r="CJ83" s="953">
        <v>817.12074880000011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1047</v>
      </c>
      <c r="I85" s="142">
        <v>1047</v>
      </c>
      <c r="J85" s="142">
        <v>1047</v>
      </c>
      <c r="K85" s="142">
        <v>1047</v>
      </c>
      <c r="L85" s="142">
        <v>1047</v>
      </c>
      <c r="M85" s="142">
        <v>1047</v>
      </c>
      <c r="N85" s="142">
        <v>1047</v>
      </c>
      <c r="O85" s="142">
        <v>1047</v>
      </c>
      <c r="P85" s="142">
        <v>1047</v>
      </c>
      <c r="Q85" s="142">
        <v>1047</v>
      </c>
      <c r="R85" s="142">
        <v>1047</v>
      </c>
      <c r="S85" s="142">
        <v>1047</v>
      </c>
      <c r="T85" s="142">
        <v>1047</v>
      </c>
      <c r="U85" s="142">
        <v>1047</v>
      </c>
      <c r="V85" s="142">
        <v>1047</v>
      </c>
      <c r="W85" s="142">
        <v>1047</v>
      </c>
      <c r="X85" s="142">
        <v>1047</v>
      </c>
      <c r="Y85" s="142">
        <v>1047</v>
      </c>
      <c r="Z85" s="142">
        <v>1047</v>
      </c>
      <c r="AA85" s="142">
        <v>1047</v>
      </c>
      <c r="AB85" s="142">
        <v>1047</v>
      </c>
      <c r="AC85" s="142">
        <v>1047</v>
      </c>
      <c r="AD85" s="142">
        <v>1047</v>
      </c>
      <c r="AE85" s="142">
        <v>1047</v>
      </c>
      <c r="AF85" s="142">
        <v>1047</v>
      </c>
      <c r="AG85" s="142">
        <v>1047</v>
      </c>
      <c r="AH85" s="142">
        <v>1047</v>
      </c>
      <c r="AI85" s="142">
        <v>1047</v>
      </c>
      <c r="AJ85" s="142">
        <v>1047</v>
      </c>
      <c r="AK85" s="142">
        <v>1047</v>
      </c>
      <c r="AL85" s="142">
        <v>1047</v>
      </c>
      <c r="AM85" s="142">
        <v>1047</v>
      </c>
      <c r="AN85" s="142">
        <v>1047</v>
      </c>
      <c r="AO85" s="142">
        <v>1047</v>
      </c>
      <c r="AP85" s="142">
        <v>1047</v>
      </c>
      <c r="AQ85" s="142">
        <v>1047</v>
      </c>
      <c r="AR85" s="142">
        <v>1047</v>
      </c>
      <c r="AS85" s="142">
        <v>1047</v>
      </c>
      <c r="AT85" s="142">
        <v>1047</v>
      </c>
      <c r="AU85" s="142">
        <v>1047</v>
      </c>
      <c r="AV85" s="142">
        <v>1047</v>
      </c>
      <c r="AW85" s="142">
        <v>1047</v>
      </c>
      <c r="AX85" s="142">
        <v>1047</v>
      </c>
      <c r="AY85" s="142">
        <v>1047</v>
      </c>
      <c r="AZ85" s="142">
        <v>1047</v>
      </c>
      <c r="BA85" s="142">
        <v>1047</v>
      </c>
      <c r="BB85" s="142">
        <v>1047</v>
      </c>
      <c r="BC85" s="142">
        <v>1047</v>
      </c>
      <c r="BD85" s="142">
        <v>1047</v>
      </c>
      <c r="BE85" s="142">
        <v>1047</v>
      </c>
      <c r="BF85" s="142">
        <v>1047</v>
      </c>
      <c r="BG85" s="142">
        <v>1047</v>
      </c>
      <c r="BH85" s="142">
        <v>1047</v>
      </c>
      <c r="BI85" s="142">
        <v>1047</v>
      </c>
      <c r="BJ85" s="142">
        <v>1047</v>
      </c>
      <c r="BK85" s="142">
        <v>1047</v>
      </c>
      <c r="BL85" s="142">
        <v>1047</v>
      </c>
      <c r="BM85" s="142">
        <v>1047</v>
      </c>
      <c r="BN85" s="142">
        <v>1047</v>
      </c>
      <c r="BO85" s="142">
        <v>1047</v>
      </c>
      <c r="BP85" s="142">
        <v>1047</v>
      </c>
      <c r="BQ85" s="142">
        <v>1047</v>
      </c>
      <c r="BR85" s="142">
        <v>1047</v>
      </c>
      <c r="BS85" s="142">
        <v>1047</v>
      </c>
      <c r="BT85" s="142">
        <v>1047</v>
      </c>
      <c r="BU85" s="142">
        <v>1047</v>
      </c>
      <c r="BV85" s="142">
        <v>1047</v>
      </c>
      <c r="BW85" s="142">
        <v>1047</v>
      </c>
      <c r="BX85" s="142">
        <v>1047</v>
      </c>
      <c r="BY85" s="142">
        <v>1047</v>
      </c>
      <c r="BZ85" s="142">
        <v>1047</v>
      </c>
      <c r="CA85" s="142">
        <v>1047</v>
      </c>
      <c r="CB85" s="142">
        <v>1047</v>
      </c>
      <c r="CC85" s="142">
        <v>1047</v>
      </c>
      <c r="CD85" s="142">
        <v>1047</v>
      </c>
      <c r="CE85" s="142">
        <v>1047</v>
      </c>
      <c r="CF85" s="142">
        <v>1047</v>
      </c>
      <c r="CG85" s="142">
        <v>1047</v>
      </c>
      <c r="CH85" s="142">
        <v>1047</v>
      </c>
      <c r="CI85" s="142">
        <v>1047</v>
      </c>
      <c r="CJ85" s="639">
        <v>1047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>
        <v>7.3261855555555551</v>
      </c>
      <c r="I86" s="202">
        <v>8.6790533333333322</v>
      </c>
      <c r="J86" s="202">
        <v>10.050723333333332</v>
      </c>
      <c r="K86" s="202">
        <v>11.439877777777776</v>
      </c>
      <c r="L86" s="202">
        <v>15.068689999999997</v>
      </c>
      <c r="M86" s="202">
        <v>18.746902222222218</v>
      </c>
      <c r="N86" s="141">
        <v>22.473882222222215</v>
      </c>
      <c r="O86" s="141">
        <v>26.250359999999997</v>
      </c>
      <c r="P86" s="141">
        <v>30.075694444444437</v>
      </c>
      <c r="Q86" s="141">
        <v>33.950624444444436</v>
      </c>
      <c r="R86" s="141">
        <v>37.874499999999991</v>
      </c>
      <c r="S86" s="141">
        <v>41.848068888888875</v>
      </c>
      <c r="T86" s="141">
        <v>45.870672222222204</v>
      </c>
      <c r="U86" s="141">
        <v>49.943783333333315</v>
      </c>
      <c r="V86" s="141">
        <v>54.065305555555533</v>
      </c>
      <c r="W86" s="141">
        <v>58.236716666666638</v>
      </c>
      <c r="X86" s="141">
        <v>62.458069999999978</v>
      </c>
      <c r="Y86" s="141">
        <v>66.729418888888858</v>
      </c>
      <c r="Z86" s="141">
        <v>66.678811111111074</v>
      </c>
      <c r="AA86" s="141">
        <v>66.62273666666664</v>
      </c>
      <c r="AB86" s="141">
        <v>66.561195555555528</v>
      </c>
      <c r="AC86" s="141">
        <v>66.494187777777753</v>
      </c>
      <c r="AD86" s="141">
        <v>66.421713333333301</v>
      </c>
      <c r="AE86" s="141">
        <v>66.344533333333302</v>
      </c>
      <c r="AF86" s="141">
        <v>66.261129999999966</v>
      </c>
      <c r="AG86" s="141">
        <v>66.172259999999994</v>
      </c>
      <c r="AH86" s="141">
        <v>66.077923333333331</v>
      </c>
      <c r="AI86" s="141">
        <v>65.978120000000004</v>
      </c>
      <c r="AJ86" s="141">
        <v>65.872849999999985</v>
      </c>
      <c r="AK86" s="141">
        <v>65.762901111111105</v>
      </c>
      <c r="AL86" s="141">
        <v>65.646702222222217</v>
      </c>
      <c r="AM86" s="141">
        <v>66.014986666666658</v>
      </c>
      <c r="AN86" s="141">
        <v>66.3832711111111</v>
      </c>
      <c r="AO86" s="141">
        <v>66.751555555555541</v>
      </c>
      <c r="AP86" s="141">
        <v>67.119839999999996</v>
      </c>
      <c r="AQ86" s="141">
        <v>67.488124444444438</v>
      </c>
      <c r="AR86" s="141">
        <v>67.856408888888879</v>
      </c>
      <c r="AS86" s="141">
        <v>68.224693333333335</v>
      </c>
      <c r="AT86" s="141">
        <v>68.592977777777776</v>
      </c>
      <c r="AU86" s="141">
        <v>68.961262222222217</v>
      </c>
      <c r="AV86" s="141">
        <v>69.329546666666658</v>
      </c>
      <c r="AW86" s="141">
        <v>69.6978311111111</v>
      </c>
      <c r="AX86" s="141">
        <v>70.066115555555541</v>
      </c>
      <c r="AY86" s="141">
        <v>70.434399999999982</v>
      </c>
      <c r="AZ86" s="141">
        <v>70.802684444444424</v>
      </c>
      <c r="BA86" s="187">
        <v>71.170968888888865</v>
      </c>
      <c r="BB86" s="505">
        <v>71.53925333333332</v>
      </c>
      <c r="BC86" s="505">
        <v>71.907537777777762</v>
      </c>
      <c r="BD86" s="505">
        <v>72.275822222222203</v>
      </c>
      <c r="BE86" s="505">
        <v>72.644106666666644</v>
      </c>
      <c r="BF86" s="505">
        <v>73.012391111111086</v>
      </c>
      <c r="BG86" s="505">
        <v>73.380675555555527</v>
      </c>
      <c r="BH86" s="505">
        <v>73.748959999999968</v>
      </c>
      <c r="BI86" s="505">
        <v>74.11724444444441</v>
      </c>
      <c r="BJ86" s="505">
        <v>74.485528888888851</v>
      </c>
      <c r="BK86" s="505">
        <v>74.853813333333292</v>
      </c>
      <c r="BL86" s="505">
        <v>75.222097777777748</v>
      </c>
      <c r="BM86" s="505">
        <v>75.590382222222189</v>
      </c>
      <c r="BN86" s="505">
        <v>75.95866666666663</v>
      </c>
      <c r="BO86" s="505">
        <v>76.326951111111086</v>
      </c>
      <c r="BP86" s="505">
        <v>76.695235555555527</v>
      </c>
      <c r="BQ86" s="505">
        <v>77.063519999999968</v>
      </c>
      <c r="BR86" s="505">
        <v>77.43180444444441</v>
      </c>
      <c r="BS86" s="505">
        <v>77.800088888888851</v>
      </c>
      <c r="BT86" s="505">
        <v>78.168373333333292</v>
      </c>
      <c r="BU86" s="505">
        <v>78.536657777777734</v>
      </c>
      <c r="BV86" s="505">
        <v>78.904942222222175</v>
      </c>
      <c r="BW86" s="505">
        <v>79.273226666666616</v>
      </c>
      <c r="BX86" s="505">
        <v>79.641511111111058</v>
      </c>
      <c r="BY86" s="505">
        <v>80.009795555555499</v>
      </c>
      <c r="BZ86" s="505">
        <v>80.37807999999994</v>
      </c>
      <c r="CA86" s="505">
        <v>80.746364444444396</v>
      </c>
      <c r="CB86" s="505">
        <v>81.114648888888837</v>
      </c>
      <c r="CC86" s="505">
        <v>81.482933333333278</v>
      </c>
      <c r="CD86" s="505">
        <v>81.85121777777772</v>
      </c>
      <c r="CE86" s="505">
        <v>82.219502222222161</v>
      </c>
      <c r="CF86" s="505">
        <v>82.587786666666602</v>
      </c>
      <c r="CG86" s="505">
        <v>82.956071111111044</v>
      </c>
      <c r="CH86" s="505">
        <v>83.324355555555499</v>
      </c>
      <c r="CI86" s="505">
        <v>83.69263999999994</v>
      </c>
      <c r="CJ86" s="621">
        <v>84.060924444444382</v>
      </c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1016.0129526667862</v>
      </c>
      <c r="I87" s="142">
        <v>985.0118162563931</v>
      </c>
      <c r="J87" s="142">
        <v>953.99659076882062</v>
      </c>
      <c r="K87" s="206">
        <v>922.96727620406909</v>
      </c>
      <c r="L87" s="206">
        <v>867.69596776435856</v>
      </c>
      <c r="M87" s="206">
        <v>812.38705863401719</v>
      </c>
      <c r="N87" s="82">
        <v>757.04054881304523</v>
      </c>
      <c r="O87" s="82">
        <v>701.65643830144222</v>
      </c>
      <c r="P87" s="82">
        <v>646.23472709920838</v>
      </c>
      <c r="Q87" s="82">
        <v>590.77541520634372</v>
      </c>
      <c r="R87" s="82">
        <v>535.27850262284824</v>
      </c>
      <c r="S87" s="82">
        <v>479.74398934872204</v>
      </c>
      <c r="T87" s="82">
        <v>424.17187538396479</v>
      </c>
      <c r="U87" s="82">
        <v>368.56216072857706</v>
      </c>
      <c r="V87" s="82">
        <v>312.91484538255816</v>
      </c>
      <c r="W87" s="82">
        <v>257.22992934590854</v>
      </c>
      <c r="X87" s="82">
        <v>201.507412618628</v>
      </c>
      <c r="Y87" s="82">
        <v>145.74729520071696</v>
      </c>
      <c r="Z87" s="82">
        <v>152.21898412373866</v>
      </c>
      <c r="AA87" s="82">
        <v>158.69067304676048</v>
      </c>
      <c r="AB87" s="82">
        <v>165.16236196978218</v>
      </c>
      <c r="AC87" s="82">
        <v>171.63405089280411</v>
      </c>
      <c r="AD87" s="82">
        <v>178.10573981582581</v>
      </c>
      <c r="AE87" s="82">
        <v>184.57742873884752</v>
      </c>
      <c r="AF87" s="82">
        <v>191.04911766186933</v>
      </c>
      <c r="AG87" s="82">
        <v>197.52080658489103</v>
      </c>
      <c r="AH87" s="82">
        <v>203.99249550791274</v>
      </c>
      <c r="AI87" s="82">
        <v>210.46418443093455</v>
      </c>
      <c r="AJ87" s="82">
        <v>216.93587335395637</v>
      </c>
      <c r="AK87" s="82">
        <v>223.40756227697818</v>
      </c>
      <c r="AL87" s="82">
        <v>229.87925119999989</v>
      </c>
      <c r="AM87" s="82">
        <v>229.87925119999989</v>
      </c>
      <c r="AN87" s="82">
        <v>229.87925119999989</v>
      </c>
      <c r="AO87" s="82">
        <v>229.87925119999989</v>
      </c>
      <c r="AP87" s="82">
        <v>229.87925119999989</v>
      </c>
      <c r="AQ87" s="82">
        <v>229.87925119999989</v>
      </c>
      <c r="AR87" s="82">
        <v>229.87925119999989</v>
      </c>
      <c r="AS87" s="82">
        <v>229.87925119999989</v>
      </c>
      <c r="AT87" s="82">
        <v>229.87925119999989</v>
      </c>
      <c r="AU87" s="82">
        <v>229.87925119999989</v>
      </c>
      <c r="AV87" s="82">
        <v>229.87925119999989</v>
      </c>
      <c r="AW87" s="82">
        <v>229.87925119999989</v>
      </c>
      <c r="AX87" s="82">
        <v>229.87925119999989</v>
      </c>
      <c r="AY87" s="82">
        <v>229.87925119999989</v>
      </c>
      <c r="AZ87" s="82">
        <v>229.87925119999989</v>
      </c>
      <c r="BA87" s="234">
        <v>229.87925119999989</v>
      </c>
      <c r="BB87" s="234">
        <v>229.87925119999989</v>
      </c>
      <c r="BC87" s="234">
        <v>229.87925119999989</v>
      </c>
      <c r="BD87" s="234">
        <v>229.87925119999989</v>
      </c>
      <c r="BE87" s="234">
        <v>229.87925119999989</v>
      </c>
      <c r="BF87" s="234">
        <v>229.87925119999989</v>
      </c>
      <c r="BG87" s="234">
        <v>229.87925119999989</v>
      </c>
      <c r="BH87" s="234">
        <v>229.87925119999989</v>
      </c>
      <c r="BI87" s="234">
        <v>229.87925119999989</v>
      </c>
      <c r="BJ87" s="234">
        <v>229.87925119999989</v>
      </c>
      <c r="BK87" s="234">
        <v>229.87925119999989</v>
      </c>
      <c r="BL87" s="234">
        <v>229.87925119999989</v>
      </c>
      <c r="BM87" s="234">
        <v>229.87925119999989</v>
      </c>
      <c r="BN87" s="234">
        <v>229.87925119999989</v>
      </c>
      <c r="BO87" s="234">
        <v>229.87925119999989</v>
      </c>
      <c r="BP87" s="234">
        <v>229.87925119999989</v>
      </c>
      <c r="BQ87" s="234">
        <v>229.87925119999989</v>
      </c>
      <c r="BR87" s="234">
        <v>229.87925119999989</v>
      </c>
      <c r="BS87" s="234">
        <v>229.87925119999989</v>
      </c>
      <c r="BT87" s="234">
        <v>229.87925119999989</v>
      </c>
      <c r="BU87" s="234">
        <v>229.87925119999989</v>
      </c>
      <c r="BV87" s="234">
        <v>229.87925119999989</v>
      </c>
      <c r="BW87" s="234">
        <v>229.87925119999989</v>
      </c>
      <c r="BX87" s="234">
        <v>229.87925119999989</v>
      </c>
      <c r="BY87" s="234">
        <v>229.87925119999989</v>
      </c>
      <c r="BZ87" s="234">
        <v>229.87925119999989</v>
      </c>
      <c r="CA87" s="234">
        <v>229.87925119999989</v>
      </c>
      <c r="CB87" s="234">
        <v>229.87925119999989</v>
      </c>
      <c r="CC87" s="234">
        <v>229.87925119999989</v>
      </c>
      <c r="CD87" s="234">
        <v>229.87925119999989</v>
      </c>
      <c r="CE87" s="234">
        <v>229.87925119999989</v>
      </c>
      <c r="CF87" s="234">
        <v>229.87925119999989</v>
      </c>
      <c r="CG87" s="234">
        <v>229.87925119999989</v>
      </c>
      <c r="CH87" s="234">
        <v>229.87925119999989</v>
      </c>
      <c r="CI87" s="234">
        <v>229.87925119999989</v>
      </c>
      <c r="CJ87" s="640">
        <v>229.87925119999989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1008.6867671112307</v>
      </c>
      <c r="I89" s="210">
        <v>976.33276292305982</v>
      </c>
      <c r="J89" s="210">
        <v>943.94586743548734</v>
      </c>
      <c r="K89" s="207">
        <v>911.52739842629137</v>
      </c>
      <c r="L89" s="207">
        <v>852.62727776435861</v>
      </c>
      <c r="M89" s="207">
        <v>793.64015641179503</v>
      </c>
      <c r="N89" s="105">
        <v>734.56666659082305</v>
      </c>
      <c r="O89" s="105">
        <v>675.40607830144222</v>
      </c>
      <c r="P89" s="105">
        <v>616.15903265476391</v>
      </c>
      <c r="Q89" s="105">
        <v>556.82479076189929</v>
      </c>
      <c r="R89" s="105">
        <v>497.40400262284822</v>
      </c>
      <c r="S89" s="105">
        <v>437.89592045983318</v>
      </c>
      <c r="T89" s="105">
        <v>378.30120316174259</v>
      </c>
      <c r="U89" s="105">
        <v>318.61837739524373</v>
      </c>
      <c r="V89" s="105">
        <v>258.84953982700262</v>
      </c>
      <c r="W89" s="105">
        <v>198.99321267924191</v>
      </c>
      <c r="X89" s="105">
        <v>139.04934261862803</v>
      </c>
      <c r="Y89" s="105">
        <v>79.017876311828104</v>
      </c>
      <c r="Z89" s="105">
        <v>85.540173012627591</v>
      </c>
      <c r="AA89" s="105">
        <v>92.06793638009384</v>
      </c>
      <c r="AB89" s="105">
        <v>98.601166414226654</v>
      </c>
      <c r="AC89" s="105">
        <v>105.13986311502636</v>
      </c>
      <c r="AD89" s="105">
        <v>111.68402648249251</v>
      </c>
      <c r="AE89" s="105">
        <v>118.23289540551421</v>
      </c>
      <c r="AF89" s="105">
        <v>124.78798766186937</v>
      </c>
      <c r="AG89" s="105">
        <v>131.34854658489104</v>
      </c>
      <c r="AH89" s="105">
        <v>137.9145721745794</v>
      </c>
      <c r="AI89" s="105">
        <v>144.48606443093456</v>
      </c>
      <c r="AJ89" s="105">
        <v>151.0630233539564</v>
      </c>
      <c r="AK89" s="105">
        <v>157.64466116586709</v>
      </c>
      <c r="AL89" s="105">
        <v>164.23254897777767</v>
      </c>
      <c r="AM89" s="105">
        <v>163.86426453333323</v>
      </c>
      <c r="AN89" s="105">
        <v>163.49598008888879</v>
      </c>
      <c r="AO89" s="105">
        <v>163.12769564444434</v>
      </c>
      <c r="AP89" s="105">
        <v>162.75941119999987</v>
      </c>
      <c r="AQ89" s="105">
        <v>162.39112675555543</v>
      </c>
      <c r="AR89" s="105">
        <v>162.02284231111099</v>
      </c>
      <c r="AS89" s="105">
        <v>161.65455786666655</v>
      </c>
      <c r="AT89" s="105">
        <v>161.28627342222211</v>
      </c>
      <c r="AU89" s="105">
        <v>160.91798897777767</v>
      </c>
      <c r="AV89" s="105">
        <v>160.54970453333323</v>
      </c>
      <c r="AW89" s="105">
        <v>160.18142008888879</v>
      </c>
      <c r="AX89" s="105">
        <v>159.81313564444434</v>
      </c>
      <c r="AY89" s="105">
        <v>159.4448511999999</v>
      </c>
      <c r="AZ89" s="105">
        <v>159.07656675555546</v>
      </c>
      <c r="BA89" s="235">
        <v>158.70828231111102</v>
      </c>
      <c r="BB89" s="324">
        <v>158.33999786666658</v>
      </c>
      <c r="BC89" s="105">
        <v>157.97171342222214</v>
      </c>
      <c r="BD89" s="105">
        <v>157.6034289777777</v>
      </c>
      <c r="BE89" s="105">
        <v>157.23514453333325</v>
      </c>
      <c r="BF89" s="235">
        <v>156.86686008888881</v>
      </c>
      <c r="BG89" s="324">
        <v>156.49857564444437</v>
      </c>
      <c r="BH89" s="324">
        <v>156.13029119999993</v>
      </c>
      <c r="BI89" s="105">
        <v>155.76200675555549</v>
      </c>
      <c r="BJ89" s="105">
        <v>155.39372231111105</v>
      </c>
      <c r="BK89" s="324">
        <v>155.02543786666661</v>
      </c>
      <c r="BL89" s="324">
        <v>154.65715342222214</v>
      </c>
      <c r="BM89" s="324">
        <v>154.2888689777777</v>
      </c>
      <c r="BN89" s="324">
        <v>153.92058453333325</v>
      </c>
      <c r="BO89" s="324">
        <v>153.55230008888879</v>
      </c>
      <c r="BP89" s="235">
        <v>153.18401564444434</v>
      </c>
      <c r="BQ89" s="324">
        <v>152.8157311999999</v>
      </c>
      <c r="BR89" s="324">
        <v>152.44744675555546</v>
      </c>
      <c r="BS89" s="642">
        <v>152.07916231111102</v>
      </c>
      <c r="BT89" s="324">
        <v>151.71087786666658</v>
      </c>
      <c r="BU89" s="324">
        <v>151.34259342222214</v>
      </c>
      <c r="BV89" s="324">
        <v>150.9743089777777</v>
      </c>
      <c r="BW89" s="324">
        <v>150.60602453333325</v>
      </c>
      <c r="BX89" s="235">
        <v>150.23774008888881</v>
      </c>
      <c r="BY89" s="324">
        <v>149.86945564444437</v>
      </c>
      <c r="BZ89" s="324">
        <v>149.50117119999993</v>
      </c>
      <c r="CA89" s="324">
        <v>149.13288675555549</v>
      </c>
      <c r="CB89" s="324">
        <v>148.76460231111105</v>
      </c>
      <c r="CC89" s="324">
        <v>148.39631786666661</v>
      </c>
      <c r="CD89" s="324">
        <v>148.02803342222217</v>
      </c>
      <c r="CE89" s="324">
        <v>147.65974897777772</v>
      </c>
      <c r="CF89" s="324">
        <v>147.29146453333328</v>
      </c>
      <c r="CG89" s="324">
        <v>146.92318008888884</v>
      </c>
      <c r="CH89" s="324">
        <v>146.5548956444444</v>
      </c>
      <c r="CI89" s="235">
        <v>146.18661119999996</v>
      </c>
      <c r="CJ89" s="641">
        <v>145.81832675555552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0.16113264613271189</v>
      </c>
      <c r="I93" s="494">
        <v>0.32233855546675605</v>
      </c>
      <c r="J93" s="198">
        <v>0.48361772800213243</v>
      </c>
      <c r="K93" s="198">
        <v>0.64497016373884097</v>
      </c>
      <c r="L93" s="198">
        <v>0.93238096762533529</v>
      </c>
      <c r="M93" s="198">
        <v>1.2199872951031103</v>
      </c>
      <c r="N93" s="84">
        <v>1.5077891461721651</v>
      </c>
      <c r="O93" s="84">
        <v>1.7957865208325003</v>
      </c>
      <c r="P93" s="84">
        <v>2.0839794190841161</v>
      </c>
      <c r="Q93" s="84">
        <v>2.3723678409270126</v>
      </c>
      <c r="R93" s="84">
        <v>2.6609517863611889</v>
      </c>
      <c r="S93" s="84">
        <v>2.949731255386645</v>
      </c>
      <c r="T93" s="84">
        <v>3.2387062480033828</v>
      </c>
      <c r="U93" s="84">
        <v>3.5278767642113991</v>
      </c>
      <c r="V93" s="84">
        <v>3.8172428040106974</v>
      </c>
      <c r="W93" s="84">
        <v>4.1068043674012751</v>
      </c>
      <c r="X93" s="84">
        <v>4.3965614543831339</v>
      </c>
      <c r="Y93" s="84">
        <v>4.6865140649562713</v>
      </c>
      <c r="Z93" s="84">
        <v>4.6528612825565592</v>
      </c>
      <c r="AA93" s="84">
        <v>4.6192085001568453</v>
      </c>
      <c r="AB93" s="84">
        <v>4.5855557177571322</v>
      </c>
      <c r="AC93" s="84">
        <v>4.5519029353574183</v>
      </c>
      <c r="AD93" s="84">
        <v>4.5182501529577053</v>
      </c>
      <c r="AE93" s="84">
        <v>4.4845973705579931</v>
      </c>
      <c r="AF93" s="84">
        <v>4.4509445881582792</v>
      </c>
      <c r="AG93" s="84">
        <v>4.4172918057585662</v>
      </c>
      <c r="AH93" s="84">
        <v>4.3836390233588531</v>
      </c>
      <c r="AI93" s="84">
        <v>4.3499862409591401</v>
      </c>
      <c r="AJ93" s="84">
        <v>4.3163334585594271</v>
      </c>
      <c r="AK93" s="84">
        <v>4.2826806761597132</v>
      </c>
      <c r="AL93" s="84">
        <v>4.2490278937600001</v>
      </c>
      <c r="AM93" s="504">
        <v>4.2490278937600001</v>
      </c>
      <c r="AN93" s="503">
        <v>4.2490278937600001</v>
      </c>
      <c r="AO93" s="503">
        <v>4.2490278937600001</v>
      </c>
      <c r="AP93" s="503">
        <v>4.2490278937600001</v>
      </c>
      <c r="AQ93" s="503">
        <v>4.2490278937600001</v>
      </c>
      <c r="AR93" s="503">
        <v>4.2490278937600001</v>
      </c>
      <c r="AS93" s="503">
        <v>4.2490278937600001</v>
      </c>
      <c r="AT93" s="503">
        <v>4.2490278937600001</v>
      </c>
      <c r="AU93" s="503">
        <v>4.2490278937600001</v>
      </c>
      <c r="AV93" s="503">
        <v>4.2490278937600001</v>
      </c>
      <c r="AW93" s="503">
        <v>4.2490278937600001</v>
      </c>
      <c r="AX93" s="503">
        <v>4.2490278937600001</v>
      </c>
      <c r="AY93" s="503">
        <v>4.2490278937600001</v>
      </c>
      <c r="AZ93" s="503">
        <v>4.2490278937600001</v>
      </c>
      <c r="BA93" s="503">
        <v>4.2490278937600001</v>
      </c>
      <c r="BB93" s="503">
        <v>4.2490278937600001</v>
      </c>
      <c r="BC93" s="503">
        <v>4.2490278937600001</v>
      </c>
      <c r="BD93" s="503">
        <v>4.2490278937600001</v>
      </c>
      <c r="BE93" s="503">
        <v>4.2490278937600001</v>
      </c>
      <c r="BF93" s="503">
        <v>4.2490278937600001</v>
      </c>
      <c r="BG93" s="503">
        <v>4.2490278937600001</v>
      </c>
      <c r="BH93" s="503">
        <v>4.2490278937600001</v>
      </c>
      <c r="BI93" s="503">
        <v>4.2490278937600001</v>
      </c>
      <c r="BJ93" s="503">
        <v>4.2490278937600001</v>
      </c>
      <c r="BK93" s="503">
        <v>4.2490278937600001</v>
      </c>
      <c r="BL93" s="503">
        <v>4.2490278937600001</v>
      </c>
      <c r="BM93" s="503">
        <v>4.2490278937600001</v>
      </c>
      <c r="BN93" s="503">
        <v>4.2490278937600001</v>
      </c>
      <c r="BO93" s="503">
        <v>4.2490278937600001</v>
      </c>
      <c r="BP93" s="503">
        <v>4.2490278937600001</v>
      </c>
      <c r="BQ93" s="503">
        <v>4.2490278937600001</v>
      </c>
      <c r="BR93" s="503">
        <v>4.2490278937600001</v>
      </c>
      <c r="BS93" s="503">
        <v>4.2490278937600001</v>
      </c>
      <c r="BT93" s="503">
        <v>4.2490278937600001</v>
      </c>
      <c r="BU93" s="503">
        <v>4.2490278937600001</v>
      </c>
      <c r="BV93" s="503">
        <v>4.2490278937600001</v>
      </c>
      <c r="BW93" s="503">
        <v>4.2490278937600001</v>
      </c>
      <c r="BX93" s="503">
        <v>4.2490278937600001</v>
      </c>
      <c r="BY93" s="503">
        <v>4.2490278937600001</v>
      </c>
      <c r="BZ93" s="503">
        <v>4.2490278937600001</v>
      </c>
      <c r="CA93" s="503">
        <v>4.2490278937600001</v>
      </c>
      <c r="CB93" s="503">
        <v>4.2490278937600001</v>
      </c>
      <c r="CC93" s="503">
        <v>4.2490278937600001</v>
      </c>
      <c r="CD93" s="503">
        <v>4.2490278937600001</v>
      </c>
      <c r="CE93" s="503">
        <v>4.2490278937600001</v>
      </c>
      <c r="CF93" s="503">
        <v>4.2490278937600001</v>
      </c>
      <c r="CG93" s="503">
        <v>4.2490278937600001</v>
      </c>
      <c r="CH93" s="503">
        <v>4.2490278937600001</v>
      </c>
      <c r="CI93" s="503">
        <v>4.2490278937600001</v>
      </c>
      <c r="CJ93" s="645">
        <v>4.2490278937600001</v>
      </c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1.3873365631842629</v>
      </c>
      <c r="I104" s="497">
        <v>2.7753039154754107</v>
      </c>
      <c r="J104" s="497">
        <v>4.1639020568734448</v>
      </c>
      <c r="K104" s="497">
        <v>5.5531309873783634</v>
      </c>
      <c r="L104" s="497">
        <v>8.0277103259284743</v>
      </c>
      <c r="M104" s="497">
        <v>10.503973103767017</v>
      </c>
      <c r="N104" s="497">
        <v>12.981919320893983</v>
      </c>
      <c r="O104" s="497">
        <v>15.461548977309381</v>
      </c>
      <c r="P104" s="497">
        <v>17.942862073013199</v>
      </c>
      <c r="Q104" s="497">
        <v>20.425858608005463</v>
      </c>
      <c r="R104" s="497">
        <v>22.910538582286144</v>
      </c>
      <c r="S104" s="497">
        <v>25.396901995855252</v>
      </c>
      <c r="T104" s="497">
        <v>27.884948848712799</v>
      </c>
      <c r="U104" s="497">
        <v>30.374679140858767</v>
      </c>
      <c r="V104" s="497">
        <v>32.866092872293166</v>
      </c>
      <c r="W104" s="497">
        <v>35.359190043015992</v>
      </c>
      <c r="X104" s="497">
        <v>37.853970653027247</v>
      </c>
      <c r="Y104" s="497">
        <v>40.350434702326922</v>
      </c>
      <c r="Z104" s="497">
        <v>40.060687487243321</v>
      </c>
      <c r="AA104" s="497">
        <v>39.770940272159706</v>
      </c>
      <c r="AB104" s="497">
        <v>39.481193057076105</v>
      </c>
      <c r="AC104" s="497">
        <v>39.191445841992483</v>
      </c>
      <c r="AD104" s="497">
        <v>38.901698626908882</v>
      </c>
      <c r="AE104" s="497">
        <v>38.611951411825274</v>
      </c>
      <c r="AF104" s="497">
        <v>38.322204196741666</v>
      </c>
      <c r="AG104" s="497">
        <v>38.032456981658058</v>
      </c>
      <c r="AH104" s="497">
        <v>37.742709766574443</v>
      </c>
      <c r="AI104" s="497">
        <v>37.452962551490835</v>
      </c>
      <c r="AJ104" s="497">
        <v>37.163215336407227</v>
      </c>
      <c r="AK104" s="497">
        <v>36.873468121323619</v>
      </c>
      <c r="AL104" s="497">
        <v>36.583720906240011</v>
      </c>
      <c r="AM104" s="497">
        <v>36.583720906240011</v>
      </c>
      <c r="AN104" s="497">
        <v>36.583720906240011</v>
      </c>
      <c r="AO104" s="497">
        <v>36.583720906240011</v>
      </c>
      <c r="AP104" s="497">
        <v>36.583720906240011</v>
      </c>
      <c r="AQ104" s="497">
        <v>36.583720906240011</v>
      </c>
      <c r="AR104" s="497">
        <v>36.583720906240011</v>
      </c>
      <c r="AS104" s="497">
        <v>36.583720906240011</v>
      </c>
      <c r="AT104" s="497">
        <v>36.583720906240011</v>
      </c>
      <c r="AU104" s="497">
        <v>36.583720906240011</v>
      </c>
      <c r="AV104" s="497">
        <v>36.583720906240011</v>
      </c>
      <c r="AW104" s="497">
        <v>36.583720906240011</v>
      </c>
      <c r="AX104" s="497">
        <v>36.583720906240011</v>
      </c>
      <c r="AY104" s="497">
        <v>36.583720906240011</v>
      </c>
      <c r="AZ104" s="497">
        <v>36.583720906240011</v>
      </c>
      <c r="BA104" s="497">
        <v>36.583720906240011</v>
      </c>
      <c r="BB104" s="497">
        <v>36.583720906240011</v>
      </c>
      <c r="BC104" s="497">
        <v>36.583720906240011</v>
      </c>
      <c r="BD104" s="497">
        <v>36.583720906240011</v>
      </c>
      <c r="BE104" s="497">
        <v>36.583720906240011</v>
      </c>
      <c r="BF104" s="497">
        <v>36.583720906240011</v>
      </c>
      <c r="BG104" s="497">
        <v>36.583720906240011</v>
      </c>
      <c r="BH104" s="497">
        <v>36.583720906240011</v>
      </c>
      <c r="BI104" s="497">
        <v>36.583720906240011</v>
      </c>
      <c r="BJ104" s="497">
        <v>36.583720906240011</v>
      </c>
      <c r="BK104" s="497">
        <v>36.583720906240011</v>
      </c>
      <c r="BL104" s="497">
        <v>36.583720906240011</v>
      </c>
      <c r="BM104" s="497">
        <v>36.583720906240011</v>
      </c>
      <c r="BN104" s="497">
        <v>36.583720906240011</v>
      </c>
      <c r="BO104" s="497">
        <v>36.583720906240011</v>
      </c>
      <c r="BP104" s="497">
        <v>36.583720906240011</v>
      </c>
      <c r="BQ104" s="497">
        <v>36.583720906240011</v>
      </c>
      <c r="BR104" s="497">
        <v>36.583720906240011</v>
      </c>
      <c r="BS104" s="497">
        <v>36.583720906240011</v>
      </c>
      <c r="BT104" s="497">
        <v>36.583720906240011</v>
      </c>
      <c r="BU104" s="497">
        <v>36.583720906240011</v>
      </c>
      <c r="BV104" s="497">
        <v>36.583720906240011</v>
      </c>
      <c r="BW104" s="497">
        <v>36.583720906240011</v>
      </c>
      <c r="BX104" s="497">
        <v>36.583720906240011</v>
      </c>
      <c r="BY104" s="497">
        <v>36.583720906240011</v>
      </c>
      <c r="BZ104" s="497">
        <v>36.583720906240011</v>
      </c>
      <c r="CA104" s="497">
        <v>36.583720906240011</v>
      </c>
      <c r="CB104" s="497">
        <v>36.583720906240011</v>
      </c>
      <c r="CC104" s="497">
        <v>36.583720906240011</v>
      </c>
      <c r="CD104" s="497">
        <v>36.583720906240011</v>
      </c>
      <c r="CE104" s="497">
        <v>36.583720906240011</v>
      </c>
      <c r="CF104" s="497">
        <v>36.583720906240011</v>
      </c>
      <c r="CG104" s="497">
        <v>36.583720906240011</v>
      </c>
      <c r="CH104" s="497">
        <v>36.583720906240011</v>
      </c>
      <c r="CI104" s="497">
        <v>36.583720906240011</v>
      </c>
      <c r="CJ104" s="648">
        <v>36.583720906240011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>
        <v>4.5005527890002374E-2</v>
      </c>
      <c r="I105" s="760">
        <v>4.500552789000236E-2</v>
      </c>
      <c r="J105" s="760">
        <v>4.5005527890002374E-2</v>
      </c>
      <c r="K105" s="760">
        <v>4.5005527890002367E-2</v>
      </c>
      <c r="L105" s="760">
        <v>4.5005527890002367E-2</v>
      </c>
      <c r="M105" s="760">
        <v>4.5005527890002374E-2</v>
      </c>
      <c r="N105" s="760">
        <v>4.5005527890002367E-2</v>
      </c>
      <c r="O105" s="760">
        <v>4.5005527890002367E-2</v>
      </c>
      <c r="P105" s="760">
        <v>4.500552789000236E-2</v>
      </c>
      <c r="Q105" s="760">
        <v>4.5005527890002374E-2</v>
      </c>
      <c r="R105" s="760">
        <v>4.5005527890002367E-2</v>
      </c>
      <c r="S105" s="760">
        <v>4.500552789000236E-2</v>
      </c>
      <c r="T105" s="760">
        <v>4.5005527890002367E-2</v>
      </c>
      <c r="U105" s="760">
        <v>4.5005527890002374E-2</v>
      </c>
      <c r="V105" s="760">
        <v>4.5005527890002367E-2</v>
      </c>
      <c r="W105" s="760">
        <v>4.5005527890002367E-2</v>
      </c>
      <c r="X105" s="760">
        <v>4.5005527890002367E-2</v>
      </c>
      <c r="Y105" s="760">
        <v>4.5005527890002367E-2</v>
      </c>
      <c r="Z105" s="760">
        <v>4.5005527890002374E-2</v>
      </c>
      <c r="AA105" s="760">
        <v>4.5005527890002367E-2</v>
      </c>
      <c r="AB105" s="760">
        <v>4.5005527890002374E-2</v>
      </c>
      <c r="AC105" s="760">
        <v>4.500552789000236E-2</v>
      </c>
      <c r="AD105" s="760">
        <v>4.5005527890002367E-2</v>
      </c>
      <c r="AE105" s="760">
        <v>4.5005527890002367E-2</v>
      </c>
      <c r="AF105" s="760">
        <v>4.5005527890002374E-2</v>
      </c>
      <c r="AG105" s="760">
        <v>4.5005527890002374E-2</v>
      </c>
      <c r="AH105" s="760">
        <v>4.500552789000236E-2</v>
      </c>
      <c r="AI105" s="760">
        <v>4.5005527890002367E-2</v>
      </c>
      <c r="AJ105" s="760">
        <v>4.500552789000236E-2</v>
      </c>
      <c r="AK105" s="760">
        <v>4.5005527890002367E-2</v>
      </c>
      <c r="AL105" s="760">
        <v>4.5005527890002367E-2</v>
      </c>
      <c r="AM105" s="760">
        <v>4.5005527890002367E-2</v>
      </c>
      <c r="AN105" s="760">
        <v>4.5005527890002367E-2</v>
      </c>
      <c r="AO105" s="760">
        <v>4.5005527890002367E-2</v>
      </c>
      <c r="AP105" s="760">
        <v>4.5005527890002367E-2</v>
      </c>
      <c r="AQ105" s="760">
        <v>4.5005527890002367E-2</v>
      </c>
      <c r="AR105" s="760">
        <v>4.5005527890002367E-2</v>
      </c>
      <c r="AS105" s="760">
        <v>4.5005527890002367E-2</v>
      </c>
      <c r="AT105" s="760">
        <v>4.5005527890002367E-2</v>
      </c>
      <c r="AU105" s="760">
        <v>4.5005527890002367E-2</v>
      </c>
      <c r="AV105" s="760">
        <v>4.5005527890002367E-2</v>
      </c>
      <c r="AW105" s="760">
        <v>4.5005527890002367E-2</v>
      </c>
      <c r="AX105" s="760">
        <v>4.5005527890002367E-2</v>
      </c>
      <c r="AY105" s="760">
        <v>4.5005527890002367E-2</v>
      </c>
      <c r="AZ105" s="760">
        <v>4.5005527890002367E-2</v>
      </c>
      <c r="BA105" s="760">
        <v>4.5005527890002367E-2</v>
      </c>
      <c r="BB105" s="760">
        <v>4.5005527890002367E-2</v>
      </c>
      <c r="BC105" s="760">
        <v>4.5005527890002367E-2</v>
      </c>
      <c r="BD105" s="760">
        <v>4.5005527890002367E-2</v>
      </c>
      <c r="BE105" s="760">
        <v>4.5005527890002367E-2</v>
      </c>
      <c r="BF105" s="760">
        <v>4.5005527890002367E-2</v>
      </c>
      <c r="BG105" s="760">
        <v>4.5005527890002367E-2</v>
      </c>
      <c r="BH105" s="760">
        <v>4.5005527890002367E-2</v>
      </c>
      <c r="BI105" s="760">
        <v>4.5005527890002367E-2</v>
      </c>
      <c r="BJ105" s="760">
        <v>4.5005527890002367E-2</v>
      </c>
      <c r="BK105" s="760">
        <v>4.5005527890002367E-2</v>
      </c>
      <c r="BL105" s="760">
        <v>4.5005527890002367E-2</v>
      </c>
      <c r="BM105" s="760">
        <v>4.5005527890002367E-2</v>
      </c>
      <c r="BN105" s="760">
        <v>4.5005527890002367E-2</v>
      </c>
      <c r="BO105" s="760">
        <v>4.5005527890002367E-2</v>
      </c>
      <c r="BP105" s="760">
        <v>4.5005527890002367E-2</v>
      </c>
      <c r="BQ105" s="760">
        <v>4.5005527890002367E-2</v>
      </c>
      <c r="BR105" s="760">
        <v>4.5005527890002367E-2</v>
      </c>
      <c r="BS105" s="760">
        <v>4.5005527890002367E-2</v>
      </c>
      <c r="BT105" s="760">
        <v>4.5005527890002367E-2</v>
      </c>
      <c r="BU105" s="760">
        <v>4.5005527890002367E-2</v>
      </c>
      <c r="BV105" s="760">
        <v>4.5005527890002367E-2</v>
      </c>
      <c r="BW105" s="760">
        <v>4.5005527890002367E-2</v>
      </c>
      <c r="BX105" s="760">
        <v>4.5005527890002367E-2</v>
      </c>
      <c r="BY105" s="760">
        <v>4.5005527890002367E-2</v>
      </c>
      <c r="BZ105" s="760">
        <v>4.5005527890002367E-2</v>
      </c>
      <c r="CA105" s="760">
        <v>4.5005527890002367E-2</v>
      </c>
      <c r="CB105" s="760">
        <v>4.5005527890002367E-2</v>
      </c>
      <c r="CC105" s="760">
        <v>4.5005527890002367E-2</v>
      </c>
      <c r="CD105" s="760">
        <v>4.5005527890002367E-2</v>
      </c>
      <c r="CE105" s="760">
        <v>4.5005527890002367E-2</v>
      </c>
      <c r="CF105" s="760">
        <v>4.5005527890002367E-2</v>
      </c>
      <c r="CG105" s="760">
        <v>4.5005527890002367E-2</v>
      </c>
      <c r="CH105" s="760">
        <v>4.5005527890002367E-2</v>
      </c>
      <c r="CI105" s="760">
        <v>4.5005527890002367E-2</v>
      </c>
      <c r="CJ105" s="852">
        <v>4.5005527890002367E-2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>
        <v>121.22579088825218</v>
      </c>
      <c r="I106" s="498">
        <v>121.26710269340977</v>
      </c>
      <c r="J106" s="498">
        <v>121.30841449856734</v>
      </c>
      <c r="K106" s="498">
        <v>121.34972630372494</v>
      </c>
      <c r="L106" s="498">
        <v>121.39103810888254</v>
      </c>
      <c r="M106" s="498">
        <v>121.43234991404015</v>
      </c>
      <c r="N106" s="498">
        <v>121.47366171919774</v>
      </c>
      <c r="O106" s="498">
        <v>121.51497352435531</v>
      </c>
      <c r="P106" s="498">
        <v>121.5562853295129</v>
      </c>
      <c r="Q106" s="498">
        <v>121.59759713467052</v>
      </c>
      <c r="R106" s="498">
        <v>121.6389089398281</v>
      </c>
      <c r="S106" s="498">
        <v>121.68022074498569</v>
      </c>
      <c r="T106" s="498">
        <v>121.72153255014328</v>
      </c>
      <c r="U106" s="498">
        <v>121.76284435530087</v>
      </c>
      <c r="V106" s="498">
        <v>121.80415616045849</v>
      </c>
      <c r="W106" s="498">
        <v>121.84546796561608</v>
      </c>
      <c r="X106" s="498">
        <v>121.88677977077367</v>
      </c>
      <c r="Y106" s="498">
        <v>121.92809157593123</v>
      </c>
      <c r="Z106" s="498">
        <v>121.01054607009038</v>
      </c>
      <c r="AA106" s="498">
        <v>120.09300056424951</v>
      </c>
      <c r="AB106" s="498">
        <v>119.17545505840864</v>
      </c>
      <c r="AC106" s="498">
        <v>118.25790955256778</v>
      </c>
      <c r="AD106" s="498">
        <v>117.34036404672693</v>
      </c>
      <c r="AE106" s="498">
        <v>116.42281854088607</v>
      </c>
      <c r="AF106" s="498">
        <v>115.50527303504519</v>
      </c>
      <c r="AG106" s="498">
        <v>114.58772752920433</v>
      </c>
      <c r="AH106" s="498">
        <v>113.67018202336349</v>
      </c>
      <c r="AI106" s="498">
        <v>112.75263651752262</v>
      </c>
      <c r="AJ106" s="498">
        <v>111.83509101168175</v>
      </c>
      <c r="AK106" s="498">
        <v>110.91754550584089</v>
      </c>
      <c r="AL106" s="498">
        <v>110.00000000000004</v>
      </c>
      <c r="AM106" s="498">
        <v>110.00000000000004</v>
      </c>
      <c r="AN106" s="498">
        <v>110.00000000000004</v>
      </c>
      <c r="AO106" s="498">
        <v>110.00000000000004</v>
      </c>
      <c r="AP106" s="498">
        <v>110.00000000000004</v>
      </c>
      <c r="AQ106" s="498">
        <v>110.00000000000004</v>
      </c>
      <c r="AR106" s="498">
        <v>110.00000000000004</v>
      </c>
      <c r="AS106" s="498">
        <v>110.00000000000004</v>
      </c>
      <c r="AT106" s="498">
        <v>110.00000000000004</v>
      </c>
      <c r="AU106" s="498">
        <v>110.00000000000004</v>
      </c>
      <c r="AV106" s="498">
        <v>110.00000000000004</v>
      </c>
      <c r="AW106" s="498">
        <v>110.00000000000004</v>
      </c>
      <c r="AX106" s="498">
        <v>110.00000000000004</v>
      </c>
      <c r="AY106" s="498">
        <v>110.00000000000004</v>
      </c>
      <c r="AZ106" s="498">
        <v>110.00000000000004</v>
      </c>
      <c r="BA106" s="498">
        <v>110.00000000000004</v>
      </c>
      <c r="BB106" s="498">
        <v>110.00000000000004</v>
      </c>
      <c r="BC106" s="498">
        <v>110.00000000000004</v>
      </c>
      <c r="BD106" s="498">
        <v>110.00000000000004</v>
      </c>
      <c r="BE106" s="498">
        <v>110.00000000000004</v>
      </c>
      <c r="BF106" s="498">
        <v>110.00000000000004</v>
      </c>
      <c r="BG106" s="498">
        <v>110.00000000000004</v>
      </c>
      <c r="BH106" s="498">
        <v>110.00000000000004</v>
      </c>
      <c r="BI106" s="498">
        <v>110.00000000000004</v>
      </c>
      <c r="BJ106" s="498">
        <v>110.00000000000004</v>
      </c>
      <c r="BK106" s="498">
        <v>110.00000000000004</v>
      </c>
      <c r="BL106" s="498">
        <v>110.00000000000004</v>
      </c>
      <c r="BM106" s="498">
        <v>110.00000000000004</v>
      </c>
      <c r="BN106" s="498">
        <v>110.00000000000004</v>
      </c>
      <c r="BO106" s="498">
        <v>110.00000000000004</v>
      </c>
      <c r="BP106" s="498">
        <v>110.00000000000004</v>
      </c>
      <c r="BQ106" s="498">
        <v>110.00000000000004</v>
      </c>
      <c r="BR106" s="498">
        <v>110.00000000000004</v>
      </c>
      <c r="BS106" s="498">
        <v>110.00000000000004</v>
      </c>
      <c r="BT106" s="498">
        <v>110.00000000000004</v>
      </c>
      <c r="BU106" s="498">
        <v>110.00000000000004</v>
      </c>
      <c r="BV106" s="498">
        <v>110.00000000000004</v>
      </c>
      <c r="BW106" s="498">
        <v>110.00000000000004</v>
      </c>
      <c r="BX106" s="498">
        <v>110.00000000000004</v>
      </c>
      <c r="BY106" s="498">
        <v>110.00000000000004</v>
      </c>
      <c r="BZ106" s="498">
        <v>110.00000000000004</v>
      </c>
      <c r="CA106" s="498">
        <v>110.00000000000004</v>
      </c>
      <c r="CB106" s="498">
        <v>110.00000000000004</v>
      </c>
      <c r="CC106" s="498">
        <v>110.00000000000004</v>
      </c>
      <c r="CD106" s="498">
        <v>110.00000000000004</v>
      </c>
      <c r="CE106" s="498">
        <v>110.00000000000004</v>
      </c>
      <c r="CF106" s="498">
        <v>110.00000000000004</v>
      </c>
      <c r="CG106" s="498">
        <v>110.00000000000004</v>
      </c>
      <c r="CH106" s="498">
        <v>110.00000000000004</v>
      </c>
      <c r="CI106" s="498">
        <v>110.00000000000004</v>
      </c>
      <c r="CJ106" s="649">
        <v>110.00000000000004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30.825914687081116</v>
      </c>
      <c r="I107" s="82">
        <v>61.665845188140175</v>
      </c>
      <c r="J107" s="82">
        <v>92.519791503177174</v>
      </c>
      <c r="K107" s="82">
        <v>123.38775363219213</v>
      </c>
      <c r="L107" s="82">
        <v>178.37165126801608</v>
      </c>
      <c r="M107" s="82">
        <v>233.39295407087963</v>
      </c>
      <c r="N107" s="82">
        <v>288.45166204078271</v>
      </c>
      <c r="O107" s="82">
        <v>343.54777517772533</v>
      </c>
      <c r="P107" s="82">
        <v>398.68129348170743</v>
      </c>
      <c r="Q107" s="82">
        <v>453.85221695272924</v>
      </c>
      <c r="R107" s="82">
        <v>509.06054559079053</v>
      </c>
      <c r="S107" s="82">
        <v>564.30627939589135</v>
      </c>
      <c r="T107" s="82">
        <v>619.58941836803183</v>
      </c>
      <c r="U107" s="82">
        <v>674.90996250721162</v>
      </c>
      <c r="V107" s="82">
        <v>730.26791181343117</v>
      </c>
      <c r="W107" s="82">
        <v>785.66326628669026</v>
      </c>
      <c r="X107" s="82">
        <v>841.09602592698877</v>
      </c>
      <c r="Y107" s="82">
        <v>896.56619073432671</v>
      </c>
      <c r="Z107" s="82">
        <v>890.12815459370472</v>
      </c>
      <c r="AA107" s="82">
        <v>883.69011845308262</v>
      </c>
      <c r="AB107" s="82">
        <v>877.25208231246063</v>
      </c>
      <c r="AC107" s="82">
        <v>870.81404617183853</v>
      </c>
      <c r="AD107" s="82">
        <v>864.37601003121654</v>
      </c>
      <c r="AE107" s="82">
        <v>857.93797389059455</v>
      </c>
      <c r="AF107" s="82">
        <v>851.49993774997233</v>
      </c>
      <c r="AG107" s="82">
        <v>845.06190160935034</v>
      </c>
      <c r="AH107" s="82">
        <v>838.62386546872835</v>
      </c>
      <c r="AI107" s="82">
        <v>832.18582932810625</v>
      </c>
      <c r="AJ107" s="82">
        <v>825.74779318748426</v>
      </c>
      <c r="AK107" s="82">
        <v>819.30975704686216</v>
      </c>
      <c r="AL107" s="82">
        <v>812.87172090624017</v>
      </c>
      <c r="AM107" s="82">
        <v>812.87172090624017</v>
      </c>
      <c r="AN107" s="82">
        <v>812.87172090624017</v>
      </c>
      <c r="AO107" s="82">
        <v>812.87172090624017</v>
      </c>
      <c r="AP107" s="82">
        <v>812.87172090624017</v>
      </c>
      <c r="AQ107" s="82">
        <v>812.87172090624017</v>
      </c>
      <c r="AR107" s="82">
        <v>812.87172090624017</v>
      </c>
      <c r="AS107" s="82">
        <v>812.87172090624017</v>
      </c>
      <c r="AT107" s="82">
        <v>812.87172090624017</v>
      </c>
      <c r="AU107" s="82">
        <v>812.87172090624017</v>
      </c>
      <c r="AV107" s="82">
        <v>812.87172090624017</v>
      </c>
      <c r="AW107" s="82">
        <v>812.87172090624017</v>
      </c>
      <c r="AX107" s="82">
        <v>812.87172090624017</v>
      </c>
      <c r="AY107" s="82">
        <v>812.87172090624017</v>
      </c>
      <c r="AZ107" s="82">
        <v>812.87172090624017</v>
      </c>
      <c r="BA107" s="82">
        <v>812.87172090624017</v>
      </c>
      <c r="BB107" s="82">
        <v>812.87172090624017</v>
      </c>
      <c r="BC107" s="82">
        <v>812.87172090624017</v>
      </c>
      <c r="BD107" s="82">
        <v>812.87172090624017</v>
      </c>
      <c r="BE107" s="82">
        <v>812.87172090624017</v>
      </c>
      <c r="BF107" s="82">
        <v>812.87172090624017</v>
      </c>
      <c r="BG107" s="82">
        <v>812.87172090624017</v>
      </c>
      <c r="BH107" s="82">
        <v>812.87172090624017</v>
      </c>
      <c r="BI107" s="82">
        <v>812.87172090624017</v>
      </c>
      <c r="BJ107" s="82">
        <v>812.87172090624017</v>
      </c>
      <c r="BK107" s="82">
        <v>812.87172090624017</v>
      </c>
      <c r="BL107" s="82">
        <v>812.87172090624017</v>
      </c>
      <c r="BM107" s="82">
        <v>812.87172090624017</v>
      </c>
      <c r="BN107" s="82">
        <v>812.87172090624017</v>
      </c>
      <c r="BO107" s="82">
        <v>812.87172090624017</v>
      </c>
      <c r="BP107" s="82">
        <v>812.87172090624017</v>
      </c>
      <c r="BQ107" s="82">
        <v>812.87172090624017</v>
      </c>
      <c r="BR107" s="82">
        <v>812.87172090624017</v>
      </c>
      <c r="BS107" s="82">
        <v>812.87172090624017</v>
      </c>
      <c r="BT107" s="82">
        <v>812.87172090624017</v>
      </c>
      <c r="BU107" s="82">
        <v>812.87172090624017</v>
      </c>
      <c r="BV107" s="82">
        <v>812.87172090624017</v>
      </c>
      <c r="BW107" s="82">
        <v>812.87172090624017</v>
      </c>
      <c r="BX107" s="82">
        <v>812.87172090624017</v>
      </c>
      <c r="BY107" s="82">
        <v>812.87172090624017</v>
      </c>
      <c r="BZ107" s="82">
        <v>812.87172090624017</v>
      </c>
      <c r="CA107" s="82">
        <v>812.87172090624017</v>
      </c>
      <c r="CB107" s="82">
        <v>812.87172090624017</v>
      </c>
      <c r="CC107" s="82">
        <v>812.87172090624017</v>
      </c>
      <c r="CD107" s="82">
        <v>812.87172090624017</v>
      </c>
      <c r="CE107" s="82">
        <v>812.87172090624017</v>
      </c>
      <c r="CF107" s="82">
        <v>812.87172090624017</v>
      </c>
      <c r="CG107" s="82">
        <v>812.87172090624017</v>
      </c>
      <c r="CH107" s="82">
        <v>812.87172090624017</v>
      </c>
      <c r="CI107" s="82">
        <v>812.87172090624017</v>
      </c>
      <c r="CJ107" s="82">
        <v>812.87172090624017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1047</v>
      </c>
      <c r="I109" s="82">
        <v>1047</v>
      </c>
      <c r="J109" s="82">
        <v>1047</v>
      </c>
      <c r="K109" s="82">
        <v>1047</v>
      </c>
      <c r="L109" s="82">
        <v>1047</v>
      </c>
      <c r="M109" s="82">
        <v>1047</v>
      </c>
      <c r="N109" s="82">
        <v>1047</v>
      </c>
      <c r="O109" s="82">
        <v>1047</v>
      </c>
      <c r="P109" s="82">
        <v>1047</v>
      </c>
      <c r="Q109" s="82">
        <v>1047</v>
      </c>
      <c r="R109" s="82">
        <v>1047</v>
      </c>
      <c r="S109" s="82">
        <v>1047</v>
      </c>
      <c r="T109" s="82">
        <v>1047</v>
      </c>
      <c r="U109" s="82">
        <v>1047</v>
      </c>
      <c r="V109" s="82">
        <v>1047</v>
      </c>
      <c r="W109" s="82">
        <v>1047</v>
      </c>
      <c r="X109" s="82">
        <v>1047</v>
      </c>
      <c r="Y109" s="82">
        <v>1047</v>
      </c>
      <c r="Z109" s="82">
        <v>1047</v>
      </c>
      <c r="AA109" s="82">
        <v>1047</v>
      </c>
      <c r="AB109" s="82">
        <v>1047</v>
      </c>
      <c r="AC109" s="82">
        <v>1047</v>
      </c>
      <c r="AD109" s="82">
        <v>1047</v>
      </c>
      <c r="AE109" s="82">
        <v>1047</v>
      </c>
      <c r="AF109" s="82">
        <v>1047</v>
      </c>
      <c r="AG109" s="82">
        <v>1047</v>
      </c>
      <c r="AH109" s="82">
        <v>1047</v>
      </c>
      <c r="AI109" s="82">
        <v>1047</v>
      </c>
      <c r="AJ109" s="82">
        <v>1047</v>
      </c>
      <c r="AK109" s="82">
        <v>1047</v>
      </c>
      <c r="AL109" s="82">
        <v>1047</v>
      </c>
      <c r="AM109" s="82">
        <v>1047</v>
      </c>
      <c r="AN109" s="82">
        <v>1047</v>
      </c>
      <c r="AO109" s="82">
        <v>1047</v>
      </c>
      <c r="AP109" s="82">
        <v>1047</v>
      </c>
      <c r="AQ109" s="82">
        <v>1047</v>
      </c>
      <c r="AR109" s="82">
        <v>1047</v>
      </c>
      <c r="AS109" s="82">
        <v>1047</v>
      </c>
      <c r="AT109" s="82">
        <v>1047</v>
      </c>
      <c r="AU109" s="82">
        <v>1047</v>
      </c>
      <c r="AV109" s="82">
        <v>1047</v>
      </c>
      <c r="AW109" s="82">
        <v>1047</v>
      </c>
      <c r="AX109" s="82">
        <v>1047</v>
      </c>
      <c r="AY109" s="82">
        <v>1047</v>
      </c>
      <c r="AZ109" s="82">
        <v>1047</v>
      </c>
      <c r="BA109" s="82">
        <v>1047</v>
      </c>
      <c r="BB109" s="82">
        <v>1047</v>
      </c>
      <c r="BC109" s="82">
        <v>1047</v>
      </c>
      <c r="BD109" s="82">
        <v>1047</v>
      </c>
      <c r="BE109" s="82">
        <v>1047</v>
      </c>
      <c r="BF109" s="82">
        <v>1047</v>
      </c>
      <c r="BG109" s="82">
        <v>1047</v>
      </c>
      <c r="BH109" s="82">
        <v>1047</v>
      </c>
      <c r="BI109" s="82">
        <v>1047</v>
      </c>
      <c r="BJ109" s="82">
        <v>1047</v>
      </c>
      <c r="BK109" s="82">
        <v>1047</v>
      </c>
      <c r="BL109" s="82">
        <v>1047</v>
      </c>
      <c r="BM109" s="82">
        <v>1047</v>
      </c>
      <c r="BN109" s="82">
        <v>1047</v>
      </c>
      <c r="BO109" s="82">
        <v>1047</v>
      </c>
      <c r="BP109" s="82">
        <v>1047</v>
      </c>
      <c r="BQ109" s="82">
        <v>1047</v>
      </c>
      <c r="BR109" s="82">
        <v>1047</v>
      </c>
      <c r="BS109" s="82">
        <v>1047</v>
      </c>
      <c r="BT109" s="82">
        <v>1047</v>
      </c>
      <c r="BU109" s="82">
        <v>1047</v>
      </c>
      <c r="BV109" s="82">
        <v>1047</v>
      </c>
      <c r="BW109" s="82">
        <v>1047</v>
      </c>
      <c r="BX109" s="82">
        <v>1047</v>
      </c>
      <c r="BY109" s="82">
        <v>1047</v>
      </c>
      <c r="BZ109" s="82">
        <v>1047</v>
      </c>
      <c r="CA109" s="82">
        <v>1047</v>
      </c>
      <c r="CB109" s="82">
        <v>1047</v>
      </c>
      <c r="CC109" s="82">
        <v>1047</v>
      </c>
      <c r="CD109" s="82">
        <v>1047</v>
      </c>
      <c r="CE109" s="82">
        <v>1047</v>
      </c>
      <c r="CF109" s="82">
        <v>1047</v>
      </c>
      <c r="CG109" s="82">
        <v>1047</v>
      </c>
      <c r="CH109" s="82">
        <v>1047</v>
      </c>
      <c r="CI109" s="82">
        <v>1047</v>
      </c>
      <c r="CJ109" s="640">
        <v>1047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7.3261855555555551</v>
      </c>
      <c r="I110" s="142">
        <v>8.6790533333333322</v>
      </c>
      <c r="J110" s="142">
        <v>10.050723333333332</v>
      </c>
      <c r="K110" s="142">
        <v>11.439877777777776</v>
      </c>
      <c r="L110" s="142">
        <v>15.068689999999997</v>
      </c>
      <c r="M110" s="142">
        <v>18.746902222222218</v>
      </c>
      <c r="N110" s="142">
        <v>22.473882222222215</v>
      </c>
      <c r="O110" s="142">
        <v>26.250359999999997</v>
      </c>
      <c r="P110" s="142">
        <v>30.075694444444437</v>
      </c>
      <c r="Q110" s="142">
        <v>33.950624444444436</v>
      </c>
      <c r="R110" s="142">
        <v>37.874499999999991</v>
      </c>
      <c r="S110" s="142">
        <v>41.848068888888875</v>
      </c>
      <c r="T110" s="142">
        <v>45.870672222222204</v>
      </c>
      <c r="U110" s="142">
        <v>49.943783333333315</v>
      </c>
      <c r="V110" s="142">
        <v>54.065305555555533</v>
      </c>
      <c r="W110" s="142">
        <v>58.236716666666638</v>
      </c>
      <c r="X110" s="142">
        <v>62.458069999999978</v>
      </c>
      <c r="Y110" s="142">
        <v>66.729418888888858</v>
      </c>
      <c r="Z110" s="142">
        <v>66.678811111111074</v>
      </c>
      <c r="AA110" s="142">
        <v>66.62273666666664</v>
      </c>
      <c r="AB110" s="142">
        <v>66.561195555555528</v>
      </c>
      <c r="AC110" s="142">
        <v>66.494187777777753</v>
      </c>
      <c r="AD110" s="142">
        <v>66.421713333333301</v>
      </c>
      <c r="AE110" s="142">
        <v>66.344533333333302</v>
      </c>
      <c r="AF110" s="142">
        <v>66.261129999999966</v>
      </c>
      <c r="AG110" s="142">
        <v>66.172259999999994</v>
      </c>
      <c r="AH110" s="142">
        <v>66.077923333333331</v>
      </c>
      <c r="AI110" s="142">
        <v>65.978120000000004</v>
      </c>
      <c r="AJ110" s="142">
        <v>65.872849999999985</v>
      </c>
      <c r="AK110" s="142">
        <v>65.762901111111105</v>
      </c>
      <c r="AL110" s="142">
        <v>65.646702222222217</v>
      </c>
      <c r="AM110" s="142">
        <v>66.014986666666658</v>
      </c>
      <c r="AN110" s="142">
        <v>66.3832711111111</v>
      </c>
      <c r="AO110" s="142">
        <v>66.751555555555541</v>
      </c>
      <c r="AP110" s="142">
        <v>67.119839999999996</v>
      </c>
      <c r="AQ110" s="142">
        <v>67.488124444444438</v>
      </c>
      <c r="AR110" s="142">
        <v>67.856408888888879</v>
      </c>
      <c r="AS110" s="142">
        <v>68.224693333333335</v>
      </c>
      <c r="AT110" s="142">
        <v>68.592977777777776</v>
      </c>
      <c r="AU110" s="142">
        <v>68.961262222222217</v>
      </c>
      <c r="AV110" s="142">
        <v>69.329546666666658</v>
      </c>
      <c r="AW110" s="142">
        <v>69.6978311111111</v>
      </c>
      <c r="AX110" s="142">
        <v>70.066115555555541</v>
      </c>
      <c r="AY110" s="142">
        <v>70.434399999999982</v>
      </c>
      <c r="AZ110" s="142">
        <v>70.802684444444424</v>
      </c>
      <c r="BA110" s="142">
        <v>71.170968888888865</v>
      </c>
      <c r="BB110" s="142">
        <v>71.53925333333332</v>
      </c>
      <c r="BC110" s="142">
        <v>71.907537777777762</v>
      </c>
      <c r="BD110" s="142">
        <v>72.275822222222203</v>
      </c>
      <c r="BE110" s="142">
        <v>72.644106666666644</v>
      </c>
      <c r="BF110" s="142">
        <v>73.012391111111086</v>
      </c>
      <c r="BG110" s="142">
        <v>73.380675555555527</v>
      </c>
      <c r="BH110" s="142">
        <v>73.748959999999968</v>
      </c>
      <c r="BI110" s="142">
        <v>74.11724444444441</v>
      </c>
      <c r="BJ110" s="142">
        <v>74.485528888888851</v>
      </c>
      <c r="BK110" s="142">
        <v>74.853813333333292</v>
      </c>
      <c r="BL110" s="142">
        <v>75.222097777777748</v>
      </c>
      <c r="BM110" s="142">
        <v>75.590382222222189</v>
      </c>
      <c r="BN110" s="142">
        <v>75.95866666666663</v>
      </c>
      <c r="BO110" s="142">
        <v>76.326951111111086</v>
      </c>
      <c r="BP110" s="142">
        <v>76.695235555555527</v>
      </c>
      <c r="BQ110" s="142">
        <v>77.063519999999968</v>
      </c>
      <c r="BR110" s="142">
        <v>77.43180444444441</v>
      </c>
      <c r="BS110" s="142">
        <v>77.800088888888851</v>
      </c>
      <c r="BT110" s="142">
        <v>78.168373333333292</v>
      </c>
      <c r="BU110" s="142">
        <v>78.536657777777734</v>
      </c>
      <c r="BV110" s="142">
        <v>78.904942222222175</v>
      </c>
      <c r="BW110" s="142">
        <v>79.273226666666616</v>
      </c>
      <c r="BX110" s="142">
        <v>79.641511111111058</v>
      </c>
      <c r="BY110" s="142">
        <v>80.009795555555499</v>
      </c>
      <c r="BZ110" s="142">
        <v>80.37807999999994</v>
      </c>
      <c r="CA110" s="142">
        <v>80.746364444444396</v>
      </c>
      <c r="CB110" s="142">
        <v>81.114648888888837</v>
      </c>
      <c r="CC110" s="142">
        <v>81.482933333333278</v>
      </c>
      <c r="CD110" s="142">
        <v>81.85121777777772</v>
      </c>
      <c r="CE110" s="142">
        <v>82.219502222222161</v>
      </c>
      <c r="CF110" s="142">
        <v>82.587786666666602</v>
      </c>
      <c r="CG110" s="142">
        <v>82.956071111111044</v>
      </c>
      <c r="CH110" s="142">
        <v>83.324355555555499</v>
      </c>
      <c r="CI110" s="142">
        <v>83.69263999999994</v>
      </c>
      <c r="CJ110" s="639">
        <v>84.060924444444382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1016.1740853129189</v>
      </c>
      <c r="I111" s="82">
        <v>985.33415481185978</v>
      </c>
      <c r="J111" s="82">
        <v>954.4802084968228</v>
      </c>
      <c r="K111" s="82">
        <v>923.61224636780787</v>
      </c>
      <c r="L111" s="82">
        <v>868.62834873198392</v>
      </c>
      <c r="M111" s="82">
        <v>813.60704592912043</v>
      </c>
      <c r="N111" s="82">
        <v>758.54833795921729</v>
      </c>
      <c r="O111" s="82">
        <v>703.45222482227473</v>
      </c>
      <c r="P111" s="82">
        <v>648.31870651829263</v>
      </c>
      <c r="Q111" s="82">
        <v>593.14778304727076</v>
      </c>
      <c r="R111" s="82">
        <v>537.93945440920947</v>
      </c>
      <c r="S111" s="82">
        <v>482.69372060410865</v>
      </c>
      <c r="T111" s="82">
        <v>427.41058163196817</v>
      </c>
      <c r="U111" s="82">
        <v>372.09003749278838</v>
      </c>
      <c r="V111" s="82">
        <v>316.73208818656883</v>
      </c>
      <c r="W111" s="82">
        <v>261.33673371330974</v>
      </c>
      <c r="X111" s="82">
        <v>205.90397407301123</v>
      </c>
      <c r="Y111" s="82">
        <v>150.43380926567329</v>
      </c>
      <c r="Z111" s="82">
        <v>156.87184540629528</v>
      </c>
      <c r="AA111" s="82">
        <v>163.30988154691738</v>
      </c>
      <c r="AB111" s="82">
        <v>169.74791768753937</v>
      </c>
      <c r="AC111" s="82">
        <v>176.18595382816147</v>
      </c>
      <c r="AD111" s="82">
        <v>182.62398996878346</v>
      </c>
      <c r="AE111" s="82">
        <v>189.06202610940545</v>
      </c>
      <c r="AF111" s="82">
        <v>195.50006225002767</v>
      </c>
      <c r="AG111" s="82">
        <v>201.93809839064966</v>
      </c>
      <c r="AH111" s="82">
        <v>208.37613453127165</v>
      </c>
      <c r="AI111" s="82">
        <v>214.81417067189375</v>
      </c>
      <c r="AJ111" s="82">
        <v>221.25220681251574</v>
      </c>
      <c r="AK111" s="82">
        <v>227.69024295313784</v>
      </c>
      <c r="AL111" s="82">
        <v>234.12827909375983</v>
      </c>
      <c r="AM111" s="82">
        <v>234.12827909375983</v>
      </c>
      <c r="AN111" s="82">
        <v>234.12827909375983</v>
      </c>
      <c r="AO111" s="82">
        <v>234.12827909375983</v>
      </c>
      <c r="AP111" s="82">
        <v>234.12827909375983</v>
      </c>
      <c r="AQ111" s="82">
        <v>234.12827909375983</v>
      </c>
      <c r="AR111" s="82">
        <v>234.12827909375983</v>
      </c>
      <c r="AS111" s="82">
        <v>234.12827909375983</v>
      </c>
      <c r="AT111" s="82">
        <v>234.12827909375983</v>
      </c>
      <c r="AU111" s="82">
        <v>234.12827909375983</v>
      </c>
      <c r="AV111" s="82">
        <v>234.12827909375983</v>
      </c>
      <c r="AW111" s="82">
        <v>234.12827909375983</v>
      </c>
      <c r="AX111" s="82">
        <v>234.12827909375983</v>
      </c>
      <c r="AY111" s="82">
        <v>234.12827909375983</v>
      </c>
      <c r="AZ111" s="82">
        <v>234.12827909375983</v>
      </c>
      <c r="BA111" s="82">
        <v>234.12827909375983</v>
      </c>
      <c r="BB111" s="82">
        <v>234.12827909375983</v>
      </c>
      <c r="BC111" s="82">
        <v>234.12827909375983</v>
      </c>
      <c r="BD111" s="82">
        <v>234.12827909375983</v>
      </c>
      <c r="BE111" s="82">
        <v>234.12827909375983</v>
      </c>
      <c r="BF111" s="82">
        <v>234.12827909375983</v>
      </c>
      <c r="BG111" s="82">
        <v>234.12827909375983</v>
      </c>
      <c r="BH111" s="82">
        <v>234.12827909375983</v>
      </c>
      <c r="BI111" s="82">
        <v>234.12827909375983</v>
      </c>
      <c r="BJ111" s="82">
        <v>234.12827909375983</v>
      </c>
      <c r="BK111" s="82">
        <v>234.12827909375983</v>
      </c>
      <c r="BL111" s="82">
        <v>234.12827909375983</v>
      </c>
      <c r="BM111" s="82">
        <v>234.12827909375983</v>
      </c>
      <c r="BN111" s="82">
        <v>234.12827909375983</v>
      </c>
      <c r="BO111" s="82">
        <v>234.12827909375983</v>
      </c>
      <c r="BP111" s="82">
        <v>234.12827909375983</v>
      </c>
      <c r="BQ111" s="82">
        <v>234.12827909375983</v>
      </c>
      <c r="BR111" s="82">
        <v>234.12827909375983</v>
      </c>
      <c r="BS111" s="82">
        <v>234.12827909375983</v>
      </c>
      <c r="BT111" s="82">
        <v>234.12827909375983</v>
      </c>
      <c r="BU111" s="82">
        <v>234.12827909375983</v>
      </c>
      <c r="BV111" s="82">
        <v>234.12827909375983</v>
      </c>
      <c r="BW111" s="82">
        <v>234.12827909375983</v>
      </c>
      <c r="BX111" s="82">
        <v>234.12827909375983</v>
      </c>
      <c r="BY111" s="82">
        <v>234.12827909375983</v>
      </c>
      <c r="BZ111" s="82">
        <v>234.12827909375983</v>
      </c>
      <c r="CA111" s="82">
        <v>234.12827909375983</v>
      </c>
      <c r="CB111" s="82">
        <v>234.12827909375983</v>
      </c>
      <c r="CC111" s="82">
        <v>234.12827909375983</v>
      </c>
      <c r="CD111" s="82">
        <v>234.12827909375983</v>
      </c>
      <c r="CE111" s="82">
        <v>234.12827909375983</v>
      </c>
      <c r="CF111" s="82">
        <v>234.12827909375983</v>
      </c>
      <c r="CG111" s="82">
        <v>234.12827909375983</v>
      </c>
      <c r="CH111" s="82">
        <v>234.12827909375983</v>
      </c>
      <c r="CI111" s="82">
        <v>234.12827909375983</v>
      </c>
      <c r="CJ111" s="640">
        <v>234.12827909375983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1008.8478997573634</v>
      </c>
      <c r="I113" s="324">
        <v>976.65510147852649</v>
      </c>
      <c r="J113" s="324">
        <v>944.42948516348952</v>
      </c>
      <c r="K113" s="324">
        <v>912.17236859003015</v>
      </c>
      <c r="L113" s="324">
        <v>853.55965873198397</v>
      </c>
      <c r="M113" s="324">
        <v>794.86014370689827</v>
      </c>
      <c r="N113" s="324">
        <v>736.07445573699511</v>
      </c>
      <c r="O113" s="324">
        <v>677.20186482227473</v>
      </c>
      <c r="P113" s="324">
        <v>618.24301207384815</v>
      </c>
      <c r="Q113" s="324">
        <v>559.19715860282633</v>
      </c>
      <c r="R113" s="324">
        <v>500.06495440920946</v>
      </c>
      <c r="S113" s="324">
        <v>440.84565171521979</v>
      </c>
      <c r="T113" s="324">
        <v>381.53990940974597</v>
      </c>
      <c r="U113" s="324">
        <v>322.14625415945505</v>
      </c>
      <c r="V113" s="324">
        <v>262.66678263101329</v>
      </c>
      <c r="W113" s="324">
        <v>203.1000170466431</v>
      </c>
      <c r="X113" s="324">
        <v>143.44590407301126</v>
      </c>
      <c r="Y113" s="324">
        <v>83.704390376784431</v>
      </c>
      <c r="Z113" s="324">
        <v>90.193034295184205</v>
      </c>
      <c r="AA113" s="324">
        <v>96.687144880250742</v>
      </c>
      <c r="AB113" s="324">
        <v>103.18672213198384</v>
      </c>
      <c r="AC113" s="324">
        <v>109.69176605038372</v>
      </c>
      <c r="AD113" s="324">
        <v>116.20227663545016</v>
      </c>
      <c r="AE113" s="324">
        <v>122.71749277607215</v>
      </c>
      <c r="AF113" s="324">
        <v>129.23893225002769</v>
      </c>
      <c r="AG113" s="324">
        <v>135.76583839064966</v>
      </c>
      <c r="AH113" s="324">
        <v>142.29821119793831</v>
      </c>
      <c r="AI113" s="324">
        <v>148.83605067189376</v>
      </c>
      <c r="AJ113" s="324">
        <v>155.37935681251577</v>
      </c>
      <c r="AK113" s="324">
        <v>161.92734184202675</v>
      </c>
      <c r="AL113" s="324">
        <v>168.48157687153761</v>
      </c>
      <c r="AM113" s="324">
        <v>168.11329242709317</v>
      </c>
      <c r="AN113" s="324">
        <v>167.74500798264873</v>
      </c>
      <c r="AO113" s="324">
        <v>167.37672353820429</v>
      </c>
      <c r="AP113" s="324">
        <v>167.00843909375982</v>
      </c>
      <c r="AQ113" s="324">
        <v>166.64015464931538</v>
      </c>
      <c r="AR113" s="324">
        <v>166.27187020487094</v>
      </c>
      <c r="AS113" s="324">
        <v>165.90358576042649</v>
      </c>
      <c r="AT113" s="324">
        <v>165.53530131598205</v>
      </c>
      <c r="AU113" s="324">
        <v>165.16701687153761</v>
      </c>
      <c r="AV113" s="324">
        <v>164.79873242709317</v>
      </c>
      <c r="AW113" s="324">
        <v>164.43044798264873</v>
      </c>
      <c r="AX113" s="324">
        <v>164.06216353820429</v>
      </c>
      <c r="AY113" s="324">
        <v>163.69387909375985</v>
      </c>
      <c r="AZ113" s="324">
        <v>163.32559464931541</v>
      </c>
      <c r="BA113" s="324">
        <v>162.95731020487096</v>
      </c>
      <c r="BB113" s="324">
        <v>162.58902576042652</v>
      </c>
      <c r="BC113" s="324">
        <v>162.22074131598208</v>
      </c>
      <c r="BD113" s="324">
        <v>161.85245687153764</v>
      </c>
      <c r="BE113" s="324">
        <v>161.4841724270932</v>
      </c>
      <c r="BF113" s="324">
        <v>161.11588798264876</v>
      </c>
      <c r="BG113" s="324">
        <v>160.74760353820432</v>
      </c>
      <c r="BH113" s="324">
        <v>160.37931909375988</v>
      </c>
      <c r="BI113" s="324">
        <v>160.01103464931543</v>
      </c>
      <c r="BJ113" s="324">
        <v>159.64275020487099</v>
      </c>
      <c r="BK113" s="324">
        <v>159.27446576042655</v>
      </c>
      <c r="BL113" s="324">
        <v>158.90618131598208</v>
      </c>
      <c r="BM113" s="324">
        <v>158.53789687153764</v>
      </c>
      <c r="BN113" s="324">
        <v>158.1696124270932</v>
      </c>
      <c r="BO113" s="324">
        <v>157.80132798264873</v>
      </c>
      <c r="BP113" s="324">
        <v>157.43304353820429</v>
      </c>
      <c r="BQ113" s="324">
        <v>157.06475909375985</v>
      </c>
      <c r="BR113" s="324">
        <v>156.69647464931541</v>
      </c>
      <c r="BS113" s="324">
        <v>156.32819020487096</v>
      </c>
      <c r="BT113" s="324">
        <v>155.95990576042652</v>
      </c>
      <c r="BU113" s="324">
        <v>155.59162131598208</v>
      </c>
      <c r="BV113" s="324">
        <v>155.22333687153764</v>
      </c>
      <c r="BW113" s="324">
        <v>154.8550524270932</v>
      </c>
      <c r="BX113" s="324">
        <v>154.48676798264876</v>
      </c>
      <c r="BY113" s="324">
        <v>154.11848353820432</v>
      </c>
      <c r="BZ113" s="324">
        <v>153.75019909375987</v>
      </c>
      <c r="CA113" s="324">
        <v>153.38191464931543</v>
      </c>
      <c r="CB113" s="324">
        <v>153.01363020487099</v>
      </c>
      <c r="CC113" s="324">
        <v>152.64534576042655</v>
      </c>
      <c r="CD113" s="324">
        <v>152.27706131598211</v>
      </c>
      <c r="CE113" s="324">
        <v>151.90877687153767</v>
      </c>
      <c r="CF113" s="324">
        <v>151.54049242709323</v>
      </c>
      <c r="CG113" s="324">
        <v>151.17220798264879</v>
      </c>
      <c r="CH113" s="324">
        <v>150.80392353820434</v>
      </c>
      <c r="CI113" s="324">
        <v>150.4356390937599</v>
      </c>
      <c r="CJ113" s="641">
        <v>150.06735464931546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19.638578123896853</v>
      </c>
      <c r="I118" s="337">
        <v>39.290541272664761</v>
      </c>
      <c r="J118" s="337">
        <v>58.955889446303736</v>
      </c>
      <c r="K118" s="337">
        <v>78.63462264481376</v>
      </c>
      <c r="L118" s="337">
        <v>131.14394094208762</v>
      </c>
      <c r="M118" s="337">
        <v>183.6889809671126</v>
      </c>
      <c r="N118" s="337">
        <v>236.26974271988868</v>
      </c>
      <c r="O118" s="337">
        <v>288.88622620041593</v>
      </c>
      <c r="P118" s="337">
        <v>341.53843140869424</v>
      </c>
      <c r="Q118" s="337">
        <v>394.22635834472379</v>
      </c>
      <c r="R118" s="337">
        <v>446.95000700850437</v>
      </c>
      <c r="S118" s="337">
        <v>499.70937740003609</v>
      </c>
      <c r="T118" s="337">
        <v>552.50446951931895</v>
      </c>
      <c r="U118" s="337">
        <v>605.33528336635277</v>
      </c>
      <c r="V118" s="337">
        <v>658.20181894113796</v>
      </c>
      <c r="W118" s="337">
        <v>711.10407624367417</v>
      </c>
      <c r="X118" s="337">
        <v>764.04205527396152</v>
      </c>
      <c r="Y118" s="337">
        <v>817.01575603199979</v>
      </c>
      <c r="Z118" s="337">
        <v>810.86746710646139</v>
      </c>
      <c r="AA118" s="337">
        <v>804.71917818092288</v>
      </c>
      <c r="AB118" s="337">
        <v>798.57088925538449</v>
      </c>
      <c r="AC118" s="337">
        <v>792.42260032984598</v>
      </c>
      <c r="AD118" s="337">
        <v>786.27431140430758</v>
      </c>
      <c r="AE118" s="337">
        <v>780.12602247876919</v>
      </c>
      <c r="AF118" s="337">
        <v>773.97773355323068</v>
      </c>
      <c r="AG118" s="337">
        <v>767.82944462769228</v>
      </c>
      <c r="AH118" s="337">
        <v>761.68115570215389</v>
      </c>
      <c r="AI118" s="337">
        <v>755.53286677661538</v>
      </c>
      <c r="AJ118" s="337">
        <v>749.38457785107698</v>
      </c>
      <c r="AK118" s="337">
        <v>743.23628892553847</v>
      </c>
      <c r="AL118" s="337">
        <v>737.08800000000008</v>
      </c>
      <c r="AM118" s="337">
        <v>737.08800000000008</v>
      </c>
      <c r="AN118" s="337">
        <v>737.08800000000008</v>
      </c>
      <c r="AO118" s="337">
        <v>737.08800000000008</v>
      </c>
      <c r="AP118" s="337">
        <v>737.08800000000008</v>
      </c>
      <c r="AQ118" s="337">
        <v>737.08800000000008</v>
      </c>
      <c r="AR118" s="337">
        <v>737.08800000000008</v>
      </c>
      <c r="AS118" s="337">
        <v>737.08800000000008</v>
      </c>
      <c r="AT118" s="337">
        <v>737.08800000000008</v>
      </c>
      <c r="AU118" s="337">
        <v>737.08800000000008</v>
      </c>
      <c r="AV118" s="337">
        <v>737.08800000000008</v>
      </c>
      <c r="AW118" s="337">
        <v>737.08800000000008</v>
      </c>
      <c r="AX118" s="337">
        <v>737.08800000000008</v>
      </c>
      <c r="AY118" s="337">
        <v>737.08800000000008</v>
      </c>
      <c r="AZ118" s="337">
        <v>737.08800000000008</v>
      </c>
      <c r="BA118" s="337">
        <v>737.08800000000008</v>
      </c>
      <c r="BB118" s="337">
        <v>737.08800000000008</v>
      </c>
      <c r="BC118" s="337">
        <v>737.08800000000008</v>
      </c>
      <c r="BD118" s="337">
        <v>737.08800000000008</v>
      </c>
      <c r="BE118" s="337">
        <v>737.08800000000008</v>
      </c>
      <c r="BF118" s="337">
        <v>737.08800000000008</v>
      </c>
      <c r="BG118" s="337">
        <v>737.08800000000008</v>
      </c>
      <c r="BH118" s="337">
        <v>737.08800000000008</v>
      </c>
      <c r="BI118" s="337">
        <v>737.08800000000008</v>
      </c>
      <c r="BJ118" s="337">
        <v>737.08800000000008</v>
      </c>
      <c r="BK118" s="337">
        <v>737.08800000000008</v>
      </c>
      <c r="BL118" s="337">
        <v>737.08800000000008</v>
      </c>
      <c r="BM118" s="337">
        <v>737.08800000000008</v>
      </c>
      <c r="BN118" s="337">
        <v>737.08800000000008</v>
      </c>
      <c r="BO118" s="337">
        <v>737.08800000000008</v>
      </c>
      <c r="BP118" s="337">
        <v>737.08800000000008</v>
      </c>
      <c r="BQ118" s="337">
        <v>737.08800000000008</v>
      </c>
      <c r="BR118" s="337">
        <v>737.08800000000008</v>
      </c>
      <c r="BS118" s="337">
        <v>737.08800000000008</v>
      </c>
      <c r="BT118" s="337">
        <v>737.08800000000008</v>
      </c>
      <c r="BU118" s="337">
        <v>737.08800000000008</v>
      </c>
      <c r="BV118" s="337">
        <v>737.08800000000008</v>
      </c>
      <c r="BW118" s="337">
        <v>737.08800000000008</v>
      </c>
      <c r="BX118" s="337">
        <v>737.08800000000008</v>
      </c>
      <c r="BY118" s="337">
        <v>737.08800000000008</v>
      </c>
      <c r="BZ118" s="337">
        <v>737.08800000000008</v>
      </c>
      <c r="CA118" s="337">
        <v>737.08800000000008</v>
      </c>
      <c r="CB118" s="337">
        <v>737.08800000000008</v>
      </c>
      <c r="CC118" s="337">
        <v>737.08800000000008</v>
      </c>
      <c r="CD118" s="337">
        <v>737.08800000000008</v>
      </c>
      <c r="CE118" s="337">
        <v>737.08800000000008</v>
      </c>
      <c r="CF118" s="337">
        <v>737.08800000000008</v>
      </c>
      <c r="CG118" s="337">
        <v>737.08800000000008</v>
      </c>
      <c r="CH118" s="337">
        <v>737.08800000000008</v>
      </c>
      <c r="CI118" s="337">
        <v>737.08800000000008</v>
      </c>
      <c r="CJ118" s="337">
        <v>737.08800000000008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9.8000000000000007</v>
      </c>
      <c r="I120" s="337">
        <v>19.600000000000001</v>
      </c>
      <c r="J120" s="337">
        <v>29.4</v>
      </c>
      <c r="K120" s="337">
        <v>39.200000000000003</v>
      </c>
      <c r="L120" s="337">
        <v>39.200000000000003</v>
      </c>
      <c r="M120" s="337">
        <v>39.200000000000003</v>
      </c>
      <c r="N120" s="337">
        <v>39.200000000000003</v>
      </c>
      <c r="O120" s="337">
        <v>39.200000000000003</v>
      </c>
      <c r="P120" s="337">
        <v>39.200000000000003</v>
      </c>
      <c r="Q120" s="337">
        <v>39.200000000000003</v>
      </c>
      <c r="R120" s="337">
        <v>39.200000000000003</v>
      </c>
      <c r="S120" s="337">
        <v>39.200000000000003</v>
      </c>
      <c r="T120" s="337">
        <v>39.200000000000003</v>
      </c>
      <c r="U120" s="337">
        <v>39.200000000000003</v>
      </c>
      <c r="V120" s="337">
        <v>39.200000000000003</v>
      </c>
      <c r="W120" s="337">
        <v>39.200000000000003</v>
      </c>
      <c r="X120" s="337">
        <v>39.200000000000003</v>
      </c>
      <c r="Y120" s="337">
        <v>39.200000000000003</v>
      </c>
      <c r="Z120" s="337">
        <v>39.200000000000003</v>
      </c>
      <c r="AA120" s="337">
        <v>39.200000000000003</v>
      </c>
      <c r="AB120" s="337">
        <v>39.200000000000003</v>
      </c>
      <c r="AC120" s="337">
        <v>39.200000000000003</v>
      </c>
      <c r="AD120" s="337">
        <v>39.200000000000003</v>
      </c>
      <c r="AE120" s="337">
        <v>39.200000000000003</v>
      </c>
      <c r="AF120" s="337">
        <v>39.200000000000003</v>
      </c>
      <c r="AG120" s="337">
        <v>39.200000000000003</v>
      </c>
      <c r="AH120" s="337">
        <v>39.200000000000003</v>
      </c>
      <c r="AI120" s="337">
        <v>39.200000000000003</v>
      </c>
      <c r="AJ120" s="337">
        <v>39.200000000000003</v>
      </c>
      <c r="AK120" s="337">
        <v>39.200000000000003</v>
      </c>
      <c r="AL120" s="337">
        <v>39.200000000000003</v>
      </c>
      <c r="AM120" s="337">
        <v>39.200000000000003</v>
      </c>
      <c r="AN120" s="337">
        <v>39.200000000000003</v>
      </c>
      <c r="AO120" s="337">
        <v>39.200000000000003</v>
      </c>
      <c r="AP120" s="337">
        <v>39.200000000000003</v>
      </c>
      <c r="AQ120" s="337">
        <v>39.200000000000003</v>
      </c>
      <c r="AR120" s="337">
        <v>39.200000000000003</v>
      </c>
      <c r="AS120" s="337">
        <v>39.200000000000003</v>
      </c>
      <c r="AT120" s="337">
        <v>39.200000000000003</v>
      </c>
      <c r="AU120" s="337">
        <v>39.200000000000003</v>
      </c>
      <c r="AV120" s="337">
        <v>39.200000000000003</v>
      </c>
      <c r="AW120" s="337">
        <v>39.200000000000003</v>
      </c>
      <c r="AX120" s="337">
        <v>39.200000000000003</v>
      </c>
      <c r="AY120" s="337">
        <v>39.200000000000003</v>
      </c>
      <c r="AZ120" s="337">
        <v>39.200000000000003</v>
      </c>
      <c r="BA120" s="337">
        <v>39.200000000000003</v>
      </c>
      <c r="BB120" s="337">
        <v>39.200000000000003</v>
      </c>
      <c r="BC120" s="337">
        <v>39.200000000000003</v>
      </c>
      <c r="BD120" s="337">
        <v>39.200000000000003</v>
      </c>
      <c r="BE120" s="337">
        <v>39.200000000000003</v>
      </c>
      <c r="BF120" s="337">
        <v>39.200000000000003</v>
      </c>
      <c r="BG120" s="337">
        <v>39.200000000000003</v>
      </c>
      <c r="BH120" s="337">
        <v>39.200000000000003</v>
      </c>
      <c r="BI120" s="337">
        <v>39.200000000000003</v>
      </c>
      <c r="BJ120" s="337">
        <v>39.200000000000003</v>
      </c>
      <c r="BK120" s="337">
        <v>39.200000000000003</v>
      </c>
      <c r="BL120" s="337">
        <v>39.200000000000003</v>
      </c>
      <c r="BM120" s="337">
        <v>39.200000000000003</v>
      </c>
      <c r="BN120" s="337">
        <v>39.200000000000003</v>
      </c>
      <c r="BO120" s="337">
        <v>39.200000000000003</v>
      </c>
      <c r="BP120" s="337">
        <v>39.200000000000003</v>
      </c>
      <c r="BQ120" s="337">
        <v>39.200000000000003</v>
      </c>
      <c r="BR120" s="337">
        <v>39.200000000000003</v>
      </c>
      <c r="BS120" s="337">
        <v>39.200000000000003</v>
      </c>
      <c r="BT120" s="337">
        <v>39.200000000000003</v>
      </c>
      <c r="BU120" s="337">
        <v>39.200000000000003</v>
      </c>
      <c r="BV120" s="337">
        <v>39.200000000000003</v>
      </c>
      <c r="BW120" s="337">
        <v>39.200000000000003</v>
      </c>
      <c r="BX120" s="337">
        <v>39.200000000000003</v>
      </c>
      <c r="BY120" s="337">
        <v>39.200000000000003</v>
      </c>
      <c r="BZ120" s="337">
        <v>39.200000000000003</v>
      </c>
      <c r="CA120" s="337">
        <v>39.200000000000003</v>
      </c>
      <c r="CB120" s="337">
        <v>39.200000000000003</v>
      </c>
      <c r="CC120" s="337">
        <v>39.200000000000003</v>
      </c>
      <c r="CD120" s="337">
        <v>39.200000000000003</v>
      </c>
      <c r="CE120" s="337">
        <v>39.200000000000003</v>
      </c>
      <c r="CF120" s="337">
        <v>39.200000000000003</v>
      </c>
      <c r="CG120" s="337">
        <v>39.200000000000003</v>
      </c>
      <c r="CH120" s="337">
        <v>39.200000000000003</v>
      </c>
      <c r="CI120" s="337">
        <v>39.200000000000003</v>
      </c>
      <c r="CJ120" s="337">
        <v>39.200000000000003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1.5484692093169747</v>
      </c>
      <c r="I121" s="337">
        <v>3.0976424709421666</v>
      </c>
      <c r="J121" s="337">
        <v>4.6475197848755769</v>
      </c>
      <c r="K121" s="337">
        <v>6.1981011511172044</v>
      </c>
      <c r="L121" s="337">
        <v>8.9600912935538091</v>
      </c>
      <c r="M121" s="337">
        <v>11.723960398870126</v>
      </c>
      <c r="N121" s="337">
        <v>14.489708467066148</v>
      </c>
      <c r="O121" s="337">
        <v>17.257335498141881</v>
      </c>
      <c r="P121" s="337">
        <v>20.026841492097315</v>
      </c>
      <c r="Q121" s="337">
        <v>22.798226448932475</v>
      </c>
      <c r="R121" s="337">
        <v>25.571490368647332</v>
      </c>
      <c r="S121" s="337">
        <v>28.346633251241897</v>
      </c>
      <c r="T121" s="337">
        <v>31.123655096716181</v>
      </c>
      <c r="U121" s="337">
        <v>33.902555905070166</v>
      </c>
      <c r="V121" s="337">
        <v>36.683335676303862</v>
      </c>
      <c r="W121" s="337">
        <v>39.465994410417267</v>
      </c>
      <c r="X121" s="337">
        <v>42.250532107410379</v>
      </c>
      <c r="Y121" s="337">
        <v>45.036948767283192</v>
      </c>
      <c r="Z121" s="337">
        <v>44.713548769799878</v>
      </c>
      <c r="AA121" s="337">
        <v>44.39014877231655</v>
      </c>
      <c r="AB121" s="337">
        <v>44.066748774833236</v>
      </c>
      <c r="AC121" s="337">
        <v>43.743348777349901</v>
      </c>
      <c r="AD121" s="337">
        <v>43.419948779866587</v>
      </c>
      <c r="AE121" s="337">
        <v>43.096548782383266</v>
      </c>
      <c r="AF121" s="337">
        <v>42.773148784899945</v>
      </c>
      <c r="AG121" s="337">
        <v>42.449748787416624</v>
      </c>
      <c r="AH121" s="337">
        <v>42.126348789933296</v>
      </c>
      <c r="AI121" s="337">
        <v>41.802948792449975</v>
      </c>
      <c r="AJ121" s="337">
        <v>41.479548794966654</v>
      </c>
      <c r="AK121" s="337">
        <v>41.156148797483333</v>
      </c>
      <c r="AL121" s="337">
        <v>40.832748800000012</v>
      </c>
      <c r="AM121" s="337">
        <v>40.832748800000012</v>
      </c>
      <c r="AN121" s="337">
        <v>40.832748800000012</v>
      </c>
      <c r="AO121" s="337">
        <v>40.832748800000012</v>
      </c>
      <c r="AP121" s="337">
        <v>40.832748800000012</v>
      </c>
      <c r="AQ121" s="337">
        <v>40.832748800000012</v>
      </c>
      <c r="AR121" s="337">
        <v>40.832748800000012</v>
      </c>
      <c r="AS121" s="337">
        <v>40.832748800000012</v>
      </c>
      <c r="AT121" s="337">
        <v>40.832748800000012</v>
      </c>
      <c r="AU121" s="337">
        <v>40.832748800000012</v>
      </c>
      <c r="AV121" s="337">
        <v>40.832748800000012</v>
      </c>
      <c r="AW121" s="337">
        <v>40.832748800000012</v>
      </c>
      <c r="AX121" s="337">
        <v>40.832748800000012</v>
      </c>
      <c r="AY121" s="337">
        <v>40.832748800000012</v>
      </c>
      <c r="AZ121" s="337">
        <v>40.832748800000012</v>
      </c>
      <c r="BA121" s="337">
        <v>40.832748800000012</v>
      </c>
      <c r="BB121" s="337">
        <v>40.832748800000012</v>
      </c>
      <c r="BC121" s="337">
        <v>40.832748800000012</v>
      </c>
      <c r="BD121" s="337">
        <v>40.832748800000012</v>
      </c>
      <c r="BE121" s="337">
        <v>40.832748800000012</v>
      </c>
      <c r="BF121" s="337">
        <v>40.832748800000012</v>
      </c>
      <c r="BG121" s="337">
        <v>40.832748800000012</v>
      </c>
      <c r="BH121" s="337">
        <v>40.832748800000012</v>
      </c>
      <c r="BI121" s="337">
        <v>40.832748800000012</v>
      </c>
      <c r="BJ121" s="337">
        <v>40.832748800000012</v>
      </c>
      <c r="BK121" s="337">
        <v>40.832748800000012</v>
      </c>
      <c r="BL121" s="337">
        <v>40.832748800000012</v>
      </c>
      <c r="BM121" s="337">
        <v>40.832748800000012</v>
      </c>
      <c r="BN121" s="337">
        <v>40.832748800000012</v>
      </c>
      <c r="BO121" s="337">
        <v>40.832748800000012</v>
      </c>
      <c r="BP121" s="337">
        <v>40.832748800000012</v>
      </c>
      <c r="BQ121" s="337">
        <v>40.832748800000012</v>
      </c>
      <c r="BR121" s="337">
        <v>40.832748800000012</v>
      </c>
      <c r="BS121" s="337">
        <v>40.832748800000012</v>
      </c>
      <c r="BT121" s="337">
        <v>40.832748800000012</v>
      </c>
      <c r="BU121" s="337">
        <v>40.832748800000012</v>
      </c>
      <c r="BV121" s="337">
        <v>40.832748800000012</v>
      </c>
      <c r="BW121" s="337">
        <v>40.832748800000012</v>
      </c>
      <c r="BX121" s="337">
        <v>40.832748800000012</v>
      </c>
      <c r="BY121" s="337">
        <v>40.832748800000012</v>
      </c>
      <c r="BZ121" s="337">
        <v>40.832748800000012</v>
      </c>
      <c r="CA121" s="337">
        <v>40.832748800000012</v>
      </c>
      <c r="CB121" s="337">
        <v>40.832748800000012</v>
      </c>
      <c r="CC121" s="337">
        <v>40.832748800000012</v>
      </c>
      <c r="CD121" s="337">
        <v>40.832748800000012</v>
      </c>
      <c r="CE121" s="337">
        <v>40.832748800000012</v>
      </c>
      <c r="CF121" s="337">
        <v>40.832748800000012</v>
      </c>
      <c r="CG121" s="337">
        <v>40.832748800000012</v>
      </c>
      <c r="CH121" s="337">
        <v>40.832748800000012</v>
      </c>
      <c r="CI121" s="337">
        <v>40.832748800000012</v>
      </c>
      <c r="CJ121" s="337">
        <v>40.832748800000012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1047</v>
      </c>
      <c r="I122" s="337">
        <v>1047</v>
      </c>
      <c r="J122" s="337">
        <v>1047</v>
      </c>
      <c r="K122" s="337">
        <v>1047</v>
      </c>
      <c r="L122" s="337">
        <v>1047</v>
      </c>
      <c r="M122" s="337">
        <v>1047</v>
      </c>
      <c r="N122" s="337">
        <v>1047</v>
      </c>
      <c r="O122" s="337">
        <v>1047</v>
      </c>
      <c r="P122" s="337">
        <v>1047</v>
      </c>
      <c r="Q122" s="337">
        <v>1047</v>
      </c>
      <c r="R122" s="337">
        <v>1047</v>
      </c>
      <c r="S122" s="337">
        <v>1047</v>
      </c>
      <c r="T122" s="337">
        <v>1047</v>
      </c>
      <c r="U122" s="337">
        <v>1047</v>
      </c>
      <c r="V122" s="337">
        <v>1047</v>
      </c>
      <c r="W122" s="337">
        <v>1047</v>
      </c>
      <c r="X122" s="337">
        <v>1047</v>
      </c>
      <c r="Y122" s="337">
        <v>1047</v>
      </c>
      <c r="Z122" s="337">
        <v>1047</v>
      </c>
      <c r="AA122" s="337">
        <v>1047</v>
      </c>
      <c r="AB122" s="337">
        <v>1047</v>
      </c>
      <c r="AC122" s="337">
        <v>1047</v>
      </c>
      <c r="AD122" s="337">
        <v>1047</v>
      </c>
      <c r="AE122" s="337">
        <v>1047</v>
      </c>
      <c r="AF122" s="337">
        <v>1047</v>
      </c>
      <c r="AG122" s="337">
        <v>1047</v>
      </c>
      <c r="AH122" s="337">
        <v>1047</v>
      </c>
      <c r="AI122" s="337">
        <v>1047</v>
      </c>
      <c r="AJ122" s="337">
        <v>1047</v>
      </c>
      <c r="AK122" s="337">
        <v>1047</v>
      </c>
      <c r="AL122" s="337">
        <v>1047</v>
      </c>
      <c r="AM122" s="337">
        <v>1047</v>
      </c>
      <c r="AN122" s="337">
        <v>1047</v>
      </c>
      <c r="AO122" s="337">
        <v>1047</v>
      </c>
      <c r="AP122" s="337">
        <v>1047</v>
      </c>
      <c r="AQ122" s="337">
        <v>1047</v>
      </c>
      <c r="AR122" s="337">
        <v>1047</v>
      </c>
      <c r="AS122" s="337">
        <v>1047</v>
      </c>
      <c r="AT122" s="337">
        <v>1047</v>
      </c>
      <c r="AU122" s="337">
        <v>1047</v>
      </c>
      <c r="AV122" s="337">
        <v>1047</v>
      </c>
      <c r="AW122" s="337">
        <v>1047</v>
      </c>
      <c r="AX122" s="337">
        <v>1047</v>
      </c>
      <c r="AY122" s="337">
        <v>1047</v>
      </c>
      <c r="AZ122" s="337">
        <v>1047</v>
      </c>
      <c r="BA122" s="337">
        <v>1047</v>
      </c>
      <c r="BB122" s="337">
        <v>1047</v>
      </c>
      <c r="BC122" s="337">
        <v>1047</v>
      </c>
      <c r="BD122" s="337">
        <v>1047</v>
      </c>
      <c r="BE122" s="337">
        <v>1047</v>
      </c>
      <c r="BF122" s="337">
        <v>1047</v>
      </c>
      <c r="BG122" s="337">
        <v>1047</v>
      </c>
      <c r="BH122" s="337">
        <v>1047</v>
      </c>
      <c r="BI122" s="337">
        <v>1047</v>
      </c>
      <c r="BJ122" s="337">
        <v>1047</v>
      </c>
      <c r="BK122" s="337">
        <v>1047</v>
      </c>
      <c r="BL122" s="337">
        <v>1047</v>
      </c>
      <c r="BM122" s="337">
        <v>1047</v>
      </c>
      <c r="BN122" s="337">
        <v>1047</v>
      </c>
      <c r="BO122" s="337">
        <v>1047</v>
      </c>
      <c r="BP122" s="337">
        <v>1047</v>
      </c>
      <c r="BQ122" s="337">
        <v>1047</v>
      </c>
      <c r="BR122" s="337">
        <v>1047</v>
      </c>
      <c r="BS122" s="337">
        <v>1047</v>
      </c>
      <c r="BT122" s="337">
        <v>1047</v>
      </c>
      <c r="BU122" s="337">
        <v>1047</v>
      </c>
      <c r="BV122" s="337">
        <v>1047</v>
      </c>
      <c r="BW122" s="337">
        <v>1047</v>
      </c>
      <c r="BX122" s="337">
        <v>1047</v>
      </c>
      <c r="BY122" s="337">
        <v>1047</v>
      </c>
      <c r="BZ122" s="337">
        <v>1047</v>
      </c>
      <c r="CA122" s="337">
        <v>1047</v>
      </c>
      <c r="CB122" s="337">
        <v>1047</v>
      </c>
      <c r="CC122" s="337">
        <v>1047</v>
      </c>
      <c r="CD122" s="337">
        <v>1047</v>
      </c>
      <c r="CE122" s="337">
        <v>1047</v>
      </c>
      <c r="CF122" s="337">
        <v>1047</v>
      </c>
      <c r="CG122" s="337">
        <v>1047</v>
      </c>
      <c r="CH122" s="337">
        <v>1047</v>
      </c>
      <c r="CI122" s="337">
        <v>1047</v>
      </c>
      <c r="CJ122" s="337">
        <v>1047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1047</v>
      </c>
      <c r="I123" s="337">
        <v>1047</v>
      </c>
      <c r="J123" s="337">
        <v>1047</v>
      </c>
      <c r="K123" s="337">
        <v>1047</v>
      </c>
      <c r="L123" s="337">
        <v>1047</v>
      </c>
      <c r="M123" s="337">
        <v>1047</v>
      </c>
      <c r="N123" s="337">
        <v>1047</v>
      </c>
      <c r="O123" s="337">
        <v>1047</v>
      </c>
      <c r="P123" s="337">
        <v>1047</v>
      </c>
      <c r="Q123" s="337">
        <v>1047</v>
      </c>
      <c r="R123" s="337">
        <v>1047</v>
      </c>
      <c r="S123" s="337">
        <v>1047</v>
      </c>
      <c r="T123" s="337">
        <v>1047</v>
      </c>
      <c r="U123" s="337">
        <v>1047</v>
      </c>
      <c r="V123" s="337">
        <v>1047</v>
      </c>
      <c r="W123" s="337">
        <v>1047</v>
      </c>
      <c r="X123" s="337">
        <v>1047</v>
      </c>
      <c r="Y123" s="337">
        <v>1047</v>
      </c>
      <c r="Z123" s="337">
        <v>1047</v>
      </c>
      <c r="AA123" s="337">
        <v>1047</v>
      </c>
      <c r="AB123" s="337">
        <v>1047</v>
      </c>
      <c r="AC123" s="337">
        <v>1047</v>
      </c>
      <c r="AD123" s="337">
        <v>1047</v>
      </c>
      <c r="AE123" s="337">
        <v>1047</v>
      </c>
      <c r="AF123" s="337">
        <v>1047</v>
      </c>
      <c r="AG123" s="337">
        <v>1047</v>
      </c>
      <c r="AH123" s="337">
        <v>1047</v>
      </c>
      <c r="AI123" s="337">
        <v>1047</v>
      </c>
      <c r="AJ123" s="337">
        <v>1047</v>
      </c>
      <c r="AK123" s="337">
        <v>1047</v>
      </c>
      <c r="AL123" s="337">
        <v>1047</v>
      </c>
      <c r="AM123" s="337">
        <v>1047</v>
      </c>
      <c r="AN123" s="337">
        <v>1047</v>
      </c>
      <c r="AO123" s="337">
        <v>1047</v>
      </c>
      <c r="AP123" s="337">
        <v>1047</v>
      </c>
      <c r="AQ123" s="337">
        <v>1047</v>
      </c>
      <c r="AR123" s="337">
        <v>1047</v>
      </c>
      <c r="AS123" s="337">
        <v>1047</v>
      </c>
      <c r="AT123" s="337">
        <v>1047</v>
      </c>
      <c r="AU123" s="337">
        <v>1047</v>
      </c>
      <c r="AV123" s="337">
        <v>1047</v>
      </c>
      <c r="AW123" s="337">
        <v>1047</v>
      </c>
      <c r="AX123" s="337">
        <v>1047</v>
      </c>
      <c r="AY123" s="337">
        <v>1047</v>
      </c>
      <c r="AZ123" s="337">
        <v>1047</v>
      </c>
      <c r="BA123" s="337">
        <v>1047</v>
      </c>
      <c r="BB123" s="337">
        <v>1047</v>
      </c>
      <c r="BC123" s="337">
        <v>1047</v>
      </c>
      <c r="BD123" s="337">
        <v>1047</v>
      </c>
      <c r="BE123" s="337">
        <v>1047</v>
      </c>
      <c r="BF123" s="337">
        <v>1047</v>
      </c>
      <c r="BG123" s="337">
        <v>1047</v>
      </c>
      <c r="BH123" s="337">
        <v>1047</v>
      </c>
      <c r="BI123" s="337">
        <v>1047</v>
      </c>
      <c r="BJ123" s="337">
        <v>1047</v>
      </c>
      <c r="BK123" s="337">
        <v>1047</v>
      </c>
      <c r="BL123" s="337">
        <v>1047</v>
      </c>
      <c r="BM123" s="337">
        <v>1047</v>
      </c>
      <c r="BN123" s="337">
        <v>1047</v>
      </c>
      <c r="BO123" s="337">
        <v>1047</v>
      </c>
      <c r="BP123" s="337">
        <v>1047</v>
      </c>
      <c r="BQ123" s="337">
        <v>1047</v>
      </c>
      <c r="BR123" s="337">
        <v>1047</v>
      </c>
      <c r="BS123" s="337">
        <v>1047</v>
      </c>
      <c r="BT123" s="337">
        <v>1047</v>
      </c>
      <c r="BU123" s="337">
        <v>1047</v>
      </c>
      <c r="BV123" s="337">
        <v>1047</v>
      </c>
      <c r="BW123" s="337">
        <v>1047</v>
      </c>
      <c r="BX123" s="337">
        <v>1047</v>
      </c>
      <c r="BY123" s="337">
        <v>1047</v>
      </c>
      <c r="BZ123" s="337">
        <v>1047</v>
      </c>
      <c r="CA123" s="337">
        <v>1047</v>
      </c>
      <c r="CB123" s="337">
        <v>1047</v>
      </c>
      <c r="CC123" s="337">
        <v>1047</v>
      </c>
      <c r="CD123" s="337">
        <v>1047</v>
      </c>
      <c r="CE123" s="337">
        <v>1047</v>
      </c>
      <c r="CF123" s="337">
        <v>1047</v>
      </c>
      <c r="CG123" s="337">
        <v>1047</v>
      </c>
      <c r="CH123" s="337">
        <v>1047</v>
      </c>
      <c r="CI123" s="337">
        <v>1047</v>
      </c>
      <c r="CJ123" s="337">
        <v>1047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38.313232888769384</v>
      </c>
      <c r="I124" s="337">
        <v>70.667237076940268</v>
      </c>
      <c r="J124" s="337">
        <v>103.05413256451266</v>
      </c>
      <c r="K124" s="337">
        <v>135.47260157370874</v>
      </c>
      <c r="L124" s="337">
        <v>194.37272223564142</v>
      </c>
      <c r="M124" s="337">
        <v>253.35984358820497</v>
      </c>
      <c r="N124" s="337">
        <v>312.43333340917707</v>
      </c>
      <c r="O124" s="337">
        <v>371.59392169855778</v>
      </c>
      <c r="P124" s="337">
        <v>430.84096734523598</v>
      </c>
      <c r="Q124" s="337">
        <v>490.17520923810071</v>
      </c>
      <c r="R124" s="337">
        <v>549.59599737715166</v>
      </c>
      <c r="S124" s="337">
        <v>609.10407954016682</v>
      </c>
      <c r="T124" s="337">
        <v>668.69879683825741</v>
      </c>
      <c r="U124" s="337">
        <v>728.38162260475622</v>
      </c>
      <c r="V124" s="337">
        <v>788.15046017299733</v>
      </c>
      <c r="W124" s="337">
        <v>848.00678732075812</v>
      </c>
      <c r="X124" s="337">
        <v>907.95065738137203</v>
      </c>
      <c r="Y124" s="337">
        <v>967.9821236881719</v>
      </c>
      <c r="Z124" s="337">
        <v>961.45982698737237</v>
      </c>
      <c r="AA124" s="337">
        <v>954.9320636199061</v>
      </c>
      <c r="AB124" s="337">
        <v>948.39883358577333</v>
      </c>
      <c r="AC124" s="337">
        <v>941.8601368849736</v>
      </c>
      <c r="AD124" s="337">
        <v>935.31597351750747</v>
      </c>
      <c r="AE124" s="337">
        <v>928.76710459448577</v>
      </c>
      <c r="AF124" s="337">
        <v>922.21201233813065</v>
      </c>
      <c r="AG124" s="337">
        <v>915.65145341510902</v>
      </c>
      <c r="AH124" s="337">
        <v>909.08542782542054</v>
      </c>
      <c r="AI124" s="337">
        <v>902.51393556906544</v>
      </c>
      <c r="AJ124" s="337">
        <v>895.9369766460436</v>
      </c>
      <c r="AK124" s="337">
        <v>889.35533883413291</v>
      </c>
      <c r="AL124" s="337">
        <v>882.7674510222223</v>
      </c>
      <c r="AM124" s="337">
        <v>883.1357354666668</v>
      </c>
      <c r="AN124" s="337">
        <v>883.50401991111119</v>
      </c>
      <c r="AO124" s="337">
        <v>883.87230435555568</v>
      </c>
      <c r="AP124" s="337">
        <v>884.24058880000007</v>
      </c>
      <c r="AQ124" s="337">
        <v>884.60887324444457</v>
      </c>
      <c r="AR124" s="337">
        <v>884.97715768888895</v>
      </c>
      <c r="AS124" s="337">
        <v>885.34544213333345</v>
      </c>
      <c r="AT124" s="337">
        <v>885.71372657777783</v>
      </c>
      <c r="AU124" s="337">
        <v>886.08201102222233</v>
      </c>
      <c r="AV124" s="337">
        <v>886.45029546666683</v>
      </c>
      <c r="AW124" s="337">
        <v>886.81857991111121</v>
      </c>
      <c r="AX124" s="337">
        <v>887.1868643555556</v>
      </c>
      <c r="AY124" s="337">
        <v>887.5551488000001</v>
      </c>
      <c r="AZ124" s="337">
        <v>887.9234332444446</v>
      </c>
      <c r="BA124" s="337">
        <v>888.29171768888898</v>
      </c>
      <c r="BB124" s="337">
        <v>888.66000213333348</v>
      </c>
      <c r="BC124" s="337">
        <v>889.02828657777786</v>
      </c>
      <c r="BD124" s="337">
        <v>889.39657102222236</v>
      </c>
      <c r="BE124" s="337">
        <v>889.76485546666675</v>
      </c>
      <c r="BF124" s="337">
        <v>890.13313991111124</v>
      </c>
      <c r="BG124" s="337">
        <v>890.50142435555563</v>
      </c>
      <c r="BH124" s="337">
        <v>890.86970880000013</v>
      </c>
      <c r="BI124" s="337">
        <v>891.23799324444451</v>
      </c>
      <c r="BJ124" s="337">
        <v>891.60627768888901</v>
      </c>
      <c r="BK124" s="337">
        <v>891.97456213333339</v>
      </c>
      <c r="BL124" s="337">
        <v>892.34284657777789</v>
      </c>
      <c r="BM124" s="337">
        <v>892.71113102222228</v>
      </c>
      <c r="BN124" s="337">
        <v>893.07941546666677</v>
      </c>
      <c r="BO124" s="337">
        <v>893.44769991111116</v>
      </c>
      <c r="BP124" s="337">
        <v>893.81598435555566</v>
      </c>
      <c r="BQ124" s="337">
        <v>894.18426880000004</v>
      </c>
      <c r="BR124" s="337">
        <v>894.55255324444454</v>
      </c>
      <c r="BS124" s="337">
        <v>894.92083768888892</v>
      </c>
      <c r="BT124" s="337">
        <v>895.28912213333342</v>
      </c>
      <c r="BU124" s="337">
        <v>895.65740657777781</v>
      </c>
      <c r="BV124" s="337">
        <v>896.0256910222223</v>
      </c>
      <c r="BW124" s="337">
        <v>896.39397546666669</v>
      </c>
      <c r="BX124" s="337">
        <v>896.76225991111119</v>
      </c>
      <c r="BY124" s="337">
        <v>897.13054435555557</v>
      </c>
      <c r="BZ124" s="337">
        <v>897.49882880000007</v>
      </c>
      <c r="CA124" s="337">
        <v>897.86711324444445</v>
      </c>
      <c r="CB124" s="337">
        <v>898.23539768888895</v>
      </c>
      <c r="CC124" s="337">
        <v>898.60368213333345</v>
      </c>
      <c r="CD124" s="337">
        <v>898.97196657777783</v>
      </c>
      <c r="CE124" s="337">
        <v>899.34025102222222</v>
      </c>
      <c r="CF124" s="337">
        <v>899.70853546666672</v>
      </c>
      <c r="CG124" s="337">
        <v>900.07681991111122</v>
      </c>
      <c r="CH124" s="337">
        <v>900.4451043555556</v>
      </c>
      <c r="CI124" s="337">
        <v>900.8133888000001</v>
      </c>
      <c r="CJ124" s="337">
        <v>901.18167324444448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19.638578123896853</v>
      </c>
      <c r="I127" s="337">
        <v>39.290541272664761</v>
      </c>
      <c r="J127" s="337">
        <v>58.955889446303736</v>
      </c>
      <c r="K127" s="337">
        <v>78.63462264481376</v>
      </c>
      <c r="L127" s="337">
        <v>131.14394094208762</v>
      </c>
      <c r="M127" s="337">
        <v>183.6889809671126</v>
      </c>
      <c r="N127" s="337">
        <v>236.26974271988868</v>
      </c>
      <c r="O127" s="337">
        <v>288.88622620041593</v>
      </c>
      <c r="P127" s="337">
        <v>341.53843140869424</v>
      </c>
      <c r="Q127" s="337">
        <v>394.22635834472379</v>
      </c>
      <c r="R127" s="337">
        <v>446.95000700850437</v>
      </c>
      <c r="S127" s="337">
        <v>499.70937740003609</v>
      </c>
      <c r="T127" s="337">
        <v>552.50446951931895</v>
      </c>
      <c r="U127" s="337">
        <v>605.33528336635277</v>
      </c>
      <c r="V127" s="337">
        <v>658.20181894113796</v>
      </c>
      <c r="W127" s="337">
        <v>711.10407624367417</v>
      </c>
      <c r="X127" s="337">
        <v>764.04205527396152</v>
      </c>
      <c r="Y127" s="337">
        <v>817.01575603199979</v>
      </c>
      <c r="Z127" s="337">
        <v>810.86746710646139</v>
      </c>
      <c r="AA127" s="337">
        <v>804.71917818092288</v>
      </c>
      <c r="AB127" s="337">
        <v>798.57088925538449</v>
      </c>
      <c r="AC127" s="337">
        <v>792.42260032984598</v>
      </c>
      <c r="AD127" s="337">
        <v>786.27431140430758</v>
      </c>
      <c r="AE127" s="337">
        <v>780.12602247876919</v>
      </c>
      <c r="AF127" s="337">
        <v>773.97773355323068</v>
      </c>
      <c r="AG127" s="337">
        <v>767.82944462769228</v>
      </c>
      <c r="AH127" s="337">
        <v>761.68115570215389</v>
      </c>
      <c r="AI127" s="337">
        <v>755.53286677661538</v>
      </c>
      <c r="AJ127" s="337">
        <v>749.38457785107698</v>
      </c>
      <c r="AK127" s="337">
        <v>743.23628892553847</v>
      </c>
      <c r="AL127" s="337">
        <v>737.08800000000008</v>
      </c>
      <c r="AM127" s="337">
        <v>737.08800000000008</v>
      </c>
      <c r="AN127" s="337">
        <v>737.08800000000008</v>
      </c>
      <c r="AO127" s="337">
        <v>737.08800000000008</v>
      </c>
      <c r="AP127" s="337">
        <v>737.08800000000008</v>
      </c>
      <c r="AQ127" s="337">
        <v>737.08800000000008</v>
      </c>
      <c r="AR127" s="337">
        <v>737.08800000000008</v>
      </c>
      <c r="AS127" s="337">
        <v>737.08800000000008</v>
      </c>
      <c r="AT127" s="337">
        <v>737.08800000000008</v>
      </c>
      <c r="AU127" s="337">
        <v>737.08800000000008</v>
      </c>
      <c r="AV127" s="337">
        <v>737.08800000000008</v>
      </c>
      <c r="AW127" s="337">
        <v>737.08800000000008</v>
      </c>
      <c r="AX127" s="337">
        <v>737.08800000000008</v>
      </c>
      <c r="AY127" s="337">
        <v>737.08800000000008</v>
      </c>
      <c r="AZ127" s="337">
        <v>737.08800000000008</v>
      </c>
      <c r="BA127" s="337">
        <v>737.08800000000008</v>
      </c>
      <c r="BB127" s="337">
        <v>737.08800000000008</v>
      </c>
      <c r="BC127" s="337">
        <v>737.08800000000008</v>
      </c>
      <c r="BD127" s="337">
        <v>737.08800000000008</v>
      </c>
      <c r="BE127" s="337">
        <v>737.08800000000008</v>
      </c>
      <c r="BF127" s="337">
        <v>737.08800000000008</v>
      </c>
      <c r="BG127" s="337">
        <v>737.08800000000008</v>
      </c>
      <c r="BH127" s="337">
        <v>737.08800000000008</v>
      </c>
      <c r="BI127" s="337">
        <v>737.08800000000008</v>
      </c>
      <c r="BJ127" s="337">
        <v>737.08800000000008</v>
      </c>
      <c r="BK127" s="337">
        <v>737.08800000000008</v>
      </c>
      <c r="BL127" s="337">
        <v>737.08800000000008</v>
      </c>
      <c r="BM127" s="337">
        <v>737.08800000000008</v>
      </c>
      <c r="BN127" s="337">
        <v>737.08800000000008</v>
      </c>
      <c r="BO127" s="337">
        <v>737.08800000000008</v>
      </c>
      <c r="BP127" s="337">
        <v>737.08800000000008</v>
      </c>
      <c r="BQ127" s="337">
        <v>737.08800000000008</v>
      </c>
      <c r="BR127" s="337">
        <v>737.08800000000008</v>
      </c>
      <c r="BS127" s="337">
        <v>737.08800000000008</v>
      </c>
      <c r="BT127" s="337">
        <v>737.08800000000008</v>
      </c>
      <c r="BU127" s="337">
        <v>737.08800000000008</v>
      </c>
      <c r="BV127" s="337">
        <v>737.08800000000008</v>
      </c>
      <c r="BW127" s="337">
        <v>737.08800000000008</v>
      </c>
      <c r="BX127" s="337">
        <v>737.08800000000008</v>
      </c>
      <c r="BY127" s="337">
        <v>737.08800000000008</v>
      </c>
      <c r="BZ127" s="337">
        <v>737.08800000000008</v>
      </c>
      <c r="CA127" s="337">
        <v>737.08800000000008</v>
      </c>
      <c r="CB127" s="337">
        <v>737.08800000000008</v>
      </c>
      <c r="CC127" s="337">
        <v>737.08800000000008</v>
      </c>
      <c r="CD127" s="337">
        <v>737.08800000000008</v>
      </c>
      <c r="CE127" s="337">
        <v>737.08800000000008</v>
      </c>
      <c r="CF127" s="337">
        <v>737.08800000000008</v>
      </c>
      <c r="CG127" s="337">
        <v>737.08800000000008</v>
      </c>
      <c r="CH127" s="337">
        <v>737.08800000000008</v>
      </c>
      <c r="CI127" s="337">
        <v>737.08800000000008</v>
      </c>
      <c r="CJ127" s="337">
        <v>737.08800000000008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9.8000000000000007</v>
      </c>
      <c r="I129" s="337">
        <v>19.600000000000001</v>
      </c>
      <c r="J129" s="337">
        <v>29.4</v>
      </c>
      <c r="K129" s="337">
        <v>39.200000000000003</v>
      </c>
      <c r="L129" s="337">
        <v>39.200000000000003</v>
      </c>
      <c r="M129" s="337">
        <v>39.200000000000003</v>
      </c>
      <c r="N129" s="337">
        <v>39.200000000000003</v>
      </c>
      <c r="O129" s="337">
        <v>39.200000000000003</v>
      </c>
      <c r="P129" s="337">
        <v>39.200000000000003</v>
      </c>
      <c r="Q129" s="337">
        <v>39.200000000000003</v>
      </c>
      <c r="R129" s="337">
        <v>39.200000000000003</v>
      </c>
      <c r="S129" s="337">
        <v>39.200000000000003</v>
      </c>
      <c r="T129" s="337">
        <v>39.200000000000003</v>
      </c>
      <c r="U129" s="337">
        <v>39.200000000000003</v>
      </c>
      <c r="V129" s="337">
        <v>39.200000000000003</v>
      </c>
      <c r="W129" s="337">
        <v>39.200000000000003</v>
      </c>
      <c r="X129" s="337">
        <v>39.200000000000003</v>
      </c>
      <c r="Y129" s="337">
        <v>39.200000000000003</v>
      </c>
      <c r="Z129" s="337">
        <v>39.200000000000003</v>
      </c>
      <c r="AA129" s="337">
        <v>39.200000000000003</v>
      </c>
      <c r="AB129" s="337">
        <v>39.200000000000003</v>
      </c>
      <c r="AC129" s="337">
        <v>39.200000000000003</v>
      </c>
      <c r="AD129" s="337">
        <v>39.200000000000003</v>
      </c>
      <c r="AE129" s="337">
        <v>39.200000000000003</v>
      </c>
      <c r="AF129" s="337">
        <v>39.200000000000003</v>
      </c>
      <c r="AG129" s="337">
        <v>39.200000000000003</v>
      </c>
      <c r="AH129" s="337">
        <v>39.200000000000003</v>
      </c>
      <c r="AI129" s="337">
        <v>39.200000000000003</v>
      </c>
      <c r="AJ129" s="337">
        <v>39.200000000000003</v>
      </c>
      <c r="AK129" s="337">
        <v>39.200000000000003</v>
      </c>
      <c r="AL129" s="337">
        <v>39.200000000000003</v>
      </c>
      <c r="AM129" s="337">
        <v>39.200000000000003</v>
      </c>
      <c r="AN129" s="337">
        <v>39.200000000000003</v>
      </c>
      <c r="AO129" s="337">
        <v>39.200000000000003</v>
      </c>
      <c r="AP129" s="337">
        <v>39.200000000000003</v>
      </c>
      <c r="AQ129" s="337">
        <v>39.200000000000003</v>
      </c>
      <c r="AR129" s="337">
        <v>39.200000000000003</v>
      </c>
      <c r="AS129" s="337">
        <v>39.200000000000003</v>
      </c>
      <c r="AT129" s="337">
        <v>39.200000000000003</v>
      </c>
      <c r="AU129" s="337">
        <v>39.200000000000003</v>
      </c>
      <c r="AV129" s="337">
        <v>39.200000000000003</v>
      </c>
      <c r="AW129" s="337">
        <v>39.200000000000003</v>
      </c>
      <c r="AX129" s="337">
        <v>39.200000000000003</v>
      </c>
      <c r="AY129" s="337">
        <v>39.200000000000003</v>
      </c>
      <c r="AZ129" s="337">
        <v>39.200000000000003</v>
      </c>
      <c r="BA129" s="337">
        <v>39.200000000000003</v>
      </c>
      <c r="BB129" s="337">
        <v>39.200000000000003</v>
      </c>
      <c r="BC129" s="337">
        <v>39.200000000000003</v>
      </c>
      <c r="BD129" s="337">
        <v>39.200000000000003</v>
      </c>
      <c r="BE129" s="337">
        <v>39.200000000000003</v>
      </c>
      <c r="BF129" s="337">
        <v>39.200000000000003</v>
      </c>
      <c r="BG129" s="337">
        <v>39.200000000000003</v>
      </c>
      <c r="BH129" s="337">
        <v>39.200000000000003</v>
      </c>
      <c r="BI129" s="337">
        <v>39.200000000000003</v>
      </c>
      <c r="BJ129" s="337">
        <v>39.200000000000003</v>
      </c>
      <c r="BK129" s="337">
        <v>39.200000000000003</v>
      </c>
      <c r="BL129" s="337">
        <v>39.200000000000003</v>
      </c>
      <c r="BM129" s="337">
        <v>39.200000000000003</v>
      </c>
      <c r="BN129" s="337">
        <v>39.200000000000003</v>
      </c>
      <c r="BO129" s="337">
        <v>39.200000000000003</v>
      </c>
      <c r="BP129" s="337">
        <v>39.200000000000003</v>
      </c>
      <c r="BQ129" s="337">
        <v>39.200000000000003</v>
      </c>
      <c r="BR129" s="337">
        <v>39.200000000000003</v>
      </c>
      <c r="BS129" s="337">
        <v>39.200000000000003</v>
      </c>
      <c r="BT129" s="337">
        <v>39.200000000000003</v>
      </c>
      <c r="BU129" s="337">
        <v>39.200000000000003</v>
      </c>
      <c r="BV129" s="337">
        <v>39.200000000000003</v>
      </c>
      <c r="BW129" s="337">
        <v>39.200000000000003</v>
      </c>
      <c r="BX129" s="337">
        <v>39.200000000000003</v>
      </c>
      <c r="BY129" s="337">
        <v>39.200000000000003</v>
      </c>
      <c r="BZ129" s="337">
        <v>39.200000000000003</v>
      </c>
      <c r="CA129" s="337">
        <v>39.200000000000003</v>
      </c>
      <c r="CB129" s="337">
        <v>39.200000000000003</v>
      </c>
      <c r="CC129" s="337">
        <v>39.200000000000003</v>
      </c>
      <c r="CD129" s="337">
        <v>39.200000000000003</v>
      </c>
      <c r="CE129" s="337">
        <v>39.200000000000003</v>
      </c>
      <c r="CF129" s="337">
        <v>39.200000000000003</v>
      </c>
      <c r="CG129" s="337">
        <v>39.200000000000003</v>
      </c>
      <c r="CH129" s="337">
        <v>39.200000000000003</v>
      </c>
      <c r="CI129" s="337">
        <v>39.200000000000003</v>
      </c>
      <c r="CJ129" s="337">
        <v>39.200000000000003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1.3873365631842629</v>
      </c>
      <c r="I130" s="337">
        <v>2.7753039154754107</v>
      </c>
      <c r="J130" s="337">
        <v>4.1639020568734448</v>
      </c>
      <c r="K130" s="337">
        <v>5.5531309873783634</v>
      </c>
      <c r="L130" s="337">
        <v>8.0277103259284743</v>
      </c>
      <c r="M130" s="337">
        <v>10.503973103767017</v>
      </c>
      <c r="N130" s="337">
        <v>12.981919320893983</v>
      </c>
      <c r="O130" s="337">
        <v>15.461548977309381</v>
      </c>
      <c r="P130" s="337">
        <v>17.942862073013199</v>
      </c>
      <c r="Q130" s="337">
        <v>20.425858608005463</v>
      </c>
      <c r="R130" s="337">
        <v>22.910538582286144</v>
      </c>
      <c r="S130" s="337">
        <v>25.396901995855252</v>
      </c>
      <c r="T130" s="337">
        <v>27.884948848712799</v>
      </c>
      <c r="U130" s="337">
        <v>30.374679140858767</v>
      </c>
      <c r="V130" s="337">
        <v>32.866092872293166</v>
      </c>
      <c r="W130" s="337">
        <v>35.359190043015992</v>
      </c>
      <c r="X130" s="337">
        <v>37.853970653027247</v>
      </c>
      <c r="Y130" s="337">
        <v>40.350434702326922</v>
      </c>
      <c r="Z130" s="337">
        <v>40.060687487243321</v>
      </c>
      <c r="AA130" s="337">
        <v>39.770940272159706</v>
      </c>
      <c r="AB130" s="337">
        <v>39.481193057076105</v>
      </c>
      <c r="AC130" s="337">
        <v>39.191445841992483</v>
      </c>
      <c r="AD130" s="337">
        <v>38.901698626908882</v>
      </c>
      <c r="AE130" s="337">
        <v>38.611951411825274</v>
      </c>
      <c r="AF130" s="337">
        <v>38.322204196741666</v>
      </c>
      <c r="AG130" s="337">
        <v>38.032456981658058</v>
      </c>
      <c r="AH130" s="337">
        <v>37.742709766574443</v>
      </c>
      <c r="AI130" s="337">
        <v>37.452962551490835</v>
      </c>
      <c r="AJ130" s="337">
        <v>37.163215336407227</v>
      </c>
      <c r="AK130" s="337">
        <v>36.873468121323619</v>
      </c>
      <c r="AL130" s="337">
        <v>36.583720906240011</v>
      </c>
      <c r="AM130" s="337">
        <v>36.583720906240011</v>
      </c>
      <c r="AN130" s="337">
        <v>36.583720906240011</v>
      </c>
      <c r="AO130" s="337">
        <v>36.583720906240011</v>
      </c>
      <c r="AP130" s="337">
        <v>36.583720906240011</v>
      </c>
      <c r="AQ130" s="337">
        <v>36.583720906240011</v>
      </c>
      <c r="AR130" s="337">
        <v>36.583720906240011</v>
      </c>
      <c r="AS130" s="337">
        <v>36.583720906240011</v>
      </c>
      <c r="AT130" s="337">
        <v>36.583720906240011</v>
      </c>
      <c r="AU130" s="337">
        <v>36.583720906240011</v>
      </c>
      <c r="AV130" s="337">
        <v>36.583720906240011</v>
      </c>
      <c r="AW130" s="337">
        <v>36.583720906240011</v>
      </c>
      <c r="AX130" s="337">
        <v>36.583720906240011</v>
      </c>
      <c r="AY130" s="337">
        <v>36.583720906240011</v>
      </c>
      <c r="AZ130" s="337">
        <v>36.583720906240011</v>
      </c>
      <c r="BA130" s="337">
        <v>36.583720906240011</v>
      </c>
      <c r="BB130" s="337">
        <v>36.583720906240011</v>
      </c>
      <c r="BC130" s="337">
        <v>36.583720906240011</v>
      </c>
      <c r="BD130" s="337">
        <v>36.583720906240011</v>
      </c>
      <c r="BE130" s="337">
        <v>36.583720906240011</v>
      </c>
      <c r="BF130" s="337">
        <v>36.583720906240011</v>
      </c>
      <c r="BG130" s="337">
        <v>36.583720906240011</v>
      </c>
      <c r="BH130" s="337">
        <v>36.583720906240011</v>
      </c>
      <c r="BI130" s="337">
        <v>36.583720906240011</v>
      </c>
      <c r="BJ130" s="337">
        <v>36.583720906240011</v>
      </c>
      <c r="BK130" s="337">
        <v>36.583720906240011</v>
      </c>
      <c r="BL130" s="337">
        <v>36.583720906240011</v>
      </c>
      <c r="BM130" s="337">
        <v>36.583720906240011</v>
      </c>
      <c r="BN130" s="337">
        <v>36.583720906240011</v>
      </c>
      <c r="BO130" s="337">
        <v>36.583720906240011</v>
      </c>
      <c r="BP130" s="337">
        <v>36.583720906240011</v>
      </c>
      <c r="BQ130" s="337">
        <v>36.583720906240011</v>
      </c>
      <c r="BR130" s="337">
        <v>36.583720906240011</v>
      </c>
      <c r="BS130" s="337">
        <v>36.583720906240011</v>
      </c>
      <c r="BT130" s="337">
        <v>36.583720906240011</v>
      </c>
      <c r="BU130" s="337">
        <v>36.583720906240011</v>
      </c>
      <c r="BV130" s="337">
        <v>36.583720906240011</v>
      </c>
      <c r="BW130" s="337">
        <v>36.583720906240011</v>
      </c>
      <c r="BX130" s="337">
        <v>36.583720906240011</v>
      </c>
      <c r="BY130" s="337">
        <v>36.583720906240011</v>
      </c>
      <c r="BZ130" s="337">
        <v>36.583720906240011</v>
      </c>
      <c r="CA130" s="337">
        <v>36.583720906240011</v>
      </c>
      <c r="CB130" s="337">
        <v>36.583720906240011</v>
      </c>
      <c r="CC130" s="337">
        <v>36.583720906240011</v>
      </c>
      <c r="CD130" s="337">
        <v>36.583720906240011</v>
      </c>
      <c r="CE130" s="337">
        <v>36.583720906240011</v>
      </c>
      <c r="CF130" s="337">
        <v>36.583720906240011</v>
      </c>
      <c r="CG130" s="337">
        <v>36.583720906240011</v>
      </c>
      <c r="CH130" s="337">
        <v>36.583720906240011</v>
      </c>
      <c r="CI130" s="337">
        <v>36.583720906240011</v>
      </c>
      <c r="CJ130" s="337">
        <v>36.583720906240011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1047</v>
      </c>
      <c r="I131" s="337">
        <v>1047</v>
      </c>
      <c r="J131" s="337">
        <v>1047</v>
      </c>
      <c r="K131" s="337">
        <v>1047</v>
      </c>
      <c r="L131" s="337">
        <v>1047</v>
      </c>
      <c r="M131" s="337">
        <v>1047</v>
      </c>
      <c r="N131" s="337">
        <v>1047</v>
      </c>
      <c r="O131" s="337">
        <v>1047</v>
      </c>
      <c r="P131" s="337">
        <v>1047</v>
      </c>
      <c r="Q131" s="337">
        <v>1047</v>
      </c>
      <c r="R131" s="337">
        <v>1047</v>
      </c>
      <c r="S131" s="337">
        <v>1047</v>
      </c>
      <c r="T131" s="337">
        <v>1047</v>
      </c>
      <c r="U131" s="337">
        <v>1047</v>
      </c>
      <c r="V131" s="337">
        <v>1047</v>
      </c>
      <c r="W131" s="337">
        <v>1047</v>
      </c>
      <c r="X131" s="337">
        <v>1047</v>
      </c>
      <c r="Y131" s="337">
        <v>1047</v>
      </c>
      <c r="Z131" s="337">
        <v>1047</v>
      </c>
      <c r="AA131" s="337">
        <v>1047</v>
      </c>
      <c r="AB131" s="337">
        <v>1047</v>
      </c>
      <c r="AC131" s="337">
        <v>1047</v>
      </c>
      <c r="AD131" s="337">
        <v>1047</v>
      </c>
      <c r="AE131" s="337">
        <v>1047</v>
      </c>
      <c r="AF131" s="337">
        <v>1047</v>
      </c>
      <c r="AG131" s="337">
        <v>1047</v>
      </c>
      <c r="AH131" s="337">
        <v>1047</v>
      </c>
      <c r="AI131" s="337">
        <v>1047</v>
      </c>
      <c r="AJ131" s="337">
        <v>1047</v>
      </c>
      <c r="AK131" s="337">
        <v>1047</v>
      </c>
      <c r="AL131" s="337">
        <v>1047</v>
      </c>
      <c r="AM131" s="337">
        <v>1047</v>
      </c>
      <c r="AN131" s="337">
        <v>1047</v>
      </c>
      <c r="AO131" s="337">
        <v>1047</v>
      </c>
      <c r="AP131" s="337">
        <v>1047</v>
      </c>
      <c r="AQ131" s="337">
        <v>1047</v>
      </c>
      <c r="AR131" s="337">
        <v>1047</v>
      </c>
      <c r="AS131" s="337">
        <v>1047</v>
      </c>
      <c r="AT131" s="337">
        <v>1047</v>
      </c>
      <c r="AU131" s="337">
        <v>1047</v>
      </c>
      <c r="AV131" s="337">
        <v>1047</v>
      </c>
      <c r="AW131" s="337">
        <v>1047</v>
      </c>
      <c r="AX131" s="337">
        <v>1047</v>
      </c>
      <c r="AY131" s="337">
        <v>1047</v>
      </c>
      <c r="AZ131" s="337">
        <v>1047</v>
      </c>
      <c r="BA131" s="337">
        <v>1047</v>
      </c>
      <c r="BB131" s="337">
        <v>1047</v>
      </c>
      <c r="BC131" s="337">
        <v>1047</v>
      </c>
      <c r="BD131" s="337">
        <v>1047</v>
      </c>
      <c r="BE131" s="337">
        <v>1047</v>
      </c>
      <c r="BF131" s="337">
        <v>1047</v>
      </c>
      <c r="BG131" s="337">
        <v>1047</v>
      </c>
      <c r="BH131" s="337">
        <v>1047</v>
      </c>
      <c r="BI131" s="337">
        <v>1047</v>
      </c>
      <c r="BJ131" s="337">
        <v>1047</v>
      </c>
      <c r="BK131" s="337">
        <v>1047</v>
      </c>
      <c r="BL131" s="337">
        <v>1047</v>
      </c>
      <c r="BM131" s="337">
        <v>1047</v>
      </c>
      <c r="BN131" s="337">
        <v>1047</v>
      </c>
      <c r="BO131" s="337">
        <v>1047</v>
      </c>
      <c r="BP131" s="337">
        <v>1047</v>
      </c>
      <c r="BQ131" s="337">
        <v>1047</v>
      </c>
      <c r="BR131" s="337">
        <v>1047</v>
      </c>
      <c r="BS131" s="337">
        <v>1047</v>
      </c>
      <c r="BT131" s="337">
        <v>1047</v>
      </c>
      <c r="BU131" s="337">
        <v>1047</v>
      </c>
      <c r="BV131" s="337">
        <v>1047</v>
      </c>
      <c r="BW131" s="337">
        <v>1047</v>
      </c>
      <c r="BX131" s="337">
        <v>1047</v>
      </c>
      <c r="BY131" s="337">
        <v>1047</v>
      </c>
      <c r="BZ131" s="337">
        <v>1047</v>
      </c>
      <c r="CA131" s="337">
        <v>1047</v>
      </c>
      <c r="CB131" s="337">
        <v>1047</v>
      </c>
      <c r="CC131" s="337">
        <v>1047</v>
      </c>
      <c r="CD131" s="337">
        <v>1047</v>
      </c>
      <c r="CE131" s="337">
        <v>1047</v>
      </c>
      <c r="CF131" s="337">
        <v>1047</v>
      </c>
      <c r="CG131" s="337">
        <v>1047</v>
      </c>
      <c r="CH131" s="337">
        <v>1047</v>
      </c>
      <c r="CI131" s="337">
        <v>1047</v>
      </c>
      <c r="CJ131" s="337">
        <v>1047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1047</v>
      </c>
      <c r="I132" s="337">
        <v>1047</v>
      </c>
      <c r="J132" s="337">
        <v>1047</v>
      </c>
      <c r="K132" s="337">
        <v>1047</v>
      </c>
      <c r="L132" s="337">
        <v>1047</v>
      </c>
      <c r="M132" s="337">
        <v>1047</v>
      </c>
      <c r="N132" s="337">
        <v>1047</v>
      </c>
      <c r="O132" s="337">
        <v>1047</v>
      </c>
      <c r="P132" s="337">
        <v>1047</v>
      </c>
      <c r="Q132" s="337">
        <v>1047</v>
      </c>
      <c r="R132" s="337">
        <v>1047</v>
      </c>
      <c r="S132" s="337">
        <v>1047</v>
      </c>
      <c r="T132" s="337">
        <v>1047</v>
      </c>
      <c r="U132" s="337">
        <v>1047</v>
      </c>
      <c r="V132" s="337">
        <v>1047</v>
      </c>
      <c r="W132" s="337">
        <v>1047</v>
      </c>
      <c r="X132" s="337">
        <v>1047</v>
      </c>
      <c r="Y132" s="337">
        <v>1047</v>
      </c>
      <c r="Z132" s="337">
        <v>1047</v>
      </c>
      <c r="AA132" s="337">
        <v>1047</v>
      </c>
      <c r="AB132" s="337">
        <v>1047</v>
      </c>
      <c r="AC132" s="337">
        <v>1047</v>
      </c>
      <c r="AD132" s="337">
        <v>1047</v>
      </c>
      <c r="AE132" s="337">
        <v>1047</v>
      </c>
      <c r="AF132" s="337">
        <v>1047</v>
      </c>
      <c r="AG132" s="337">
        <v>1047</v>
      </c>
      <c r="AH132" s="337">
        <v>1047</v>
      </c>
      <c r="AI132" s="337">
        <v>1047</v>
      </c>
      <c r="AJ132" s="337">
        <v>1047</v>
      </c>
      <c r="AK132" s="337">
        <v>1047</v>
      </c>
      <c r="AL132" s="337">
        <v>1047</v>
      </c>
      <c r="AM132" s="337">
        <v>1047</v>
      </c>
      <c r="AN132" s="337">
        <v>1047</v>
      </c>
      <c r="AO132" s="337">
        <v>1047</v>
      </c>
      <c r="AP132" s="337">
        <v>1047</v>
      </c>
      <c r="AQ132" s="337">
        <v>1047</v>
      </c>
      <c r="AR132" s="337">
        <v>1047</v>
      </c>
      <c r="AS132" s="337">
        <v>1047</v>
      </c>
      <c r="AT132" s="337">
        <v>1047</v>
      </c>
      <c r="AU132" s="337">
        <v>1047</v>
      </c>
      <c r="AV132" s="337">
        <v>1047</v>
      </c>
      <c r="AW132" s="337">
        <v>1047</v>
      </c>
      <c r="AX132" s="337">
        <v>1047</v>
      </c>
      <c r="AY132" s="337">
        <v>1047</v>
      </c>
      <c r="AZ132" s="337">
        <v>1047</v>
      </c>
      <c r="BA132" s="337">
        <v>1047</v>
      </c>
      <c r="BB132" s="337">
        <v>1047</v>
      </c>
      <c r="BC132" s="337">
        <v>1047</v>
      </c>
      <c r="BD132" s="337">
        <v>1047</v>
      </c>
      <c r="BE132" s="337">
        <v>1047</v>
      </c>
      <c r="BF132" s="337">
        <v>1047</v>
      </c>
      <c r="BG132" s="337">
        <v>1047</v>
      </c>
      <c r="BH132" s="337">
        <v>1047</v>
      </c>
      <c r="BI132" s="337">
        <v>1047</v>
      </c>
      <c r="BJ132" s="337">
        <v>1047</v>
      </c>
      <c r="BK132" s="337">
        <v>1047</v>
      </c>
      <c r="BL132" s="337">
        <v>1047</v>
      </c>
      <c r="BM132" s="337">
        <v>1047</v>
      </c>
      <c r="BN132" s="337">
        <v>1047</v>
      </c>
      <c r="BO132" s="337">
        <v>1047</v>
      </c>
      <c r="BP132" s="337">
        <v>1047</v>
      </c>
      <c r="BQ132" s="337">
        <v>1047</v>
      </c>
      <c r="BR132" s="337">
        <v>1047</v>
      </c>
      <c r="BS132" s="337">
        <v>1047</v>
      </c>
      <c r="BT132" s="337">
        <v>1047</v>
      </c>
      <c r="BU132" s="337">
        <v>1047</v>
      </c>
      <c r="BV132" s="337">
        <v>1047</v>
      </c>
      <c r="BW132" s="337">
        <v>1047</v>
      </c>
      <c r="BX132" s="337">
        <v>1047</v>
      </c>
      <c r="BY132" s="337">
        <v>1047</v>
      </c>
      <c r="BZ132" s="337">
        <v>1047</v>
      </c>
      <c r="CA132" s="337">
        <v>1047</v>
      </c>
      <c r="CB132" s="337">
        <v>1047</v>
      </c>
      <c r="CC132" s="337">
        <v>1047</v>
      </c>
      <c r="CD132" s="337">
        <v>1047</v>
      </c>
      <c r="CE132" s="337">
        <v>1047</v>
      </c>
      <c r="CF132" s="337">
        <v>1047</v>
      </c>
      <c r="CG132" s="337">
        <v>1047</v>
      </c>
      <c r="CH132" s="337">
        <v>1047</v>
      </c>
      <c r="CI132" s="337">
        <v>1047</v>
      </c>
      <c r="CJ132" s="337">
        <v>1047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38.152100242636671</v>
      </c>
      <c r="I133" s="337">
        <v>70.34489852147351</v>
      </c>
      <c r="J133" s="337">
        <v>102.57051483651051</v>
      </c>
      <c r="K133" s="337">
        <v>134.82763140996991</v>
      </c>
      <c r="L133" s="337">
        <v>193.44034126801608</v>
      </c>
      <c r="M133" s="337">
        <v>252.13985629310184</v>
      </c>
      <c r="N133" s="337">
        <v>310.92554426300489</v>
      </c>
      <c r="O133" s="337">
        <v>369.79813517772533</v>
      </c>
      <c r="P133" s="337">
        <v>428.75698792615185</v>
      </c>
      <c r="Q133" s="337">
        <v>487.80284139717367</v>
      </c>
      <c r="R133" s="337">
        <v>546.93504559079054</v>
      </c>
      <c r="S133" s="337">
        <v>606.15434828478021</v>
      </c>
      <c r="T133" s="337">
        <v>665.46009059025403</v>
      </c>
      <c r="U133" s="337">
        <v>724.85374584054489</v>
      </c>
      <c r="V133" s="337">
        <v>784.33321736898665</v>
      </c>
      <c r="W133" s="337">
        <v>843.89998295335693</v>
      </c>
      <c r="X133" s="337">
        <v>903.55409592698879</v>
      </c>
      <c r="Y133" s="337">
        <v>963.29560962321557</v>
      </c>
      <c r="Z133" s="337">
        <v>956.80696570481575</v>
      </c>
      <c r="AA133" s="337">
        <v>950.3128551197492</v>
      </c>
      <c r="AB133" s="337">
        <v>943.81327786801614</v>
      </c>
      <c r="AC133" s="337">
        <v>937.30823394961624</v>
      </c>
      <c r="AD133" s="337">
        <v>930.79772336454982</v>
      </c>
      <c r="AE133" s="337">
        <v>924.28250722392784</v>
      </c>
      <c r="AF133" s="337">
        <v>917.76106774997231</v>
      </c>
      <c r="AG133" s="337">
        <v>911.23416160935039</v>
      </c>
      <c r="AH133" s="337">
        <v>904.70178880206163</v>
      </c>
      <c r="AI133" s="337">
        <v>898.16394932810624</v>
      </c>
      <c r="AJ133" s="337">
        <v>891.62064318748423</v>
      </c>
      <c r="AK133" s="337">
        <v>885.07265815797325</v>
      </c>
      <c r="AL133" s="337">
        <v>878.51842312846236</v>
      </c>
      <c r="AM133" s="337">
        <v>878.88670757290686</v>
      </c>
      <c r="AN133" s="337">
        <v>879.25499201735124</v>
      </c>
      <c r="AO133" s="337">
        <v>879.62327646179574</v>
      </c>
      <c r="AP133" s="337">
        <v>879.99156090624012</v>
      </c>
      <c r="AQ133" s="337">
        <v>880.35984535068462</v>
      </c>
      <c r="AR133" s="337">
        <v>880.72812979512901</v>
      </c>
      <c r="AS133" s="337">
        <v>881.09641423957351</v>
      </c>
      <c r="AT133" s="337">
        <v>881.464698684018</v>
      </c>
      <c r="AU133" s="337">
        <v>881.83298312846239</v>
      </c>
      <c r="AV133" s="337">
        <v>882.20126757290677</v>
      </c>
      <c r="AW133" s="337">
        <v>882.56955201735127</v>
      </c>
      <c r="AX133" s="337">
        <v>882.93783646179577</v>
      </c>
      <c r="AY133" s="337">
        <v>883.30612090624015</v>
      </c>
      <c r="AZ133" s="337">
        <v>883.67440535068454</v>
      </c>
      <c r="BA133" s="337">
        <v>884.04268979512904</v>
      </c>
      <c r="BB133" s="337">
        <v>884.41097423957353</v>
      </c>
      <c r="BC133" s="337">
        <v>884.77925868401792</v>
      </c>
      <c r="BD133" s="337">
        <v>885.14754312846242</v>
      </c>
      <c r="BE133" s="337">
        <v>885.5158275729068</v>
      </c>
      <c r="BF133" s="337">
        <v>885.8841120173513</v>
      </c>
      <c r="BG133" s="337">
        <v>886.25239646179568</v>
      </c>
      <c r="BH133" s="337">
        <v>886.62068090624018</v>
      </c>
      <c r="BI133" s="337">
        <v>886.98896535068457</v>
      </c>
      <c r="BJ133" s="337">
        <v>887.35724979512906</v>
      </c>
      <c r="BK133" s="337">
        <v>887.72553423957345</v>
      </c>
      <c r="BL133" s="337">
        <v>888.09381868401795</v>
      </c>
      <c r="BM133" s="337">
        <v>888.46210312846233</v>
      </c>
      <c r="BN133" s="337">
        <v>888.83038757290683</v>
      </c>
      <c r="BO133" s="337">
        <v>889.19867201735121</v>
      </c>
      <c r="BP133" s="337">
        <v>889.56695646179571</v>
      </c>
      <c r="BQ133" s="337">
        <v>889.9352409062401</v>
      </c>
      <c r="BR133" s="337">
        <v>890.30352535068459</v>
      </c>
      <c r="BS133" s="337">
        <v>890.67180979512898</v>
      </c>
      <c r="BT133" s="337">
        <v>891.04009423957348</v>
      </c>
      <c r="BU133" s="337">
        <v>891.40837868401786</v>
      </c>
      <c r="BV133" s="337">
        <v>891.77666312846236</v>
      </c>
      <c r="BW133" s="337">
        <v>892.14494757290674</v>
      </c>
      <c r="BX133" s="337">
        <v>892.51323201735124</v>
      </c>
      <c r="BY133" s="337">
        <v>892.88151646179563</v>
      </c>
      <c r="BZ133" s="337">
        <v>893.24980090624013</v>
      </c>
      <c r="CA133" s="337">
        <v>893.61808535068462</v>
      </c>
      <c r="CB133" s="337">
        <v>893.98636979512901</v>
      </c>
      <c r="CC133" s="337">
        <v>894.35465423957339</v>
      </c>
      <c r="CD133" s="337">
        <v>894.72293868401789</v>
      </c>
      <c r="CE133" s="337">
        <v>895.09122312846239</v>
      </c>
      <c r="CF133" s="337">
        <v>895.45950757290677</v>
      </c>
      <c r="CG133" s="337">
        <v>895.82779201735116</v>
      </c>
      <c r="CH133" s="337">
        <v>896.19607646179566</v>
      </c>
      <c r="CI133" s="337">
        <v>896.56436090624015</v>
      </c>
      <c r="CJ133" s="337">
        <v>896.93264535068454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9E754895-560E-427C-8D25-5A19D4B06796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D8B60-A70C-4665-ADEC-5979CFB94898}">
  <dimension ref="A1:CK144"/>
  <sheetViews>
    <sheetView zoomScale="90" zoomScaleNormal="90" workbookViewId="0">
      <selection activeCell="F29" sqref="F29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538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/>
      <c r="I31" s="199"/>
      <c r="J31" s="199"/>
      <c r="K31" s="199"/>
      <c r="L31" s="199"/>
      <c r="M31" s="199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734"/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/>
      <c r="I32" s="199"/>
      <c r="J32" s="199"/>
      <c r="K32" s="199"/>
      <c r="L32" s="199"/>
      <c r="M32" s="199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734"/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598"/>
      <c r="I33" s="599"/>
      <c r="J33" s="712"/>
      <c r="K33" s="725"/>
      <c r="L33" s="725"/>
      <c r="M33" s="725"/>
      <c r="N33" s="726"/>
      <c r="O33" s="453"/>
      <c r="P33" s="453"/>
      <c r="Q33" s="453"/>
      <c r="R33" s="453"/>
      <c r="S33" s="453"/>
      <c r="T33" s="453"/>
      <c r="U33" s="453"/>
      <c r="V33" s="453"/>
      <c r="W33" s="453"/>
      <c r="X33" s="453"/>
      <c r="Y33" s="453"/>
      <c r="Z33" s="453"/>
      <c r="AA33" s="453"/>
      <c r="AB33" s="453"/>
      <c r="AC33" s="453"/>
      <c r="AD33" s="453"/>
      <c r="AE33" s="84"/>
      <c r="AF33" s="454"/>
      <c r="AG33" s="454"/>
      <c r="AH33" s="453"/>
      <c r="AI33" s="453"/>
      <c r="AJ33" s="453"/>
      <c r="AK33" s="84"/>
      <c r="AL33" s="454"/>
      <c r="AM33" s="727"/>
      <c r="AN33" s="728"/>
      <c r="AO33" s="728"/>
      <c r="AP33" s="728"/>
      <c r="AQ33" s="728"/>
      <c r="AR33" s="728"/>
      <c r="AS33" s="728"/>
      <c r="AT33" s="728"/>
      <c r="AU33" s="728"/>
      <c r="AV33" s="728"/>
      <c r="AW33" s="728"/>
      <c r="AX33" s="728"/>
      <c r="AY33" s="728"/>
      <c r="AZ33" s="728"/>
      <c r="BA33" s="728"/>
      <c r="BB33" s="729"/>
      <c r="BC33" s="729"/>
      <c r="BD33" s="729"/>
      <c r="BE33" s="729"/>
      <c r="BF33" s="729"/>
      <c r="BG33" s="729"/>
      <c r="BH33" s="729"/>
      <c r="BI33" s="729"/>
      <c r="BJ33" s="729"/>
      <c r="BK33" s="729"/>
      <c r="BL33" s="729"/>
      <c r="BM33" s="729"/>
      <c r="BN33" s="729"/>
      <c r="BO33" s="729"/>
      <c r="BP33" s="729"/>
      <c r="BQ33" s="729"/>
      <c r="BR33" s="729"/>
      <c r="BS33" s="729"/>
      <c r="BT33" s="729"/>
      <c r="BU33" s="729"/>
      <c r="BV33" s="729"/>
      <c r="BW33" s="729"/>
      <c r="BX33" s="729"/>
      <c r="BY33" s="729"/>
      <c r="BZ33" s="729"/>
      <c r="CA33" s="729"/>
      <c r="CB33" s="729"/>
      <c r="CC33" s="729"/>
      <c r="CD33" s="729"/>
      <c r="CE33" s="729"/>
      <c r="CF33" s="729"/>
      <c r="CG33" s="729"/>
      <c r="CH33" s="729"/>
      <c r="CI33" s="729"/>
      <c r="CJ33" s="713"/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529"/>
      <c r="I34" s="530"/>
      <c r="J34" s="456"/>
      <c r="K34" s="531"/>
      <c r="L34" s="531"/>
      <c r="M34" s="531"/>
      <c r="N34" s="532"/>
      <c r="O34" s="457"/>
      <c r="P34" s="458"/>
      <c r="Q34" s="458"/>
      <c r="R34" s="458"/>
      <c r="S34" s="458"/>
      <c r="T34" s="458"/>
      <c r="U34" s="458"/>
      <c r="V34" s="458"/>
      <c r="W34" s="458"/>
      <c r="X34" s="458"/>
      <c r="Y34" s="458"/>
      <c r="Z34" s="458"/>
      <c r="AA34" s="458"/>
      <c r="AB34" s="458"/>
      <c r="AC34" s="458"/>
      <c r="AD34" s="458"/>
      <c r="AE34" s="587"/>
      <c r="AF34" s="587"/>
      <c r="AG34" s="587"/>
      <c r="AH34" s="458"/>
      <c r="AI34" s="458"/>
      <c r="AJ34" s="458"/>
      <c r="AK34" s="587"/>
      <c r="AL34" s="472"/>
      <c r="AM34" s="533"/>
      <c r="AN34" s="534"/>
      <c r="AO34" s="534"/>
      <c r="AP34" s="534"/>
      <c r="AQ34" s="534"/>
      <c r="AR34" s="534"/>
      <c r="AS34" s="534"/>
      <c r="AT34" s="534"/>
      <c r="AU34" s="534"/>
      <c r="AV34" s="534"/>
      <c r="AW34" s="534"/>
      <c r="AX34" s="534"/>
      <c r="AY34" s="534"/>
      <c r="AZ34" s="534"/>
      <c r="BA34" s="534"/>
      <c r="BB34" s="535"/>
      <c r="BC34" s="535"/>
      <c r="BD34" s="535"/>
      <c r="BE34" s="535"/>
      <c r="BF34" s="535"/>
      <c r="BG34" s="535"/>
      <c r="BH34" s="535"/>
      <c r="BI34" s="535"/>
      <c r="BJ34" s="535"/>
      <c r="BK34" s="535"/>
      <c r="BL34" s="535"/>
      <c r="BM34" s="535"/>
      <c r="BN34" s="535"/>
      <c r="BO34" s="535"/>
      <c r="BP34" s="535"/>
      <c r="BQ34" s="535"/>
      <c r="BR34" s="535"/>
      <c r="BS34" s="535"/>
      <c r="BT34" s="535"/>
      <c r="BU34" s="535"/>
      <c r="BV34" s="535"/>
      <c r="BW34" s="535"/>
      <c r="BX34" s="535"/>
      <c r="BY34" s="535"/>
      <c r="BZ34" s="535"/>
      <c r="CA34" s="535"/>
      <c r="CB34" s="535"/>
      <c r="CC34" s="535"/>
      <c r="CD34" s="535"/>
      <c r="CE34" s="535"/>
      <c r="CF34" s="535"/>
      <c r="CG34" s="535"/>
      <c r="CH34" s="535"/>
      <c r="CI34" s="535"/>
      <c r="CJ34" s="538"/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/>
      <c r="I37" s="200"/>
      <c r="J37" s="200"/>
      <c r="K37" s="918"/>
      <c r="L37" s="918"/>
      <c r="M37" s="91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919"/>
      <c r="AN37" s="920"/>
      <c r="AO37" s="920"/>
      <c r="AP37" s="920"/>
      <c r="AQ37" s="920"/>
      <c r="AR37" s="920"/>
      <c r="AS37" s="920"/>
      <c r="AT37" s="920"/>
      <c r="AU37" s="920"/>
      <c r="AV37" s="920"/>
      <c r="AW37" s="920"/>
      <c r="AX37" s="920"/>
      <c r="AY37" s="920"/>
      <c r="AZ37" s="920"/>
      <c r="BA37" s="920"/>
      <c r="BB37" s="921"/>
      <c r="BC37" s="921"/>
      <c r="BD37" s="921"/>
      <c r="BE37" s="921"/>
      <c r="BF37" s="921"/>
      <c r="BG37" s="921"/>
      <c r="BH37" s="921"/>
      <c r="BI37" s="921"/>
      <c r="BJ37" s="921"/>
      <c r="BK37" s="921"/>
      <c r="BL37" s="921"/>
      <c r="BM37" s="921"/>
      <c r="BN37" s="921"/>
      <c r="BO37" s="921"/>
      <c r="BP37" s="921"/>
      <c r="BQ37" s="921"/>
      <c r="BR37" s="921"/>
      <c r="BS37" s="921"/>
      <c r="BT37" s="921"/>
      <c r="BU37" s="921"/>
      <c r="BV37" s="921"/>
      <c r="BW37" s="921"/>
      <c r="BX37" s="921"/>
      <c r="BY37" s="921"/>
      <c r="BZ37" s="921"/>
      <c r="CA37" s="921"/>
      <c r="CB37" s="921"/>
      <c r="CC37" s="921"/>
      <c r="CD37" s="921"/>
      <c r="CE37" s="921"/>
      <c r="CF37" s="921"/>
      <c r="CG37" s="921"/>
      <c r="CH37" s="921"/>
      <c r="CI37" s="921"/>
      <c r="CJ37" s="875"/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/>
      <c r="I38" s="198"/>
      <c r="J38" s="198"/>
      <c r="K38" s="111"/>
      <c r="L38" s="111"/>
      <c r="M38" s="111"/>
      <c r="N38" s="462"/>
      <c r="O38" s="462"/>
      <c r="P38" s="462"/>
      <c r="Q38" s="462"/>
      <c r="R38" s="462"/>
      <c r="S38" s="462"/>
      <c r="T38" s="462"/>
      <c r="U38" s="462"/>
      <c r="V38" s="462"/>
      <c r="W38" s="462"/>
      <c r="X38" s="462"/>
      <c r="Y38" s="462"/>
      <c r="Z38" s="462"/>
      <c r="AA38" s="462"/>
      <c r="AB38" s="462"/>
      <c r="AC38" s="462"/>
      <c r="AD38" s="462"/>
      <c r="AE38" s="462"/>
      <c r="AF38" s="462"/>
      <c r="AG38" s="462"/>
      <c r="AH38" s="462"/>
      <c r="AI38" s="462"/>
      <c r="AJ38" s="462"/>
      <c r="AK38" s="462"/>
      <c r="AL38" s="462"/>
      <c r="AM38" s="462"/>
      <c r="AN38" s="462"/>
      <c r="AO38" s="462"/>
      <c r="AP38" s="462"/>
      <c r="AQ38" s="462"/>
      <c r="AR38" s="462"/>
      <c r="AS38" s="462"/>
      <c r="AT38" s="462"/>
      <c r="AU38" s="462"/>
      <c r="AV38" s="462"/>
      <c r="AW38" s="462"/>
      <c r="AX38" s="462"/>
      <c r="AY38" s="462"/>
      <c r="AZ38" s="462"/>
      <c r="BA38" s="463"/>
      <c r="BB38" s="572"/>
      <c r="BC38" s="572"/>
      <c r="BD38" s="572"/>
      <c r="BE38" s="572"/>
      <c r="BF38" s="572"/>
      <c r="BG38" s="572"/>
      <c r="BH38" s="572"/>
      <c r="BI38" s="572"/>
      <c r="BJ38" s="57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3"/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/>
      <c r="I39" s="199"/>
      <c r="J39" s="199"/>
      <c r="K39" s="464"/>
      <c r="L39" s="464"/>
      <c r="M39" s="464"/>
      <c r="N39" s="465"/>
      <c r="O39" s="465"/>
      <c r="P39" s="465"/>
      <c r="Q39" s="465"/>
      <c r="R39" s="465"/>
      <c r="S39" s="465"/>
      <c r="T39" s="465"/>
      <c r="U39" s="465"/>
      <c r="V39" s="465"/>
      <c r="W39" s="465"/>
      <c r="X39" s="465"/>
      <c r="Y39" s="465"/>
      <c r="Z39" s="465"/>
      <c r="AA39" s="465"/>
      <c r="AB39" s="465"/>
      <c r="AC39" s="465"/>
      <c r="AD39" s="465"/>
      <c r="AE39" s="465"/>
      <c r="AF39" s="465"/>
      <c r="AG39" s="465"/>
      <c r="AH39" s="465"/>
      <c r="AI39" s="465"/>
      <c r="AJ39" s="465"/>
      <c r="AK39" s="465"/>
      <c r="AL39" s="465"/>
      <c r="AM39" s="466"/>
      <c r="AN39" s="466"/>
      <c r="AO39" s="466"/>
      <c r="AP39" s="466"/>
      <c r="AQ39" s="466"/>
      <c r="AR39" s="466"/>
      <c r="AS39" s="466"/>
      <c r="AT39" s="466"/>
      <c r="AU39" s="466"/>
      <c r="AV39" s="466"/>
      <c r="AW39" s="466"/>
      <c r="AX39" s="466"/>
      <c r="AY39" s="466"/>
      <c r="AZ39" s="466"/>
      <c r="BA39" s="467"/>
      <c r="BB39" s="508"/>
      <c r="BC39" s="508"/>
      <c r="BD39" s="508"/>
      <c r="BE39" s="508"/>
      <c r="BF39" s="508"/>
      <c r="BG39" s="508"/>
      <c r="BH39" s="508"/>
      <c r="BI39" s="508"/>
      <c r="BJ39" s="508"/>
      <c r="BK39" s="508"/>
      <c r="BL39" s="508"/>
      <c r="BM39" s="508"/>
      <c r="BN39" s="508"/>
      <c r="BO39" s="508"/>
      <c r="BP39" s="508"/>
      <c r="BQ39" s="508"/>
      <c r="BR39" s="508"/>
      <c r="BS39" s="508"/>
      <c r="BT39" s="508"/>
      <c r="BU39" s="508"/>
      <c r="BV39" s="508"/>
      <c r="BW39" s="508"/>
      <c r="BX39" s="508"/>
      <c r="BY39" s="508"/>
      <c r="BZ39" s="508"/>
      <c r="CA39" s="508"/>
      <c r="CB39" s="508"/>
      <c r="CC39" s="508"/>
      <c r="CD39" s="508"/>
      <c r="CE39" s="508"/>
      <c r="CF39" s="508"/>
      <c r="CG39" s="508"/>
      <c r="CH39" s="508"/>
      <c r="CI39" s="508"/>
      <c r="CJ39" s="536"/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/>
      <c r="I40" s="199"/>
      <c r="J40" s="199"/>
      <c r="K40" s="464"/>
      <c r="L40" s="464"/>
      <c r="M40" s="464"/>
      <c r="N40" s="465"/>
      <c r="O40" s="465"/>
      <c r="P40" s="465"/>
      <c r="Q40" s="465"/>
      <c r="R40" s="465"/>
      <c r="S40" s="465"/>
      <c r="T40" s="465"/>
      <c r="U40" s="465"/>
      <c r="V40" s="465"/>
      <c r="W40" s="465"/>
      <c r="X40" s="465"/>
      <c r="Y40" s="465"/>
      <c r="Z40" s="465"/>
      <c r="AA40" s="465"/>
      <c r="AB40" s="465"/>
      <c r="AC40" s="465"/>
      <c r="AD40" s="465"/>
      <c r="AE40" s="465"/>
      <c r="AF40" s="465"/>
      <c r="AG40" s="465"/>
      <c r="AH40" s="465"/>
      <c r="AI40" s="465"/>
      <c r="AJ40" s="465"/>
      <c r="AK40" s="465"/>
      <c r="AL40" s="465"/>
      <c r="AM40" s="466"/>
      <c r="AN40" s="466"/>
      <c r="AO40" s="466"/>
      <c r="AP40" s="466"/>
      <c r="AQ40" s="466"/>
      <c r="AR40" s="466"/>
      <c r="AS40" s="466"/>
      <c r="AT40" s="466"/>
      <c r="AU40" s="466"/>
      <c r="AV40" s="466"/>
      <c r="AW40" s="466"/>
      <c r="AX40" s="466"/>
      <c r="AY40" s="466"/>
      <c r="AZ40" s="466"/>
      <c r="BA40" s="467"/>
      <c r="BB40" s="508"/>
      <c r="BC40" s="508"/>
      <c r="BD40" s="508"/>
      <c r="BE40" s="508"/>
      <c r="BF40" s="508"/>
      <c r="BG40" s="508"/>
      <c r="BH40" s="508"/>
      <c r="BI40" s="508"/>
      <c r="BJ40" s="508"/>
      <c r="BK40" s="508"/>
      <c r="BL40" s="508"/>
      <c r="BM40" s="508"/>
      <c r="BN40" s="508"/>
      <c r="BO40" s="508"/>
      <c r="BP40" s="508"/>
      <c r="BQ40" s="508"/>
      <c r="BR40" s="508"/>
      <c r="BS40" s="508"/>
      <c r="BT40" s="508"/>
      <c r="BU40" s="508"/>
      <c r="BV40" s="508"/>
      <c r="BW40" s="508"/>
      <c r="BX40" s="508"/>
      <c r="BY40" s="508"/>
      <c r="BZ40" s="508"/>
      <c r="CA40" s="508"/>
      <c r="CB40" s="508"/>
      <c r="CC40" s="508"/>
      <c r="CD40" s="508"/>
      <c r="CE40" s="508"/>
      <c r="CF40" s="508"/>
      <c r="CG40" s="508"/>
      <c r="CH40" s="508"/>
      <c r="CI40" s="508"/>
      <c r="CJ40" s="536"/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/>
      <c r="I41" s="199"/>
      <c r="J41" s="199"/>
      <c r="K41" s="464"/>
      <c r="L41" s="464"/>
      <c r="M41" s="464"/>
      <c r="N41" s="465"/>
      <c r="O41" s="465"/>
      <c r="P41" s="465"/>
      <c r="Q41" s="465"/>
      <c r="R41" s="465"/>
      <c r="S41" s="465"/>
      <c r="T41" s="465"/>
      <c r="U41" s="465"/>
      <c r="V41" s="465"/>
      <c r="W41" s="465"/>
      <c r="X41" s="465"/>
      <c r="Y41" s="465"/>
      <c r="Z41" s="465"/>
      <c r="AA41" s="465"/>
      <c r="AB41" s="465"/>
      <c r="AC41" s="465"/>
      <c r="AD41" s="465"/>
      <c r="AE41" s="465"/>
      <c r="AF41" s="465"/>
      <c r="AG41" s="465"/>
      <c r="AH41" s="465"/>
      <c r="AI41" s="465"/>
      <c r="AJ41" s="465"/>
      <c r="AK41" s="465"/>
      <c r="AL41" s="465"/>
      <c r="AM41" s="466"/>
      <c r="AN41" s="466"/>
      <c r="AO41" s="466"/>
      <c r="AP41" s="466"/>
      <c r="AQ41" s="466"/>
      <c r="AR41" s="466"/>
      <c r="AS41" s="466"/>
      <c r="AT41" s="466"/>
      <c r="AU41" s="466"/>
      <c r="AV41" s="466"/>
      <c r="AW41" s="466"/>
      <c r="AX41" s="466"/>
      <c r="AY41" s="466"/>
      <c r="AZ41" s="466"/>
      <c r="BA41" s="467"/>
      <c r="BB41" s="508"/>
      <c r="BC41" s="508"/>
      <c r="BD41" s="508"/>
      <c r="BE41" s="508"/>
      <c r="BF41" s="508"/>
      <c r="BG41" s="508"/>
      <c r="BH41" s="508"/>
      <c r="BI41" s="508"/>
      <c r="BJ41" s="508"/>
      <c r="BK41" s="508"/>
      <c r="BL41" s="508"/>
      <c r="BM41" s="508"/>
      <c r="BN41" s="508"/>
      <c r="BO41" s="508"/>
      <c r="BP41" s="508"/>
      <c r="BQ41" s="508"/>
      <c r="BR41" s="508"/>
      <c r="BS41" s="508"/>
      <c r="BT41" s="508"/>
      <c r="BU41" s="508"/>
      <c r="BV41" s="508"/>
      <c r="BW41" s="508"/>
      <c r="BX41" s="508"/>
      <c r="BY41" s="508"/>
      <c r="BZ41" s="508"/>
      <c r="CA41" s="508"/>
      <c r="CB41" s="508"/>
      <c r="CC41" s="508"/>
      <c r="CD41" s="508"/>
      <c r="CE41" s="508"/>
      <c r="CF41" s="508"/>
      <c r="CG41" s="508"/>
      <c r="CH41" s="508"/>
      <c r="CI41" s="508"/>
      <c r="CJ41" s="536"/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 t="e">
        <v>#DIV/0!</v>
      </c>
      <c r="I42" s="211" t="e">
        <v>#DIV/0!</v>
      </c>
      <c r="J42" s="211" t="e">
        <v>#DIV/0!</v>
      </c>
      <c r="K42" s="211" t="e">
        <v>#DIV/0!</v>
      </c>
      <c r="L42" s="211" t="e">
        <v>#DIV/0!</v>
      </c>
      <c r="M42" s="211" t="e">
        <v>#DIV/0!</v>
      </c>
      <c r="N42" s="211" t="e">
        <v>#DIV/0!</v>
      </c>
      <c r="O42" s="211" t="e">
        <v>#DIV/0!</v>
      </c>
      <c r="P42" s="211" t="e">
        <v>#DIV/0!</v>
      </c>
      <c r="Q42" s="211" t="e">
        <v>#DIV/0!</v>
      </c>
      <c r="R42" s="211" t="e">
        <v>#DIV/0!</v>
      </c>
      <c r="S42" s="211" t="e">
        <v>#DIV/0!</v>
      </c>
      <c r="T42" s="211" t="e">
        <v>#DIV/0!</v>
      </c>
      <c r="U42" s="211" t="e">
        <v>#DIV/0!</v>
      </c>
      <c r="V42" s="211" t="e">
        <v>#DIV/0!</v>
      </c>
      <c r="W42" s="211" t="e">
        <v>#DIV/0!</v>
      </c>
      <c r="X42" s="211" t="e">
        <v>#DIV/0!</v>
      </c>
      <c r="Y42" s="211" t="e">
        <v>#DIV/0!</v>
      </c>
      <c r="Z42" s="211" t="e">
        <v>#DIV/0!</v>
      </c>
      <c r="AA42" s="211" t="e">
        <v>#DIV/0!</v>
      </c>
      <c r="AB42" s="211" t="e">
        <v>#DIV/0!</v>
      </c>
      <c r="AC42" s="211" t="e">
        <v>#DIV/0!</v>
      </c>
      <c r="AD42" s="211" t="e">
        <v>#DIV/0!</v>
      </c>
      <c r="AE42" s="211" t="e">
        <v>#DIV/0!</v>
      </c>
      <c r="AF42" s="211" t="e">
        <v>#DIV/0!</v>
      </c>
      <c r="AG42" s="211" t="e">
        <v>#DIV/0!</v>
      </c>
      <c r="AH42" s="211" t="e">
        <v>#DIV/0!</v>
      </c>
      <c r="AI42" s="211" t="e">
        <v>#DIV/0!</v>
      </c>
      <c r="AJ42" s="211" t="e">
        <v>#DIV/0!</v>
      </c>
      <c r="AK42" s="211" t="e">
        <v>#DIV/0!</v>
      </c>
      <c r="AL42" s="211" t="e">
        <v>#DIV/0!</v>
      </c>
      <c r="AM42" s="211" t="e">
        <v>#DIV/0!</v>
      </c>
      <c r="AN42" s="211" t="e">
        <v>#DIV/0!</v>
      </c>
      <c r="AO42" s="211" t="e">
        <v>#DIV/0!</v>
      </c>
      <c r="AP42" s="211" t="e">
        <v>#DIV/0!</v>
      </c>
      <c r="AQ42" s="211" t="e">
        <v>#DIV/0!</v>
      </c>
      <c r="AR42" s="211" t="e">
        <v>#DIV/0!</v>
      </c>
      <c r="AS42" s="211" t="e">
        <v>#DIV/0!</v>
      </c>
      <c r="AT42" s="211" t="e">
        <v>#DIV/0!</v>
      </c>
      <c r="AU42" s="211" t="e">
        <v>#DIV/0!</v>
      </c>
      <c r="AV42" s="211" t="e">
        <v>#DIV/0!</v>
      </c>
      <c r="AW42" s="211" t="e">
        <v>#DIV/0!</v>
      </c>
      <c r="AX42" s="211" t="e">
        <v>#DIV/0!</v>
      </c>
      <c r="AY42" s="211" t="e">
        <v>#DIV/0!</v>
      </c>
      <c r="AZ42" s="211" t="e">
        <v>#DIV/0!</v>
      </c>
      <c r="BA42" s="211" t="e">
        <v>#DIV/0!</v>
      </c>
      <c r="BB42" s="211" t="e">
        <v>#DIV/0!</v>
      </c>
      <c r="BC42" s="211" t="e">
        <v>#DIV/0!</v>
      </c>
      <c r="BD42" s="211" t="e">
        <v>#DIV/0!</v>
      </c>
      <c r="BE42" s="211" t="e">
        <v>#DIV/0!</v>
      </c>
      <c r="BF42" s="211" t="e">
        <v>#DIV/0!</v>
      </c>
      <c r="BG42" s="211" t="e">
        <v>#DIV/0!</v>
      </c>
      <c r="BH42" s="211" t="e">
        <v>#DIV/0!</v>
      </c>
      <c r="BI42" s="211" t="e">
        <v>#DIV/0!</v>
      </c>
      <c r="BJ42" s="211" t="e">
        <v>#DIV/0!</v>
      </c>
      <c r="BK42" s="211" t="e">
        <v>#DIV/0!</v>
      </c>
      <c r="BL42" s="211" t="e">
        <v>#DIV/0!</v>
      </c>
      <c r="BM42" s="211" t="e">
        <v>#DIV/0!</v>
      </c>
      <c r="BN42" s="211" t="e">
        <v>#DIV/0!</v>
      </c>
      <c r="BO42" s="211" t="e">
        <v>#DIV/0!</v>
      </c>
      <c r="BP42" s="211" t="e">
        <v>#DIV/0!</v>
      </c>
      <c r="BQ42" s="211" t="e">
        <v>#DIV/0!</v>
      </c>
      <c r="BR42" s="211" t="e">
        <v>#DIV/0!</v>
      </c>
      <c r="BS42" s="211" t="e">
        <v>#DIV/0!</v>
      </c>
      <c r="BT42" s="211" t="e">
        <v>#DIV/0!</v>
      </c>
      <c r="BU42" s="211" t="e">
        <v>#DIV/0!</v>
      </c>
      <c r="BV42" s="211" t="e">
        <v>#DIV/0!</v>
      </c>
      <c r="BW42" s="211" t="e">
        <v>#DIV/0!</v>
      </c>
      <c r="BX42" s="211" t="e">
        <v>#DIV/0!</v>
      </c>
      <c r="BY42" s="211" t="e">
        <v>#DIV/0!</v>
      </c>
      <c r="BZ42" s="211" t="e">
        <v>#DIV/0!</v>
      </c>
      <c r="CA42" s="211" t="e">
        <v>#DIV/0!</v>
      </c>
      <c r="CB42" s="211" t="e">
        <v>#DIV/0!</v>
      </c>
      <c r="CC42" s="211" t="e">
        <v>#DIV/0!</v>
      </c>
      <c r="CD42" s="211" t="e">
        <v>#DIV/0!</v>
      </c>
      <c r="CE42" s="211" t="e">
        <v>#DIV/0!</v>
      </c>
      <c r="CF42" s="211" t="e">
        <v>#DIV/0!</v>
      </c>
      <c r="CG42" s="211" t="e">
        <v>#DIV/0!</v>
      </c>
      <c r="CH42" s="211" t="e">
        <v>#DIV/0!</v>
      </c>
      <c r="CI42" s="211" t="e">
        <v>#DIV/0!</v>
      </c>
      <c r="CJ42" s="605" t="e">
        <v>#DIV/0!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 t="e">
        <v>#DIV/0!</v>
      </c>
      <c r="I44" s="212" t="e">
        <v>#DIV/0!</v>
      </c>
      <c r="J44" s="212" t="e">
        <v>#DIV/0!</v>
      </c>
      <c r="K44" s="212" t="e">
        <v>#DIV/0!</v>
      </c>
      <c r="L44" s="212" t="e">
        <v>#DIV/0!</v>
      </c>
      <c r="M44" s="212" t="e">
        <v>#DIV/0!</v>
      </c>
      <c r="N44" s="212" t="e">
        <v>#DIV/0!</v>
      </c>
      <c r="O44" s="212" t="e">
        <v>#DIV/0!</v>
      </c>
      <c r="P44" s="212" t="e">
        <v>#DIV/0!</v>
      </c>
      <c r="Q44" s="212" t="e">
        <v>#DIV/0!</v>
      </c>
      <c r="R44" s="212" t="e">
        <v>#DIV/0!</v>
      </c>
      <c r="S44" s="212" t="e">
        <v>#DIV/0!</v>
      </c>
      <c r="T44" s="212" t="e">
        <v>#DIV/0!</v>
      </c>
      <c r="U44" s="212" t="e">
        <v>#DIV/0!</v>
      </c>
      <c r="V44" s="212" t="e">
        <v>#DIV/0!</v>
      </c>
      <c r="W44" s="212" t="e">
        <v>#DIV/0!</v>
      </c>
      <c r="X44" s="212" t="e">
        <v>#DIV/0!</v>
      </c>
      <c r="Y44" s="212" t="e">
        <v>#DIV/0!</v>
      </c>
      <c r="Z44" s="212" t="e">
        <v>#DIV/0!</v>
      </c>
      <c r="AA44" s="212" t="e">
        <v>#DIV/0!</v>
      </c>
      <c r="AB44" s="212" t="e">
        <v>#DIV/0!</v>
      </c>
      <c r="AC44" s="212" t="e">
        <v>#DIV/0!</v>
      </c>
      <c r="AD44" s="212" t="e">
        <v>#DIV/0!</v>
      </c>
      <c r="AE44" s="212" t="e">
        <v>#DIV/0!</v>
      </c>
      <c r="AF44" s="212" t="e">
        <v>#DIV/0!</v>
      </c>
      <c r="AG44" s="212" t="e">
        <v>#DIV/0!</v>
      </c>
      <c r="AH44" s="212" t="e">
        <v>#DIV/0!</v>
      </c>
      <c r="AI44" s="212" t="e">
        <v>#DIV/0!</v>
      </c>
      <c r="AJ44" s="212" t="e">
        <v>#DIV/0!</v>
      </c>
      <c r="AK44" s="212" t="e">
        <v>#DIV/0!</v>
      </c>
      <c r="AL44" s="212" t="e">
        <v>#DIV/0!</v>
      </c>
      <c r="AM44" s="212" t="e">
        <v>#DIV/0!</v>
      </c>
      <c r="AN44" s="212" t="e">
        <v>#DIV/0!</v>
      </c>
      <c r="AO44" s="212" t="e">
        <v>#DIV/0!</v>
      </c>
      <c r="AP44" s="212" t="e">
        <v>#DIV/0!</v>
      </c>
      <c r="AQ44" s="212" t="e">
        <v>#DIV/0!</v>
      </c>
      <c r="AR44" s="212" t="e">
        <v>#DIV/0!</v>
      </c>
      <c r="AS44" s="212" t="e">
        <v>#DIV/0!</v>
      </c>
      <c r="AT44" s="212" t="e">
        <v>#DIV/0!</v>
      </c>
      <c r="AU44" s="212" t="e">
        <v>#DIV/0!</v>
      </c>
      <c r="AV44" s="212" t="e">
        <v>#DIV/0!</v>
      </c>
      <c r="AW44" s="212" t="e">
        <v>#DIV/0!</v>
      </c>
      <c r="AX44" s="212" t="e">
        <v>#DIV/0!</v>
      </c>
      <c r="AY44" s="212" t="e">
        <v>#DIV/0!</v>
      </c>
      <c r="AZ44" s="212" t="e">
        <v>#DIV/0!</v>
      </c>
      <c r="BA44" s="212" t="e">
        <v>#DIV/0!</v>
      </c>
      <c r="BB44" s="212" t="e">
        <v>#DIV/0!</v>
      </c>
      <c r="BC44" s="212" t="e">
        <v>#DIV/0!</v>
      </c>
      <c r="BD44" s="212" t="e">
        <v>#DIV/0!</v>
      </c>
      <c r="BE44" s="212" t="e">
        <v>#DIV/0!</v>
      </c>
      <c r="BF44" s="212" t="e">
        <v>#DIV/0!</v>
      </c>
      <c r="BG44" s="212" t="e">
        <v>#DIV/0!</v>
      </c>
      <c r="BH44" s="212" t="e">
        <v>#DIV/0!</v>
      </c>
      <c r="BI44" s="212" t="e">
        <v>#DIV/0!</v>
      </c>
      <c r="BJ44" s="212" t="e">
        <v>#DIV/0!</v>
      </c>
      <c r="BK44" s="212" t="e">
        <v>#DIV/0!</v>
      </c>
      <c r="BL44" s="212" t="e">
        <v>#DIV/0!</v>
      </c>
      <c r="BM44" s="212" t="e">
        <v>#DIV/0!</v>
      </c>
      <c r="BN44" s="212" t="e">
        <v>#DIV/0!</v>
      </c>
      <c r="BO44" s="212" t="e">
        <v>#DIV/0!</v>
      </c>
      <c r="BP44" s="212" t="e">
        <v>#DIV/0!</v>
      </c>
      <c r="BQ44" s="212" t="e">
        <v>#DIV/0!</v>
      </c>
      <c r="BR44" s="212" t="e">
        <v>#DIV/0!</v>
      </c>
      <c r="BS44" s="212" t="e">
        <v>#DIV/0!</v>
      </c>
      <c r="BT44" s="212" t="e">
        <v>#DIV/0!</v>
      </c>
      <c r="BU44" s="212" t="e">
        <v>#DIV/0!</v>
      </c>
      <c r="BV44" s="212" t="e">
        <v>#DIV/0!</v>
      </c>
      <c r="BW44" s="212" t="e">
        <v>#DIV/0!</v>
      </c>
      <c r="BX44" s="212" t="e">
        <v>#DIV/0!</v>
      </c>
      <c r="BY44" s="212" t="e">
        <v>#DIV/0!</v>
      </c>
      <c r="BZ44" s="212" t="e">
        <v>#DIV/0!</v>
      </c>
      <c r="CA44" s="212" t="e">
        <v>#DIV/0!</v>
      </c>
      <c r="CB44" s="212" t="e">
        <v>#DIV/0!</v>
      </c>
      <c r="CC44" s="212" t="e">
        <v>#DIV/0!</v>
      </c>
      <c r="CD44" s="212" t="e">
        <v>#DIV/0!</v>
      </c>
      <c r="CE44" s="212" t="e">
        <v>#DIV/0!</v>
      </c>
      <c r="CF44" s="212" t="e">
        <v>#DIV/0!</v>
      </c>
      <c r="CG44" s="212" t="e">
        <v>#DIV/0!</v>
      </c>
      <c r="CH44" s="212" t="e">
        <v>#DIV/0!</v>
      </c>
      <c r="CI44" s="212" t="e">
        <v>#DIV/0!</v>
      </c>
      <c r="CJ44" s="607" t="e">
        <v>#DIV/0!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/>
      <c r="I45" s="599"/>
      <c r="J45" s="470"/>
      <c r="K45" s="111"/>
      <c r="L45" s="111"/>
      <c r="M45" s="111"/>
      <c r="N45" s="84"/>
      <c r="O45" s="84"/>
      <c r="P45" s="128"/>
      <c r="Q45" s="471"/>
      <c r="R45" s="471"/>
      <c r="S45" s="84"/>
      <c r="T45" s="108"/>
      <c r="U45" s="471"/>
      <c r="V45" s="471"/>
      <c r="W45" s="471"/>
      <c r="X45" s="471"/>
      <c r="Y45" s="471"/>
      <c r="Z45" s="471"/>
      <c r="AA45" s="84"/>
      <c r="AB45" s="128"/>
      <c r="AC45" s="471"/>
      <c r="AD45" s="84"/>
      <c r="AE45" s="84"/>
      <c r="AF45" s="84"/>
      <c r="AG45" s="454"/>
      <c r="AH45" s="128"/>
      <c r="AI45" s="471"/>
      <c r="AJ45" s="84"/>
      <c r="AK45" s="128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459"/>
      <c r="BA45" s="100"/>
      <c r="BB45" s="600"/>
      <c r="BC45" s="600"/>
      <c r="BD45" s="600"/>
      <c r="BE45" s="600"/>
      <c r="BF45" s="600"/>
      <c r="BG45" s="600"/>
      <c r="BH45" s="600"/>
      <c r="BI45" s="600"/>
      <c r="BJ45" s="600"/>
      <c r="BK45" s="600"/>
      <c r="BL45" s="600"/>
      <c r="BM45" s="600"/>
      <c r="BN45" s="600"/>
      <c r="BO45" s="600"/>
      <c r="BP45" s="600"/>
      <c r="BQ45" s="600"/>
      <c r="BR45" s="600"/>
      <c r="BS45" s="600"/>
      <c r="BT45" s="600"/>
      <c r="BU45" s="600"/>
      <c r="BV45" s="600"/>
      <c r="BW45" s="600"/>
      <c r="BX45" s="600"/>
      <c r="BY45" s="600"/>
      <c r="BZ45" s="600"/>
      <c r="CA45" s="600"/>
      <c r="CB45" s="600"/>
      <c r="CC45" s="600"/>
      <c r="CD45" s="600"/>
      <c r="CE45" s="600"/>
      <c r="CF45" s="600"/>
      <c r="CG45" s="600"/>
      <c r="CH45" s="600"/>
      <c r="CI45" s="600"/>
      <c r="CJ45" s="617"/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 t="e">
        <v>#DIV/0!</v>
      </c>
      <c r="I46" s="215" t="e">
        <v>#DIV/0!</v>
      </c>
      <c r="J46" s="215" t="e">
        <v>#DIV/0!</v>
      </c>
      <c r="K46" s="221" t="e">
        <v>#DIV/0!</v>
      </c>
      <c r="L46" s="221" t="e">
        <v>#DIV/0!</v>
      </c>
      <c r="M46" s="236" t="e">
        <v>#DIV/0!</v>
      </c>
      <c r="N46" s="216" t="e">
        <v>#DIV/0!</v>
      </c>
      <c r="O46" s="216" t="e">
        <v>#DIV/0!</v>
      </c>
      <c r="P46" s="216" t="e">
        <v>#DIV/0!</v>
      </c>
      <c r="Q46" s="216" t="e">
        <v>#DIV/0!</v>
      </c>
      <c r="R46" s="216" t="e">
        <v>#DIV/0!</v>
      </c>
      <c r="S46" s="216" t="e">
        <v>#DIV/0!</v>
      </c>
      <c r="T46" s="216" t="e">
        <v>#DIV/0!</v>
      </c>
      <c r="U46" s="216" t="e">
        <v>#DIV/0!</v>
      </c>
      <c r="V46" s="216" t="e">
        <v>#DIV/0!</v>
      </c>
      <c r="W46" s="216" t="e">
        <v>#DIV/0!</v>
      </c>
      <c r="X46" s="216" t="e">
        <v>#DIV/0!</v>
      </c>
      <c r="Y46" s="217" t="e">
        <v>#DIV/0!</v>
      </c>
      <c r="Z46" s="217" t="e">
        <v>#DIV/0!</v>
      </c>
      <c r="AA46" s="217" t="e">
        <v>#DIV/0!</v>
      </c>
      <c r="AB46" s="217" t="e">
        <v>#DIV/0!</v>
      </c>
      <c r="AC46" s="217" t="e">
        <v>#DIV/0!</v>
      </c>
      <c r="AD46" s="217" t="e">
        <v>#DIV/0!</v>
      </c>
      <c r="AE46" s="217" t="e">
        <v>#DIV/0!</v>
      </c>
      <c r="AF46" s="217" t="e">
        <v>#DIV/0!</v>
      </c>
      <c r="AG46" s="217" t="e">
        <v>#DIV/0!</v>
      </c>
      <c r="AH46" s="217" t="e">
        <v>#DIV/0!</v>
      </c>
      <c r="AI46" s="217" t="e">
        <v>#DIV/0!</v>
      </c>
      <c r="AJ46" s="217" t="e">
        <v>#DIV/0!</v>
      </c>
      <c r="AK46" s="217" t="e">
        <v>#DIV/0!</v>
      </c>
      <c r="AL46" s="218" t="e">
        <v>#DIV/0!</v>
      </c>
      <c r="AM46" s="218" t="e">
        <v>#DIV/0!</v>
      </c>
      <c r="AN46" s="218" t="e">
        <v>#DIV/0!</v>
      </c>
      <c r="AO46" s="218" t="e">
        <v>#DIV/0!</v>
      </c>
      <c r="AP46" s="218" t="e">
        <v>#DIV/0!</v>
      </c>
      <c r="AQ46" s="218" t="e">
        <v>#DIV/0!</v>
      </c>
      <c r="AR46" s="218" t="e">
        <v>#DIV/0!</v>
      </c>
      <c r="AS46" s="218" t="e">
        <v>#DIV/0!</v>
      </c>
      <c r="AT46" s="218" t="e">
        <v>#DIV/0!</v>
      </c>
      <c r="AU46" s="218" t="e">
        <v>#DIV/0!</v>
      </c>
      <c r="AV46" s="218" t="e">
        <v>#DIV/0!</v>
      </c>
      <c r="AW46" s="218" t="e">
        <v>#DIV/0!</v>
      </c>
      <c r="AX46" s="218" t="e">
        <v>#DIV/0!</v>
      </c>
      <c r="AY46" s="218" t="e">
        <v>#DIV/0!</v>
      </c>
      <c r="AZ46" s="219" t="e">
        <v>#DIV/0!</v>
      </c>
      <c r="BA46" s="229" t="e">
        <v>#DIV/0!</v>
      </c>
      <c r="BB46" s="229" t="e">
        <v>#DIV/0!</v>
      </c>
      <c r="BC46" s="229" t="e">
        <v>#DIV/0!</v>
      </c>
      <c r="BD46" s="229" t="e">
        <v>#DIV/0!</v>
      </c>
      <c r="BE46" s="229" t="e">
        <v>#DIV/0!</v>
      </c>
      <c r="BF46" s="229" t="e">
        <v>#DIV/0!</v>
      </c>
      <c r="BG46" s="229" t="e">
        <v>#DIV/0!</v>
      </c>
      <c r="BH46" s="229" t="e">
        <v>#DIV/0!</v>
      </c>
      <c r="BI46" s="229" t="e">
        <v>#DIV/0!</v>
      </c>
      <c r="BJ46" s="229" t="e">
        <v>#DIV/0!</v>
      </c>
      <c r="BK46" s="229" t="e">
        <v>#DIV/0!</v>
      </c>
      <c r="BL46" s="229" t="e">
        <v>#DIV/0!</v>
      </c>
      <c r="BM46" s="229" t="e">
        <v>#DIV/0!</v>
      </c>
      <c r="BN46" s="229" t="e">
        <v>#DIV/0!</v>
      </c>
      <c r="BO46" s="229" t="e">
        <v>#DIV/0!</v>
      </c>
      <c r="BP46" s="229" t="e">
        <v>#DIV/0!</v>
      </c>
      <c r="BQ46" s="229" t="e">
        <v>#DIV/0!</v>
      </c>
      <c r="BR46" s="229" t="e">
        <v>#DIV/0!</v>
      </c>
      <c r="BS46" s="229" t="e">
        <v>#DIV/0!</v>
      </c>
      <c r="BT46" s="229" t="e">
        <v>#DIV/0!</v>
      </c>
      <c r="BU46" s="229" t="e">
        <v>#DIV/0!</v>
      </c>
      <c r="BV46" s="229" t="e">
        <v>#DIV/0!</v>
      </c>
      <c r="BW46" s="229" t="e">
        <v>#DIV/0!</v>
      </c>
      <c r="BX46" s="229" t="e">
        <v>#DIV/0!</v>
      </c>
      <c r="BY46" s="229" t="e">
        <v>#DIV/0!</v>
      </c>
      <c r="BZ46" s="229" t="e">
        <v>#DIV/0!</v>
      </c>
      <c r="CA46" s="229" t="e">
        <v>#DIV/0!</v>
      </c>
      <c r="CB46" s="229" t="e">
        <v>#DIV/0!</v>
      </c>
      <c r="CC46" s="229" t="e">
        <v>#DIV/0!</v>
      </c>
      <c r="CD46" s="229" t="e">
        <v>#DIV/0!</v>
      </c>
      <c r="CE46" s="229" t="e">
        <v>#DIV/0!</v>
      </c>
      <c r="CF46" s="229" t="e">
        <v>#DIV/0!</v>
      </c>
      <c r="CG46" s="229" t="e">
        <v>#DIV/0!</v>
      </c>
      <c r="CH46" s="229" t="e">
        <v>#DIV/0!</v>
      </c>
      <c r="CI46" s="229" t="e">
        <v>#DIV/0!</v>
      </c>
      <c r="CJ46" s="618" t="e">
        <v>#DIV/0!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/>
      <c r="I47" s="474"/>
      <c r="J47" s="475"/>
      <c r="K47" s="455"/>
      <c r="L47" s="455"/>
      <c r="M47" s="455"/>
      <c r="N47" s="476"/>
      <c r="O47" s="476"/>
      <c r="P47" s="476"/>
      <c r="Q47" s="476"/>
      <c r="R47" s="476"/>
      <c r="S47" s="476"/>
      <c r="T47" s="476"/>
      <c r="U47" s="476"/>
      <c r="V47" s="476"/>
      <c r="W47" s="476"/>
      <c r="X47" s="476"/>
      <c r="Y47" s="476"/>
      <c r="Z47" s="476"/>
      <c r="AA47" s="476"/>
      <c r="AB47" s="476"/>
      <c r="AC47" s="476"/>
      <c r="AD47" s="476"/>
      <c r="AE47" s="476"/>
      <c r="AF47" s="476"/>
      <c r="AG47" s="476"/>
      <c r="AH47" s="476"/>
      <c r="AI47" s="476"/>
      <c r="AJ47" s="476"/>
      <c r="AK47" s="476"/>
      <c r="AL47" s="476"/>
      <c r="AM47" s="476"/>
      <c r="AN47" s="476"/>
      <c r="AO47" s="476"/>
      <c r="AP47" s="476"/>
      <c r="AQ47" s="476"/>
      <c r="AR47" s="476"/>
      <c r="AS47" s="476"/>
      <c r="AT47" s="476"/>
      <c r="AU47" s="476"/>
      <c r="AV47" s="476"/>
      <c r="AW47" s="476"/>
      <c r="AX47" s="476"/>
      <c r="AY47" s="476"/>
      <c r="AZ47" s="476"/>
      <c r="BA47" s="477"/>
      <c r="BB47" s="508"/>
      <c r="BC47" s="508"/>
      <c r="BD47" s="508"/>
      <c r="BE47" s="508"/>
      <c r="BF47" s="508"/>
      <c r="BG47" s="508"/>
      <c r="BH47" s="508"/>
      <c r="BI47" s="508"/>
      <c r="BJ47" s="508"/>
      <c r="BK47" s="508"/>
      <c r="BL47" s="508"/>
      <c r="BM47" s="508"/>
      <c r="BN47" s="508"/>
      <c r="BO47" s="508"/>
      <c r="BP47" s="508"/>
      <c r="BQ47" s="508"/>
      <c r="BR47" s="508"/>
      <c r="BS47" s="508"/>
      <c r="BT47" s="508"/>
      <c r="BU47" s="508"/>
      <c r="BV47" s="508"/>
      <c r="BW47" s="508"/>
      <c r="BX47" s="508"/>
      <c r="BY47" s="508"/>
      <c r="BZ47" s="508"/>
      <c r="CA47" s="508"/>
      <c r="CB47" s="508"/>
      <c r="CC47" s="508"/>
      <c r="CD47" s="508"/>
      <c r="CE47" s="508"/>
      <c r="CF47" s="508"/>
      <c r="CG47" s="508"/>
      <c r="CH47" s="508"/>
      <c r="CI47" s="508"/>
      <c r="CJ47" s="536"/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/>
      <c r="I48" s="474"/>
      <c r="J48" s="475"/>
      <c r="K48" s="455"/>
      <c r="L48" s="455"/>
      <c r="M48" s="455"/>
      <c r="N48" s="476"/>
      <c r="O48" s="476"/>
      <c r="P48" s="476"/>
      <c r="Q48" s="476"/>
      <c r="R48" s="476"/>
      <c r="S48" s="476"/>
      <c r="T48" s="476"/>
      <c r="U48" s="476"/>
      <c r="V48" s="476"/>
      <c r="W48" s="476"/>
      <c r="X48" s="476"/>
      <c r="Y48" s="476"/>
      <c r="Z48" s="476"/>
      <c r="AA48" s="476"/>
      <c r="AB48" s="476"/>
      <c r="AC48" s="476"/>
      <c r="AD48" s="476"/>
      <c r="AE48" s="476"/>
      <c r="AF48" s="476"/>
      <c r="AG48" s="476"/>
      <c r="AH48" s="476"/>
      <c r="AI48" s="476"/>
      <c r="AJ48" s="476"/>
      <c r="AK48" s="476"/>
      <c r="AL48" s="476"/>
      <c r="AM48" s="476"/>
      <c r="AN48" s="476"/>
      <c r="AO48" s="476"/>
      <c r="AP48" s="476"/>
      <c r="AQ48" s="476"/>
      <c r="AR48" s="476"/>
      <c r="AS48" s="476"/>
      <c r="AT48" s="476"/>
      <c r="AU48" s="476"/>
      <c r="AV48" s="476"/>
      <c r="AW48" s="476"/>
      <c r="AX48" s="476"/>
      <c r="AY48" s="476"/>
      <c r="AZ48" s="476"/>
      <c r="BA48" s="477"/>
      <c r="BB48" s="508"/>
      <c r="BC48" s="508"/>
      <c r="BD48" s="508"/>
      <c r="BE48" s="508"/>
      <c r="BF48" s="508"/>
      <c r="BG48" s="508"/>
      <c r="BH48" s="508"/>
      <c r="BI48" s="508"/>
      <c r="BJ48" s="508"/>
      <c r="BK48" s="508"/>
      <c r="BL48" s="508"/>
      <c r="BM48" s="508"/>
      <c r="BN48" s="508"/>
      <c r="BO48" s="508"/>
      <c r="BP48" s="508"/>
      <c r="BQ48" s="508"/>
      <c r="BR48" s="508"/>
      <c r="BS48" s="508"/>
      <c r="BT48" s="508"/>
      <c r="BU48" s="508"/>
      <c r="BV48" s="508"/>
      <c r="BW48" s="508"/>
      <c r="BX48" s="508"/>
      <c r="BY48" s="508"/>
      <c r="BZ48" s="508"/>
      <c r="CA48" s="508"/>
      <c r="CB48" s="508"/>
      <c r="CC48" s="508"/>
      <c r="CD48" s="508"/>
      <c r="CE48" s="508"/>
      <c r="CF48" s="508"/>
      <c r="CG48" s="508"/>
      <c r="CH48" s="508"/>
      <c r="CI48" s="508"/>
      <c r="CJ48" s="536"/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/>
      <c r="I49" s="474"/>
      <c r="J49" s="475"/>
      <c r="K49" s="455"/>
      <c r="L49" s="455"/>
      <c r="M49" s="455"/>
      <c r="N49" s="476"/>
      <c r="O49" s="476"/>
      <c r="P49" s="476"/>
      <c r="Q49" s="476"/>
      <c r="R49" s="476"/>
      <c r="S49" s="476"/>
      <c r="T49" s="476"/>
      <c r="U49" s="476"/>
      <c r="V49" s="476"/>
      <c r="W49" s="476"/>
      <c r="X49" s="476"/>
      <c r="Y49" s="476"/>
      <c r="Z49" s="476"/>
      <c r="AA49" s="476"/>
      <c r="AB49" s="476"/>
      <c r="AC49" s="476"/>
      <c r="AD49" s="476"/>
      <c r="AE49" s="476"/>
      <c r="AF49" s="476"/>
      <c r="AG49" s="476"/>
      <c r="AH49" s="476"/>
      <c r="AI49" s="476"/>
      <c r="AJ49" s="476"/>
      <c r="AK49" s="476"/>
      <c r="AL49" s="476"/>
      <c r="AM49" s="476"/>
      <c r="AN49" s="476"/>
      <c r="AO49" s="476"/>
      <c r="AP49" s="476"/>
      <c r="AQ49" s="476"/>
      <c r="AR49" s="476"/>
      <c r="AS49" s="476"/>
      <c r="AT49" s="476"/>
      <c r="AU49" s="476"/>
      <c r="AV49" s="476"/>
      <c r="AW49" s="476"/>
      <c r="AX49" s="476"/>
      <c r="AY49" s="476"/>
      <c r="AZ49" s="476"/>
      <c r="BA49" s="477"/>
      <c r="BB49" s="508"/>
      <c r="BC49" s="508"/>
      <c r="BD49" s="508"/>
      <c r="BE49" s="508"/>
      <c r="BF49" s="508"/>
      <c r="BG49" s="508"/>
      <c r="BH49" s="508"/>
      <c r="BI49" s="508"/>
      <c r="BJ49" s="508"/>
      <c r="BK49" s="508"/>
      <c r="BL49" s="508"/>
      <c r="BM49" s="508"/>
      <c r="BN49" s="508"/>
      <c r="BO49" s="508"/>
      <c r="BP49" s="508"/>
      <c r="BQ49" s="508"/>
      <c r="BR49" s="508"/>
      <c r="BS49" s="508"/>
      <c r="BT49" s="508"/>
      <c r="BU49" s="508"/>
      <c r="BV49" s="508"/>
      <c r="BW49" s="508"/>
      <c r="BX49" s="508"/>
      <c r="BY49" s="508"/>
      <c r="BZ49" s="508"/>
      <c r="CA49" s="508"/>
      <c r="CB49" s="508"/>
      <c r="CC49" s="508"/>
      <c r="CD49" s="508"/>
      <c r="CE49" s="508"/>
      <c r="CF49" s="508"/>
      <c r="CG49" s="508"/>
      <c r="CH49" s="508"/>
      <c r="CI49" s="508"/>
      <c r="CJ49" s="536"/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/>
      <c r="I50" s="474"/>
      <c r="J50" s="475"/>
      <c r="K50" s="455"/>
      <c r="L50" s="455"/>
      <c r="M50" s="455"/>
      <c r="N50" s="476"/>
      <c r="O50" s="476"/>
      <c r="P50" s="476"/>
      <c r="Q50" s="476"/>
      <c r="R50" s="476"/>
      <c r="S50" s="476"/>
      <c r="T50" s="476"/>
      <c r="U50" s="476"/>
      <c r="V50" s="476"/>
      <c r="W50" s="476"/>
      <c r="X50" s="476"/>
      <c r="Y50" s="476"/>
      <c r="Z50" s="476"/>
      <c r="AA50" s="476"/>
      <c r="AB50" s="476"/>
      <c r="AC50" s="476"/>
      <c r="AD50" s="476"/>
      <c r="AE50" s="476"/>
      <c r="AF50" s="476"/>
      <c r="AG50" s="476"/>
      <c r="AH50" s="476"/>
      <c r="AI50" s="476"/>
      <c r="AJ50" s="476"/>
      <c r="AK50" s="476"/>
      <c r="AL50" s="476"/>
      <c r="AM50" s="476"/>
      <c r="AN50" s="476"/>
      <c r="AO50" s="476"/>
      <c r="AP50" s="476"/>
      <c r="AQ50" s="476"/>
      <c r="AR50" s="476"/>
      <c r="AS50" s="476"/>
      <c r="AT50" s="476"/>
      <c r="AU50" s="476"/>
      <c r="AV50" s="476"/>
      <c r="AW50" s="476"/>
      <c r="AX50" s="476"/>
      <c r="AY50" s="476"/>
      <c r="AZ50" s="476"/>
      <c r="BA50" s="477"/>
      <c r="BB50" s="508"/>
      <c r="BC50" s="508"/>
      <c r="BD50" s="508"/>
      <c r="BE50" s="508"/>
      <c r="BF50" s="508"/>
      <c r="BG50" s="508"/>
      <c r="BH50" s="508"/>
      <c r="BI50" s="508"/>
      <c r="BJ50" s="508"/>
      <c r="BK50" s="508"/>
      <c r="BL50" s="508"/>
      <c r="BM50" s="508"/>
      <c r="BN50" s="508"/>
      <c r="BO50" s="508"/>
      <c r="BP50" s="508"/>
      <c r="BQ50" s="508"/>
      <c r="BR50" s="508"/>
      <c r="BS50" s="508"/>
      <c r="BT50" s="508"/>
      <c r="BU50" s="508"/>
      <c r="BV50" s="508"/>
      <c r="BW50" s="508"/>
      <c r="BX50" s="508"/>
      <c r="BY50" s="508"/>
      <c r="BZ50" s="508"/>
      <c r="CA50" s="508"/>
      <c r="CB50" s="508"/>
      <c r="CC50" s="508"/>
      <c r="CD50" s="508"/>
      <c r="CE50" s="508"/>
      <c r="CF50" s="508"/>
      <c r="CG50" s="508"/>
      <c r="CH50" s="508"/>
      <c r="CI50" s="508"/>
      <c r="CJ50" s="536"/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/>
      <c r="I51" s="474"/>
      <c r="J51" s="475"/>
      <c r="K51" s="455"/>
      <c r="L51" s="455"/>
      <c r="M51" s="455"/>
      <c r="N51" s="476"/>
      <c r="O51" s="476"/>
      <c r="P51" s="476"/>
      <c r="Q51" s="476"/>
      <c r="R51" s="476"/>
      <c r="S51" s="476"/>
      <c r="T51" s="476"/>
      <c r="U51" s="476"/>
      <c r="V51" s="476"/>
      <c r="W51" s="476"/>
      <c r="X51" s="476"/>
      <c r="Y51" s="476"/>
      <c r="Z51" s="476"/>
      <c r="AA51" s="476"/>
      <c r="AB51" s="476"/>
      <c r="AC51" s="476"/>
      <c r="AD51" s="476"/>
      <c r="AE51" s="476"/>
      <c r="AF51" s="476"/>
      <c r="AG51" s="476"/>
      <c r="AH51" s="476"/>
      <c r="AI51" s="476"/>
      <c r="AJ51" s="476"/>
      <c r="AK51" s="476"/>
      <c r="AL51" s="476"/>
      <c r="AM51" s="476"/>
      <c r="AN51" s="476"/>
      <c r="AO51" s="476"/>
      <c r="AP51" s="476"/>
      <c r="AQ51" s="476"/>
      <c r="AR51" s="476"/>
      <c r="AS51" s="476"/>
      <c r="AT51" s="476"/>
      <c r="AU51" s="476"/>
      <c r="AV51" s="476"/>
      <c r="AW51" s="476"/>
      <c r="AX51" s="476"/>
      <c r="AY51" s="476"/>
      <c r="AZ51" s="476"/>
      <c r="BA51" s="477"/>
      <c r="BB51" s="508"/>
      <c r="BC51" s="508"/>
      <c r="BD51" s="508"/>
      <c r="BE51" s="508"/>
      <c r="BF51" s="508"/>
      <c r="BG51" s="508"/>
      <c r="BH51" s="508"/>
      <c r="BI51" s="508"/>
      <c r="BJ51" s="508"/>
      <c r="BK51" s="508"/>
      <c r="BL51" s="508"/>
      <c r="BM51" s="508"/>
      <c r="BN51" s="508"/>
      <c r="BO51" s="508"/>
      <c r="BP51" s="508"/>
      <c r="BQ51" s="508"/>
      <c r="BR51" s="508"/>
      <c r="BS51" s="508"/>
      <c r="BT51" s="508"/>
      <c r="BU51" s="508"/>
      <c r="BV51" s="508"/>
      <c r="BW51" s="508"/>
      <c r="BX51" s="508"/>
      <c r="BY51" s="508"/>
      <c r="BZ51" s="508"/>
      <c r="CA51" s="508"/>
      <c r="CB51" s="508"/>
      <c r="CC51" s="508"/>
      <c r="CD51" s="508"/>
      <c r="CE51" s="508"/>
      <c r="CF51" s="508"/>
      <c r="CG51" s="508"/>
      <c r="CH51" s="508"/>
      <c r="CI51" s="508"/>
      <c r="CJ51" s="536"/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/>
      <c r="I52" s="478"/>
      <c r="J52" s="479"/>
      <c r="K52" s="480"/>
      <c r="L52" s="480"/>
      <c r="M52" s="480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2"/>
      <c r="BB52" s="508"/>
      <c r="BC52" s="508"/>
      <c r="BD52" s="508"/>
      <c r="BE52" s="508"/>
      <c r="BF52" s="508"/>
      <c r="BG52" s="508"/>
      <c r="BH52" s="508"/>
      <c r="BI52" s="508"/>
      <c r="BJ52" s="508"/>
      <c r="BK52" s="508"/>
      <c r="BL52" s="508"/>
      <c r="BM52" s="508"/>
      <c r="BN52" s="508"/>
      <c r="BO52" s="508"/>
      <c r="BP52" s="508"/>
      <c r="BQ52" s="508"/>
      <c r="BR52" s="508"/>
      <c r="BS52" s="508"/>
      <c r="BT52" s="508"/>
      <c r="BU52" s="508"/>
      <c r="BV52" s="508"/>
      <c r="BW52" s="508"/>
      <c r="BX52" s="508"/>
      <c r="BY52" s="508"/>
      <c r="BZ52" s="508"/>
      <c r="CA52" s="508"/>
      <c r="CB52" s="508"/>
      <c r="CC52" s="508"/>
      <c r="CD52" s="508"/>
      <c r="CE52" s="508"/>
      <c r="CF52" s="508"/>
      <c r="CG52" s="508"/>
      <c r="CH52" s="508"/>
      <c r="CI52" s="508"/>
      <c r="CJ52" s="536"/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0</v>
      </c>
      <c r="I53" s="763">
        <v>0</v>
      </c>
      <c r="J53" s="763">
        <v>0</v>
      </c>
      <c r="K53" s="763">
        <v>0</v>
      </c>
      <c r="L53" s="763">
        <v>0</v>
      </c>
      <c r="M53" s="763">
        <v>0</v>
      </c>
      <c r="N53" s="763">
        <v>0</v>
      </c>
      <c r="O53" s="763">
        <v>0</v>
      </c>
      <c r="P53" s="763">
        <v>0</v>
      </c>
      <c r="Q53" s="763">
        <v>0</v>
      </c>
      <c r="R53" s="763">
        <v>0</v>
      </c>
      <c r="S53" s="763">
        <v>0</v>
      </c>
      <c r="T53" s="763">
        <v>0</v>
      </c>
      <c r="U53" s="763">
        <v>0</v>
      </c>
      <c r="V53" s="763">
        <v>0</v>
      </c>
      <c r="W53" s="763">
        <v>0</v>
      </c>
      <c r="X53" s="763">
        <v>0</v>
      </c>
      <c r="Y53" s="763">
        <v>0</v>
      </c>
      <c r="Z53" s="763">
        <v>0</v>
      </c>
      <c r="AA53" s="763">
        <v>0</v>
      </c>
      <c r="AB53" s="763">
        <v>0</v>
      </c>
      <c r="AC53" s="763">
        <v>0</v>
      </c>
      <c r="AD53" s="763">
        <v>0</v>
      </c>
      <c r="AE53" s="763">
        <v>0</v>
      </c>
      <c r="AF53" s="763">
        <v>0</v>
      </c>
      <c r="AG53" s="763">
        <v>0</v>
      </c>
      <c r="AH53" s="763">
        <v>0</v>
      </c>
      <c r="AI53" s="763">
        <v>0</v>
      </c>
      <c r="AJ53" s="763">
        <v>0</v>
      </c>
      <c r="AK53" s="763">
        <v>0</v>
      </c>
      <c r="AL53" s="763">
        <v>0</v>
      </c>
      <c r="AM53" s="763">
        <v>0</v>
      </c>
      <c r="AN53" s="763">
        <v>0</v>
      </c>
      <c r="AO53" s="763">
        <v>0</v>
      </c>
      <c r="AP53" s="763">
        <v>0</v>
      </c>
      <c r="AQ53" s="763">
        <v>0</v>
      </c>
      <c r="AR53" s="763">
        <v>0</v>
      </c>
      <c r="AS53" s="763">
        <v>0</v>
      </c>
      <c r="AT53" s="763">
        <v>0</v>
      </c>
      <c r="AU53" s="763">
        <v>0</v>
      </c>
      <c r="AV53" s="763">
        <v>0</v>
      </c>
      <c r="AW53" s="763">
        <v>0</v>
      </c>
      <c r="AX53" s="763">
        <v>0</v>
      </c>
      <c r="AY53" s="763">
        <v>0</v>
      </c>
      <c r="AZ53" s="763">
        <v>0</v>
      </c>
      <c r="BA53" s="764">
        <v>0</v>
      </c>
      <c r="BB53" s="764">
        <v>0</v>
      </c>
      <c r="BC53" s="764">
        <v>0</v>
      </c>
      <c r="BD53" s="764">
        <v>0</v>
      </c>
      <c r="BE53" s="764">
        <v>0</v>
      </c>
      <c r="BF53" s="764">
        <v>0</v>
      </c>
      <c r="BG53" s="764">
        <v>0</v>
      </c>
      <c r="BH53" s="764">
        <v>0</v>
      </c>
      <c r="BI53" s="764">
        <v>0</v>
      </c>
      <c r="BJ53" s="764">
        <v>0</v>
      </c>
      <c r="BK53" s="764">
        <v>0</v>
      </c>
      <c r="BL53" s="764">
        <v>0</v>
      </c>
      <c r="BM53" s="764">
        <v>0</v>
      </c>
      <c r="BN53" s="764">
        <v>0</v>
      </c>
      <c r="BO53" s="764">
        <v>0</v>
      </c>
      <c r="BP53" s="764">
        <v>0</v>
      </c>
      <c r="BQ53" s="764">
        <v>0</v>
      </c>
      <c r="BR53" s="764">
        <v>0</v>
      </c>
      <c r="BS53" s="764">
        <v>0</v>
      </c>
      <c r="BT53" s="764">
        <v>0</v>
      </c>
      <c r="BU53" s="764">
        <v>0</v>
      </c>
      <c r="BV53" s="764">
        <v>0</v>
      </c>
      <c r="BW53" s="764">
        <v>0</v>
      </c>
      <c r="BX53" s="764">
        <v>0</v>
      </c>
      <c r="BY53" s="764">
        <v>0</v>
      </c>
      <c r="BZ53" s="764">
        <v>0</v>
      </c>
      <c r="CA53" s="764">
        <v>0</v>
      </c>
      <c r="CB53" s="764">
        <v>0</v>
      </c>
      <c r="CC53" s="764">
        <v>0</v>
      </c>
      <c r="CD53" s="764">
        <v>0</v>
      </c>
      <c r="CE53" s="764">
        <v>0</v>
      </c>
      <c r="CF53" s="764">
        <v>0</v>
      </c>
      <c r="CG53" s="764">
        <v>0</v>
      </c>
      <c r="CH53" s="764">
        <v>0</v>
      </c>
      <c r="CI53" s="764">
        <v>0</v>
      </c>
      <c r="CJ53" s="765">
        <v>0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 t="e">
        <v>#DIV/0!</v>
      </c>
      <c r="I54" s="760" t="e">
        <v>#DIV/0!</v>
      </c>
      <c r="J54" s="760" t="e">
        <v>#DIV/0!</v>
      </c>
      <c r="K54" s="760" t="e">
        <v>#DIV/0!</v>
      </c>
      <c r="L54" s="760" t="e">
        <v>#DIV/0!</v>
      </c>
      <c r="M54" s="760" t="e">
        <v>#DIV/0!</v>
      </c>
      <c r="N54" s="760" t="e">
        <v>#DIV/0!</v>
      </c>
      <c r="O54" s="760" t="e">
        <v>#DIV/0!</v>
      </c>
      <c r="P54" s="760" t="e">
        <v>#DIV/0!</v>
      </c>
      <c r="Q54" s="760" t="e">
        <v>#DIV/0!</v>
      </c>
      <c r="R54" s="760" t="e">
        <v>#DIV/0!</v>
      </c>
      <c r="S54" s="760" t="e">
        <v>#DIV/0!</v>
      </c>
      <c r="T54" s="760" t="e">
        <v>#DIV/0!</v>
      </c>
      <c r="U54" s="760" t="e">
        <v>#DIV/0!</v>
      </c>
      <c r="V54" s="760" t="e">
        <v>#DIV/0!</v>
      </c>
      <c r="W54" s="760" t="e">
        <v>#DIV/0!</v>
      </c>
      <c r="X54" s="760" t="e">
        <v>#DIV/0!</v>
      </c>
      <c r="Y54" s="760" t="e">
        <v>#DIV/0!</v>
      </c>
      <c r="Z54" s="760" t="e">
        <v>#DIV/0!</v>
      </c>
      <c r="AA54" s="760" t="e">
        <v>#DIV/0!</v>
      </c>
      <c r="AB54" s="760" t="e">
        <v>#DIV/0!</v>
      </c>
      <c r="AC54" s="760" t="e">
        <v>#DIV/0!</v>
      </c>
      <c r="AD54" s="760" t="e">
        <v>#DIV/0!</v>
      </c>
      <c r="AE54" s="760" t="e">
        <v>#DIV/0!</v>
      </c>
      <c r="AF54" s="760" t="e">
        <v>#DIV/0!</v>
      </c>
      <c r="AG54" s="760" t="e">
        <v>#DIV/0!</v>
      </c>
      <c r="AH54" s="760" t="e">
        <v>#DIV/0!</v>
      </c>
      <c r="AI54" s="760" t="e">
        <v>#DIV/0!</v>
      </c>
      <c r="AJ54" s="760" t="e">
        <v>#DIV/0!</v>
      </c>
      <c r="AK54" s="760" t="e">
        <v>#DIV/0!</v>
      </c>
      <c r="AL54" s="760" t="e">
        <v>#DIV/0!</v>
      </c>
      <c r="AM54" s="760" t="e">
        <v>#DIV/0!</v>
      </c>
      <c r="AN54" s="760" t="e">
        <v>#DIV/0!</v>
      </c>
      <c r="AO54" s="760" t="e">
        <v>#DIV/0!</v>
      </c>
      <c r="AP54" s="760" t="e">
        <v>#DIV/0!</v>
      </c>
      <c r="AQ54" s="760" t="e">
        <v>#DIV/0!</v>
      </c>
      <c r="AR54" s="760" t="e">
        <v>#DIV/0!</v>
      </c>
      <c r="AS54" s="760" t="e">
        <v>#DIV/0!</v>
      </c>
      <c r="AT54" s="760" t="e">
        <v>#DIV/0!</v>
      </c>
      <c r="AU54" s="760" t="e">
        <v>#DIV/0!</v>
      </c>
      <c r="AV54" s="760" t="e">
        <v>#DIV/0!</v>
      </c>
      <c r="AW54" s="760" t="e">
        <v>#DIV/0!</v>
      </c>
      <c r="AX54" s="760" t="e">
        <v>#DIV/0!</v>
      </c>
      <c r="AY54" s="760" t="e">
        <v>#DIV/0!</v>
      </c>
      <c r="AZ54" s="760" t="e">
        <v>#DIV/0!</v>
      </c>
      <c r="BA54" s="760" t="e">
        <v>#DIV/0!</v>
      </c>
      <c r="BB54" s="760" t="e">
        <v>#DIV/0!</v>
      </c>
      <c r="BC54" s="760" t="e">
        <v>#DIV/0!</v>
      </c>
      <c r="BD54" s="760" t="e">
        <v>#DIV/0!</v>
      </c>
      <c r="BE54" s="760" t="e">
        <v>#DIV/0!</v>
      </c>
      <c r="BF54" s="760" t="e">
        <v>#DIV/0!</v>
      </c>
      <c r="BG54" s="760" t="e">
        <v>#DIV/0!</v>
      </c>
      <c r="BH54" s="760" t="e">
        <v>#DIV/0!</v>
      </c>
      <c r="BI54" s="760" t="e">
        <v>#DIV/0!</v>
      </c>
      <c r="BJ54" s="760" t="e">
        <v>#DIV/0!</v>
      </c>
      <c r="BK54" s="760" t="e">
        <v>#DIV/0!</v>
      </c>
      <c r="BL54" s="760" t="e">
        <v>#DIV/0!</v>
      </c>
      <c r="BM54" s="760" t="e">
        <v>#DIV/0!</v>
      </c>
      <c r="BN54" s="760" t="e">
        <v>#DIV/0!</v>
      </c>
      <c r="BO54" s="760" t="e">
        <v>#DIV/0!</v>
      </c>
      <c r="BP54" s="760" t="e">
        <v>#DIV/0!</v>
      </c>
      <c r="BQ54" s="760" t="e">
        <v>#DIV/0!</v>
      </c>
      <c r="BR54" s="760" t="e">
        <v>#DIV/0!</v>
      </c>
      <c r="BS54" s="760" t="e">
        <v>#DIV/0!</v>
      </c>
      <c r="BT54" s="760" t="e">
        <v>#DIV/0!</v>
      </c>
      <c r="BU54" s="760" t="e">
        <v>#DIV/0!</v>
      </c>
      <c r="BV54" s="760" t="e">
        <v>#DIV/0!</v>
      </c>
      <c r="BW54" s="760" t="e">
        <v>#DIV/0!</v>
      </c>
      <c r="BX54" s="760" t="e">
        <v>#DIV/0!</v>
      </c>
      <c r="BY54" s="760" t="e">
        <v>#DIV/0!</v>
      </c>
      <c r="BZ54" s="760" t="e">
        <v>#DIV/0!</v>
      </c>
      <c r="CA54" s="760" t="e">
        <v>#DIV/0!</v>
      </c>
      <c r="CB54" s="760" t="e">
        <v>#DIV/0!</v>
      </c>
      <c r="CC54" s="760" t="e">
        <v>#DIV/0!</v>
      </c>
      <c r="CD54" s="760" t="e">
        <v>#DIV/0!</v>
      </c>
      <c r="CE54" s="760" t="e">
        <v>#DIV/0!</v>
      </c>
      <c r="CF54" s="760" t="e">
        <v>#DIV/0!</v>
      </c>
      <c r="CG54" s="760" t="e">
        <v>#DIV/0!</v>
      </c>
      <c r="CH54" s="760" t="e">
        <v>#DIV/0!</v>
      </c>
      <c r="CI54" s="760" t="e">
        <v>#DIV/0!</v>
      </c>
      <c r="CJ54" s="852" t="e">
        <v>#DIV/0!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 t="e">
        <v>#DIV/0!</v>
      </c>
      <c r="I55" s="286" t="e">
        <v>#DIV/0!</v>
      </c>
      <c r="J55" s="286" t="e">
        <v>#DIV/0!</v>
      </c>
      <c r="K55" s="286" t="e">
        <v>#DIV/0!</v>
      </c>
      <c r="L55" s="286" t="e">
        <v>#DIV/0!</v>
      </c>
      <c r="M55" s="286" t="e">
        <v>#DIV/0!</v>
      </c>
      <c r="N55" s="286" t="e">
        <v>#DIV/0!</v>
      </c>
      <c r="O55" s="286" t="e">
        <v>#DIV/0!</v>
      </c>
      <c r="P55" s="286" t="e">
        <v>#DIV/0!</v>
      </c>
      <c r="Q55" s="286" t="e">
        <v>#DIV/0!</v>
      </c>
      <c r="R55" s="286" t="e">
        <v>#DIV/0!</v>
      </c>
      <c r="S55" s="286" t="e">
        <v>#DIV/0!</v>
      </c>
      <c r="T55" s="286" t="e">
        <v>#DIV/0!</v>
      </c>
      <c r="U55" s="286" t="e">
        <v>#DIV/0!</v>
      </c>
      <c r="V55" s="286" t="e">
        <v>#DIV/0!</v>
      </c>
      <c r="W55" s="286" t="e">
        <v>#DIV/0!</v>
      </c>
      <c r="X55" s="286" t="e">
        <v>#DIV/0!</v>
      </c>
      <c r="Y55" s="286" t="e">
        <v>#DIV/0!</v>
      </c>
      <c r="Z55" s="286" t="e">
        <v>#DIV/0!</v>
      </c>
      <c r="AA55" s="286" t="e">
        <v>#DIV/0!</v>
      </c>
      <c r="AB55" s="286" t="e">
        <v>#DIV/0!</v>
      </c>
      <c r="AC55" s="286" t="e">
        <v>#DIV/0!</v>
      </c>
      <c r="AD55" s="286" t="e">
        <v>#DIV/0!</v>
      </c>
      <c r="AE55" s="286" t="e">
        <v>#DIV/0!</v>
      </c>
      <c r="AF55" s="286" t="e">
        <v>#DIV/0!</v>
      </c>
      <c r="AG55" s="286" t="e">
        <v>#DIV/0!</v>
      </c>
      <c r="AH55" s="286" t="e">
        <v>#DIV/0!</v>
      </c>
      <c r="AI55" s="286" t="e">
        <v>#DIV/0!</v>
      </c>
      <c r="AJ55" s="286" t="e">
        <v>#DIV/0!</v>
      </c>
      <c r="AK55" s="286" t="e">
        <v>#DIV/0!</v>
      </c>
      <c r="AL55" s="286" t="e">
        <v>#DIV/0!</v>
      </c>
      <c r="AM55" s="286" t="e">
        <v>#DIV/0!</v>
      </c>
      <c r="AN55" s="286" t="e">
        <v>#DIV/0!</v>
      </c>
      <c r="AO55" s="286" t="e">
        <v>#DIV/0!</v>
      </c>
      <c r="AP55" s="286" t="e">
        <v>#DIV/0!</v>
      </c>
      <c r="AQ55" s="286" t="e">
        <v>#DIV/0!</v>
      </c>
      <c r="AR55" s="286" t="e">
        <v>#DIV/0!</v>
      </c>
      <c r="AS55" s="286" t="e">
        <v>#DIV/0!</v>
      </c>
      <c r="AT55" s="286" t="e">
        <v>#DIV/0!</v>
      </c>
      <c r="AU55" s="286" t="e">
        <v>#DIV/0!</v>
      </c>
      <c r="AV55" s="286" t="e">
        <v>#DIV/0!</v>
      </c>
      <c r="AW55" s="286" t="e">
        <v>#DIV/0!</v>
      </c>
      <c r="AX55" s="286" t="e">
        <v>#DIV/0!</v>
      </c>
      <c r="AY55" s="286" t="e">
        <v>#DIV/0!</v>
      </c>
      <c r="AZ55" s="286" t="e">
        <v>#DIV/0!</v>
      </c>
      <c r="BA55" s="286" t="e">
        <v>#DIV/0!</v>
      </c>
      <c r="BB55" s="286" t="e">
        <v>#DIV/0!</v>
      </c>
      <c r="BC55" s="286" t="e">
        <v>#DIV/0!</v>
      </c>
      <c r="BD55" s="286" t="e">
        <v>#DIV/0!</v>
      </c>
      <c r="BE55" s="286" t="e">
        <v>#DIV/0!</v>
      </c>
      <c r="BF55" s="286" t="e">
        <v>#DIV/0!</v>
      </c>
      <c r="BG55" s="286" t="e">
        <v>#DIV/0!</v>
      </c>
      <c r="BH55" s="286" t="e">
        <v>#DIV/0!</v>
      </c>
      <c r="BI55" s="286" t="e">
        <v>#DIV/0!</v>
      </c>
      <c r="BJ55" s="286" t="e">
        <v>#DIV/0!</v>
      </c>
      <c r="BK55" s="286" t="e">
        <v>#DIV/0!</v>
      </c>
      <c r="BL55" s="286" t="e">
        <v>#DIV/0!</v>
      </c>
      <c r="BM55" s="286" t="e">
        <v>#DIV/0!</v>
      </c>
      <c r="BN55" s="286" t="e">
        <v>#DIV/0!</v>
      </c>
      <c r="BO55" s="286" t="e">
        <v>#DIV/0!</v>
      </c>
      <c r="BP55" s="286" t="e">
        <v>#DIV/0!</v>
      </c>
      <c r="BQ55" s="286" t="e">
        <v>#DIV/0!</v>
      </c>
      <c r="BR55" s="286" t="e">
        <v>#DIV/0!</v>
      </c>
      <c r="BS55" s="286" t="e">
        <v>#DIV/0!</v>
      </c>
      <c r="BT55" s="286" t="e">
        <v>#DIV/0!</v>
      </c>
      <c r="BU55" s="286" t="e">
        <v>#DIV/0!</v>
      </c>
      <c r="BV55" s="286" t="e">
        <v>#DIV/0!</v>
      </c>
      <c r="BW55" s="286" t="e">
        <v>#DIV/0!</v>
      </c>
      <c r="BX55" s="286" t="e">
        <v>#DIV/0!</v>
      </c>
      <c r="BY55" s="286" t="e">
        <v>#DIV/0!</v>
      </c>
      <c r="BZ55" s="286" t="e">
        <v>#DIV/0!</v>
      </c>
      <c r="CA55" s="286" t="e">
        <v>#DIV/0!</v>
      </c>
      <c r="CB55" s="286" t="e">
        <v>#DIV/0!</v>
      </c>
      <c r="CC55" s="286" t="e">
        <v>#DIV/0!</v>
      </c>
      <c r="CD55" s="286" t="e">
        <v>#DIV/0!</v>
      </c>
      <c r="CE55" s="286" t="e">
        <v>#DIV/0!</v>
      </c>
      <c r="CF55" s="286" t="e">
        <v>#DIV/0!</v>
      </c>
      <c r="CG55" s="286" t="e">
        <v>#DIV/0!</v>
      </c>
      <c r="CH55" s="286" t="e">
        <v>#DIV/0!</v>
      </c>
      <c r="CI55" s="286" t="e">
        <v>#DIV/0!</v>
      </c>
      <c r="CJ55" s="619" t="e">
        <v>#DIV/0!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/>
      <c r="I56" s="485"/>
      <c r="J56" s="198"/>
      <c r="K56" s="424"/>
      <c r="L56" s="424"/>
      <c r="M56" s="42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128"/>
      <c r="BB56" s="511"/>
      <c r="BC56" s="511"/>
      <c r="BD56" s="511"/>
      <c r="BE56" s="511"/>
      <c r="BF56" s="511"/>
      <c r="BG56" s="511"/>
      <c r="BH56" s="511"/>
      <c r="BI56" s="511"/>
      <c r="BJ56" s="511"/>
      <c r="BK56" s="511"/>
      <c r="BL56" s="511"/>
      <c r="BM56" s="511"/>
      <c r="BN56" s="511"/>
      <c r="BO56" s="511"/>
      <c r="BP56" s="511"/>
      <c r="BQ56" s="511"/>
      <c r="BR56" s="511"/>
      <c r="BS56" s="511"/>
      <c r="BT56" s="511"/>
      <c r="BU56" s="511"/>
      <c r="BV56" s="511"/>
      <c r="BW56" s="511"/>
      <c r="BX56" s="511"/>
      <c r="BY56" s="511"/>
      <c r="BZ56" s="511"/>
      <c r="CA56" s="511"/>
      <c r="CB56" s="511"/>
      <c r="CC56" s="511"/>
      <c r="CD56" s="511"/>
      <c r="CE56" s="511"/>
      <c r="CF56" s="511"/>
      <c r="CG56" s="511"/>
      <c r="CH56" s="511"/>
      <c r="CI56" s="511"/>
      <c r="CJ56" s="620"/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/>
      <c r="I57" s="486"/>
      <c r="J57" s="199"/>
      <c r="K57" s="205"/>
      <c r="L57" s="205"/>
      <c r="M57" s="205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230"/>
      <c r="BB57" s="505"/>
      <c r="BC57" s="505"/>
      <c r="BD57" s="505"/>
      <c r="BE57" s="505"/>
      <c r="BF57" s="505"/>
      <c r="BG57" s="505"/>
      <c r="BH57" s="505"/>
      <c r="BI57" s="505"/>
      <c r="BJ57" s="505"/>
      <c r="BK57" s="505"/>
      <c r="BL57" s="505"/>
      <c r="BM57" s="505"/>
      <c r="BN57" s="505"/>
      <c r="BO57" s="505"/>
      <c r="BP57" s="505"/>
      <c r="BQ57" s="505"/>
      <c r="BR57" s="505"/>
      <c r="BS57" s="505"/>
      <c r="BT57" s="505"/>
      <c r="BU57" s="505"/>
      <c r="BV57" s="505"/>
      <c r="BW57" s="505"/>
      <c r="BX57" s="505"/>
      <c r="BY57" s="505"/>
      <c r="BZ57" s="505"/>
      <c r="CA57" s="505"/>
      <c r="CB57" s="505"/>
      <c r="CC57" s="505"/>
      <c r="CD57" s="505"/>
      <c r="CE57" s="505"/>
      <c r="CF57" s="505"/>
      <c r="CG57" s="505"/>
      <c r="CH57" s="505"/>
      <c r="CI57" s="505"/>
      <c r="CJ57" s="621"/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/>
      <c r="I58" s="490"/>
      <c r="J58" s="198"/>
      <c r="K58" s="205"/>
      <c r="L58" s="205"/>
      <c r="M58" s="205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230"/>
      <c r="BB58" s="505"/>
      <c r="BC58" s="505"/>
      <c r="BD58" s="505"/>
      <c r="BE58" s="505"/>
      <c r="BF58" s="505"/>
      <c r="BG58" s="505"/>
      <c r="BH58" s="505"/>
      <c r="BI58" s="505"/>
      <c r="BJ58" s="505"/>
      <c r="BK58" s="505"/>
      <c r="BL58" s="505"/>
      <c r="BM58" s="505"/>
      <c r="BN58" s="505"/>
      <c r="BO58" s="505"/>
      <c r="BP58" s="505"/>
      <c r="BQ58" s="505"/>
      <c r="BR58" s="505"/>
      <c r="BS58" s="505"/>
      <c r="BT58" s="505"/>
      <c r="BU58" s="505"/>
      <c r="BV58" s="505"/>
      <c r="BW58" s="505"/>
      <c r="BX58" s="505"/>
      <c r="BY58" s="505"/>
      <c r="BZ58" s="505"/>
      <c r="CA58" s="505"/>
      <c r="CB58" s="505"/>
      <c r="CC58" s="505"/>
      <c r="CD58" s="505"/>
      <c r="CE58" s="505"/>
      <c r="CF58" s="505"/>
      <c r="CG58" s="505"/>
      <c r="CH58" s="505"/>
      <c r="CI58" s="505"/>
      <c r="CJ58" s="621"/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/>
      <c r="I59" s="192">
        <v>0</v>
      </c>
      <c r="J59" s="192">
        <v>0</v>
      </c>
      <c r="K59" s="192">
        <v>0</v>
      </c>
      <c r="L59" s="192">
        <v>0</v>
      </c>
      <c r="M59" s="192">
        <v>0</v>
      </c>
      <c r="N59" s="192">
        <v>0</v>
      </c>
      <c r="O59" s="192">
        <v>0</v>
      </c>
      <c r="P59" s="192">
        <v>0</v>
      </c>
      <c r="Q59" s="192">
        <v>0</v>
      </c>
      <c r="R59" s="192">
        <v>0</v>
      </c>
      <c r="S59" s="192">
        <v>0</v>
      </c>
      <c r="T59" s="192">
        <v>0</v>
      </c>
      <c r="U59" s="192">
        <v>0</v>
      </c>
      <c r="V59" s="192">
        <v>0</v>
      </c>
      <c r="W59" s="192">
        <v>0</v>
      </c>
      <c r="X59" s="192">
        <v>0</v>
      </c>
      <c r="Y59" s="192">
        <v>0</v>
      </c>
      <c r="Z59" s="192">
        <v>0</v>
      </c>
      <c r="AA59" s="192">
        <v>0</v>
      </c>
      <c r="AB59" s="192">
        <v>0</v>
      </c>
      <c r="AC59" s="192">
        <v>0</v>
      </c>
      <c r="AD59" s="192">
        <v>0</v>
      </c>
      <c r="AE59" s="192">
        <v>0</v>
      </c>
      <c r="AF59" s="192">
        <v>0</v>
      </c>
      <c r="AG59" s="192">
        <v>0</v>
      </c>
      <c r="AH59" s="192">
        <v>0</v>
      </c>
      <c r="AI59" s="192">
        <v>0</v>
      </c>
      <c r="AJ59" s="192">
        <v>0</v>
      </c>
      <c r="AK59" s="192">
        <v>0</v>
      </c>
      <c r="AL59" s="192">
        <v>0</v>
      </c>
      <c r="AM59" s="192">
        <v>0</v>
      </c>
      <c r="AN59" s="192">
        <v>0</v>
      </c>
      <c r="AO59" s="192">
        <v>0</v>
      </c>
      <c r="AP59" s="192">
        <v>0</v>
      </c>
      <c r="AQ59" s="192">
        <v>0</v>
      </c>
      <c r="AR59" s="192">
        <v>0</v>
      </c>
      <c r="AS59" s="192">
        <v>0</v>
      </c>
      <c r="AT59" s="192">
        <v>0</v>
      </c>
      <c r="AU59" s="192">
        <v>0</v>
      </c>
      <c r="AV59" s="192">
        <v>0</v>
      </c>
      <c r="AW59" s="192">
        <v>0</v>
      </c>
      <c r="AX59" s="192">
        <v>0</v>
      </c>
      <c r="AY59" s="192">
        <v>0</v>
      </c>
      <c r="AZ59" s="192">
        <v>0</v>
      </c>
      <c r="BA59" s="231">
        <v>0</v>
      </c>
      <c r="BB59" s="231">
        <v>0</v>
      </c>
      <c r="BC59" s="231">
        <v>0</v>
      </c>
      <c r="BD59" s="231">
        <v>0</v>
      </c>
      <c r="BE59" s="231">
        <v>0</v>
      </c>
      <c r="BF59" s="231">
        <v>0</v>
      </c>
      <c r="BG59" s="231">
        <v>0</v>
      </c>
      <c r="BH59" s="231">
        <v>0</v>
      </c>
      <c r="BI59" s="231">
        <v>0</v>
      </c>
      <c r="BJ59" s="231">
        <v>0</v>
      </c>
      <c r="BK59" s="231">
        <v>0</v>
      </c>
      <c r="BL59" s="231">
        <v>0</v>
      </c>
      <c r="BM59" s="231">
        <v>0</v>
      </c>
      <c r="BN59" s="231">
        <v>0</v>
      </c>
      <c r="BO59" s="231">
        <v>0</v>
      </c>
      <c r="BP59" s="231">
        <v>0</v>
      </c>
      <c r="BQ59" s="231">
        <v>0</v>
      </c>
      <c r="BR59" s="231">
        <v>0</v>
      </c>
      <c r="BS59" s="231">
        <v>0</v>
      </c>
      <c r="BT59" s="231">
        <v>0</v>
      </c>
      <c r="BU59" s="231">
        <v>0</v>
      </c>
      <c r="BV59" s="231">
        <v>0</v>
      </c>
      <c r="BW59" s="231">
        <v>0</v>
      </c>
      <c r="BX59" s="231">
        <v>0</v>
      </c>
      <c r="BY59" s="231">
        <v>0</v>
      </c>
      <c r="BZ59" s="231">
        <v>0</v>
      </c>
      <c r="CA59" s="231">
        <v>0</v>
      </c>
      <c r="CB59" s="231">
        <v>0</v>
      </c>
      <c r="CC59" s="231">
        <v>0</v>
      </c>
      <c r="CD59" s="231">
        <v>0</v>
      </c>
      <c r="CE59" s="231">
        <v>0</v>
      </c>
      <c r="CF59" s="231">
        <v>0</v>
      </c>
      <c r="CG59" s="231">
        <v>0</v>
      </c>
      <c r="CH59" s="231">
        <v>0</v>
      </c>
      <c r="CI59" s="231">
        <v>0</v>
      </c>
      <c r="CJ59" s="622">
        <v>0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/>
      <c r="I60" s="490"/>
      <c r="J60" s="198"/>
      <c r="K60" s="111"/>
      <c r="L60" s="111"/>
      <c r="M60" s="111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95"/>
      <c r="BB60" s="505"/>
      <c r="BC60" s="505"/>
      <c r="BD60" s="505"/>
      <c r="BE60" s="505"/>
      <c r="BF60" s="505"/>
      <c r="BG60" s="505"/>
      <c r="BH60" s="505"/>
      <c r="BI60" s="505"/>
      <c r="BJ60" s="505"/>
      <c r="BK60" s="505"/>
      <c r="BL60" s="505"/>
      <c r="BM60" s="505"/>
      <c r="BN60" s="505"/>
      <c r="BO60" s="505"/>
      <c r="BP60" s="505"/>
      <c r="BQ60" s="505"/>
      <c r="BR60" s="505"/>
      <c r="BS60" s="505"/>
      <c r="BT60" s="505"/>
      <c r="BU60" s="505"/>
      <c r="BV60" s="505"/>
      <c r="BW60" s="505"/>
      <c r="BX60" s="505"/>
      <c r="BY60" s="505"/>
      <c r="BZ60" s="505"/>
      <c r="CA60" s="505"/>
      <c r="CB60" s="505"/>
      <c r="CC60" s="505"/>
      <c r="CD60" s="505"/>
      <c r="CE60" s="505"/>
      <c r="CF60" s="505"/>
      <c r="CG60" s="505"/>
      <c r="CH60" s="505"/>
      <c r="CI60" s="505"/>
      <c r="CJ60" s="621"/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/>
      <c r="I61" s="489"/>
      <c r="J61" s="198"/>
      <c r="K61" s="111"/>
      <c r="L61" s="111"/>
      <c r="M61" s="111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95"/>
      <c r="BB61" s="505"/>
      <c r="BC61" s="505"/>
      <c r="BD61" s="505"/>
      <c r="BE61" s="505"/>
      <c r="BF61" s="505"/>
      <c r="BG61" s="505"/>
      <c r="BH61" s="505"/>
      <c r="BI61" s="505"/>
      <c r="BJ61" s="505"/>
      <c r="BK61" s="505"/>
      <c r="BL61" s="505"/>
      <c r="BM61" s="505"/>
      <c r="BN61" s="505"/>
      <c r="BO61" s="505"/>
      <c r="BP61" s="505"/>
      <c r="BQ61" s="505"/>
      <c r="BR61" s="505"/>
      <c r="BS61" s="505"/>
      <c r="BT61" s="505"/>
      <c r="BU61" s="505"/>
      <c r="BV61" s="505"/>
      <c r="BW61" s="505"/>
      <c r="BX61" s="505"/>
      <c r="BY61" s="505"/>
      <c r="BZ61" s="505"/>
      <c r="CA61" s="505"/>
      <c r="CB61" s="505"/>
      <c r="CC61" s="505"/>
      <c r="CD61" s="505"/>
      <c r="CE61" s="505"/>
      <c r="CF61" s="505"/>
      <c r="CG61" s="505"/>
      <c r="CH61" s="505"/>
      <c r="CI61" s="505"/>
      <c r="CJ61" s="621"/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/>
      <c r="I62" s="490"/>
      <c r="J62" s="198"/>
      <c r="K62" s="111"/>
      <c r="L62" s="111"/>
      <c r="M62" s="111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95"/>
      <c r="BB62" s="505"/>
      <c r="BC62" s="505"/>
      <c r="BD62" s="505"/>
      <c r="BE62" s="505"/>
      <c r="BF62" s="505"/>
      <c r="BG62" s="505"/>
      <c r="BH62" s="505"/>
      <c r="BI62" s="505"/>
      <c r="BJ62" s="505"/>
      <c r="BK62" s="505"/>
      <c r="BL62" s="505"/>
      <c r="BM62" s="505"/>
      <c r="BN62" s="505"/>
      <c r="BO62" s="505"/>
      <c r="BP62" s="505"/>
      <c r="BQ62" s="505"/>
      <c r="BR62" s="505"/>
      <c r="BS62" s="505"/>
      <c r="BT62" s="505"/>
      <c r="BU62" s="505"/>
      <c r="BV62" s="505"/>
      <c r="BW62" s="505"/>
      <c r="BX62" s="505"/>
      <c r="BY62" s="505"/>
      <c r="BZ62" s="505"/>
      <c r="CA62" s="505"/>
      <c r="CB62" s="505"/>
      <c r="CC62" s="505"/>
      <c r="CD62" s="505"/>
      <c r="CE62" s="505"/>
      <c r="CF62" s="505"/>
      <c r="CG62" s="505"/>
      <c r="CH62" s="505"/>
      <c r="CI62" s="505"/>
      <c r="CJ62" s="621"/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/>
      <c r="I63" s="489"/>
      <c r="J63" s="198"/>
      <c r="K63" s="111"/>
      <c r="L63" s="111"/>
      <c r="M63" s="111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95"/>
      <c r="BB63" s="505"/>
      <c r="BC63" s="505"/>
      <c r="BD63" s="505"/>
      <c r="BE63" s="505"/>
      <c r="BF63" s="505"/>
      <c r="BG63" s="505"/>
      <c r="BH63" s="505"/>
      <c r="BI63" s="505"/>
      <c r="BJ63" s="505"/>
      <c r="BK63" s="505"/>
      <c r="BL63" s="505"/>
      <c r="BM63" s="505"/>
      <c r="BN63" s="505"/>
      <c r="BO63" s="505"/>
      <c r="BP63" s="505"/>
      <c r="BQ63" s="505"/>
      <c r="BR63" s="505"/>
      <c r="BS63" s="505"/>
      <c r="BT63" s="505"/>
      <c r="BU63" s="505"/>
      <c r="BV63" s="505"/>
      <c r="BW63" s="505"/>
      <c r="BX63" s="505"/>
      <c r="BY63" s="505"/>
      <c r="BZ63" s="505"/>
      <c r="CA63" s="505"/>
      <c r="CB63" s="505"/>
      <c r="CC63" s="505"/>
      <c r="CD63" s="505"/>
      <c r="CE63" s="505"/>
      <c r="CF63" s="505"/>
      <c r="CG63" s="505"/>
      <c r="CH63" s="505"/>
      <c r="CI63" s="505"/>
      <c r="CJ63" s="621"/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/>
      <c r="I64" s="490"/>
      <c r="J64" s="198"/>
      <c r="K64" s="111"/>
      <c r="L64" s="111"/>
      <c r="M64" s="111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95"/>
      <c r="BB64" s="505"/>
      <c r="BC64" s="505"/>
      <c r="BD64" s="505"/>
      <c r="BE64" s="505"/>
      <c r="BF64" s="505"/>
      <c r="BG64" s="505"/>
      <c r="BH64" s="505"/>
      <c r="BI64" s="505"/>
      <c r="BJ64" s="505"/>
      <c r="BK64" s="505"/>
      <c r="BL64" s="505"/>
      <c r="BM64" s="505"/>
      <c r="BN64" s="505"/>
      <c r="BO64" s="505"/>
      <c r="BP64" s="505"/>
      <c r="BQ64" s="505"/>
      <c r="BR64" s="505"/>
      <c r="BS64" s="505"/>
      <c r="BT64" s="505"/>
      <c r="BU64" s="505"/>
      <c r="BV64" s="505"/>
      <c r="BW64" s="505"/>
      <c r="BX64" s="505"/>
      <c r="BY64" s="505"/>
      <c r="BZ64" s="505"/>
      <c r="CA64" s="505"/>
      <c r="CB64" s="505"/>
      <c r="CC64" s="505"/>
      <c r="CD64" s="505"/>
      <c r="CE64" s="505"/>
      <c r="CF64" s="505"/>
      <c r="CG64" s="505"/>
      <c r="CH64" s="505"/>
      <c r="CI64" s="505"/>
      <c r="CJ64" s="621"/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/>
      <c r="I65" s="489"/>
      <c r="J65" s="198"/>
      <c r="K65" s="111"/>
      <c r="L65" s="111"/>
      <c r="M65" s="111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95"/>
      <c r="BB65" s="505"/>
      <c r="BC65" s="505"/>
      <c r="BD65" s="505"/>
      <c r="BE65" s="505"/>
      <c r="BF65" s="505"/>
      <c r="BG65" s="505"/>
      <c r="BH65" s="505"/>
      <c r="BI65" s="505"/>
      <c r="BJ65" s="505"/>
      <c r="BK65" s="505"/>
      <c r="BL65" s="505"/>
      <c r="BM65" s="505"/>
      <c r="BN65" s="505"/>
      <c r="BO65" s="505"/>
      <c r="BP65" s="505"/>
      <c r="BQ65" s="505"/>
      <c r="BR65" s="505"/>
      <c r="BS65" s="505"/>
      <c r="BT65" s="505"/>
      <c r="BU65" s="505"/>
      <c r="BV65" s="505"/>
      <c r="BW65" s="505"/>
      <c r="BX65" s="505"/>
      <c r="BY65" s="505"/>
      <c r="BZ65" s="505"/>
      <c r="CA65" s="505"/>
      <c r="CB65" s="505"/>
      <c r="CC65" s="505"/>
      <c r="CD65" s="505"/>
      <c r="CE65" s="505"/>
      <c r="CF65" s="505"/>
      <c r="CG65" s="505"/>
      <c r="CH65" s="505"/>
      <c r="CI65" s="505"/>
      <c r="CJ65" s="621"/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/>
      <c r="I66" s="490"/>
      <c r="J66" s="198"/>
      <c r="K66" s="111"/>
      <c r="L66" s="111"/>
      <c r="M66" s="111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87"/>
      <c r="BB66" s="505"/>
      <c r="BC66" s="505"/>
      <c r="BD66" s="505"/>
      <c r="BE66" s="505"/>
      <c r="BF66" s="505"/>
      <c r="BG66" s="505"/>
      <c r="BH66" s="505"/>
      <c r="BI66" s="505"/>
      <c r="BJ66" s="505"/>
      <c r="BK66" s="505"/>
      <c r="BL66" s="505"/>
      <c r="BM66" s="505"/>
      <c r="BN66" s="505"/>
      <c r="BO66" s="505"/>
      <c r="BP66" s="505"/>
      <c r="BQ66" s="505"/>
      <c r="BR66" s="505"/>
      <c r="BS66" s="505"/>
      <c r="BT66" s="505"/>
      <c r="BU66" s="505"/>
      <c r="BV66" s="505"/>
      <c r="BW66" s="505"/>
      <c r="BX66" s="505"/>
      <c r="BY66" s="505"/>
      <c r="BZ66" s="505"/>
      <c r="CA66" s="505"/>
      <c r="CB66" s="505"/>
      <c r="CC66" s="505"/>
      <c r="CD66" s="505"/>
      <c r="CE66" s="505"/>
      <c r="CF66" s="505"/>
      <c r="CG66" s="505"/>
      <c r="CH66" s="505"/>
      <c r="CI66" s="505"/>
      <c r="CJ66" s="621"/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/>
      <c r="I67" s="866"/>
      <c r="J67" s="461"/>
      <c r="K67" s="867"/>
      <c r="L67" s="867"/>
      <c r="M67" s="867"/>
      <c r="N67" s="862"/>
      <c r="O67" s="862"/>
      <c r="P67" s="862"/>
      <c r="Q67" s="862"/>
      <c r="R67" s="862"/>
      <c r="S67" s="862"/>
      <c r="T67" s="862"/>
      <c r="U67" s="862"/>
      <c r="V67" s="862"/>
      <c r="W67" s="862"/>
      <c r="X67" s="862"/>
      <c r="Y67" s="862"/>
      <c r="Z67" s="862"/>
      <c r="AA67" s="862"/>
      <c r="AB67" s="862"/>
      <c r="AC67" s="862"/>
      <c r="AD67" s="862"/>
      <c r="AE67" s="862"/>
      <c r="AF67" s="862"/>
      <c r="AG67" s="862"/>
      <c r="AH67" s="862"/>
      <c r="AI67" s="862"/>
      <c r="AJ67" s="862"/>
      <c r="AK67" s="862"/>
      <c r="AL67" s="862"/>
      <c r="AM67" s="862"/>
      <c r="AN67" s="862"/>
      <c r="AO67" s="862"/>
      <c r="AP67" s="862"/>
      <c r="AQ67" s="862"/>
      <c r="AR67" s="862"/>
      <c r="AS67" s="862"/>
      <c r="AT67" s="862"/>
      <c r="AU67" s="862"/>
      <c r="AV67" s="862"/>
      <c r="AW67" s="862"/>
      <c r="AX67" s="862"/>
      <c r="AY67" s="862"/>
      <c r="AZ67" s="862"/>
      <c r="BA67" s="868"/>
      <c r="BB67" s="891"/>
      <c r="BC67" s="891"/>
      <c r="BD67" s="891"/>
      <c r="BE67" s="891"/>
      <c r="BF67" s="891"/>
      <c r="BG67" s="891"/>
      <c r="BH67" s="891"/>
      <c r="BI67" s="891"/>
      <c r="BJ67" s="891"/>
      <c r="BK67" s="891"/>
      <c r="BL67" s="891"/>
      <c r="BM67" s="891"/>
      <c r="BN67" s="891"/>
      <c r="BO67" s="891"/>
      <c r="BP67" s="891"/>
      <c r="BQ67" s="891"/>
      <c r="BR67" s="891"/>
      <c r="BS67" s="891"/>
      <c r="BT67" s="891"/>
      <c r="BU67" s="891"/>
      <c r="BV67" s="891"/>
      <c r="BW67" s="891"/>
      <c r="BX67" s="891"/>
      <c r="BY67" s="891"/>
      <c r="BZ67" s="891"/>
      <c r="CA67" s="891"/>
      <c r="CB67" s="891"/>
      <c r="CC67" s="891"/>
      <c r="CD67" s="891"/>
      <c r="CE67" s="891"/>
      <c r="CF67" s="891"/>
      <c r="CG67" s="891"/>
      <c r="CH67" s="891"/>
      <c r="CI67" s="891"/>
      <c r="CJ67" s="621"/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 t="e">
        <v>#DIV/0!</v>
      </c>
      <c r="I68" s="913" t="e">
        <v>#DIV/0!</v>
      </c>
      <c r="J68" s="913" t="e">
        <v>#DIV/0!</v>
      </c>
      <c r="K68" s="913" t="e">
        <v>#DIV/0!</v>
      </c>
      <c r="L68" s="913" t="e">
        <v>#DIV/0!</v>
      </c>
      <c r="M68" s="913" t="e">
        <v>#DIV/0!</v>
      </c>
      <c r="N68" s="913" t="e">
        <v>#DIV/0!</v>
      </c>
      <c r="O68" s="913" t="e">
        <v>#DIV/0!</v>
      </c>
      <c r="P68" s="913" t="e">
        <v>#DIV/0!</v>
      </c>
      <c r="Q68" s="913" t="e">
        <v>#DIV/0!</v>
      </c>
      <c r="R68" s="913" t="e">
        <v>#DIV/0!</v>
      </c>
      <c r="S68" s="913" t="e">
        <v>#DIV/0!</v>
      </c>
      <c r="T68" s="913" t="e">
        <v>#DIV/0!</v>
      </c>
      <c r="U68" s="913" t="e">
        <v>#DIV/0!</v>
      </c>
      <c r="V68" s="913" t="e">
        <v>#DIV/0!</v>
      </c>
      <c r="W68" s="913" t="e">
        <v>#DIV/0!</v>
      </c>
      <c r="X68" s="913" t="e">
        <v>#DIV/0!</v>
      </c>
      <c r="Y68" s="913" t="e">
        <v>#DIV/0!</v>
      </c>
      <c r="Z68" s="913" t="e">
        <v>#DIV/0!</v>
      </c>
      <c r="AA68" s="913" t="e">
        <v>#DIV/0!</v>
      </c>
      <c r="AB68" s="913" t="e">
        <v>#DIV/0!</v>
      </c>
      <c r="AC68" s="913" t="e">
        <v>#DIV/0!</v>
      </c>
      <c r="AD68" s="913" t="e">
        <v>#DIV/0!</v>
      </c>
      <c r="AE68" s="913" t="e">
        <v>#DIV/0!</v>
      </c>
      <c r="AF68" s="913" t="e">
        <v>#DIV/0!</v>
      </c>
      <c r="AG68" s="913" t="e">
        <v>#DIV/0!</v>
      </c>
      <c r="AH68" s="913" t="e">
        <v>#DIV/0!</v>
      </c>
      <c r="AI68" s="913" t="e">
        <v>#DIV/0!</v>
      </c>
      <c r="AJ68" s="913" t="e">
        <v>#DIV/0!</v>
      </c>
      <c r="AK68" s="913" t="e">
        <v>#DIV/0!</v>
      </c>
      <c r="AL68" s="913" t="e">
        <v>#DIV/0!</v>
      </c>
      <c r="AM68" s="913" t="e">
        <v>#DIV/0!</v>
      </c>
      <c r="AN68" s="913" t="e">
        <v>#DIV/0!</v>
      </c>
      <c r="AO68" s="913" t="e">
        <v>#DIV/0!</v>
      </c>
      <c r="AP68" s="913" t="e">
        <v>#DIV/0!</v>
      </c>
      <c r="AQ68" s="913" t="e">
        <v>#DIV/0!</v>
      </c>
      <c r="AR68" s="913" t="e">
        <v>#DIV/0!</v>
      </c>
      <c r="AS68" s="913" t="e">
        <v>#DIV/0!</v>
      </c>
      <c r="AT68" s="913" t="e">
        <v>#DIV/0!</v>
      </c>
      <c r="AU68" s="913" t="e">
        <v>#DIV/0!</v>
      </c>
      <c r="AV68" s="913" t="e">
        <v>#DIV/0!</v>
      </c>
      <c r="AW68" s="913" t="e">
        <v>#DIV/0!</v>
      </c>
      <c r="AX68" s="913" t="e">
        <v>#DIV/0!</v>
      </c>
      <c r="AY68" s="913" t="e">
        <v>#DIV/0!</v>
      </c>
      <c r="AZ68" s="913" t="e">
        <v>#DIV/0!</v>
      </c>
      <c r="BA68" s="913" t="e">
        <v>#DIV/0!</v>
      </c>
      <c r="BB68" s="913" t="e">
        <v>#DIV/0!</v>
      </c>
      <c r="BC68" s="913" t="e">
        <v>#DIV/0!</v>
      </c>
      <c r="BD68" s="913" t="e">
        <v>#DIV/0!</v>
      </c>
      <c r="BE68" s="913" t="e">
        <v>#DIV/0!</v>
      </c>
      <c r="BF68" s="913" t="e">
        <v>#DIV/0!</v>
      </c>
      <c r="BG68" s="913" t="e">
        <v>#DIV/0!</v>
      </c>
      <c r="BH68" s="913" t="e">
        <v>#DIV/0!</v>
      </c>
      <c r="BI68" s="913" t="e">
        <v>#DIV/0!</v>
      </c>
      <c r="BJ68" s="913" t="e">
        <v>#DIV/0!</v>
      </c>
      <c r="BK68" s="913" t="e">
        <v>#DIV/0!</v>
      </c>
      <c r="BL68" s="913" t="e">
        <v>#DIV/0!</v>
      </c>
      <c r="BM68" s="913" t="e">
        <v>#DIV/0!</v>
      </c>
      <c r="BN68" s="913" t="e">
        <v>#DIV/0!</v>
      </c>
      <c r="BO68" s="913" t="e">
        <v>#DIV/0!</v>
      </c>
      <c r="BP68" s="913" t="e">
        <v>#DIV/0!</v>
      </c>
      <c r="BQ68" s="913" t="e">
        <v>#DIV/0!</v>
      </c>
      <c r="BR68" s="913" t="e">
        <v>#DIV/0!</v>
      </c>
      <c r="BS68" s="913" t="e">
        <v>#DIV/0!</v>
      </c>
      <c r="BT68" s="913" t="e">
        <v>#DIV/0!</v>
      </c>
      <c r="BU68" s="913" t="e">
        <v>#DIV/0!</v>
      </c>
      <c r="BV68" s="913" t="e">
        <v>#DIV/0!</v>
      </c>
      <c r="BW68" s="913" t="e">
        <v>#DIV/0!</v>
      </c>
      <c r="BX68" s="913" t="e">
        <v>#DIV/0!</v>
      </c>
      <c r="BY68" s="913" t="e">
        <v>#DIV/0!</v>
      </c>
      <c r="BZ68" s="913" t="e">
        <v>#DIV/0!</v>
      </c>
      <c r="CA68" s="913" t="e">
        <v>#DIV/0!</v>
      </c>
      <c r="CB68" s="913" t="e">
        <v>#DIV/0!</v>
      </c>
      <c r="CC68" s="913" t="e">
        <v>#DIV/0!</v>
      </c>
      <c r="CD68" s="913" t="e">
        <v>#DIV/0!</v>
      </c>
      <c r="CE68" s="913" t="e">
        <v>#DIV/0!</v>
      </c>
      <c r="CF68" s="913" t="e">
        <v>#DIV/0!</v>
      </c>
      <c r="CG68" s="913" t="e">
        <v>#DIV/0!</v>
      </c>
      <c r="CH68" s="913" t="e">
        <v>#DIV/0!</v>
      </c>
      <c r="CI68" s="913" t="e">
        <v>#DIV/0!</v>
      </c>
      <c r="CJ68" s="931" t="e">
        <v>#DIV/0!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0</v>
      </c>
      <c r="I69" s="893">
        <v>0</v>
      </c>
      <c r="J69" s="893">
        <v>0</v>
      </c>
      <c r="K69" s="894">
        <v>0</v>
      </c>
      <c r="L69" s="894">
        <v>0</v>
      </c>
      <c r="M69" s="894">
        <v>0</v>
      </c>
      <c r="N69" s="893">
        <v>0</v>
      </c>
      <c r="O69" s="893">
        <v>0</v>
      </c>
      <c r="P69" s="893">
        <v>0</v>
      </c>
      <c r="Q69" s="893">
        <v>0</v>
      </c>
      <c r="R69" s="893">
        <v>0</v>
      </c>
      <c r="S69" s="893">
        <v>0</v>
      </c>
      <c r="T69" s="893">
        <v>0</v>
      </c>
      <c r="U69" s="893">
        <v>0</v>
      </c>
      <c r="V69" s="893">
        <v>0</v>
      </c>
      <c r="W69" s="893">
        <v>0</v>
      </c>
      <c r="X69" s="893">
        <v>0</v>
      </c>
      <c r="Y69" s="893">
        <v>0</v>
      </c>
      <c r="Z69" s="893">
        <v>0</v>
      </c>
      <c r="AA69" s="893">
        <v>0</v>
      </c>
      <c r="AB69" s="893">
        <v>0</v>
      </c>
      <c r="AC69" s="893">
        <v>0</v>
      </c>
      <c r="AD69" s="893">
        <v>0</v>
      </c>
      <c r="AE69" s="893">
        <v>0</v>
      </c>
      <c r="AF69" s="893">
        <v>0</v>
      </c>
      <c r="AG69" s="893">
        <v>0</v>
      </c>
      <c r="AH69" s="893">
        <v>0</v>
      </c>
      <c r="AI69" s="893">
        <v>0</v>
      </c>
      <c r="AJ69" s="893">
        <v>0</v>
      </c>
      <c r="AK69" s="893">
        <v>0</v>
      </c>
      <c r="AL69" s="893">
        <v>0</v>
      </c>
      <c r="AM69" s="893">
        <v>0</v>
      </c>
      <c r="AN69" s="893">
        <v>0</v>
      </c>
      <c r="AO69" s="893">
        <v>0</v>
      </c>
      <c r="AP69" s="893">
        <v>0</v>
      </c>
      <c r="AQ69" s="893">
        <v>0</v>
      </c>
      <c r="AR69" s="893">
        <v>0</v>
      </c>
      <c r="AS69" s="893">
        <v>0</v>
      </c>
      <c r="AT69" s="893">
        <v>0</v>
      </c>
      <c r="AU69" s="893">
        <v>0</v>
      </c>
      <c r="AV69" s="893">
        <v>0</v>
      </c>
      <c r="AW69" s="893">
        <v>0</v>
      </c>
      <c r="AX69" s="893">
        <v>0</v>
      </c>
      <c r="AY69" s="893">
        <v>0</v>
      </c>
      <c r="AZ69" s="893">
        <v>0</v>
      </c>
      <c r="BA69" s="895">
        <v>0</v>
      </c>
      <c r="BB69" s="895">
        <v>0</v>
      </c>
      <c r="BC69" s="895">
        <v>0</v>
      </c>
      <c r="BD69" s="895">
        <v>0</v>
      </c>
      <c r="BE69" s="895">
        <v>0</v>
      </c>
      <c r="BF69" s="895">
        <v>0</v>
      </c>
      <c r="BG69" s="895">
        <v>0</v>
      </c>
      <c r="BH69" s="895">
        <v>0</v>
      </c>
      <c r="BI69" s="895">
        <v>0</v>
      </c>
      <c r="BJ69" s="895">
        <v>0</v>
      </c>
      <c r="BK69" s="895">
        <v>0</v>
      </c>
      <c r="BL69" s="895">
        <v>0</v>
      </c>
      <c r="BM69" s="895">
        <v>0</v>
      </c>
      <c r="BN69" s="895">
        <v>0</v>
      </c>
      <c r="BO69" s="895">
        <v>0</v>
      </c>
      <c r="BP69" s="895">
        <v>0</v>
      </c>
      <c r="BQ69" s="895">
        <v>0</v>
      </c>
      <c r="BR69" s="895">
        <v>0</v>
      </c>
      <c r="BS69" s="895">
        <v>0</v>
      </c>
      <c r="BT69" s="895">
        <v>0</v>
      </c>
      <c r="BU69" s="895">
        <v>0</v>
      </c>
      <c r="BV69" s="895">
        <v>0</v>
      </c>
      <c r="BW69" s="895">
        <v>0</v>
      </c>
      <c r="BX69" s="895">
        <v>0</v>
      </c>
      <c r="BY69" s="895">
        <v>0</v>
      </c>
      <c r="BZ69" s="895">
        <v>0</v>
      </c>
      <c r="CA69" s="895">
        <v>0</v>
      </c>
      <c r="CB69" s="895">
        <v>0</v>
      </c>
      <c r="CC69" s="895">
        <v>0</v>
      </c>
      <c r="CD69" s="895">
        <v>0</v>
      </c>
      <c r="CE69" s="895">
        <v>0</v>
      </c>
      <c r="CF69" s="895">
        <v>0</v>
      </c>
      <c r="CG69" s="895">
        <v>0</v>
      </c>
      <c r="CH69" s="895">
        <v>0</v>
      </c>
      <c r="CI69" s="895">
        <v>0</v>
      </c>
      <c r="CJ69" s="623">
        <v>0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/>
      <c r="I70" s="485"/>
      <c r="J70" s="200"/>
      <c r="K70" s="220"/>
      <c r="L70" s="220"/>
      <c r="M70" s="220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233"/>
      <c r="BB70" s="505"/>
      <c r="BC70" s="505"/>
      <c r="BD70" s="505"/>
      <c r="BE70" s="505"/>
      <c r="BF70" s="505"/>
      <c r="BG70" s="505"/>
      <c r="BH70" s="505"/>
      <c r="BI70" s="505"/>
      <c r="BJ70" s="505"/>
      <c r="BK70" s="505"/>
      <c r="BL70" s="505"/>
      <c r="BM70" s="505"/>
      <c r="BN70" s="505"/>
      <c r="BO70" s="505"/>
      <c r="BP70" s="505"/>
      <c r="BQ70" s="505"/>
      <c r="BR70" s="505"/>
      <c r="BS70" s="505"/>
      <c r="BT70" s="505"/>
      <c r="BU70" s="505"/>
      <c r="BV70" s="505"/>
      <c r="BW70" s="505"/>
      <c r="BX70" s="505"/>
      <c r="BY70" s="505"/>
      <c r="BZ70" s="505"/>
      <c r="CA70" s="505"/>
      <c r="CB70" s="505"/>
      <c r="CC70" s="505"/>
      <c r="CD70" s="505"/>
      <c r="CE70" s="505"/>
      <c r="CF70" s="505"/>
      <c r="CG70" s="505"/>
      <c r="CH70" s="505"/>
      <c r="CI70" s="505"/>
      <c r="CJ70" s="624"/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/>
      <c r="I71" s="486"/>
      <c r="J71" s="199"/>
      <c r="K71" s="205"/>
      <c r="L71" s="205"/>
      <c r="M71" s="205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230"/>
      <c r="BB71" s="505"/>
      <c r="BC71" s="505"/>
      <c r="BD71" s="505"/>
      <c r="BE71" s="505"/>
      <c r="BF71" s="505"/>
      <c r="BG71" s="505"/>
      <c r="BH71" s="505"/>
      <c r="BI71" s="505"/>
      <c r="BJ71" s="505"/>
      <c r="BK71" s="505"/>
      <c r="BL71" s="505"/>
      <c r="BM71" s="505"/>
      <c r="BN71" s="505"/>
      <c r="BO71" s="505"/>
      <c r="BP71" s="505"/>
      <c r="BQ71" s="505"/>
      <c r="BR71" s="505"/>
      <c r="BS71" s="505"/>
      <c r="BT71" s="505"/>
      <c r="BU71" s="505"/>
      <c r="BV71" s="505"/>
      <c r="BW71" s="505"/>
      <c r="BX71" s="505"/>
      <c r="BY71" s="505"/>
      <c r="BZ71" s="505"/>
      <c r="CA71" s="505"/>
      <c r="CB71" s="505"/>
      <c r="CC71" s="505"/>
      <c r="CD71" s="505"/>
      <c r="CE71" s="505"/>
      <c r="CF71" s="505"/>
      <c r="CG71" s="505"/>
      <c r="CH71" s="505"/>
      <c r="CI71" s="505"/>
      <c r="CJ71" s="621"/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/>
      <c r="I72" s="490"/>
      <c r="J72" s="198"/>
      <c r="K72" s="205"/>
      <c r="L72" s="205"/>
      <c r="M72" s="205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230"/>
      <c r="BB72" s="505"/>
      <c r="BC72" s="505"/>
      <c r="BD72" s="505"/>
      <c r="BE72" s="505"/>
      <c r="BF72" s="505"/>
      <c r="BG72" s="505"/>
      <c r="BH72" s="505"/>
      <c r="BI72" s="505"/>
      <c r="BJ72" s="505"/>
      <c r="BK72" s="505"/>
      <c r="BL72" s="505"/>
      <c r="BM72" s="505"/>
      <c r="BN72" s="505"/>
      <c r="BO72" s="505"/>
      <c r="BP72" s="505"/>
      <c r="BQ72" s="505"/>
      <c r="BR72" s="505"/>
      <c r="BS72" s="505"/>
      <c r="BT72" s="505"/>
      <c r="BU72" s="505"/>
      <c r="BV72" s="505"/>
      <c r="BW72" s="505"/>
      <c r="BX72" s="505"/>
      <c r="BY72" s="505"/>
      <c r="BZ72" s="505"/>
      <c r="CA72" s="505"/>
      <c r="CB72" s="505"/>
      <c r="CC72" s="505"/>
      <c r="CD72" s="505"/>
      <c r="CE72" s="505"/>
      <c r="CF72" s="505"/>
      <c r="CG72" s="505"/>
      <c r="CH72" s="505"/>
      <c r="CI72" s="505"/>
      <c r="CJ72" s="621"/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/>
      <c r="I73" s="486"/>
      <c r="J73" s="199"/>
      <c r="K73" s="205"/>
      <c r="L73" s="205"/>
      <c r="M73" s="205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230"/>
      <c r="BB73" s="505"/>
      <c r="BC73" s="505"/>
      <c r="BD73" s="505"/>
      <c r="BE73" s="505"/>
      <c r="BF73" s="505"/>
      <c r="BG73" s="505"/>
      <c r="BH73" s="505"/>
      <c r="BI73" s="505"/>
      <c r="BJ73" s="505"/>
      <c r="BK73" s="505"/>
      <c r="BL73" s="505"/>
      <c r="BM73" s="505"/>
      <c r="BN73" s="505"/>
      <c r="BO73" s="505"/>
      <c r="BP73" s="505"/>
      <c r="BQ73" s="505"/>
      <c r="BR73" s="505"/>
      <c r="BS73" s="505"/>
      <c r="BT73" s="505"/>
      <c r="BU73" s="505"/>
      <c r="BV73" s="505"/>
      <c r="BW73" s="505"/>
      <c r="BX73" s="505"/>
      <c r="BY73" s="505"/>
      <c r="BZ73" s="505"/>
      <c r="CA73" s="505"/>
      <c r="CB73" s="505"/>
      <c r="CC73" s="505"/>
      <c r="CD73" s="505"/>
      <c r="CE73" s="505"/>
      <c r="CF73" s="505"/>
      <c r="CG73" s="505"/>
      <c r="CH73" s="505"/>
      <c r="CI73" s="505"/>
      <c r="CJ73" s="621"/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0</v>
      </c>
      <c r="I74" s="171">
        <v>0</v>
      </c>
      <c r="J74" s="171">
        <v>0</v>
      </c>
      <c r="K74" s="221">
        <v>0</v>
      </c>
      <c r="L74" s="221">
        <v>0</v>
      </c>
      <c r="M74" s="221">
        <v>0</v>
      </c>
      <c r="N74" s="171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171">
        <v>0</v>
      </c>
      <c r="V74" s="171">
        <v>0</v>
      </c>
      <c r="W74" s="171">
        <v>0</v>
      </c>
      <c r="X74" s="171">
        <v>0</v>
      </c>
      <c r="Y74" s="171">
        <v>0</v>
      </c>
      <c r="Z74" s="171">
        <v>0</v>
      </c>
      <c r="AA74" s="171">
        <v>0</v>
      </c>
      <c r="AB74" s="171">
        <v>0</v>
      </c>
      <c r="AC74" s="171">
        <v>0</v>
      </c>
      <c r="AD74" s="171">
        <v>0</v>
      </c>
      <c r="AE74" s="171">
        <v>0</v>
      </c>
      <c r="AF74" s="171">
        <v>0</v>
      </c>
      <c r="AG74" s="171">
        <v>0</v>
      </c>
      <c r="AH74" s="171">
        <v>0</v>
      </c>
      <c r="AI74" s="171">
        <v>0</v>
      </c>
      <c r="AJ74" s="171">
        <v>0</v>
      </c>
      <c r="AK74" s="171">
        <v>0</v>
      </c>
      <c r="AL74" s="171">
        <v>0</v>
      </c>
      <c r="AM74" s="171">
        <v>0</v>
      </c>
      <c r="AN74" s="171">
        <v>0</v>
      </c>
      <c r="AO74" s="171">
        <v>0</v>
      </c>
      <c r="AP74" s="171">
        <v>0</v>
      </c>
      <c r="AQ74" s="171">
        <v>0</v>
      </c>
      <c r="AR74" s="171">
        <v>0</v>
      </c>
      <c r="AS74" s="171">
        <v>0</v>
      </c>
      <c r="AT74" s="171">
        <v>0</v>
      </c>
      <c r="AU74" s="171">
        <v>0</v>
      </c>
      <c r="AV74" s="171">
        <v>0</v>
      </c>
      <c r="AW74" s="171">
        <v>0</v>
      </c>
      <c r="AX74" s="171">
        <v>0</v>
      </c>
      <c r="AY74" s="171">
        <v>0</v>
      </c>
      <c r="AZ74" s="171">
        <v>0</v>
      </c>
      <c r="BA74" s="635">
        <v>0</v>
      </c>
      <c r="BB74" s="506">
        <v>0</v>
      </c>
      <c r="BC74" s="634">
        <v>0</v>
      </c>
      <c r="BD74" s="506">
        <v>0</v>
      </c>
      <c r="BE74" s="634">
        <v>0</v>
      </c>
      <c r="BF74" s="634">
        <v>0</v>
      </c>
      <c r="BG74" s="634">
        <v>0</v>
      </c>
      <c r="BH74" s="634">
        <v>0</v>
      </c>
      <c r="BI74" s="634">
        <v>0</v>
      </c>
      <c r="BJ74" s="634">
        <v>0</v>
      </c>
      <c r="BK74" s="634">
        <v>0</v>
      </c>
      <c r="BL74" s="634">
        <v>0</v>
      </c>
      <c r="BM74" s="634">
        <v>0</v>
      </c>
      <c r="BN74" s="634">
        <v>0</v>
      </c>
      <c r="BO74" s="633">
        <v>0</v>
      </c>
      <c r="BP74" s="506">
        <v>0</v>
      </c>
      <c r="BQ74" s="634">
        <v>0</v>
      </c>
      <c r="BR74" s="506">
        <v>0</v>
      </c>
      <c r="BS74" s="634">
        <v>0</v>
      </c>
      <c r="BT74" s="506">
        <v>0</v>
      </c>
      <c r="BU74" s="634">
        <v>0</v>
      </c>
      <c r="BV74" s="634">
        <v>0</v>
      </c>
      <c r="BW74" s="634">
        <v>0</v>
      </c>
      <c r="BX74" s="634">
        <v>0</v>
      </c>
      <c r="BY74" s="506">
        <v>0</v>
      </c>
      <c r="BZ74" s="634">
        <v>0</v>
      </c>
      <c r="CA74" s="634">
        <v>0</v>
      </c>
      <c r="CB74" s="506">
        <v>0</v>
      </c>
      <c r="CC74" s="634">
        <v>0</v>
      </c>
      <c r="CD74" s="634">
        <v>0</v>
      </c>
      <c r="CE74" s="634">
        <v>0</v>
      </c>
      <c r="CF74" s="634">
        <v>0</v>
      </c>
      <c r="CG74" s="634">
        <v>0</v>
      </c>
      <c r="CH74" s="634">
        <v>0</v>
      </c>
      <c r="CI74" s="506">
        <v>0</v>
      </c>
      <c r="CJ74" s="632">
        <v>0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 t="e">
        <v>#DIV/0!</v>
      </c>
      <c r="I75" s="628" t="e">
        <v>#DIV/0!</v>
      </c>
      <c r="J75" s="628" t="e">
        <v>#DIV/0!</v>
      </c>
      <c r="K75" s="629" t="e">
        <v>#DIV/0!</v>
      </c>
      <c r="L75" s="629" t="e">
        <v>#DIV/0!</v>
      </c>
      <c r="M75" s="629" t="e">
        <v>#DIV/0!</v>
      </c>
      <c r="N75" s="628" t="e">
        <v>#DIV/0!</v>
      </c>
      <c r="O75" s="628" t="e">
        <v>#DIV/0!</v>
      </c>
      <c r="P75" s="628" t="e">
        <v>#DIV/0!</v>
      </c>
      <c r="Q75" s="628" t="e">
        <v>#DIV/0!</v>
      </c>
      <c r="R75" s="628" t="e">
        <v>#DIV/0!</v>
      </c>
      <c r="S75" s="628" t="e">
        <v>#DIV/0!</v>
      </c>
      <c r="T75" s="628" t="e">
        <v>#DIV/0!</v>
      </c>
      <c r="U75" s="628" t="e">
        <v>#DIV/0!</v>
      </c>
      <c r="V75" s="628" t="e">
        <v>#DIV/0!</v>
      </c>
      <c r="W75" s="628" t="e">
        <v>#DIV/0!</v>
      </c>
      <c r="X75" s="628" t="e">
        <v>#DIV/0!</v>
      </c>
      <c r="Y75" s="628" t="e">
        <v>#DIV/0!</v>
      </c>
      <c r="Z75" s="628" t="e">
        <v>#DIV/0!</v>
      </c>
      <c r="AA75" s="628" t="e">
        <v>#DIV/0!</v>
      </c>
      <c r="AB75" s="628" t="e">
        <v>#DIV/0!</v>
      </c>
      <c r="AC75" s="628" t="e">
        <v>#DIV/0!</v>
      </c>
      <c r="AD75" s="628" t="e">
        <v>#DIV/0!</v>
      </c>
      <c r="AE75" s="628" t="e">
        <v>#DIV/0!</v>
      </c>
      <c r="AF75" s="628" t="e">
        <v>#DIV/0!</v>
      </c>
      <c r="AG75" s="628" t="e">
        <v>#DIV/0!</v>
      </c>
      <c r="AH75" s="628" t="e">
        <v>#DIV/0!</v>
      </c>
      <c r="AI75" s="628" t="e">
        <v>#DIV/0!</v>
      </c>
      <c r="AJ75" s="628" t="e">
        <v>#DIV/0!</v>
      </c>
      <c r="AK75" s="628" t="e">
        <v>#DIV/0!</v>
      </c>
      <c r="AL75" s="628" t="e">
        <v>#DIV/0!</v>
      </c>
      <c r="AM75" s="628" t="e">
        <v>#DIV/0!</v>
      </c>
      <c r="AN75" s="628" t="e">
        <v>#DIV/0!</v>
      </c>
      <c r="AO75" s="628" t="e">
        <v>#DIV/0!</v>
      </c>
      <c r="AP75" s="628" t="e">
        <v>#DIV/0!</v>
      </c>
      <c r="AQ75" s="628" t="e">
        <v>#DIV/0!</v>
      </c>
      <c r="AR75" s="628" t="e">
        <v>#DIV/0!</v>
      </c>
      <c r="AS75" s="628" t="e">
        <v>#DIV/0!</v>
      </c>
      <c r="AT75" s="628" t="e">
        <v>#DIV/0!</v>
      </c>
      <c r="AU75" s="628" t="e">
        <v>#DIV/0!</v>
      </c>
      <c r="AV75" s="628" t="e">
        <v>#DIV/0!</v>
      </c>
      <c r="AW75" s="628" t="e">
        <v>#DIV/0!</v>
      </c>
      <c r="AX75" s="628" t="e">
        <v>#DIV/0!</v>
      </c>
      <c r="AY75" s="628" t="e">
        <v>#DIV/0!</v>
      </c>
      <c r="AZ75" s="628" t="e">
        <v>#DIV/0!</v>
      </c>
      <c r="BA75" s="630" t="e">
        <v>#DIV/0!</v>
      </c>
      <c r="BB75" s="630" t="e">
        <v>#DIV/0!</v>
      </c>
      <c r="BC75" s="630" t="e">
        <v>#DIV/0!</v>
      </c>
      <c r="BD75" s="630" t="e">
        <v>#DIV/0!</v>
      </c>
      <c r="BE75" s="630" t="e">
        <v>#DIV/0!</v>
      </c>
      <c r="BF75" s="630" t="e">
        <v>#DIV/0!</v>
      </c>
      <c r="BG75" s="630" t="e">
        <v>#DIV/0!</v>
      </c>
      <c r="BH75" s="630" t="e">
        <v>#DIV/0!</v>
      </c>
      <c r="BI75" s="630" t="e">
        <v>#DIV/0!</v>
      </c>
      <c r="BJ75" s="630" t="e">
        <v>#DIV/0!</v>
      </c>
      <c r="BK75" s="630" t="e">
        <v>#DIV/0!</v>
      </c>
      <c r="BL75" s="630" t="e">
        <v>#DIV/0!</v>
      </c>
      <c r="BM75" s="630" t="e">
        <v>#DIV/0!</v>
      </c>
      <c r="BN75" s="630" t="e">
        <v>#DIV/0!</v>
      </c>
      <c r="BO75" s="630" t="e">
        <v>#DIV/0!</v>
      </c>
      <c r="BP75" s="630" t="e">
        <v>#DIV/0!</v>
      </c>
      <c r="BQ75" s="630" t="e">
        <v>#DIV/0!</v>
      </c>
      <c r="BR75" s="630" t="e">
        <v>#DIV/0!</v>
      </c>
      <c r="BS75" s="630" t="e">
        <v>#DIV/0!</v>
      </c>
      <c r="BT75" s="630" t="e">
        <v>#DIV/0!</v>
      </c>
      <c r="BU75" s="630" t="e">
        <v>#DIV/0!</v>
      </c>
      <c r="BV75" s="630" t="e">
        <v>#DIV/0!</v>
      </c>
      <c r="BW75" s="630" t="e">
        <v>#DIV/0!</v>
      </c>
      <c r="BX75" s="630" t="e">
        <v>#DIV/0!</v>
      </c>
      <c r="BY75" s="630" t="e">
        <v>#DIV/0!</v>
      </c>
      <c r="BZ75" s="630" t="e">
        <v>#DIV/0!</v>
      </c>
      <c r="CA75" s="630" t="e">
        <v>#DIV/0!</v>
      </c>
      <c r="CB75" s="630" t="e">
        <v>#DIV/0!</v>
      </c>
      <c r="CC75" s="630" t="e">
        <v>#DIV/0!</v>
      </c>
      <c r="CD75" s="630" t="e">
        <v>#DIV/0!</v>
      </c>
      <c r="CE75" s="630" t="e">
        <v>#DIV/0!</v>
      </c>
      <c r="CF75" s="630" t="e">
        <v>#DIV/0!</v>
      </c>
      <c r="CG75" s="630" t="e">
        <v>#DIV/0!</v>
      </c>
      <c r="CH75" s="630" t="e">
        <v>#DIV/0!</v>
      </c>
      <c r="CI75" s="630" t="e">
        <v>#DIV/0!</v>
      </c>
      <c r="CJ75" s="631" t="e">
        <v>#DIV/0!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 t="e">
        <v>#DIV/0!</v>
      </c>
      <c r="I76" s="908" t="e">
        <v>#DIV/0!</v>
      </c>
      <c r="J76" s="908" t="e">
        <v>#DIV/0!</v>
      </c>
      <c r="K76" s="909" t="e">
        <v>#DIV/0!</v>
      </c>
      <c r="L76" s="909" t="e">
        <v>#DIV/0!</v>
      </c>
      <c r="M76" s="909" t="e">
        <v>#DIV/0!</v>
      </c>
      <c r="N76" s="908" t="e">
        <v>#DIV/0!</v>
      </c>
      <c r="O76" s="908" t="e">
        <v>#DIV/0!</v>
      </c>
      <c r="P76" s="908" t="e">
        <v>#DIV/0!</v>
      </c>
      <c r="Q76" s="908" t="e">
        <v>#DIV/0!</v>
      </c>
      <c r="R76" s="908" t="e">
        <v>#DIV/0!</v>
      </c>
      <c r="S76" s="908" t="e">
        <v>#DIV/0!</v>
      </c>
      <c r="T76" s="908" t="e">
        <v>#DIV/0!</v>
      </c>
      <c r="U76" s="908" t="e">
        <v>#DIV/0!</v>
      </c>
      <c r="V76" s="908" t="e">
        <v>#DIV/0!</v>
      </c>
      <c r="W76" s="908" t="e">
        <v>#DIV/0!</v>
      </c>
      <c r="X76" s="908" t="e">
        <v>#DIV/0!</v>
      </c>
      <c r="Y76" s="908" t="e">
        <v>#DIV/0!</v>
      </c>
      <c r="Z76" s="908" t="e">
        <v>#DIV/0!</v>
      </c>
      <c r="AA76" s="908" t="e">
        <v>#DIV/0!</v>
      </c>
      <c r="AB76" s="908" t="e">
        <v>#DIV/0!</v>
      </c>
      <c r="AC76" s="908" t="e">
        <v>#DIV/0!</v>
      </c>
      <c r="AD76" s="908" t="e">
        <v>#DIV/0!</v>
      </c>
      <c r="AE76" s="908" t="e">
        <v>#DIV/0!</v>
      </c>
      <c r="AF76" s="908" t="e">
        <v>#DIV/0!</v>
      </c>
      <c r="AG76" s="908" t="e">
        <v>#DIV/0!</v>
      </c>
      <c r="AH76" s="908" t="e">
        <v>#DIV/0!</v>
      </c>
      <c r="AI76" s="908" t="e">
        <v>#DIV/0!</v>
      </c>
      <c r="AJ76" s="908" t="e">
        <v>#DIV/0!</v>
      </c>
      <c r="AK76" s="908" t="e">
        <v>#DIV/0!</v>
      </c>
      <c r="AL76" s="908" t="e">
        <v>#DIV/0!</v>
      </c>
      <c r="AM76" s="908" t="e">
        <v>#DIV/0!</v>
      </c>
      <c r="AN76" s="908" t="e">
        <v>#DIV/0!</v>
      </c>
      <c r="AO76" s="908" t="e">
        <v>#DIV/0!</v>
      </c>
      <c r="AP76" s="908" t="e">
        <v>#DIV/0!</v>
      </c>
      <c r="AQ76" s="908" t="e">
        <v>#DIV/0!</v>
      </c>
      <c r="AR76" s="908" t="e">
        <v>#DIV/0!</v>
      </c>
      <c r="AS76" s="908" t="e">
        <v>#DIV/0!</v>
      </c>
      <c r="AT76" s="908" t="e">
        <v>#DIV/0!</v>
      </c>
      <c r="AU76" s="908" t="e">
        <v>#DIV/0!</v>
      </c>
      <c r="AV76" s="908" t="e">
        <v>#DIV/0!</v>
      </c>
      <c r="AW76" s="908" t="e">
        <v>#DIV/0!</v>
      </c>
      <c r="AX76" s="908" t="e">
        <v>#DIV/0!</v>
      </c>
      <c r="AY76" s="908" t="e">
        <v>#DIV/0!</v>
      </c>
      <c r="AZ76" s="908" t="e">
        <v>#DIV/0!</v>
      </c>
      <c r="BA76" s="910" t="e">
        <v>#DIV/0!</v>
      </c>
      <c r="BB76" s="910" t="e">
        <v>#DIV/0!</v>
      </c>
      <c r="BC76" s="910" t="e">
        <v>#DIV/0!</v>
      </c>
      <c r="BD76" s="910" t="e">
        <v>#DIV/0!</v>
      </c>
      <c r="BE76" s="910" t="e">
        <v>#DIV/0!</v>
      </c>
      <c r="BF76" s="910" t="e">
        <v>#DIV/0!</v>
      </c>
      <c r="BG76" s="910" t="e">
        <v>#DIV/0!</v>
      </c>
      <c r="BH76" s="910" t="e">
        <v>#DIV/0!</v>
      </c>
      <c r="BI76" s="910" t="e">
        <v>#DIV/0!</v>
      </c>
      <c r="BJ76" s="910" t="e">
        <v>#DIV/0!</v>
      </c>
      <c r="BK76" s="910" t="e">
        <v>#DIV/0!</v>
      </c>
      <c r="BL76" s="910" t="e">
        <v>#DIV/0!</v>
      </c>
      <c r="BM76" s="910" t="e">
        <v>#DIV/0!</v>
      </c>
      <c r="BN76" s="910" t="e">
        <v>#DIV/0!</v>
      </c>
      <c r="BO76" s="910" t="e">
        <v>#DIV/0!</v>
      </c>
      <c r="BP76" s="910" t="e">
        <v>#DIV/0!</v>
      </c>
      <c r="BQ76" s="910" t="e">
        <v>#DIV/0!</v>
      </c>
      <c r="BR76" s="910" t="e">
        <v>#DIV/0!</v>
      </c>
      <c r="BS76" s="910" t="e">
        <v>#DIV/0!</v>
      </c>
      <c r="BT76" s="910" t="e">
        <v>#DIV/0!</v>
      </c>
      <c r="BU76" s="910" t="e">
        <v>#DIV/0!</v>
      </c>
      <c r="BV76" s="910" t="e">
        <v>#DIV/0!</v>
      </c>
      <c r="BW76" s="910" t="e">
        <v>#DIV/0!</v>
      </c>
      <c r="BX76" s="910" t="e">
        <v>#DIV/0!</v>
      </c>
      <c r="BY76" s="910" t="e">
        <v>#DIV/0!</v>
      </c>
      <c r="BZ76" s="910" t="e">
        <v>#DIV/0!</v>
      </c>
      <c r="CA76" s="910" t="e">
        <v>#DIV/0!</v>
      </c>
      <c r="CB76" s="910" t="e">
        <v>#DIV/0!</v>
      </c>
      <c r="CC76" s="910" t="e">
        <v>#DIV/0!</v>
      </c>
      <c r="CD76" s="910" t="e">
        <v>#DIV/0!</v>
      </c>
      <c r="CE76" s="910" t="e">
        <v>#DIV/0!</v>
      </c>
      <c r="CF76" s="910" t="e">
        <v>#DIV/0!</v>
      </c>
      <c r="CG76" s="910" t="e">
        <v>#DIV/0!</v>
      </c>
      <c r="CH76" s="910" t="e">
        <v>#DIV/0!</v>
      </c>
      <c r="CI76" s="910" t="e">
        <v>#DIV/0!</v>
      </c>
      <c r="CJ76" s="911" t="e">
        <v>#DIV/0!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 t="e">
        <v>#DIV/0!</v>
      </c>
      <c r="I77" s="900" t="e">
        <v>#DIV/0!</v>
      </c>
      <c r="J77" s="900" t="e">
        <v>#DIV/0!</v>
      </c>
      <c r="K77" s="901" t="e">
        <v>#DIV/0!</v>
      </c>
      <c r="L77" s="901" t="e">
        <v>#DIV/0!</v>
      </c>
      <c r="M77" s="901" t="e">
        <v>#DIV/0!</v>
      </c>
      <c r="N77" s="900" t="e">
        <v>#DIV/0!</v>
      </c>
      <c r="O77" s="900" t="e">
        <v>#DIV/0!</v>
      </c>
      <c r="P77" s="900" t="e">
        <v>#DIV/0!</v>
      </c>
      <c r="Q77" s="900" t="e">
        <v>#DIV/0!</v>
      </c>
      <c r="R77" s="900" t="e">
        <v>#DIV/0!</v>
      </c>
      <c r="S77" s="900" t="e">
        <v>#DIV/0!</v>
      </c>
      <c r="T77" s="900" t="e">
        <v>#DIV/0!</v>
      </c>
      <c r="U77" s="900" t="e">
        <v>#DIV/0!</v>
      </c>
      <c r="V77" s="900" t="e">
        <v>#DIV/0!</v>
      </c>
      <c r="W77" s="900" t="e">
        <v>#DIV/0!</v>
      </c>
      <c r="X77" s="900" t="e">
        <v>#DIV/0!</v>
      </c>
      <c r="Y77" s="900" t="e">
        <v>#DIV/0!</v>
      </c>
      <c r="Z77" s="900" t="e">
        <v>#DIV/0!</v>
      </c>
      <c r="AA77" s="900" t="e">
        <v>#DIV/0!</v>
      </c>
      <c r="AB77" s="900" t="e">
        <v>#DIV/0!</v>
      </c>
      <c r="AC77" s="900" t="e">
        <v>#DIV/0!</v>
      </c>
      <c r="AD77" s="900" t="e">
        <v>#DIV/0!</v>
      </c>
      <c r="AE77" s="900" t="e">
        <v>#DIV/0!</v>
      </c>
      <c r="AF77" s="900" t="e">
        <v>#DIV/0!</v>
      </c>
      <c r="AG77" s="900" t="e">
        <v>#DIV/0!</v>
      </c>
      <c r="AH77" s="900" t="e">
        <v>#DIV/0!</v>
      </c>
      <c r="AI77" s="900" t="e">
        <v>#DIV/0!</v>
      </c>
      <c r="AJ77" s="900" t="e">
        <v>#DIV/0!</v>
      </c>
      <c r="AK77" s="900" t="e">
        <v>#DIV/0!</v>
      </c>
      <c r="AL77" s="900" t="e">
        <v>#DIV/0!</v>
      </c>
      <c r="AM77" s="900" t="e">
        <v>#DIV/0!</v>
      </c>
      <c r="AN77" s="900" t="e">
        <v>#DIV/0!</v>
      </c>
      <c r="AO77" s="900" t="e">
        <v>#DIV/0!</v>
      </c>
      <c r="AP77" s="900" t="e">
        <v>#DIV/0!</v>
      </c>
      <c r="AQ77" s="900" t="e">
        <v>#DIV/0!</v>
      </c>
      <c r="AR77" s="900" t="e">
        <v>#DIV/0!</v>
      </c>
      <c r="AS77" s="900" t="e">
        <v>#DIV/0!</v>
      </c>
      <c r="AT77" s="900" t="e">
        <v>#DIV/0!</v>
      </c>
      <c r="AU77" s="900" t="e">
        <v>#DIV/0!</v>
      </c>
      <c r="AV77" s="900" t="e">
        <v>#DIV/0!</v>
      </c>
      <c r="AW77" s="900" t="e">
        <v>#DIV/0!</v>
      </c>
      <c r="AX77" s="900" t="e">
        <v>#DIV/0!</v>
      </c>
      <c r="AY77" s="900" t="e">
        <v>#DIV/0!</v>
      </c>
      <c r="AZ77" s="900" t="e">
        <v>#DIV/0!</v>
      </c>
      <c r="BA77" s="902" t="e">
        <v>#DIV/0!</v>
      </c>
      <c r="BB77" s="902" t="e">
        <v>#DIV/0!</v>
      </c>
      <c r="BC77" s="902" t="e">
        <v>#DIV/0!</v>
      </c>
      <c r="BD77" s="902" t="e">
        <v>#DIV/0!</v>
      </c>
      <c r="BE77" s="902" t="e">
        <v>#DIV/0!</v>
      </c>
      <c r="BF77" s="902" t="e">
        <v>#DIV/0!</v>
      </c>
      <c r="BG77" s="902" t="e">
        <v>#DIV/0!</v>
      </c>
      <c r="BH77" s="902" t="e">
        <v>#DIV/0!</v>
      </c>
      <c r="BI77" s="902" t="e">
        <v>#DIV/0!</v>
      </c>
      <c r="BJ77" s="902" t="e">
        <v>#DIV/0!</v>
      </c>
      <c r="BK77" s="902" t="e">
        <v>#DIV/0!</v>
      </c>
      <c r="BL77" s="902" t="e">
        <v>#DIV/0!</v>
      </c>
      <c r="BM77" s="902" t="e">
        <v>#DIV/0!</v>
      </c>
      <c r="BN77" s="902" t="e">
        <v>#DIV/0!</v>
      </c>
      <c r="BO77" s="902" t="e">
        <v>#DIV/0!</v>
      </c>
      <c r="BP77" s="902" t="e">
        <v>#DIV/0!</v>
      </c>
      <c r="BQ77" s="902" t="e">
        <v>#DIV/0!</v>
      </c>
      <c r="BR77" s="902" t="e">
        <v>#DIV/0!</v>
      </c>
      <c r="BS77" s="902" t="e">
        <v>#DIV/0!</v>
      </c>
      <c r="BT77" s="902" t="e">
        <v>#DIV/0!</v>
      </c>
      <c r="BU77" s="902" t="e">
        <v>#DIV/0!</v>
      </c>
      <c r="BV77" s="902" t="e">
        <v>#DIV/0!</v>
      </c>
      <c r="BW77" s="902" t="e">
        <v>#DIV/0!</v>
      </c>
      <c r="BX77" s="902" t="e">
        <v>#DIV/0!</v>
      </c>
      <c r="BY77" s="902" t="e">
        <v>#DIV/0!</v>
      </c>
      <c r="BZ77" s="902" t="e">
        <v>#DIV/0!</v>
      </c>
      <c r="CA77" s="902" t="e">
        <v>#DIV/0!</v>
      </c>
      <c r="CB77" s="902" t="e">
        <v>#DIV/0!</v>
      </c>
      <c r="CC77" s="902" t="e">
        <v>#DIV/0!</v>
      </c>
      <c r="CD77" s="902" t="e">
        <v>#DIV/0!</v>
      </c>
      <c r="CE77" s="902" t="e">
        <v>#DIV/0!</v>
      </c>
      <c r="CF77" s="902" t="e">
        <v>#DIV/0!</v>
      </c>
      <c r="CG77" s="902" t="e">
        <v>#DIV/0!</v>
      </c>
      <c r="CH77" s="902" t="e">
        <v>#DIV/0!</v>
      </c>
      <c r="CI77" s="902" t="e">
        <v>#DIV/0!</v>
      </c>
      <c r="CJ77" s="903" t="e">
        <v>#DIV/0!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 t="e">
        <v>#DIV/0!</v>
      </c>
      <c r="I78" s="935" t="e">
        <v>#DIV/0!</v>
      </c>
      <c r="J78" s="935" t="e">
        <v>#DIV/0!</v>
      </c>
      <c r="K78" s="935" t="e">
        <v>#DIV/0!</v>
      </c>
      <c r="L78" s="935" t="e">
        <v>#DIV/0!</v>
      </c>
      <c r="M78" s="935" t="e">
        <v>#DIV/0!</v>
      </c>
      <c r="N78" s="935" t="e">
        <v>#DIV/0!</v>
      </c>
      <c r="O78" s="935" t="e">
        <v>#DIV/0!</v>
      </c>
      <c r="P78" s="935" t="e">
        <v>#DIV/0!</v>
      </c>
      <c r="Q78" s="935" t="e">
        <v>#DIV/0!</v>
      </c>
      <c r="R78" s="935" t="e">
        <v>#DIV/0!</v>
      </c>
      <c r="S78" s="935" t="e">
        <v>#DIV/0!</v>
      </c>
      <c r="T78" s="935" t="e">
        <v>#DIV/0!</v>
      </c>
      <c r="U78" s="935" t="e">
        <v>#DIV/0!</v>
      </c>
      <c r="V78" s="935" t="e">
        <v>#DIV/0!</v>
      </c>
      <c r="W78" s="935" t="e">
        <v>#DIV/0!</v>
      </c>
      <c r="X78" s="935" t="e">
        <v>#DIV/0!</v>
      </c>
      <c r="Y78" s="935" t="e">
        <v>#DIV/0!</v>
      </c>
      <c r="Z78" s="935" t="e">
        <v>#DIV/0!</v>
      </c>
      <c r="AA78" s="935" t="e">
        <v>#DIV/0!</v>
      </c>
      <c r="AB78" s="935" t="e">
        <v>#DIV/0!</v>
      </c>
      <c r="AC78" s="935" t="e">
        <v>#DIV/0!</v>
      </c>
      <c r="AD78" s="935" t="e">
        <v>#DIV/0!</v>
      </c>
      <c r="AE78" s="935" t="e">
        <v>#DIV/0!</v>
      </c>
      <c r="AF78" s="935" t="e">
        <v>#DIV/0!</v>
      </c>
      <c r="AG78" s="935" t="e">
        <v>#DIV/0!</v>
      </c>
      <c r="AH78" s="935" t="e">
        <v>#DIV/0!</v>
      </c>
      <c r="AI78" s="935" t="e">
        <v>#DIV/0!</v>
      </c>
      <c r="AJ78" s="935" t="e">
        <v>#DIV/0!</v>
      </c>
      <c r="AK78" s="935" t="e">
        <v>#DIV/0!</v>
      </c>
      <c r="AL78" s="935" t="e">
        <v>#DIV/0!</v>
      </c>
      <c r="AM78" s="935" t="e">
        <v>#DIV/0!</v>
      </c>
      <c r="AN78" s="935" t="e">
        <v>#DIV/0!</v>
      </c>
      <c r="AO78" s="935" t="e">
        <v>#DIV/0!</v>
      </c>
      <c r="AP78" s="935" t="e">
        <v>#DIV/0!</v>
      </c>
      <c r="AQ78" s="935" t="e">
        <v>#DIV/0!</v>
      </c>
      <c r="AR78" s="935" t="e">
        <v>#DIV/0!</v>
      </c>
      <c r="AS78" s="935" t="e">
        <v>#DIV/0!</v>
      </c>
      <c r="AT78" s="935" t="e">
        <v>#DIV/0!</v>
      </c>
      <c r="AU78" s="935" t="e">
        <v>#DIV/0!</v>
      </c>
      <c r="AV78" s="935" t="e">
        <v>#DIV/0!</v>
      </c>
      <c r="AW78" s="935" t="e">
        <v>#DIV/0!</v>
      </c>
      <c r="AX78" s="935" t="e">
        <v>#DIV/0!</v>
      </c>
      <c r="AY78" s="935" t="e">
        <v>#DIV/0!</v>
      </c>
      <c r="AZ78" s="935" t="e">
        <v>#DIV/0!</v>
      </c>
      <c r="BA78" s="935" t="e">
        <v>#DIV/0!</v>
      </c>
      <c r="BB78" s="935" t="e">
        <v>#DIV/0!</v>
      </c>
      <c r="BC78" s="935" t="e">
        <v>#DIV/0!</v>
      </c>
      <c r="BD78" s="935" t="e">
        <v>#DIV/0!</v>
      </c>
      <c r="BE78" s="935" t="e">
        <v>#DIV/0!</v>
      </c>
      <c r="BF78" s="935" t="e">
        <v>#DIV/0!</v>
      </c>
      <c r="BG78" s="935" t="e">
        <v>#DIV/0!</v>
      </c>
      <c r="BH78" s="935" t="e">
        <v>#DIV/0!</v>
      </c>
      <c r="BI78" s="935" t="e">
        <v>#DIV/0!</v>
      </c>
      <c r="BJ78" s="935" t="e">
        <v>#DIV/0!</v>
      </c>
      <c r="BK78" s="935" t="e">
        <v>#DIV/0!</v>
      </c>
      <c r="BL78" s="935" t="e">
        <v>#DIV/0!</v>
      </c>
      <c r="BM78" s="935" t="e">
        <v>#DIV/0!</v>
      </c>
      <c r="BN78" s="935" t="e">
        <v>#DIV/0!</v>
      </c>
      <c r="BO78" s="935" t="e">
        <v>#DIV/0!</v>
      </c>
      <c r="BP78" s="935" t="e">
        <v>#DIV/0!</v>
      </c>
      <c r="BQ78" s="935" t="e">
        <v>#DIV/0!</v>
      </c>
      <c r="BR78" s="935" t="e">
        <v>#DIV/0!</v>
      </c>
      <c r="BS78" s="935" t="e">
        <v>#DIV/0!</v>
      </c>
      <c r="BT78" s="935" t="e">
        <v>#DIV/0!</v>
      </c>
      <c r="BU78" s="935" t="e">
        <v>#DIV/0!</v>
      </c>
      <c r="BV78" s="935" t="e">
        <v>#DIV/0!</v>
      </c>
      <c r="BW78" s="935" t="e">
        <v>#DIV/0!</v>
      </c>
      <c r="BX78" s="935" t="e">
        <v>#DIV/0!</v>
      </c>
      <c r="BY78" s="935" t="e">
        <v>#DIV/0!</v>
      </c>
      <c r="BZ78" s="935" t="e">
        <v>#DIV/0!</v>
      </c>
      <c r="CA78" s="935" t="e">
        <v>#DIV/0!</v>
      </c>
      <c r="CB78" s="935" t="e">
        <v>#DIV/0!</v>
      </c>
      <c r="CC78" s="935" t="e">
        <v>#DIV/0!</v>
      </c>
      <c r="CD78" s="935" t="e">
        <v>#DIV/0!</v>
      </c>
      <c r="CE78" s="935" t="e">
        <v>#DIV/0!</v>
      </c>
      <c r="CF78" s="935" t="e">
        <v>#DIV/0!</v>
      </c>
      <c r="CG78" s="935" t="e">
        <v>#DIV/0!</v>
      </c>
      <c r="CH78" s="935" t="e">
        <v>#DIV/0!</v>
      </c>
      <c r="CI78" s="935" t="e">
        <v>#DIV/0!</v>
      </c>
      <c r="CJ78" s="948" t="e">
        <v>#DIV/0!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949" t="s">
        <v>488</v>
      </c>
      <c r="D83" s="137" t="s">
        <v>489</v>
      </c>
      <c r="E83" s="304" t="s">
        <v>490</v>
      </c>
      <c r="F83" s="950" t="s">
        <v>176</v>
      </c>
      <c r="G83" s="951">
        <v>2</v>
      </c>
      <c r="H83" s="952">
        <v>0</v>
      </c>
      <c r="I83" s="952">
        <v>0</v>
      </c>
      <c r="J83" s="952">
        <v>0</v>
      </c>
      <c r="K83" s="952">
        <v>0</v>
      </c>
      <c r="L83" s="952">
        <v>0</v>
      </c>
      <c r="M83" s="952">
        <v>0</v>
      </c>
      <c r="N83" s="952">
        <v>0</v>
      </c>
      <c r="O83" s="952">
        <v>0</v>
      </c>
      <c r="P83" s="952">
        <v>0</v>
      </c>
      <c r="Q83" s="952">
        <v>0</v>
      </c>
      <c r="R83" s="952">
        <v>0</v>
      </c>
      <c r="S83" s="952">
        <v>0</v>
      </c>
      <c r="T83" s="952">
        <v>0</v>
      </c>
      <c r="U83" s="952">
        <v>0</v>
      </c>
      <c r="V83" s="952">
        <v>0</v>
      </c>
      <c r="W83" s="952">
        <v>0</v>
      </c>
      <c r="X83" s="952">
        <v>0</v>
      </c>
      <c r="Y83" s="952">
        <v>0</v>
      </c>
      <c r="Z83" s="952">
        <v>0</v>
      </c>
      <c r="AA83" s="952">
        <v>0</v>
      </c>
      <c r="AB83" s="952">
        <v>0</v>
      </c>
      <c r="AC83" s="952">
        <v>0</v>
      </c>
      <c r="AD83" s="952">
        <v>0</v>
      </c>
      <c r="AE83" s="952">
        <v>0</v>
      </c>
      <c r="AF83" s="952">
        <v>0</v>
      </c>
      <c r="AG83" s="952">
        <v>0</v>
      </c>
      <c r="AH83" s="952">
        <v>0</v>
      </c>
      <c r="AI83" s="952">
        <v>0</v>
      </c>
      <c r="AJ83" s="952">
        <v>0</v>
      </c>
      <c r="AK83" s="952">
        <v>0</v>
      </c>
      <c r="AL83" s="952">
        <v>0</v>
      </c>
      <c r="AM83" s="952">
        <v>0</v>
      </c>
      <c r="AN83" s="952">
        <v>0</v>
      </c>
      <c r="AO83" s="952">
        <v>0</v>
      </c>
      <c r="AP83" s="952">
        <v>0</v>
      </c>
      <c r="AQ83" s="952">
        <v>0</v>
      </c>
      <c r="AR83" s="952">
        <v>0</v>
      </c>
      <c r="AS83" s="952">
        <v>0</v>
      </c>
      <c r="AT83" s="952">
        <v>0</v>
      </c>
      <c r="AU83" s="952">
        <v>0</v>
      </c>
      <c r="AV83" s="952">
        <v>0</v>
      </c>
      <c r="AW83" s="952">
        <v>0</v>
      </c>
      <c r="AX83" s="952">
        <v>0</v>
      </c>
      <c r="AY83" s="952">
        <v>0</v>
      </c>
      <c r="AZ83" s="952">
        <v>0</v>
      </c>
      <c r="BA83" s="952">
        <v>0</v>
      </c>
      <c r="BB83" s="952">
        <v>0</v>
      </c>
      <c r="BC83" s="952">
        <v>0</v>
      </c>
      <c r="BD83" s="952">
        <v>0</v>
      </c>
      <c r="BE83" s="952">
        <v>0</v>
      </c>
      <c r="BF83" s="952">
        <v>0</v>
      </c>
      <c r="BG83" s="952">
        <v>0</v>
      </c>
      <c r="BH83" s="952">
        <v>0</v>
      </c>
      <c r="BI83" s="952">
        <v>0</v>
      </c>
      <c r="BJ83" s="952">
        <v>0</v>
      </c>
      <c r="BK83" s="952">
        <v>0</v>
      </c>
      <c r="BL83" s="952">
        <v>0</v>
      </c>
      <c r="BM83" s="952">
        <v>0</v>
      </c>
      <c r="BN83" s="952">
        <v>0</v>
      </c>
      <c r="BO83" s="952">
        <v>0</v>
      </c>
      <c r="BP83" s="952">
        <v>0</v>
      </c>
      <c r="BQ83" s="952">
        <v>0</v>
      </c>
      <c r="BR83" s="952">
        <v>0</v>
      </c>
      <c r="BS83" s="952">
        <v>0</v>
      </c>
      <c r="BT83" s="952">
        <v>0</v>
      </c>
      <c r="BU83" s="952">
        <v>0</v>
      </c>
      <c r="BV83" s="952">
        <v>0</v>
      </c>
      <c r="BW83" s="952">
        <v>0</v>
      </c>
      <c r="BX83" s="952">
        <v>0</v>
      </c>
      <c r="BY83" s="952">
        <v>0</v>
      </c>
      <c r="BZ83" s="952">
        <v>0</v>
      </c>
      <c r="CA83" s="952">
        <v>0</v>
      </c>
      <c r="CB83" s="952">
        <v>0</v>
      </c>
      <c r="CC83" s="952">
        <v>0</v>
      </c>
      <c r="CD83" s="952">
        <v>0</v>
      </c>
      <c r="CE83" s="952">
        <v>0</v>
      </c>
      <c r="CF83" s="952">
        <v>0</v>
      </c>
      <c r="CG83" s="952">
        <v>0</v>
      </c>
      <c r="CH83" s="952">
        <v>0</v>
      </c>
      <c r="CI83" s="952">
        <v>0</v>
      </c>
      <c r="CJ83" s="953">
        <v>0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0</v>
      </c>
      <c r="I85" s="142">
        <v>0</v>
      </c>
      <c r="J85" s="142">
        <v>0</v>
      </c>
      <c r="K85" s="142">
        <v>0</v>
      </c>
      <c r="L85" s="142">
        <v>0</v>
      </c>
      <c r="M85" s="142">
        <v>0</v>
      </c>
      <c r="N85" s="142">
        <v>0</v>
      </c>
      <c r="O85" s="142">
        <v>0</v>
      </c>
      <c r="P85" s="142">
        <v>0</v>
      </c>
      <c r="Q85" s="142">
        <v>0</v>
      </c>
      <c r="R85" s="142">
        <v>0</v>
      </c>
      <c r="S85" s="142">
        <v>0</v>
      </c>
      <c r="T85" s="142">
        <v>0</v>
      </c>
      <c r="U85" s="142">
        <v>0</v>
      </c>
      <c r="V85" s="142">
        <v>0</v>
      </c>
      <c r="W85" s="142">
        <v>0</v>
      </c>
      <c r="X85" s="142">
        <v>0</v>
      </c>
      <c r="Y85" s="142">
        <v>0</v>
      </c>
      <c r="Z85" s="142">
        <v>0</v>
      </c>
      <c r="AA85" s="142">
        <v>0</v>
      </c>
      <c r="AB85" s="142">
        <v>0</v>
      </c>
      <c r="AC85" s="142">
        <v>0</v>
      </c>
      <c r="AD85" s="142">
        <v>0</v>
      </c>
      <c r="AE85" s="142">
        <v>0</v>
      </c>
      <c r="AF85" s="142">
        <v>0</v>
      </c>
      <c r="AG85" s="142">
        <v>0</v>
      </c>
      <c r="AH85" s="142">
        <v>0</v>
      </c>
      <c r="AI85" s="142">
        <v>0</v>
      </c>
      <c r="AJ85" s="142">
        <v>0</v>
      </c>
      <c r="AK85" s="142">
        <v>0</v>
      </c>
      <c r="AL85" s="142">
        <v>0</v>
      </c>
      <c r="AM85" s="142">
        <v>0</v>
      </c>
      <c r="AN85" s="142">
        <v>0</v>
      </c>
      <c r="AO85" s="142">
        <v>0</v>
      </c>
      <c r="AP85" s="142">
        <v>0</v>
      </c>
      <c r="AQ85" s="142">
        <v>0</v>
      </c>
      <c r="AR85" s="142">
        <v>0</v>
      </c>
      <c r="AS85" s="142">
        <v>0</v>
      </c>
      <c r="AT85" s="142">
        <v>0</v>
      </c>
      <c r="AU85" s="142">
        <v>0</v>
      </c>
      <c r="AV85" s="142">
        <v>0</v>
      </c>
      <c r="AW85" s="142">
        <v>0</v>
      </c>
      <c r="AX85" s="142">
        <v>0</v>
      </c>
      <c r="AY85" s="142">
        <v>0</v>
      </c>
      <c r="AZ85" s="142">
        <v>0</v>
      </c>
      <c r="BA85" s="142">
        <v>0</v>
      </c>
      <c r="BB85" s="142">
        <v>0</v>
      </c>
      <c r="BC85" s="142">
        <v>0</v>
      </c>
      <c r="BD85" s="142">
        <v>0</v>
      </c>
      <c r="BE85" s="142">
        <v>0</v>
      </c>
      <c r="BF85" s="142">
        <v>0</v>
      </c>
      <c r="BG85" s="142">
        <v>0</v>
      </c>
      <c r="BH85" s="142">
        <v>0</v>
      </c>
      <c r="BI85" s="142">
        <v>0</v>
      </c>
      <c r="BJ85" s="142">
        <v>0</v>
      </c>
      <c r="BK85" s="142">
        <v>0</v>
      </c>
      <c r="BL85" s="142">
        <v>0</v>
      </c>
      <c r="BM85" s="142">
        <v>0</v>
      </c>
      <c r="BN85" s="142">
        <v>0</v>
      </c>
      <c r="BO85" s="142">
        <v>0</v>
      </c>
      <c r="BP85" s="142">
        <v>0</v>
      </c>
      <c r="BQ85" s="142">
        <v>0</v>
      </c>
      <c r="BR85" s="142">
        <v>0</v>
      </c>
      <c r="BS85" s="142">
        <v>0</v>
      </c>
      <c r="BT85" s="142">
        <v>0</v>
      </c>
      <c r="BU85" s="142">
        <v>0</v>
      </c>
      <c r="BV85" s="142">
        <v>0</v>
      </c>
      <c r="BW85" s="142">
        <v>0</v>
      </c>
      <c r="BX85" s="142">
        <v>0</v>
      </c>
      <c r="BY85" s="142">
        <v>0</v>
      </c>
      <c r="BZ85" s="142">
        <v>0</v>
      </c>
      <c r="CA85" s="142">
        <v>0</v>
      </c>
      <c r="CB85" s="142">
        <v>0</v>
      </c>
      <c r="CC85" s="142">
        <v>0</v>
      </c>
      <c r="CD85" s="142">
        <v>0</v>
      </c>
      <c r="CE85" s="142">
        <v>0</v>
      </c>
      <c r="CF85" s="142">
        <v>0</v>
      </c>
      <c r="CG85" s="142">
        <v>0</v>
      </c>
      <c r="CH85" s="142">
        <v>0</v>
      </c>
      <c r="CI85" s="142">
        <v>0</v>
      </c>
      <c r="CJ85" s="639">
        <v>0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/>
      <c r="I86" s="202"/>
      <c r="J86" s="202"/>
      <c r="K86" s="202"/>
      <c r="L86" s="202"/>
      <c r="M86" s="202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87"/>
      <c r="BB86" s="505"/>
      <c r="BC86" s="505"/>
      <c r="BD86" s="505"/>
      <c r="BE86" s="505"/>
      <c r="BF86" s="505"/>
      <c r="BG86" s="505"/>
      <c r="BH86" s="505"/>
      <c r="BI86" s="505"/>
      <c r="BJ86" s="505"/>
      <c r="BK86" s="505"/>
      <c r="BL86" s="505"/>
      <c r="BM86" s="505"/>
      <c r="BN86" s="505"/>
      <c r="BO86" s="505"/>
      <c r="BP86" s="505"/>
      <c r="BQ86" s="505"/>
      <c r="BR86" s="505"/>
      <c r="BS86" s="505"/>
      <c r="BT86" s="505"/>
      <c r="BU86" s="505"/>
      <c r="BV86" s="505"/>
      <c r="BW86" s="505"/>
      <c r="BX86" s="505"/>
      <c r="BY86" s="505"/>
      <c r="BZ86" s="505"/>
      <c r="CA86" s="505"/>
      <c r="CB86" s="505"/>
      <c r="CC86" s="505"/>
      <c r="CD86" s="505"/>
      <c r="CE86" s="505"/>
      <c r="CF86" s="505"/>
      <c r="CG86" s="505"/>
      <c r="CH86" s="505"/>
      <c r="CI86" s="505"/>
      <c r="CJ86" s="621"/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0</v>
      </c>
      <c r="I87" s="142">
        <v>0</v>
      </c>
      <c r="J87" s="142">
        <v>0</v>
      </c>
      <c r="K87" s="206">
        <v>0</v>
      </c>
      <c r="L87" s="206">
        <v>0</v>
      </c>
      <c r="M87" s="206">
        <v>0</v>
      </c>
      <c r="N87" s="82">
        <v>0</v>
      </c>
      <c r="O87" s="82">
        <v>0</v>
      </c>
      <c r="P87" s="82">
        <v>0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82">
        <v>0</v>
      </c>
      <c r="W87" s="82">
        <v>0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82">
        <v>0</v>
      </c>
      <c r="AD87" s="82">
        <v>0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82">
        <v>0</v>
      </c>
      <c r="AK87" s="82">
        <v>0</v>
      </c>
      <c r="AL87" s="82">
        <v>0</v>
      </c>
      <c r="AM87" s="82">
        <v>0</v>
      </c>
      <c r="AN87" s="82">
        <v>0</v>
      </c>
      <c r="AO87" s="82">
        <v>0</v>
      </c>
      <c r="AP87" s="82">
        <v>0</v>
      </c>
      <c r="AQ87" s="82">
        <v>0</v>
      </c>
      <c r="AR87" s="82">
        <v>0</v>
      </c>
      <c r="AS87" s="82">
        <v>0</v>
      </c>
      <c r="AT87" s="82">
        <v>0</v>
      </c>
      <c r="AU87" s="82">
        <v>0</v>
      </c>
      <c r="AV87" s="82">
        <v>0</v>
      </c>
      <c r="AW87" s="82">
        <v>0</v>
      </c>
      <c r="AX87" s="82">
        <v>0</v>
      </c>
      <c r="AY87" s="82">
        <v>0</v>
      </c>
      <c r="AZ87" s="82">
        <v>0</v>
      </c>
      <c r="BA87" s="234">
        <v>0</v>
      </c>
      <c r="BB87" s="234">
        <v>0</v>
      </c>
      <c r="BC87" s="234">
        <v>0</v>
      </c>
      <c r="BD87" s="234">
        <v>0</v>
      </c>
      <c r="BE87" s="234">
        <v>0</v>
      </c>
      <c r="BF87" s="234">
        <v>0</v>
      </c>
      <c r="BG87" s="234">
        <v>0</v>
      </c>
      <c r="BH87" s="234">
        <v>0</v>
      </c>
      <c r="BI87" s="234">
        <v>0</v>
      </c>
      <c r="BJ87" s="234">
        <v>0</v>
      </c>
      <c r="BK87" s="234">
        <v>0</v>
      </c>
      <c r="BL87" s="234">
        <v>0</v>
      </c>
      <c r="BM87" s="234">
        <v>0</v>
      </c>
      <c r="BN87" s="234">
        <v>0</v>
      </c>
      <c r="BO87" s="234">
        <v>0</v>
      </c>
      <c r="BP87" s="234">
        <v>0</v>
      </c>
      <c r="BQ87" s="234">
        <v>0</v>
      </c>
      <c r="BR87" s="234">
        <v>0</v>
      </c>
      <c r="BS87" s="234">
        <v>0</v>
      </c>
      <c r="BT87" s="234">
        <v>0</v>
      </c>
      <c r="BU87" s="234">
        <v>0</v>
      </c>
      <c r="BV87" s="234">
        <v>0</v>
      </c>
      <c r="BW87" s="234">
        <v>0</v>
      </c>
      <c r="BX87" s="234">
        <v>0</v>
      </c>
      <c r="BY87" s="234">
        <v>0</v>
      </c>
      <c r="BZ87" s="234">
        <v>0</v>
      </c>
      <c r="CA87" s="234">
        <v>0</v>
      </c>
      <c r="CB87" s="234">
        <v>0</v>
      </c>
      <c r="CC87" s="234">
        <v>0</v>
      </c>
      <c r="CD87" s="234">
        <v>0</v>
      </c>
      <c r="CE87" s="234">
        <v>0</v>
      </c>
      <c r="CF87" s="234">
        <v>0</v>
      </c>
      <c r="CG87" s="234">
        <v>0</v>
      </c>
      <c r="CH87" s="234">
        <v>0</v>
      </c>
      <c r="CI87" s="234">
        <v>0</v>
      </c>
      <c r="CJ87" s="640">
        <v>0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954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0</v>
      </c>
      <c r="I89" s="210">
        <v>0</v>
      </c>
      <c r="J89" s="210">
        <v>0</v>
      </c>
      <c r="K89" s="207">
        <v>0</v>
      </c>
      <c r="L89" s="207">
        <v>0</v>
      </c>
      <c r="M89" s="207">
        <v>0</v>
      </c>
      <c r="N89" s="105">
        <v>0</v>
      </c>
      <c r="O89" s="105">
        <v>0</v>
      </c>
      <c r="P89" s="105">
        <v>0</v>
      </c>
      <c r="Q89" s="105">
        <v>0</v>
      </c>
      <c r="R89" s="105">
        <v>0</v>
      </c>
      <c r="S89" s="105">
        <v>0</v>
      </c>
      <c r="T89" s="105">
        <v>0</v>
      </c>
      <c r="U89" s="105">
        <v>0</v>
      </c>
      <c r="V89" s="105">
        <v>0</v>
      </c>
      <c r="W89" s="105">
        <v>0</v>
      </c>
      <c r="X89" s="105">
        <v>0</v>
      </c>
      <c r="Y89" s="105">
        <v>0</v>
      </c>
      <c r="Z89" s="105">
        <v>0</v>
      </c>
      <c r="AA89" s="105">
        <v>0</v>
      </c>
      <c r="AB89" s="105">
        <v>0</v>
      </c>
      <c r="AC89" s="105">
        <v>0</v>
      </c>
      <c r="AD89" s="105">
        <v>0</v>
      </c>
      <c r="AE89" s="105">
        <v>0</v>
      </c>
      <c r="AF89" s="105">
        <v>0</v>
      </c>
      <c r="AG89" s="105">
        <v>0</v>
      </c>
      <c r="AH89" s="105">
        <v>0</v>
      </c>
      <c r="AI89" s="105">
        <v>0</v>
      </c>
      <c r="AJ89" s="105">
        <v>0</v>
      </c>
      <c r="AK89" s="105">
        <v>0</v>
      </c>
      <c r="AL89" s="105">
        <v>0</v>
      </c>
      <c r="AM89" s="105">
        <v>0</v>
      </c>
      <c r="AN89" s="105">
        <v>0</v>
      </c>
      <c r="AO89" s="105">
        <v>0</v>
      </c>
      <c r="AP89" s="105">
        <v>0</v>
      </c>
      <c r="AQ89" s="105">
        <v>0</v>
      </c>
      <c r="AR89" s="105">
        <v>0</v>
      </c>
      <c r="AS89" s="105">
        <v>0</v>
      </c>
      <c r="AT89" s="105">
        <v>0</v>
      </c>
      <c r="AU89" s="105">
        <v>0</v>
      </c>
      <c r="AV89" s="105">
        <v>0</v>
      </c>
      <c r="AW89" s="105">
        <v>0</v>
      </c>
      <c r="AX89" s="105">
        <v>0</v>
      </c>
      <c r="AY89" s="105">
        <v>0</v>
      </c>
      <c r="AZ89" s="105">
        <v>0</v>
      </c>
      <c r="BA89" s="235">
        <v>0</v>
      </c>
      <c r="BB89" s="324">
        <v>0</v>
      </c>
      <c r="BC89" s="105">
        <v>0</v>
      </c>
      <c r="BD89" s="105">
        <v>0</v>
      </c>
      <c r="BE89" s="105">
        <v>0</v>
      </c>
      <c r="BF89" s="235">
        <v>0</v>
      </c>
      <c r="BG89" s="324">
        <v>0</v>
      </c>
      <c r="BH89" s="324">
        <v>0</v>
      </c>
      <c r="BI89" s="105">
        <v>0</v>
      </c>
      <c r="BJ89" s="105">
        <v>0</v>
      </c>
      <c r="BK89" s="324">
        <v>0</v>
      </c>
      <c r="BL89" s="324">
        <v>0</v>
      </c>
      <c r="BM89" s="324">
        <v>0</v>
      </c>
      <c r="BN89" s="324">
        <v>0</v>
      </c>
      <c r="BO89" s="324">
        <v>0</v>
      </c>
      <c r="BP89" s="235">
        <v>0</v>
      </c>
      <c r="BQ89" s="324">
        <v>0</v>
      </c>
      <c r="BR89" s="324">
        <v>0</v>
      </c>
      <c r="BS89" s="642">
        <v>0</v>
      </c>
      <c r="BT89" s="324">
        <v>0</v>
      </c>
      <c r="BU89" s="324">
        <v>0</v>
      </c>
      <c r="BV89" s="324">
        <v>0</v>
      </c>
      <c r="BW89" s="324">
        <v>0</v>
      </c>
      <c r="BX89" s="235">
        <v>0</v>
      </c>
      <c r="BY89" s="324">
        <v>0</v>
      </c>
      <c r="BZ89" s="324">
        <v>0</v>
      </c>
      <c r="CA89" s="324">
        <v>0</v>
      </c>
      <c r="CB89" s="324">
        <v>0</v>
      </c>
      <c r="CC89" s="324">
        <v>0</v>
      </c>
      <c r="CD89" s="324">
        <v>0</v>
      </c>
      <c r="CE89" s="324">
        <v>0</v>
      </c>
      <c r="CF89" s="324">
        <v>0</v>
      </c>
      <c r="CG89" s="324">
        <v>0</v>
      </c>
      <c r="CH89" s="324">
        <v>0</v>
      </c>
      <c r="CI89" s="235">
        <v>0</v>
      </c>
      <c r="CJ89" s="641">
        <v>0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/>
      <c r="I93" s="494"/>
      <c r="J93" s="198"/>
      <c r="K93" s="198"/>
      <c r="L93" s="198"/>
      <c r="M93" s="198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504"/>
      <c r="AN93" s="503"/>
      <c r="AO93" s="503"/>
      <c r="AP93" s="503"/>
      <c r="AQ93" s="503"/>
      <c r="AR93" s="503"/>
      <c r="AS93" s="503"/>
      <c r="AT93" s="503"/>
      <c r="AU93" s="503"/>
      <c r="AV93" s="503"/>
      <c r="AW93" s="503"/>
      <c r="AX93" s="503"/>
      <c r="AY93" s="503"/>
      <c r="AZ93" s="503"/>
      <c r="BA93" s="503"/>
      <c r="BB93" s="503"/>
      <c r="BC93" s="503"/>
      <c r="BD93" s="503"/>
      <c r="BE93" s="503"/>
      <c r="BF93" s="503"/>
      <c r="BG93" s="503"/>
      <c r="BH93" s="503"/>
      <c r="BI93" s="503"/>
      <c r="BJ93" s="503"/>
      <c r="BK93" s="503"/>
      <c r="BL93" s="503"/>
      <c r="BM93" s="503"/>
      <c r="BN93" s="503"/>
      <c r="BO93" s="503"/>
      <c r="BP93" s="503"/>
      <c r="BQ93" s="503"/>
      <c r="BR93" s="503"/>
      <c r="BS93" s="503"/>
      <c r="BT93" s="503"/>
      <c r="BU93" s="503"/>
      <c r="BV93" s="503"/>
      <c r="BW93" s="503"/>
      <c r="BX93" s="503"/>
      <c r="BY93" s="503"/>
      <c r="BZ93" s="503"/>
      <c r="CA93" s="503"/>
      <c r="CB93" s="503"/>
      <c r="CC93" s="503"/>
      <c r="CD93" s="503"/>
      <c r="CE93" s="503"/>
      <c r="CF93" s="503"/>
      <c r="CG93" s="503"/>
      <c r="CH93" s="503"/>
      <c r="CI93" s="503"/>
      <c r="CJ93" s="645"/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/>
      <c r="I102" s="885"/>
      <c r="J102" s="885"/>
      <c r="K102" s="885"/>
      <c r="L102" s="885"/>
      <c r="M102" s="885"/>
      <c r="N102" s="884"/>
      <c r="O102" s="884"/>
      <c r="P102" s="884"/>
      <c r="Q102" s="884"/>
      <c r="R102" s="884"/>
      <c r="S102" s="884"/>
      <c r="T102" s="884"/>
      <c r="U102" s="884"/>
      <c r="V102" s="884"/>
      <c r="W102" s="884"/>
      <c r="X102" s="884"/>
      <c r="Y102" s="884"/>
      <c r="Z102" s="884"/>
      <c r="AA102" s="884"/>
      <c r="AB102" s="884"/>
      <c r="AC102" s="884"/>
      <c r="AD102" s="884"/>
      <c r="AE102" s="884"/>
      <c r="AF102" s="884"/>
      <c r="AG102" s="884"/>
      <c r="AH102" s="884"/>
      <c r="AI102" s="884"/>
      <c r="AJ102" s="884"/>
      <c r="AK102" s="884"/>
      <c r="AL102" s="884"/>
      <c r="AM102" s="884"/>
      <c r="AN102" s="884"/>
      <c r="AO102" s="884"/>
      <c r="AP102" s="884"/>
      <c r="AQ102" s="884"/>
      <c r="AR102" s="884"/>
      <c r="AS102" s="884"/>
      <c r="AT102" s="884"/>
      <c r="AU102" s="884"/>
      <c r="AV102" s="884"/>
      <c r="AW102" s="884"/>
      <c r="AX102" s="884"/>
      <c r="AY102" s="884"/>
      <c r="AZ102" s="884"/>
      <c r="BA102" s="884"/>
      <c r="BB102" s="884"/>
      <c r="BC102" s="884"/>
      <c r="BD102" s="884"/>
      <c r="BE102" s="884"/>
      <c r="BF102" s="884"/>
      <c r="BG102" s="884"/>
      <c r="BH102" s="884"/>
      <c r="BI102" s="884"/>
      <c r="BJ102" s="884"/>
      <c r="BK102" s="884"/>
      <c r="BL102" s="884"/>
      <c r="BM102" s="884"/>
      <c r="BN102" s="884"/>
      <c r="BO102" s="884"/>
      <c r="BP102" s="884"/>
      <c r="BQ102" s="884"/>
      <c r="BR102" s="884"/>
      <c r="BS102" s="884"/>
      <c r="BT102" s="884"/>
      <c r="BU102" s="884"/>
      <c r="BV102" s="884"/>
      <c r="BW102" s="884"/>
      <c r="BX102" s="884"/>
      <c r="BY102" s="884"/>
      <c r="BZ102" s="884"/>
      <c r="CA102" s="884"/>
      <c r="CB102" s="884"/>
      <c r="CC102" s="884"/>
      <c r="CD102" s="884"/>
      <c r="CE102" s="884"/>
      <c r="CF102" s="884"/>
      <c r="CG102" s="884"/>
      <c r="CH102" s="884"/>
      <c r="CI102" s="884"/>
      <c r="CJ102" s="886"/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0</v>
      </c>
      <c r="I104" s="497">
        <v>0</v>
      </c>
      <c r="J104" s="497">
        <v>0</v>
      </c>
      <c r="K104" s="497">
        <v>0</v>
      </c>
      <c r="L104" s="497">
        <v>0</v>
      </c>
      <c r="M104" s="497">
        <v>0</v>
      </c>
      <c r="N104" s="497">
        <v>0</v>
      </c>
      <c r="O104" s="497">
        <v>0</v>
      </c>
      <c r="P104" s="497">
        <v>0</v>
      </c>
      <c r="Q104" s="497">
        <v>0</v>
      </c>
      <c r="R104" s="497">
        <v>0</v>
      </c>
      <c r="S104" s="497">
        <v>0</v>
      </c>
      <c r="T104" s="497">
        <v>0</v>
      </c>
      <c r="U104" s="497">
        <v>0</v>
      </c>
      <c r="V104" s="497">
        <v>0</v>
      </c>
      <c r="W104" s="497">
        <v>0</v>
      </c>
      <c r="X104" s="497">
        <v>0</v>
      </c>
      <c r="Y104" s="497">
        <v>0</v>
      </c>
      <c r="Z104" s="497">
        <v>0</v>
      </c>
      <c r="AA104" s="497">
        <v>0</v>
      </c>
      <c r="AB104" s="497">
        <v>0</v>
      </c>
      <c r="AC104" s="497">
        <v>0</v>
      </c>
      <c r="AD104" s="497">
        <v>0</v>
      </c>
      <c r="AE104" s="497">
        <v>0</v>
      </c>
      <c r="AF104" s="497">
        <v>0</v>
      </c>
      <c r="AG104" s="497">
        <v>0</v>
      </c>
      <c r="AH104" s="497">
        <v>0</v>
      </c>
      <c r="AI104" s="497">
        <v>0</v>
      </c>
      <c r="AJ104" s="497">
        <v>0</v>
      </c>
      <c r="AK104" s="497">
        <v>0</v>
      </c>
      <c r="AL104" s="497">
        <v>0</v>
      </c>
      <c r="AM104" s="497">
        <v>0</v>
      </c>
      <c r="AN104" s="497">
        <v>0</v>
      </c>
      <c r="AO104" s="497">
        <v>0</v>
      </c>
      <c r="AP104" s="497">
        <v>0</v>
      </c>
      <c r="AQ104" s="497">
        <v>0</v>
      </c>
      <c r="AR104" s="497">
        <v>0</v>
      </c>
      <c r="AS104" s="497">
        <v>0</v>
      </c>
      <c r="AT104" s="497">
        <v>0</v>
      </c>
      <c r="AU104" s="497">
        <v>0</v>
      </c>
      <c r="AV104" s="497">
        <v>0</v>
      </c>
      <c r="AW104" s="497">
        <v>0</v>
      </c>
      <c r="AX104" s="497">
        <v>0</v>
      </c>
      <c r="AY104" s="497">
        <v>0</v>
      </c>
      <c r="AZ104" s="497">
        <v>0</v>
      </c>
      <c r="BA104" s="497">
        <v>0</v>
      </c>
      <c r="BB104" s="497">
        <v>0</v>
      </c>
      <c r="BC104" s="497">
        <v>0</v>
      </c>
      <c r="BD104" s="497">
        <v>0</v>
      </c>
      <c r="BE104" s="497">
        <v>0</v>
      </c>
      <c r="BF104" s="497">
        <v>0</v>
      </c>
      <c r="BG104" s="497">
        <v>0</v>
      </c>
      <c r="BH104" s="497">
        <v>0</v>
      </c>
      <c r="BI104" s="497">
        <v>0</v>
      </c>
      <c r="BJ104" s="497">
        <v>0</v>
      </c>
      <c r="BK104" s="497">
        <v>0</v>
      </c>
      <c r="BL104" s="497">
        <v>0</v>
      </c>
      <c r="BM104" s="497">
        <v>0</v>
      </c>
      <c r="BN104" s="497">
        <v>0</v>
      </c>
      <c r="BO104" s="497">
        <v>0</v>
      </c>
      <c r="BP104" s="497">
        <v>0</v>
      </c>
      <c r="BQ104" s="497">
        <v>0</v>
      </c>
      <c r="BR104" s="497">
        <v>0</v>
      </c>
      <c r="BS104" s="497">
        <v>0</v>
      </c>
      <c r="BT104" s="497">
        <v>0</v>
      </c>
      <c r="BU104" s="497">
        <v>0</v>
      </c>
      <c r="BV104" s="497">
        <v>0</v>
      </c>
      <c r="BW104" s="497">
        <v>0</v>
      </c>
      <c r="BX104" s="497">
        <v>0</v>
      </c>
      <c r="BY104" s="497">
        <v>0</v>
      </c>
      <c r="BZ104" s="497">
        <v>0</v>
      </c>
      <c r="CA104" s="497">
        <v>0</v>
      </c>
      <c r="CB104" s="497">
        <v>0</v>
      </c>
      <c r="CC104" s="497">
        <v>0</v>
      </c>
      <c r="CD104" s="497">
        <v>0</v>
      </c>
      <c r="CE104" s="497">
        <v>0</v>
      </c>
      <c r="CF104" s="497">
        <v>0</v>
      </c>
      <c r="CG104" s="497">
        <v>0</v>
      </c>
      <c r="CH104" s="497">
        <v>0</v>
      </c>
      <c r="CI104" s="497">
        <v>0</v>
      </c>
      <c r="CJ104" s="648">
        <v>0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 t="e">
        <v>#DIV/0!</v>
      </c>
      <c r="I105" s="760" t="e">
        <v>#DIV/0!</v>
      </c>
      <c r="J105" s="760" t="e">
        <v>#DIV/0!</v>
      </c>
      <c r="K105" s="760" t="e">
        <v>#DIV/0!</v>
      </c>
      <c r="L105" s="760" t="e">
        <v>#DIV/0!</v>
      </c>
      <c r="M105" s="760" t="e">
        <v>#DIV/0!</v>
      </c>
      <c r="N105" s="760" t="e">
        <v>#DIV/0!</v>
      </c>
      <c r="O105" s="760" t="e">
        <v>#DIV/0!</v>
      </c>
      <c r="P105" s="760" t="e">
        <v>#DIV/0!</v>
      </c>
      <c r="Q105" s="760" t="e">
        <v>#DIV/0!</v>
      </c>
      <c r="R105" s="760" t="e">
        <v>#DIV/0!</v>
      </c>
      <c r="S105" s="760" t="e">
        <v>#DIV/0!</v>
      </c>
      <c r="T105" s="760" t="e">
        <v>#DIV/0!</v>
      </c>
      <c r="U105" s="760" t="e">
        <v>#DIV/0!</v>
      </c>
      <c r="V105" s="760" t="e">
        <v>#DIV/0!</v>
      </c>
      <c r="W105" s="760" t="e">
        <v>#DIV/0!</v>
      </c>
      <c r="X105" s="760" t="e">
        <v>#DIV/0!</v>
      </c>
      <c r="Y105" s="760" t="e">
        <v>#DIV/0!</v>
      </c>
      <c r="Z105" s="760" t="e">
        <v>#DIV/0!</v>
      </c>
      <c r="AA105" s="760" t="e">
        <v>#DIV/0!</v>
      </c>
      <c r="AB105" s="760" t="e">
        <v>#DIV/0!</v>
      </c>
      <c r="AC105" s="760" t="e">
        <v>#DIV/0!</v>
      </c>
      <c r="AD105" s="760" t="e">
        <v>#DIV/0!</v>
      </c>
      <c r="AE105" s="760" t="e">
        <v>#DIV/0!</v>
      </c>
      <c r="AF105" s="760" t="e">
        <v>#DIV/0!</v>
      </c>
      <c r="AG105" s="760" t="e">
        <v>#DIV/0!</v>
      </c>
      <c r="AH105" s="760" t="e">
        <v>#DIV/0!</v>
      </c>
      <c r="AI105" s="760" t="e">
        <v>#DIV/0!</v>
      </c>
      <c r="AJ105" s="760" t="e">
        <v>#DIV/0!</v>
      </c>
      <c r="AK105" s="760" t="e">
        <v>#DIV/0!</v>
      </c>
      <c r="AL105" s="760" t="e">
        <v>#DIV/0!</v>
      </c>
      <c r="AM105" s="760" t="e">
        <v>#DIV/0!</v>
      </c>
      <c r="AN105" s="760" t="e">
        <v>#DIV/0!</v>
      </c>
      <c r="AO105" s="760" t="e">
        <v>#DIV/0!</v>
      </c>
      <c r="AP105" s="760" t="e">
        <v>#DIV/0!</v>
      </c>
      <c r="AQ105" s="760" t="e">
        <v>#DIV/0!</v>
      </c>
      <c r="AR105" s="760" t="e">
        <v>#DIV/0!</v>
      </c>
      <c r="AS105" s="760" t="e">
        <v>#DIV/0!</v>
      </c>
      <c r="AT105" s="760" t="e">
        <v>#DIV/0!</v>
      </c>
      <c r="AU105" s="760" t="e">
        <v>#DIV/0!</v>
      </c>
      <c r="AV105" s="760" t="e">
        <v>#DIV/0!</v>
      </c>
      <c r="AW105" s="760" t="e">
        <v>#DIV/0!</v>
      </c>
      <c r="AX105" s="760" t="e">
        <v>#DIV/0!</v>
      </c>
      <c r="AY105" s="760" t="e">
        <v>#DIV/0!</v>
      </c>
      <c r="AZ105" s="760" t="e">
        <v>#DIV/0!</v>
      </c>
      <c r="BA105" s="760" t="e">
        <v>#DIV/0!</v>
      </c>
      <c r="BB105" s="760" t="e">
        <v>#DIV/0!</v>
      </c>
      <c r="BC105" s="760" t="e">
        <v>#DIV/0!</v>
      </c>
      <c r="BD105" s="760" t="e">
        <v>#DIV/0!</v>
      </c>
      <c r="BE105" s="760" t="e">
        <v>#DIV/0!</v>
      </c>
      <c r="BF105" s="760" t="e">
        <v>#DIV/0!</v>
      </c>
      <c r="BG105" s="760" t="e">
        <v>#DIV/0!</v>
      </c>
      <c r="BH105" s="760" t="e">
        <v>#DIV/0!</v>
      </c>
      <c r="BI105" s="760" t="e">
        <v>#DIV/0!</v>
      </c>
      <c r="BJ105" s="760" t="e">
        <v>#DIV/0!</v>
      </c>
      <c r="BK105" s="760" t="e">
        <v>#DIV/0!</v>
      </c>
      <c r="BL105" s="760" t="e">
        <v>#DIV/0!</v>
      </c>
      <c r="BM105" s="760" t="e">
        <v>#DIV/0!</v>
      </c>
      <c r="BN105" s="760" t="e">
        <v>#DIV/0!</v>
      </c>
      <c r="BO105" s="760" t="e">
        <v>#DIV/0!</v>
      </c>
      <c r="BP105" s="760" t="e">
        <v>#DIV/0!</v>
      </c>
      <c r="BQ105" s="760" t="e">
        <v>#DIV/0!</v>
      </c>
      <c r="BR105" s="760" t="e">
        <v>#DIV/0!</v>
      </c>
      <c r="BS105" s="760" t="e">
        <v>#DIV/0!</v>
      </c>
      <c r="BT105" s="760" t="e">
        <v>#DIV/0!</v>
      </c>
      <c r="BU105" s="760" t="e">
        <v>#DIV/0!</v>
      </c>
      <c r="BV105" s="760" t="e">
        <v>#DIV/0!</v>
      </c>
      <c r="BW105" s="760" t="e">
        <v>#DIV/0!</v>
      </c>
      <c r="BX105" s="760" t="e">
        <v>#DIV/0!</v>
      </c>
      <c r="BY105" s="760" t="e">
        <v>#DIV/0!</v>
      </c>
      <c r="BZ105" s="760" t="e">
        <v>#DIV/0!</v>
      </c>
      <c r="CA105" s="760" t="e">
        <v>#DIV/0!</v>
      </c>
      <c r="CB105" s="760" t="e">
        <v>#DIV/0!</v>
      </c>
      <c r="CC105" s="760" t="e">
        <v>#DIV/0!</v>
      </c>
      <c r="CD105" s="760" t="e">
        <v>#DIV/0!</v>
      </c>
      <c r="CE105" s="760" t="e">
        <v>#DIV/0!</v>
      </c>
      <c r="CF105" s="760" t="e">
        <v>#DIV/0!</v>
      </c>
      <c r="CG105" s="760" t="e">
        <v>#DIV/0!</v>
      </c>
      <c r="CH105" s="760" t="e">
        <v>#DIV/0!</v>
      </c>
      <c r="CI105" s="760" t="e">
        <v>#DIV/0!</v>
      </c>
      <c r="CJ105" s="852" t="e">
        <v>#DIV/0!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 t="e">
        <v>#DIV/0!</v>
      </c>
      <c r="I106" s="498" t="e">
        <v>#DIV/0!</v>
      </c>
      <c r="J106" s="498" t="e">
        <v>#DIV/0!</v>
      </c>
      <c r="K106" s="498" t="e">
        <v>#DIV/0!</v>
      </c>
      <c r="L106" s="498" t="e">
        <v>#DIV/0!</v>
      </c>
      <c r="M106" s="498" t="e">
        <v>#DIV/0!</v>
      </c>
      <c r="N106" s="498" t="e">
        <v>#DIV/0!</v>
      </c>
      <c r="O106" s="498" t="e">
        <v>#DIV/0!</v>
      </c>
      <c r="P106" s="498" t="e">
        <v>#DIV/0!</v>
      </c>
      <c r="Q106" s="498" t="e">
        <v>#DIV/0!</v>
      </c>
      <c r="R106" s="498" t="e">
        <v>#DIV/0!</v>
      </c>
      <c r="S106" s="498" t="e">
        <v>#DIV/0!</v>
      </c>
      <c r="T106" s="498" t="e">
        <v>#DIV/0!</v>
      </c>
      <c r="U106" s="498" t="e">
        <v>#DIV/0!</v>
      </c>
      <c r="V106" s="498" t="e">
        <v>#DIV/0!</v>
      </c>
      <c r="W106" s="498" t="e">
        <v>#DIV/0!</v>
      </c>
      <c r="X106" s="498" t="e">
        <v>#DIV/0!</v>
      </c>
      <c r="Y106" s="498" t="e">
        <v>#DIV/0!</v>
      </c>
      <c r="Z106" s="498" t="e">
        <v>#DIV/0!</v>
      </c>
      <c r="AA106" s="498" t="e">
        <v>#DIV/0!</v>
      </c>
      <c r="AB106" s="498" t="e">
        <v>#DIV/0!</v>
      </c>
      <c r="AC106" s="498" t="e">
        <v>#DIV/0!</v>
      </c>
      <c r="AD106" s="498" t="e">
        <v>#DIV/0!</v>
      </c>
      <c r="AE106" s="498" t="e">
        <v>#DIV/0!</v>
      </c>
      <c r="AF106" s="498" t="e">
        <v>#DIV/0!</v>
      </c>
      <c r="AG106" s="498" t="e">
        <v>#DIV/0!</v>
      </c>
      <c r="AH106" s="498" t="e">
        <v>#DIV/0!</v>
      </c>
      <c r="AI106" s="498" t="e">
        <v>#DIV/0!</v>
      </c>
      <c r="AJ106" s="498" t="e">
        <v>#DIV/0!</v>
      </c>
      <c r="AK106" s="498" t="e">
        <v>#DIV/0!</v>
      </c>
      <c r="AL106" s="498" t="e">
        <v>#DIV/0!</v>
      </c>
      <c r="AM106" s="498" t="e">
        <v>#DIV/0!</v>
      </c>
      <c r="AN106" s="498" t="e">
        <v>#DIV/0!</v>
      </c>
      <c r="AO106" s="498" t="e">
        <v>#DIV/0!</v>
      </c>
      <c r="AP106" s="498" t="e">
        <v>#DIV/0!</v>
      </c>
      <c r="AQ106" s="498" t="e">
        <v>#DIV/0!</v>
      </c>
      <c r="AR106" s="498" t="e">
        <v>#DIV/0!</v>
      </c>
      <c r="AS106" s="498" t="e">
        <v>#DIV/0!</v>
      </c>
      <c r="AT106" s="498" t="e">
        <v>#DIV/0!</v>
      </c>
      <c r="AU106" s="498" t="e">
        <v>#DIV/0!</v>
      </c>
      <c r="AV106" s="498" t="e">
        <v>#DIV/0!</v>
      </c>
      <c r="AW106" s="498" t="e">
        <v>#DIV/0!</v>
      </c>
      <c r="AX106" s="498" t="e">
        <v>#DIV/0!</v>
      </c>
      <c r="AY106" s="498" t="e">
        <v>#DIV/0!</v>
      </c>
      <c r="AZ106" s="498" t="e">
        <v>#DIV/0!</v>
      </c>
      <c r="BA106" s="498" t="e">
        <v>#DIV/0!</v>
      </c>
      <c r="BB106" s="498" t="e">
        <v>#DIV/0!</v>
      </c>
      <c r="BC106" s="498" t="e">
        <v>#DIV/0!</v>
      </c>
      <c r="BD106" s="498" t="e">
        <v>#DIV/0!</v>
      </c>
      <c r="BE106" s="498" t="e">
        <v>#DIV/0!</v>
      </c>
      <c r="BF106" s="498" t="e">
        <v>#DIV/0!</v>
      </c>
      <c r="BG106" s="498" t="e">
        <v>#DIV/0!</v>
      </c>
      <c r="BH106" s="498" t="e">
        <v>#DIV/0!</v>
      </c>
      <c r="BI106" s="498" t="e">
        <v>#DIV/0!</v>
      </c>
      <c r="BJ106" s="498" t="e">
        <v>#DIV/0!</v>
      </c>
      <c r="BK106" s="498" t="e">
        <v>#DIV/0!</v>
      </c>
      <c r="BL106" s="498" t="e">
        <v>#DIV/0!</v>
      </c>
      <c r="BM106" s="498" t="e">
        <v>#DIV/0!</v>
      </c>
      <c r="BN106" s="498" t="e">
        <v>#DIV/0!</v>
      </c>
      <c r="BO106" s="498" t="e">
        <v>#DIV/0!</v>
      </c>
      <c r="BP106" s="498" t="e">
        <v>#DIV/0!</v>
      </c>
      <c r="BQ106" s="498" t="e">
        <v>#DIV/0!</v>
      </c>
      <c r="BR106" s="498" t="e">
        <v>#DIV/0!</v>
      </c>
      <c r="BS106" s="498" t="e">
        <v>#DIV/0!</v>
      </c>
      <c r="BT106" s="498" t="e">
        <v>#DIV/0!</v>
      </c>
      <c r="BU106" s="498" t="e">
        <v>#DIV/0!</v>
      </c>
      <c r="BV106" s="498" t="e">
        <v>#DIV/0!</v>
      </c>
      <c r="BW106" s="498" t="e">
        <v>#DIV/0!</v>
      </c>
      <c r="BX106" s="498" t="e">
        <v>#DIV/0!</v>
      </c>
      <c r="BY106" s="498" t="e">
        <v>#DIV/0!</v>
      </c>
      <c r="BZ106" s="498" t="e">
        <v>#DIV/0!</v>
      </c>
      <c r="CA106" s="498" t="e">
        <v>#DIV/0!</v>
      </c>
      <c r="CB106" s="498" t="e">
        <v>#DIV/0!</v>
      </c>
      <c r="CC106" s="498" t="e">
        <v>#DIV/0!</v>
      </c>
      <c r="CD106" s="498" t="e">
        <v>#DIV/0!</v>
      </c>
      <c r="CE106" s="498" t="e">
        <v>#DIV/0!</v>
      </c>
      <c r="CF106" s="498" t="e">
        <v>#DIV/0!</v>
      </c>
      <c r="CG106" s="498" t="e">
        <v>#DIV/0!</v>
      </c>
      <c r="CH106" s="498" t="e">
        <v>#DIV/0!</v>
      </c>
      <c r="CI106" s="498" t="e">
        <v>#DIV/0!</v>
      </c>
      <c r="CJ106" s="649" t="e">
        <v>#DIV/0!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0</v>
      </c>
      <c r="I107" s="82">
        <v>0</v>
      </c>
      <c r="J107" s="82">
        <v>0</v>
      </c>
      <c r="K107" s="82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0</v>
      </c>
      <c r="Q107" s="82">
        <v>0</v>
      </c>
      <c r="R107" s="82">
        <v>0</v>
      </c>
      <c r="S107" s="82">
        <v>0</v>
      </c>
      <c r="T107" s="82">
        <v>0</v>
      </c>
      <c r="U107" s="82">
        <v>0</v>
      </c>
      <c r="V107" s="82">
        <v>0</v>
      </c>
      <c r="W107" s="82">
        <v>0</v>
      </c>
      <c r="X107" s="82">
        <v>0</v>
      </c>
      <c r="Y107" s="82">
        <v>0</v>
      </c>
      <c r="Z107" s="82">
        <v>0</v>
      </c>
      <c r="AA107" s="82">
        <v>0</v>
      </c>
      <c r="AB107" s="82">
        <v>0</v>
      </c>
      <c r="AC107" s="82">
        <v>0</v>
      </c>
      <c r="AD107" s="82">
        <v>0</v>
      </c>
      <c r="AE107" s="82">
        <v>0</v>
      </c>
      <c r="AF107" s="82">
        <v>0</v>
      </c>
      <c r="AG107" s="82">
        <v>0</v>
      </c>
      <c r="AH107" s="82">
        <v>0</v>
      </c>
      <c r="AI107" s="82">
        <v>0</v>
      </c>
      <c r="AJ107" s="82">
        <v>0</v>
      </c>
      <c r="AK107" s="82">
        <v>0</v>
      </c>
      <c r="AL107" s="82">
        <v>0</v>
      </c>
      <c r="AM107" s="82">
        <v>0</v>
      </c>
      <c r="AN107" s="82">
        <v>0</v>
      </c>
      <c r="AO107" s="82">
        <v>0</v>
      </c>
      <c r="AP107" s="82">
        <v>0</v>
      </c>
      <c r="AQ107" s="82">
        <v>0</v>
      </c>
      <c r="AR107" s="82">
        <v>0</v>
      </c>
      <c r="AS107" s="82">
        <v>0</v>
      </c>
      <c r="AT107" s="82">
        <v>0</v>
      </c>
      <c r="AU107" s="82">
        <v>0</v>
      </c>
      <c r="AV107" s="82">
        <v>0</v>
      </c>
      <c r="AW107" s="82">
        <v>0</v>
      </c>
      <c r="AX107" s="82">
        <v>0</v>
      </c>
      <c r="AY107" s="82">
        <v>0</v>
      </c>
      <c r="AZ107" s="82">
        <v>0</v>
      </c>
      <c r="BA107" s="82">
        <v>0</v>
      </c>
      <c r="BB107" s="82">
        <v>0</v>
      </c>
      <c r="BC107" s="82">
        <v>0</v>
      </c>
      <c r="BD107" s="82">
        <v>0</v>
      </c>
      <c r="BE107" s="82">
        <v>0</v>
      </c>
      <c r="BF107" s="82">
        <v>0</v>
      </c>
      <c r="BG107" s="82">
        <v>0</v>
      </c>
      <c r="BH107" s="82">
        <v>0</v>
      </c>
      <c r="BI107" s="82">
        <v>0</v>
      </c>
      <c r="BJ107" s="82">
        <v>0</v>
      </c>
      <c r="BK107" s="82">
        <v>0</v>
      </c>
      <c r="BL107" s="82">
        <v>0</v>
      </c>
      <c r="BM107" s="82">
        <v>0</v>
      </c>
      <c r="BN107" s="82">
        <v>0</v>
      </c>
      <c r="BO107" s="82">
        <v>0</v>
      </c>
      <c r="BP107" s="82">
        <v>0</v>
      </c>
      <c r="BQ107" s="82">
        <v>0</v>
      </c>
      <c r="BR107" s="82">
        <v>0</v>
      </c>
      <c r="BS107" s="82">
        <v>0</v>
      </c>
      <c r="BT107" s="82">
        <v>0</v>
      </c>
      <c r="BU107" s="82">
        <v>0</v>
      </c>
      <c r="BV107" s="82">
        <v>0</v>
      </c>
      <c r="BW107" s="82">
        <v>0</v>
      </c>
      <c r="BX107" s="82">
        <v>0</v>
      </c>
      <c r="BY107" s="82">
        <v>0</v>
      </c>
      <c r="BZ107" s="82">
        <v>0</v>
      </c>
      <c r="CA107" s="82">
        <v>0</v>
      </c>
      <c r="CB107" s="82">
        <v>0</v>
      </c>
      <c r="CC107" s="82">
        <v>0</v>
      </c>
      <c r="CD107" s="82">
        <v>0</v>
      </c>
      <c r="CE107" s="82">
        <v>0</v>
      </c>
      <c r="CF107" s="82">
        <v>0</v>
      </c>
      <c r="CG107" s="82">
        <v>0</v>
      </c>
      <c r="CH107" s="82">
        <v>0</v>
      </c>
      <c r="CI107" s="82">
        <v>0</v>
      </c>
      <c r="CJ107" s="640">
        <v>0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0</v>
      </c>
      <c r="I109" s="82">
        <v>0</v>
      </c>
      <c r="J109" s="82">
        <v>0</v>
      </c>
      <c r="K109" s="82">
        <v>0</v>
      </c>
      <c r="L109" s="82">
        <v>0</v>
      </c>
      <c r="M109" s="82">
        <v>0</v>
      </c>
      <c r="N109" s="82">
        <v>0</v>
      </c>
      <c r="O109" s="82">
        <v>0</v>
      </c>
      <c r="P109" s="82">
        <v>0</v>
      </c>
      <c r="Q109" s="82">
        <v>0</v>
      </c>
      <c r="R109" s="82">
        <v>0</v>
      </c>
      <c r="S109" s="82">
        <v>0</v>
      </c>
      <c r="T109" s="82">
        <v>0</v>
      </c>
      <c r="U109" s="82">
        <v>0</v>
      </c>
      <c r="V109" s="82">
        <v>0</v>
      </c>
      <c r="W109" s="82">
        <v>0</v>
      </c>
      <c r="X109" s="82">
        <v>0</v>
      </c>
      <c r="Y109" s="82">
        <v>0</v>
      </c>
      <c r="Z109" s="82">
        <v>0</v>
      </c>
      <c r="AA109" s="82">
        <v>0</v>
      </c>
      <c r="AB109" s="82">
        <v>0</v>
      </c>
      <c r="AC109" s="82">
        <v>0</v>
      </c>
      <c r="AD109" s="82">
        <v>0</v>
      </c>
      <c r="AE109" s="82">
        <v>0</v>
      </c>
      <c r="AF109" s="82">
        <v>0</v>
      </c>
      <c r="AG109" s="82">
        <v>0</v>
      </c>
      <c r="AH109" s="82">
        <v>0</v>
      </c>
      <c r="AI109" s="82">
        <v>0</v>
      </c>
      <c r="AJ109" s="82">
        <v>0</v>
      </c>
      <c r="AK109" s="82">
        <v>0</v>
      </c>
      <c r="AL109" s="82">
        <v>0</v>
      </c>
      <c r="AM109" s="82">
        <v>0</v>
      </c>
      <c r="AN109" s="82">
        <v>0</v>
      </c>
      <c r="AO109" s="82">
        <v>0</v>
      </c>
      <c r="AP109" s="82">
        <v>0</v>
      </c>
      <c r="AQ109" s="82">
        <v>0</v>
      </c>
      <c r="AR109" s="82">
        <v>0</v>
      </c>
      <c r="AS109" s="82">
        <v>0</v>
      </c>
      <c r="AT109" s="82">
        <v>0</v>
      </c>
      <c r="AU109" s="82">
        <v>0</v>
      </c>
      <c r="AV109" s="82">
        <v>0</v>
      </c>
      <c r="AW109" s="82">
        <v>0</v>
      </c>
      <c r="AX109" s="82">
        <v>0</v>
      </c>
      <c r="AY109" s="82">
        <v>0</v>
      </c>
      <c r="AZ109" s="82">
        <v>0</v>
      </c>
      <c r="BA109" s="82">
        <v>0</v>
      </c>
      <c r="BB109" s="82">
        <v>0</v>
      </c>
      <c r="BC109" s="82">
        <v>0</v>
      </c>
      <c r="BD109" s="82">
        <v>0</v>
      </c>
      <c r="BE109" s="82">
        <v>0</v>
      </c>
      <c r="BF109" s="82">
        <v>0</v>
      </c>
      <c r="BG109" s="82">
        <v>0</v>
      </c>
      <c r="BH109" s="82">
        <v>0</v>
      </c>
      <c r="BI109" s="82">
        <v>0</v>
      </c>
      <c r="BJ109" s="82">
        <v>0</v>
      </c>
      <c r="BK109" s="82">
        <v>0</v>
      </c>
      <c r="BL109" s="82">
        <v>0</v>
      </c>
      <c r="BM109" s="82">
        <v>0</v>
      </c>
      <c r="BN109" s="82">
        <v>0</v>
      </c>
      <c r="BO109" s="82">
        <v>0</v>
      </c>
      <c r="BP109" s="82">
        <v>0</v>
      </c>
      <c r="BQ109" s="82">
        <v>0</v>
      </c>
      <c r="BR109" s="82">
        <v>0</v>
      </c>
      <c r="BS109" s="82">
        <v>0</v>
      </c>
      <c r="BT109" s="82">
        <v>0</v>
      </c>
      <c r="BU109" s="82">
        <v>0</v>
      </c>
      <c r="BV109" s="82">
        <v>0</v>
      </c>
      <c r="BW109" s="82">
        <v>0</v>
      </c>
      <c r="BX109" s="82">
        <v>0</v>
      </c>
      <c r="BY109" s="82">
        <v>0</v>
      </c>
      <c r="BZ109" s="82">
        <v>0</v>
      </c>
      <c r="CA109" s="82">
        <v>0</v>
      </c>
      <c r="CB109" s="82">
        <v>0</v>
      </c>
      <c r="CC109" s="82">
        <v>0</v>
      </c>
      <c r="CD109" s="82">
        <v>0</v>
      </c>
      <c r="CE109" s="82">
        <v>0</v>
      </c>
      <c r="CF109" s="82">
        <v>0</v>
      </c>
      <c r="CG109" s="82">
        <v>0</v>
      </c>
      <c r="CH109" s="82">
        <v>0</v>
      </c>
      <c r="CI109" s="82">
        <v>0</v>
      </c>
      <c r="CJ109" s="640">
        <v>0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0</v>
      </c>
      <c r="I110" s="142">
        <v>0</v>
      </c>
      <c r="J110" s="142">
        <v>0</v>
      </c>
      <c r="K110" s="142">
        <v>0</v>
      </c>
      <c r="L110" s="142">
        <v>0</v>
      </c>
      <c r="M110" s="142">
        <v>0</v>
      </c>
      <c r="N110" s="142">
        <v>0</v>
      </c>
      <c r="O110" s="142">
        <v>0</v>
      </c>
      <c r="P110" s="142">
        <v>0</v>
      </c>
      <c r="Q110" s="142">
        <v>0</v>
      </c>
      <c r="R110" s="142">
        <v>0</v>
      </c>
      <c r="S110" s="142">
        <v>0</v>
      </c>
      <c r="T110" s="142">
        <v>0</v>
      </c>
      <c r="U110" s="142">
        <v>0</v>
      </c>
      <c r="V110" s="142">
        <v>0</v>
      </c>
      <c r="W110" s="142">
        <v>0</v>
      </c>
      <c r="X110" s="142">
        <v>0</v>
      </c>
      <c r="Y110" s="142">
        <v>0</v>
      </c>
      <c r="Z110" s="142">
        <v>0</v>
      </c>
      <c r="AA110" s="142">
        <v>0</v>
      </c>
      <c r="AB110" s="142">
        <v>0</v>
      </c>
      <c r="AC110" s="142">
        <v>0</v>
      </c>
      <c r="AD110" s="142">
        <v>0</v>
      </c>
      <c r="AE110" s="142">
        <v>0</v>
      </c>
      <c r="AF110" s="142">
        <v>0</v>
      </c>
      <c r="AG110" s="142">
        <v>0</v>
      </c>
      <c r="AH110" s="142">
        <v>0</v>
      </c>
      <c r="AI110" s="142">
        <v>0</v>
      </c>
      <c r="AJ110" s="142">
        <v>0</v>
      </c>
      <c r="AK110" s="142">
        <v>0</v>
      </c>
      <c r="AL110" s="142">
        <v>0</v>
      </c>
      <c r="AM110" s="142">
        <v>0</v>
      </c>
      <c r="AN110" s="142">
        <v>0</v>
      </c>
      <c r="AO110" s="142">
        <v>0</v>
      </c>
      <c r="AP110" s="142">
        <v>0</v>
      </c>
      <c r="AQ110" s="142">
        <v>0</v>
      </c>
      <c r="AR110" s="142">
        <v>0</v>
      </c>
      <c r="AS110" s="142">
        <v>0</v>
      </c>
      <c r="AT110" s="142">
        <v>0</v>
      </c>
      <c r="AU110" s="142">
        <v>0</v>
      </c>
      <c r="AV110" s="142">
        <v>0</v>
      </c>
      <c r="AW110" s="142">
        <v>0</v>
      </c>
      <c r="AX110" s="142">
        <v>0</v>
      </c>
      <c r="AY110" s="142">
        <v>0</v>
      </c>
      <c r="AZ110" s="142">
        <v>0</v>
      </c>
      <c r="BA110" s="142">
        <v>0</v>
      </c>
      <c r="BB110" s="142">
        <v>0</v>
      </c>
      <c r="BC110" s="142">
        <v>0</v>
      </c>
      <c r="BD110" s="142">
        <v>0</v>
      </c>
      <c r="BE110" s="142">
        <v>0</v>
      </c>
      <c r="BF110" s="142">
        <v>0</v>
      </c>
      <c r="BG110" s="142">
        <v>0</v>
      </c>
      <c r="BH110" s="142">
        <v>0</v>
      </c>
      <c r="BI110" s="142">
        <v>0</v>
      </c>
      <c r="BJ110" s="142">
        <v>0</v>
      </c>
      <c r="BK110" s="142">
        <v>0</v>
      </c>
      <c r="BL110" s="142">
        <v>0</v>
      </c>
      <c r="BM110" s="142">
        <v>0</v>
      </c>
      <c r="BN110" s="142">
        <v>0</v>
      </c>
      <c r="BO110" s="142">
        <v>0</v>
      </c>
      <c r="BP110" s="142">
        <v>0</v>
      </c>
      <c r="BQ110" s="142">
        <v>0</v>
      </c>
      <c r="BR110" s="142">
        <v>0</v>
      </c>
      <c r="BS110" s="142">
        <v>0</v>
      </c>
      <c r="BT110" s="142">
        <v>0</v>
      </c>
      <c r="BU110" s="142">
        <v>0</v>
      </c>
      <c r="BV110" s="142">
        <v>0</v>
      </c>
      <c r="BW110" s="142">
        <v>0</v>
      </c>
      <c r="BX110" s="142">
        <v>0</v>
      </c>
      <c r="BY110" s="142">
        <v>0</v>
      </c>
      <c r="BZ110" s="142">
        <v>0</v>
      </c>
      <c r="CA110" s="142">
        <v>0</v>
      </c>
      <c r="CB110" s="142">
        <v>0</v>
      </c>
      <c r="CC110" s="142">
        <v>0</v>
      </c>
      <c r="CD110" s="142">
        <v>0</v>
      </c>
      <c r="CE110" s="142">
        <v>0</v>
      </c>
      <c r="CF110" s="142">
        <v>0</v>
      </c>
      <c r="CG110" s="142">
        <v>0</v>
      </c>
      <c r="CH110" s="142">
        <v>0</v>
      </c>
      <c r="CI110" s="142">
        <v>0</v>
      </c>
      <c r="CJ110" s="639">
        <v>0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0</v>
      </c>
      <c r="I111" s="82">
        <v>0</v>
      </c>
      <c r="J111" s="82">
        <v>0</v>
      </c>
      <c r="K111" s="82">
        <v>0</v>
      </c>
      <c r="L111" s="82">
        <v>0</v>
      </c>
      <c r="M111" s="82">
        <v>0</v>
      </c>
      <c r="N111" s="82">
        <v>0</v>
      </c>
      <c r="O111" s="82">
        <v>0</v>
      </c>
      <c r="P111" s="82">
        <v>0</v>
      </c>
      <c r="Q111" s="82">
        <v>0</v>
      </c>
      <c r="R111" s="82">
        <v>0</v>
      </c>
      <c r="S111" s="82">
        <v>0</v>
      </c>
      <c r="T111" s="82">
        <v>0</v>
      </c>
      <c r="U111" s="82">
        <v>0</v>
      </c>
      <c r="V111" s="82">
        <v>0</v>
      </c>
      <c r="W111" s="82">
        <v>0</v>
      </c>
      <c r="X111" s="82">
        <v>0</v>
      </c>
      <c r="Y111" s="82">
        <v>0</v>
      </c>
      <c r="Z111" s="82">
        <v>0</v>
      </c>
      <c r="AA111" s="82">
        <v>0</v>
      </c>
      <c r="AB111" s="82">
        <v>0</v>
      </c>
      <c r="AC111" s="82">
        <v>0</v>
      </c>
      <c r="AD111" s="82">
        <v>0</v>
      </c>
      <c r="AE111" s="82">
        <v>0</v>
      </c>
      <c r="AF111" s="82">
        <v>0</v>
      </c>
      <c r="AG111" s="82">
        <v>0</v>
      </c>
      <c r="AH111" s="82">
        <v>0</v>
      </c>
      <c r="AI111" s="82">
        <v>0</v>
      </c>
      <c r="AJ111" s="82">
        <v>0</v>
      </c>
      <c r="AK111" s="82">
        <v>0</v>
      </c>
      <c r="AL111" s="82">
        <v>0</v>
      </c>
      <c r="AM111" s="82">
        <v>0</v>
      </c>
      <c r="AN111" s="82">
        <v>0</v>
      </c>
      <c r="AO111" s="82">
        <v>0</v>
      </c>
      <c r="AP111" s="82">
        <v>0</v>
      </c>
      <c r="AQ111" s="82">
        <v>0</v>
      </c>
      <c r="AR111" s="82">
        <v>0</v>
      </c>
      <c r="AS111" s="82">
        <v>0</v>
      </c>
      <c r="AT111" s="82">
        <v>0</v>
      </c>
      <c r="AU111" s="82">
        <v>0</v>
      </c>
      <c r="AV111" s="82">
        <v>0</v>
      </c>
      <c r="AW111" s="82">
        <v>0</v>
      </c>
      <c r="AX111" s="82">
        <v>0</v>
      </c>
      <c r="AY111" s="82">
        <v>0</v>
      </c>
      <c r="AZ111" s="82">
        <v>0</v>
      </c>
      <c r="BA111" s="82">
        <v>0</v>
      </c>
      <c r="BB111" s="82">
        <v>0</v>
      </c>
      <c r="BC111" s="82">
        <v>0</v>
      </c>
      <c r="BD111" s="82">
        <v>0</v>
      </c>
      <c r="BE111" s="82">
        <v>0</v>
      </c>
      <c r="BF111" s="82">
        <v>0</v>
      </c>
      <c r="BG111" s="82">
        <v>0</v>
      </c>
      <c r="BH111" s="82">
        <v>0</v>
      </c>
      <c r="BI111" s="82">
        <v>0</v>
      </c>
      <c r="BJ111" s="82">
        <v>0</v>
      </c>
      <c r="BK111" s="82">
        <v>0</v>
      </c>
      <c r="BL111" s="82">
        <v>0</v>
      </c>
      <c r="BM111" s="82">
        <v>0</v>
      </c>
      <c r="BN111" s="82">
        <v>0</v>
      </c>
      <c r="BO111" s="82">
        <v>0</v>
      </c>
      <c r="BP111" s="82">
        <v>0</v>
      </c>
      <c r="BQ111" s="82">
        <v>0</v>
      </c>
      <c r="BR111" s="82">
        <v>0</v>
      </c>
      <c r="BS111" s="82">
        <v>0</v>
      </c>
      <c r="BT111" s="82">
        <v>0</v>
      </c>
      <c r="BU111" s="82">
        <v>0</v>
      </c>
      <c r="BV111" s="82">
        <v>0</v>
      </c>
      <c r="BW111" s="82">
        <v>0</v>
      </c>
      <c r="BX111" s="82">
        <v>0</v>
      </c>
      <c r="BY111" s="82">
        <v>0</v>
      </c>
      <c r="BZ111" s="82">
        <v>0</v>
      </c>
      <c r="CA111" s="82">
        <v>0</v>
      </c>
      <c r="CB111" s="82">
        <v>0</v>
      </c>
      <c r="CC111" s="82">
        <v>0</v>
      </c>
      <c r="CD111" s="82">
        <v>0</v>
      </c>
      <c r="CE111" s="82">
        <v>0</v>
      </c>
      <c r="CF111" s="82">
        <v>0</v>
      </c>
      <c r="CG111" s="82">
        <v>0</v>
      </c>
      <c r="CH111" s="82">
        <v>0</v>
      </c>
      <c r="CI111" s="82">
        <v>0</v>
      </c>
      <c r="CJ111" s="640">
        <v>0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0</v>
      </c>
      <c r="I113" s="324">
        <v>0</v>
      </c>
      <c r="J113" s="324">
        <v>0</v>
      </c>
      <c r="K113" s="324">
        <v>0</v>
      </c>
      <c r="L113" s="324">
        <v>0</v>
      </c>
      <c r="M113" s="324">
        <v>0</v>
      </c>
      <c r="N113" s="324">
        <v>0</v>
      </c>
      <c r="O113" s="324">
        <v>0</v>
      </c>
      <c r="P113" s="324">
        <v>0</v>
      </c>
      <c r="Q113" s="324">
        <v>0</v>
      </c>
      <c r="R113" s="324">
        <v>0</v>
      </c>
      <c r="S113" s="324">
        <v>0</v>
      </c>
      <c r="T113" s="324">
        <v>0</v>
      </c>
      <c r="U113" s="324">
        <v>0</v>
      </c>
      <c r="V113" s="324">
        <v>0</v>
      </c>
      <c r="W113" s="324">
        <v>0</v>
      </c>
      <c r="X113" s="324">
        <v>0</v>
      </c>
      <c r="Y113" s="324">
        <v>0</v>
      </c>
      <c r="Z113" s="324">
        <v>0</v>
      </c>
      <c r="AA113" s="324">
        <v>0</v>
      </c>
      <c r="AB113" s="324">
        <v>0</v>
      </c>
      <c r="AC113" s="324">
        <v>0</v>
      </c>
      <c r="AD113" s="324">
        <v>0</v>
      </c>
      <c r="AE113" s="324">
        <v>0</v>
      </c>
      <c r="AF113" s="324">
        <v>0</v>
      </c>
      <c r="AG113" s="324">
        <v>0</v>
      </c>
      <c r="AH113" s="324">
        <v>0</v>
      </c>
      <c r="AI113" s="324">
        <v>0</v>
      </c>
      <c r="AJ113" s="324">
        <v>0</v>
      </c>
      <c r="AK113" s="324">
        <v>0</v>
      </c>
      <c r="AL113" s="324">
        <v>0</v>
      </c>
      <c r="AM113" s="324">
        <v>0</v>
      </c>
      <c r="AN113" s="324">
        <v>0</v>
      </c>
      <c r="AO113" s="324">
        <v>0</v>
      </c>
      <c r="AP113" s="324">
        <v>0</v>
      </c>
      <c r="AQ113" s="324">
        <v>0</v>
      </c>
      <c r="AR113" s="324">
        <v>0</v>
      </c>
      <c r="AS113" s="324">
        <v>0</v>
      </c>
      <c r="AT113" s="324">
        <v>0</v>
      </c>
      <c r="AU113" s="324">
        <v>0</v>
      </c>
      <c r="AV113" s="324">
        <v>0</v>
      </c>
      <c r="AW113" s="324">
        <v>0</v>
      </c>
      <c r="AX113" s="324">
        <v>0</v>
      </c>
      <c r="AY113" s="324">
        <v>0</v>
      </c>
      <c r="AZ113" s="324">
        <v>0</v>
      </c>
      <c r="BA113" s="324">
        <v>0</v>
      </c>
      <c r="BB113" s="324">
        <v>0</v>
      </c>
      <c r="BC113" s="324">
        <v>0</v>
      </c>
      <c r="BD113" s="324">
        <v>0</v>
      </c>
      <c r="BE113" s="324">
        <v>0</v>
      </c>
      <c r="BF113" s="324">
        <v>0</v>
      </c>
      <c r="BG113" s="324">
        <v>0</v>
      </c>
      <c r="BH113" s="324">
        <v>0</v>
      </c>
      <c r="BI113" s="324">
        <v>0</v>
      </c>
      <c r="BJ113" s="324">
        <v>0</v>
      </c>
      <c r="BK113" s="324">
        <v>0</v>
      </c>
      <c r="BL113" s="324">
        <v>0</v>
      </c>
      <c r="BM113" s="324">
        <v>0</v>
      </c>
      <c r="BN113" s="324">
        <v>0</v>
      </c>
      <c r="BO113" s="324">
        <v>0</v>
      </c>
      <c r="BP113" s="324">
        <v>0</v>
      </c>
      <c r="BQ113" s="324">
        <v>0</v>
      </c>
      <c r="BR113" s="324">
        <v>0</v>
      </c>
      <c r="BS113" s="324">
        <v>0</v>
      </c>
      <c r="BT113" s="324">
        <v>0</v>
      </c>
      <c r="BU113" s="324">
        <v>0</v>
      </c>
      <c r="BV113" s="324">
        <v>0</v>
      </c>
      <c r="BW113" s="324">
        <v>0</v>
      </c>
      <c r="BX113" s="324">
        <v>0</v>
      </c>
      <c r="BY113" s="324">
        <v>0</v>
      </c>
      <c r="BZ113" s="324">
        <v>0</v>
      </c>
      <c r="CA113" s="324">
        <v>0</v>
      </c>
      <c r="CB113" s="324">
        <v>0</v>
      </c>
      <c r="CC113" s="324">
        <v>0</v>
      </c>
      <c r="CD113" s="324">
        <v>0</v>
      </c>
      <c r="CE113" s="324">
        <v>0</v>
      </c>
      <c r="CF113" s="324">
        <v>0</v>
      </c>
      <c r="CG113" s="324">
        <v>0</v>
      </c>
      <c r="CH113" s="324">
        <v>0</v>
      </c>
      <c r="CI113" s="324">
        <v>0</v>
      </c>
      <c r="CJ113" s="641">
        <v>0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0</v>
      </c>
      <c r="I118" s="337">
        <v>0</v>
      </c>
      <c r="J118" s="337">
        <v>0</v>
      </c>
      <c r="K118" s="337">
        <v>0</v>
      </c>
      <c r="L118" s="337">
        <v>0</v>
      </c>
      <c r="M118" s="337">
        <v>0</v>
      </c>
      <c r="N118" s="337">
        <v>0</v>
      </c>
      <c r="O118" s="337">
        <v>0</v>
      </c>
      <c r="P118" s="337">
        <v>0</v>
      </c>
      <c r="Q118" s="337">
        <v>0</v>
      </c>
      <c r="R118" s="337">
        <v>0</v>
      </c>
      <c r="S118" s="337">
        <v>0</v>
      </c>
      <c r="T118" s="337">
        <v>0</v>
      </c>
      <c r="U118" s="337">
        <v>0</v>
      </c>
      <c r="V118" s="337">
        <v>0</v>
      </c>
      <c r="W118" s="337">
        <v>0</v>
      </c>
      <c r="X118" s="337">
        <v>0</v>
      </c>
      <c r="Y118" s="337">
        <v>0</v>
      </c>
      <c r="Z118" s="337">
        <v>0</v>
      </c>
      <c r="AA118" s="337">
        <v>0</v>
      </c>
      <c r="AB118" s="337">
        <v>0</v>
      </c>
      <c r="AC118" s="337">
        <v>0</v>
      </c>
      <c r="AD118" s="337">
        <v>0</v>
      </c>
      <c r="AE118" s="337">
        <v>0</v>
      </c>
      <c r="AF118" s="337">
        <v>0</v>
      </c>
      <c r="AG118" s="337">
        <v>0</v>
      </c>
      <c r="AH118" s="337">
        <v>0</v>
      </c>
      <c r="AI118" s="337">
        <v>0</v>
      </c>
      <c r="AJ118" s="337">
        <v>0</v>
      </c>
      <c r="AK118" s="337">
        <v>0</v>
      </c>
      <c r="AL118" s="337">
        <v>0</v>
      </c>
      <c r="AM118" s="337">
        <v>0</v>
      </c>
      <c r="AN118" s="337">
        <v>0</v>
      </c>
      <c r="AO118" s="337">
        <v>0</v>
      </c>
      <c r="AP118" s="337">
        <v>0</v>
      </c>
      <c r="AQ118" s="337">
        <v>0</v>
      </c>
      <c r="AR118" s="337">
        <v>0</v>
      </c>
      <c r="AS118" s="337">
        <v>0</v>
      </c>
      <c r="AT118" s="337">
        <v>0</v>
      </c>
      <c r="AU118" s="337">
        <v>0</v>
      </c>
      <c r="AV118" s="337">
        <v>0</v>
      </c>
      <c r="AW118" s="337">
        <v>0</v>
      </c>
      <c r="AX118" s="337">
        <v>0</v>
      </c>
      <c r="AY118" s="337">
        <v>0</v>
      </c>
      <c r="AZ118" s="337">
        <v>0</v>
      </c>
      <c r="BA118" s="337">
        <v>0</v>
      </c>
      <c r="BB118" s="337">
        <v>0</v>
      </c>
      <c r="BC118" s="337">
        <v>0</v>
      </c>
      <c r="BD118" s="337">
        <v>0</v>
      </c>
      <c r="BE118" s="337">
        <v>0</v>
      </c>
      <c r="BF118" s="337">
        <v>0</v>
      </c>
      <c r="BG118" s="337">
        <v>0</v>
      </c>
      <c r="BH118" s="337">
        <v>0</v>
      </c>
      <c r="BI118" s="337">
        <v>0</v>
      </c>
      <c r="BJ118" s="337">
        <v>0</v>
      </c>
      <c r="BK118" s="337">
        <v>0</v>
      </c>
      <c r="BL118" s="337">
        <v>0</v>
      </c>
      <c r="BM118" s="337">
        <v>0</v>
      </c>
      <c r="BN118" s="337">
        <v>0</v>
      </c>
      <c r="BO118" s="337">
        <v>0</v>
      </c>
      <c r="BP118" s="337">
        <v>0</v>
      </c>
      <c r="BQ118" s="337">
        <v>0</v>
      </c>
      <c r="BR118" s="337">
        <v>0</v>
      </c>
      <c r="BS118" s="337">
        <v>0</v>
      </c>
      <c r="BT118" s="337">
        <v>0</v>
      </c>
      <c r="BU118" s="337">
        <v>0</v>
      </c>
      <c r="BV118" s="337">
        <v>0</v>
      </c>
      <c r="BW118" s="337">
        <v>0</v>
      </c>
      <c r="BX118" s="337">
        <v>0</v>
      </c>
      <c r="BY118" s="337">
        <v>0</v>
      </c>
      <c r="BZ118" s="337">
        <v>0</v>
      </c>
      <c r="CA118" s="337">
        <v>0</v>
      </c>
      <c r="CB118" s="337">
        <v>0</v>
      </c>
      <c r="CC118" s="337">
        <v>0</v>
      </c>
      <c r="CD118" s="337">
        <v>0</v>
      </c>
      <c r="CE118" s="337">
        <v>0</v>
      </c>
      <c r="CF118" s="337">
        <v>0</v>
      </c>
      <c r="CG118" s="337">
        <v>0</v>
      </c>
      <c r="CH118" s="337">
        <v>0</v>
      </c>
      <c r="CI118" s="337">
        <v>0</v>
      </c>
      <c r="CJ118" s="337">
        <v>0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0</v>
      </c>
      <c r="I120" s="337">
        <v>0</v>
      </c>
      <c r="J120" s="337">
        <v>0</v>
      </c>
      <c r="K120" s="337">
        <v>0</v>
      </c>
      <c r="L120" s="337">
        <v>0</v>
      </c>
      <c r="M120" s="337">
        <v>0</v>
      </c>
      <c r="N120" s="337">
        <v>0</v>
      </c>
      <c r="O120" s="337">
        <v>0</v>
      </c>
      <c r="P120" s="337">
        <v>0</v>
      </c>
      <c r="Q120" s="337">
        <v>0</v>
      </c>
      <c r="R120" s="337">
        <v>0</v>
      </c>
      <c r="S120" s="337">
        <v>0</v>
      </c>
      <c r="T120" s="337">
        <v>0</v>
      </c>
      <c r="U120" s="337">
        <v>0</v>
      </c>
      <c r="V120" s="337">
        <v>0</v>
      </c>
      <c r="W120" s="337">
        <v>0</v>
      </c>
      <c r="X120" s="337">
        <v>0</v>
      </c>
      <c r="Y120" s="337">
        <v>0</v>
      </c>
      <c r="Z120" s="337">
        <v>0</v>
      </c>
      <c r="AA120" s="337">
        <v>0</v>
      </c>
      <c r="AB120" s="337">
        <v>0</v>
      </c>
      <c r="AC120" s="337">
        <v>0</v>
      </c>
      <c r="AD120" s="337">
        <v>0</v>
      </c>
      <c r="AE120" s="337">
        <v>0</v>
      </c>
      <c r="AF120" s="337">
        <v>0</v>
      </c>
      <c r="AG120" s="337">
        <v>0</v>
      </c>
      <c r="AH120" s="337">
        <v>0</v>
      </c>
      <c r="AI120" s="337">
        <v>0</v>
      </c>
      <c r="AJ120" s="337">
        <v>0</v>
      </c>
      <c r="AK120" s="337">
        <v>0</v>
      </c>
      <c r="AL120" s="337">
        <v>0</v>
      </c>
      <c r="AM120" s="337">
        <v>0</v>
      </c>
      <c r="AN120" s="337">
        <v>0</v>
      </c>
      <c r="AO120" s="337">
        <v>0</v>
      </c>
      <c r="AP120" s="337">
        <v>0</v>
      </c>
      <c r="AQ120" s="337">
        <v>0</v>
      </c>
      <c r="AR120" s="337">
        <v>0</v>
      </c>
      <c r="AS120" s="337">
        <v>0</v>
      </c>
      <c r="AT120" s="337">
        <v>0</v>
      </c>
      <c r="AU120" s="337">
        <v>0</v>
      </c>
      <c r="AV120" s="337">
        <v>0</v>
      </c>
      <c r="AW120" s="337">
        <v>0</v>
      </c>
      <c r="AX120" s="337">
        <v>0</v>
      </c>
      <c r="AY120" s="337">
        <v>0</v>
      </c>
      <c r="AZ120" s="337">
        <v>0</v>
      </c>
      <c r="BA120" s="337">
        <v>0</v>
      </c>
      <c r="BB120" s="337">
        <v>0</v>
      </c>
      <c r="BC120" s="337">
        <v>0</v>
      </c>
      <c r="BD120" s="337">
        <v>0</v>
      </c>
      <c r="BE120" s="337">
        <v>0</v>
      </c>
      <c r="BF120" s="337">
        <v>0</v>
      </c>
      <c r="BG120" s="337">
        <v>0</v>
      </c>
      <c r="BH120" s="337">
        <v>0</v>
      </c>
      <c r="BI120" s="337">
        <v>0</v>
      </c>
      <c r="BJ120" s="337">
        <v>0</v>
      </c>
      <c r="BK120" s="337">
        <v>0</v>
      </c>
      <c r="BL120" s="337">
        <v>0</v>
      </c>
      <c r="BM120" s="337">
        <v>0</v>
      </c>
      <c r="BN120" s="337">
        <v>0</v>
      </c>
      <c r="BO120" s="337">
        <v>0</v>
      </c>
      <c r="BP120" s="337">
        <v>0</v>
      </c>
      <c r="BQ120" s="337">
        <v>0</v>
      </c>
      <c r="BR120" s="337">
        <v>0</v>
      </c>
      <c r="BS120" s="337">
        <v>0</v>
      </c>
      <c r="BT120" s="337">
        <v>0</v>
      </c>
      <c r="BU120" s="337">
        <v>0</v>
      </c>
      <c r="BV120" s="337">
        <v>0</v>
      </c>
      <c r="BW120" s="337">
        <v>0</v>
      </c>
      <c r="BX120" s="337">
        <v>0</v>
      </c>
      <c r="BY120" s="337">
        <v>0</v>
      </c>
      <c r="BZ120" s="337">
        <v>0</v>
      </c>
      <c r="CA120" s="337">
        <v>0</v>
      </c>
      <c r="CB120" s="337">
        <v>0</v>
      </c>
      <c r="CC120" s="337">
        <v>0</v>
      </c>
      <c r="CD120" s="337">
        <v>0</v>
      </c>
      <c r="CE120" s="337">
        <v>0</v>
      </c>
      <c r="CF120" s="337">
        <v>0</v>
      </c>
      <c r="CG120" s="337">
        <v>0</v>
      </c>
      <c r="CH120" s="337">
        <v>0</v>
      </c>
      <c r="CI120" s="337">
        <v>0</v>
      </c>
      <c r="CJ120" s="337">
        <v>0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0</v>
      </c>
      <c r="I121" s="337">
        <v>0</v>
      </c>
      <c r="J121" s="337">
        <v>0</v>
      </c>
      <c r="K121" s="337">
        <v>0</v>
      </c>
      <c r="L121" s="337">
        <v>0</v>
      </c>
      <c r="M121" s="337">
        <v>0</v>
      </c>
      <c r="N121" s="337">
        <v>0</v>
      </c>
      <c r="O121" s="337">
        <v>0</v>
      </c>
      <c r="P121" s="337">
        <v>0</v>
      </c>
      <c r="Q121" s="337">
        <v>0</v>
      </c>
      <c r="R121" s="337">
        <v>0</v>
      </c>
      <c r="S121" s="337">
        <v>0</v>
      </c>
      <c r="T121" s="337">
        <v>0</v>
      </c>
      <c r="U121" s="337">
        <v>0</v>
      </c>
      <c r="V121" s="337">
        <v>0</v>
      </c>
      <c r="W121" s="337">
        <v>0</v>
      </c>
      <c r="X121" s="337">
        <v>0</v>
      </c>
      <c r="Y121" s="337">
        <v>0</v>
      </c>
      <c r="Z121" s="337">
        <v>0</v>
      </c>
      <c r="AA121" s="337">
        <v>0</v>
      </c>
      <c r="AB121" s="337">
        <v>0</v>
      </c>
      <c r="AC121" s="337">
        <v>0</v>
      </c>
      <c r="AD121" s="337">
        <v>0</v>
      </c>
      <c r="AE121" s="337">
        <v>0</v>
      </c>
      <c r="AF121" s="337">
        <v>0</v>
      </c>
      <c r="AG121" s="337">
        <v>0</v>
      </c>
      <c r="AH121" s="337">
        <v>0</v>
      </c>
      <c r="AI121" s="337">
        <v>0</v>
      </c>
      <c r="AJ121" s="337">
        <v>0</v>
      </c>
      <c r="AK121" s="337">
        <v>0</v>
      </c>
      <c r="AL121" s="337">
        <v>0</v>
      </c>
      <c r="AM121" s="337">
        <v>0</v>
      </c>
      <c r="AN121" s="337">
        <v>0</v>
      </c>
      <c r="AO121" s="337">
        <v>0</v>
      </c>
      <c r="AP121" s="337">
        <v>0</v>
      </c>
      <c r="AQ121" s="337">
        <v>0</v>
      </c>
      <c r="AR121" s="337">
        <v>0</v>
      </c>
      <c r="AS121" s="337">
        <v>0</v>
      </c>
      <c r="AT121" s="337">
        <v>0</v>
      </c>
      <c r="AU121" s="337">
        <v>0</v>
      </c>
      <c r="AV121" s="337">
        <v>0</v>
      </c>
      <c r="AW121" s="337">
        <v>0</v>
      </c>
      <c r="AX121" s="337">
        <v>0</v>
      </c>
      <c r="AY121" s="337">
        <v>0</v>
      </c>
      <c r="AZ121" s="337">
        <v>0</v>
      </c>
      <c r="BA121" s="337">
        <v>0</v>
      </c>
      <c r="BB121" s="337">
        <v>0</v>
      </c>
      <c r="BC121" s="337">
        <v>0</v>
      </c>
      <c r="BD121" s="337">
        <v>0</v>
      </c>
      <c r="BE121" s="337">
        <v>0</v>
      </c>
      <c r="BF121" s="337">
        <v>0</v>
      </c>
      <c r="BG121" s="337">
        <v>0</v>
      </c>
      <c r="BH121" s="337">
        <v>0</v>
      </c>
      <c r="BI121" s="337">
        <v>0</v>
      </c>
      <c r="BJ121" s="337">
        <v>0</v>
      </c>
      <c r="BK121" s="337">
        <v>0</v>
      </c>
      <c r="BL121" s="337">
        <v>0</v>
      </c>
      <c r="BM121" s="337">
        <v>0</v>
      </c>
      <c r="BN121" s="337">
        <v>0</v>
      </c>
      <c r="BO121" s="337">
        <v>0</v>
      </c>
      <c r="BP121" s="337">
        <v>0</v>
      </c>
      <c r="BQ121" s="337">
        <v>0</v>
      </c>
      <c r="BR121" s="337">
        <v>0</v>
      </c>
      <c r="BS121" s="337">
        <v>0</v>
      </c>
      <c r="BT121" s="337">
        <v>0</v>
      </c>
      <c r="BU121" s="337">
        <v>0</v>
      </c>
      <c r="BV121" s="337">
        <v>0</v>
      </c>
      <c r="BW121" s="337">
        <v>0</v>
      </c>
      <c r="BX121" s="337">
        <v>0</v>
      </c>
      <c r="BY121" s="337">
        <v>0</v>
      </c>
      <c r="BZ121" s="337">
        <v>0</v>
      </c>
      <c r="CA121" s="337">
        <v>0</v>
      </c>
      <c r="CB121" s="337">
        <v>0</v>
      </c>
      <c r="CC121" s="337">
        <v>0</v>
      </c>
      <c r="CD121" s="337">
        <v>0</v>
      </c>
      <c r="CE121" s="337">
        <v>0</v>
      </c>
      <c r="CF121" s="337">
        <v>0</v>
      </c>
      <c r="CG121" s="337">
        <v>0</v>
      </c>
      <c r="CH121" s="337">
        <v>0</v>
      </c>
      <c r="CI121" s="337">
        <v>0</v>
      </c>
      <c r="CJ121" s="337">
        <v>0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0</v>
      </c>
      <c r="I122" s="337">
        <v>0</v>
      </c>
      <c r="J122" s="337">
        <v>0</v>
      </c>
      <c r="K122" s="337">
        <v>0</v>
      </c>
      <c r="L122" s="337">
        <v>0</v>
      </c>
      <c r="M122" s="337">
        <v>0</v>
      </c>
      <c r="N122" s="337">
        <v>0</v>
      </c>
      <c r="O122" s="337">
        <v>0</v>
      </c>
      <c r="P122" s="337">
        <v>0</v>
      </c>
      <c r="Q122" s="337">
        <v>0</v>
      </c>
      <c r="R122" s="337">
        <v>0</v>
      </c>
      <c r="S122" s="337">
        <v>0</v>
      </c>
      <c r="T122" s="337">
        <v>0</v>
      </c>
      <c r="U122" s="337">
        <v>0</v>
      </c>
      <c r="V122" s="337">
        <v>0</v>
      </c>
      <c r="W122" s="337">
        <v>0</v>
      </c>
      <c r="X122" s="337">
        <v>0</v>
      </c>
      <c r="Y122" s="337">
        <v>0</v>
      </c>
      <c r="Z122" s="337">
        <v>0</v>
      </c>
      <c r="AA122" s="337">
        <v>0</v>
      </c>
      <c r="AB122" s="337">
        <v>0</v>
      </c>
      <c r="AC122" s="337">
        <v>0</v>
      </c>
      <c r="AD122" s="337">
        <v>0</v>
      </c>
      <c r="AE122" s="337">
        <v>0</v>
      </c>
      <c r="AF122" s="337">
        <v>0</v>
      </c>
      <c r="AG122" s="337">
        <v>0</v>
      </c>
      <c r="AH122" s="337">
        <v>0</v>
      </c>
      <c r="AI122" s="337">
        <v>0</v>
      </c>
      <c r="AJ122" s="337">
        <v>0</v>
      </c>
      <c r="AK122" s="337">
        <v>0</v>
      </c>
      <c r="AL122" s="337">
        <v>0</v>
      </c>
      <c r="AM122" s="337">
        <v>0</v>
      </c>
      <c r="AN122" s="337">
        <v>0</v>
      </c>
      <c r="AO122" s="337">
        <v>0</v>
      </c>
      <c r="AP122" s="337">
        <v>0</v>
      </c>
      <c r="AQ122" s="337">
        <v>0</v>
      </c>
      <c r="AR122" s="337">
        <v>0</v>
      </c>
      <c r="AS122" s="337">
        <v>0</v>
      </c>
      <c r="AT122" s="337">
        <v>0</v>
      </c>
      <c r="AU122" s="337">
        <v>0</v>
      </c>
      <c r="AV122" s="337">
        <v>0</v>
      </c>
      <c r="AW122" s="337">
        <v>0</v>
      </c>
      <c r="AX122" s="337">
        <v>0</v>
      </c>
      <c r="AY122" s="337">
        <v>0</v>
      </c>
      <c r="AZ122" s="337">
        <v>0</v>
      </c>
      <c r="BA122" s="337">
        <v>0</v>
      </c>
      <c r="BB122" s="337">
        <v>0</v>
      </c>
      <c r="BC122" s="337">
        <v>0</v>
      </c>
      <c r="BD122" s="337">
        <v>0</v>
      </c>
      <c r="BE122" s="337">
        <v>0</v>
      </c>
      <c r="BF122" s="337">
        <v>0</v>
      </c>
      <c r="BG122" s="337">
        <v>0</v>
      </c>
      <c r="BH122" s="337">
        <v>0</v>
      </c>
      <c r="BI122" s="337">
        <v>0</v>
      </c>
      <c r="BJ122" s="337">
        <v>0</v>
      </c>
      <c r="BK122" s="337">
        <v>0</v>
      </c>
      <c r="BL122" s="337">
        <v>0</v>
      </c>
      <c r="BM122" s="337">
        <v>0</v>
      </c>
      <c r="BN122" s="337">
        <v>0</v>
      </c>
      <c r="BO122" s="337">
        <v>0</v>
      </c>
      <c r="BP122" s="337">
        <v>0</v>
      </c>
      <c r="BQ122" s="337">
        <v>0</v>
      </c>
      <c r="BR122" s="337">
        <v>0</v>
      </c>
      <c r="BS122" s="337">
        <v>0</v>
      </c>
      <c r="BT122" s="337">
        <v>0</v>
      </c>
      <c r="BU122" s="337">
        <v>0</v>
      </c>
      <c r="BV122" s="337">
        <v>0</v>
      </c>
      <c r="BW122" s="337">
        <v>0</v>
      </c>
      <c r="BX122" s="337">
        <v>0</v>
      </c>
      <c r="BY122" s="337">
        <v>0</v>
      </c>
      <c r="BZ122" s="337">
        <v>0</v>
      </c>
      <c r="CA122" s="337">
        <v>0</v>
      </c>
      <c r="CB122" s="337">
        <v>0</v>
      </c>
      <c r="CC122" s="337">
        <v>0</v>
      </c>
      <c r="CD122" s="337">
        <v>0</v>
      </c>
      <c r="CE122" s="337">
        <v>0</v>
      </c>
      <c r="CF122" s="337">
        <v>0</v>
      </c>
      <c r="CG122" s="337">
        <v>0</v>
      </c>
      <c r="CH122" s="337">
        <v>0</v>
      </c>
      <c r="CI122" s="337">
        <v>0</v>
      </c>
      <c r="CJ122" s="337">
        <v>0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0</v>
      </c>
      <c r="I123" s="337">
        <v>0</v>
      </c>
      <c r="J123" s="337">
        <v>0</v>
      </c>
      <c r="K123" s="337">
        <v>0</v>
      </c>
      <c r="L123" s="337">
        <v>0</v>
      </c>
      <c r="M123" s="337">
        <v>0</v>
      </c>
      <c r="N123" s="337">
        <v>0</v>
      </c>
      <c r="O123" s="337">
        <v>0</v>
      </c>
      <c r="P123" s="337">
        <v>0</v>
      </c>
      <c r="Q123" s="337">
        <v>0</v>
      </c>
      <c r="R123" s="337">
        <v>0</v>
      </c>
      <c r="S123" s="337">
        <v>0</v>
      </c>
      <c r="T123" s="337">
        <v>0</v>
      </c>
      <c r="U123" s="337">
        <v>0</v>
      </c>
      <c r="V123" s="337">
        <v>0</v>
      </c>
      <c r="W123" s="337">
        <v>0</v>
      </c>
      <c r="X123" s="337">
        <v>0</v>
      </c>
      <c r="Y123" s="337">
        <v>0</v>
      </c>
      <c r="Z123" s="337">
        <v>0</v>
      </c>
      <c r="AA123" s="337">
        <v>0</v>
      </c>
      <c r="AB123" s="337">
        <v>0</v>
      </c>
      <c r="AC123" s="337">
        <v>0</v>
      </c>
      <c r="AD123" s="337">
        <v>0</v>
      </c>
      <c r="AE123" s="337">
        <v>0</v>
      </c>
      <c r="AF123" s="337">
        <v>0</v>
      </c>
      <c r="AG123" s="337">
        <v>0</v>
      </c>
      <c r="AH123" s="337">
        <v>0</v>
      </c>
      <c r="AI123" s="337">
        <v>0</v>
      </c>
      <c r="AJ123" s="337">
        <v>0</v>
      </c>
      <c r="AK123" s="337">
        <v>0</v>
      </c>
      <c r="AL123" s="337">
        <v>0</v>
      </c>
      <c r="AM123" s="337">
        <v>0</v>
      </c>
      <c r="AN123" s="337">
        <v>0</v>
      </c>
      <c r="AO123" s="337">
        <v>0</v>
      </c>
      <c r="AP123" s="337">
        <v>0</v>
      </c>
      <c r="AQ123" s="337">
        <v>0</v>
      </c>
      <c r="AR123" s="337">
        <v>0</v>
      </c>
      <c r="AS123" s="337">
        <v>0</v>
      </c>
      <c r="AT123" s="337">
        <v>0</v>
      </c>
      <c r="AU123" s="337">
        <v>0</v>
      </c>
      <c r="AV123" s="337">
        <v>0</v>
      </c>
      <c r="AW123" s="337">
        <v>0</v>
      </c>
      <c r="AX123" s="337">
        <v>0</v>
      </c>
      <c r="AY123" s="337">
        <v>0</v>
      </c>
      <c r="AZ123" s="337">
        <v>0</v>
      </c>
      <c r="BA123" s="337">
        <v>0</v>
      </c>
      <c r="BB123" s="337">
        <v>0</v>
      </c>
      <c r="BC123" s="337">
        <v>0</v>
      </c>
      <c r="BD123" s="337">
        <v>0</v>
      </c>
      <c r="BE123" s="337">
        <v>0</v>
      </c>
      <c r="BF123" s="337">
        <v>0</v>
      </c>
      <c r="BG123" s="337">
        <v>0</v>
      </c>
      <c r="BH123" s="337">
        <v>0</v>
      </c>
      <c r="BI123" s="337">
        <v>0</v>
      </c>
      <c r="BJ123" s="337">
        <v>0</v>
      </c>
      <c r="BK123" s="337">
        <v>0</v>
      </c>
      <c r="BL123" s="337">
        <v>0</v>
      </c>
      <c r="BM123" s="337">
        <v>0</v>
      </c>
      <c r="BN123" s="337">
        <v>0</v>
      </c>
      <c r="BO123" s="337">
        <v>0</v>
      </c>
      <c r="BP123" s="337">
        <v>0</v>
      </c>
      <c r="BQ123" s="337">
        <v>0</v>
      </c>
      <c r="BR123" s="337">
        <v>0</v>
      </c>
      <c r="BS123" s="337">
        <v>0</v>
      </c>
      <c r="BT123" s="337">
        <v>0</v>
      </c>
      <c r="BU123" s="337">
        <v>0</v>
      </c>
      <c r="BV123" s="337">
        <v>0</v>
      </c>
      <c r="BW123" s="337">
        <v>0</v>
      </c>
      <c r="BX123" s="337">
        <v>0</v>
      </c>
      <c r="BY123" s="337">
        <v>0</v>
      </c>
      <c r="BZ123" s="337">
        <v>0</v>
      </c>
      <c r="CA123" s="337">
        <v>0</v>
      </c>
      <c r="CB123" s="337">
        <v>0</v>
      </c>
      <c r="CC123" s="337">
        <v>0</v>
      </c>
      <c r="CD123" s="337">
        <v>0</v>
      </c>
      <c r="CE123" s="337">
        <v>0</v>
      </c>
      <c r="CF123" s="337">
        <v>0</v>
      </c>
      <c r="CG123" s="337">
        <v>0</v>
      </c>
      <c r="CH123" s="337">
        <v>0</v>
      </c>
      <c r="CI123" s="337">
        <v>0</v>
      </c>
      <c r="CJ123" s="337">
        <v>0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0</v>
      </c>
      <c r="I124" s="337">
        <v>0</v>
      </c>
      <c r="J124" s="337">
        <v>0</v>
      </c>
      <c r="K124" s="337">
        <v>0</v>
      </c>
      <c r="L124" s="337">
        <v>0</v>
      </c>
      <c r="M124" s="337">
        <v>0</v>
      </c>
      <c r="N124" s="337">
        <v>0</v>
      </c>
      <c r="O124" s="337">
        <v>0</v>
      </c>
      <c r="P124" s="337">
        <v>0</v>
      </c>
      <c r="Q124" s="337">
        <v>0</v>
      </c>
      <c r="R124" s="337">
        <v>0</v>
      </c>
      <c r="S124" s="337">
        <v>0</v>
      </c>
      <c r="T124" s="337">
        <v>0</v>
      </c>
      <c r="U124" s="337">
        <v>0</v>
      </c>
      <c r="V124" s="337">
        <v>0</v>
      </c>
      <c r="W124" s="337">
        <v>0</v>
      </c>
      <c r="X124" s="337">
        <v>0</v>
      </c>
      <c r="Y124" s="337">
        <v>0</v>
      </c>
      <c r="Z124" s="337">
        <v>0</v>
      </c>
      <c r="AA124" s="337">
        <v>0</v>
      </c>
      <c r="AB124" s="337">
        <v>0</v>
      </c>
      <c r="AC124" s="337">
        <v>0</v>
      </c>
      <c r="AD124" s="337">
        <v>0</v>
      </c>
      <c r="AE124" s="337">
        <v>0</v>
      </c>
      <c r="AF124" s="337">
        <v>0</v>
      </c>
      <c r="AG124" s="337">
        <v>0</v>
      </c>
      <c r="AH124" s="337">
        <v>0</v>
      </c>
      <c r="AI124" s="337">
        <v>0</v>
      </c>
      <c r="AJ124" s="337">
        <v>0</v>
      </c>
      <c r="AK124" s="337">
        <v>0</v>
      </c>
      <c r="AL124" s="337">
        <v>0</v>
      </c>
      <c r="AM124" s="337">
        <v>0</v>
      </c>
      <c r="AN124" s="337">
        <v>0</v>
      </c>
      <c r="AO124" s="337">
        <v>0</v>
      </c>
      <c r="AP124" s="337">
        <v>0</v>
      </c>
      <c r="AQ124" s="337">
        <v>0</v>
      </c>
      <c r="AR124" s="337">
        <v>0</v>
      </c>
      <c r="AS124" s="337">
        <v>0</v>
      </c>
      <c r="AT124" s="337">
        <v>0</v>
      </c>
      <c r="AU124" s="337">
        <v>0</v>
      </c>
      <c r="AV124" s="337">
        <v>0</v>
      </c>
      <c r="AW124" s="337">
        <v>0</v>
      </c>
      <c r="AX124" s="337">
        <v>0</v>
      </c>
      <c r="AY124" s="337">
        <v>0</v>
      </c>
      <c r="AZ124" s="337">
        <v>0</v>
      </c>
      <c r="BA124" s="337">
        <v>0</v>
      </c>
      <c r="BB124" s="337">
        <v>0</v>
      </c>
      <c r="BC124" s="337">
        <v>0</v>
      </c>
      <c r="BD124" s="337">
        <v>0</v>
      </c>
      <c r="BE124" s="337">
        <v>0</v>
      </c>
      <c r="BF124" s="337">
        <v>0</v>
      </c>
      <c r="BG124" s="337">
        <v>0</v>
      </c>
      <c r="BH124" s="337">
        <v>0</v>
      </c>
      <c r="BI124" s="337">
        <v>0</v>
      </c>
      <c r="BJ124" s="337">
        <v>0</v>
      </c>
      <c r="BK124" s="337">
        <v>0</v>
      </c>
      <c r="BL124" s="337">
        <v>0</v>
      </c>
      <c r="BM124" s="337">
        <v>0</v>
      </c>
      <c r="BN124" s="337">
        <v>0</v>
      </c>
      <c r="BO124" s="337">
        <v>0</v>
      </c>
      <c r="BP124" s="337">
        <v>0</v>
      </c>
      <c r="BQ124" s="337">
        <v>0</v>
      </c>
      <c r="BR124" s="337">
        <v>0</v>
      </c>
      <c r="BS124" s="337">
        <v>0</v>
      </c>
      <c r="BT124" s="337">
        <v>0</v>
      </c>
      <c r="BU124" s="337">
        <v>0</v>
      </c>
      <c r="BV124" s="337">
        <v>0</v>
      </c>
      <c r="BW124" s="337">
        <v>0</v>
      </c>
      <c r="BX124" s="337">
        <v>0</v>
      </c>
      <c r="BY124" s="337">
        <v>0</v>
      </c>
      <c r="BZ124" s="337">
        <v>0</v>
      </c>
      <c r="CA124" s="337">
        <v>0</v>
      </c>
      <c r="CB124" s="337">
        <v>0</v>
      </c>
      <c r="CC124" s="337">
        <v>0</v>
      </c>
      <c r="CD124" s="337">
        <v>0</v>
      </c>
      <c r="CE124" s="337">
        <v>0</v>
      </c>
      <c r="CF124" s="337">
        <v>0</v>
      </c>
      <c r="CG124" s="337">
        <v>0</v>
      </c>
      <c r="CH124" s="337">
        <v>0</v>
      </c>
      <c r="CI124" s="337">
        <v>0</v>
      </c>
      <c r="CJ124" s="337">
        <v>0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0</v>
      </c>
      <c r="I127" s="337">
        <v>0</v>
      </c>
      <c r="J127" s="337">
        <v>0</v>
      </c>
      <c r="K127" s="337">
        <v>0</v>
      </c>
      <c r="L127" s="337">
        <v>0</v>
      </c>
      <c r="M127" s="337">
        <v>0</v>
      </c>
      <c r="N127" s="337">
        <v>0</v>
      </c>
      <c r="O127" s="337">
        <v>0</v>
      </c>
      <c r="P127" s="337">
        <v>0</v>
      </c>
      <c r="Q127" s="337">
        <v>0</v>
      </c>
      <c r="R127" s="337">
        <v>0</v>
      </c>
      <c r="S127" s="337">
        <v>0</v>
      </c>
      <c r="T127" s="337">
        <v>0</v>
      </c>
      <c r="U127" s="337">
        <v>0</v>
      </c>
      <c r="V127" s="337">
        <v>0</v>
      </c>
      <c r="W127" s="337">
        <v>0</v>
      </c>
      <c r="X127" s="337">
        <v>0</v>
      </c>
      <c r="Y127" s="337">
        <v>0</v>
      </c>
      <c r="Z127" s="337">
        <v>0</v>
      </c>
      <c r="AA127" s="337">
        <v>0</v>
      </c>
      <c r="AB127" s="337">
        <v>0</v>
      </c>
      <c r="AC127" s="337">
        <v>0</v>
      </c>
      <c r="AD127" s="337">
        <v>0</v>
      </c>
      <c r="AE127" s="337">
        <v>0</v>
      </c>
      <c r="AF127" s="337">
        <v>0</v>
      </c>
      <c r="AG127" s="337">
        <v>0</v>
      </c>
      <c r="AH127" s="337">
        <v>0</v>
      </c>
      <c r="AI127" s="337">
        <v>0</v>
      </c>
      <c r="AJ127" s="337">
        <v>0</v>
      </c>
      <c r="AK127" s="337">
        <v>0</v>
      </c>
      <c r="AL127" s="337">
        <v>0</v>
      </c>
      <c r="AM127" s="337">
        <v>0</v>
      </c>
      <c r="AN127" s="337">
        <v>0</v>
      </c>
      <c r="AO127" s="337">
        <v>0</v>
      </c>
      <c r="AP127" s="337">
        <v>0</v>
      </c>
      <c r="AQ127" s="337">
        <v>0</v>
      </c>
      <c r="AR127" s="337">
        <v>0</v>
      </c>
      <c r="AS127" s="337">
        <v>0</v>
      </c>
      <c r="AT127" s="337">
        <v>0</v>
      </c>
      <c r="AU127" s="337">
        <v>0</v>
      </c>
      <c r="AV127" s="337">
        <v>0</v>
      </c>
      <c r="AW127" s="337">
        <v>0</v>
      </c>
      <c r="AX127" s="337">
        <v>0</v>
      </c>
      <c r="AY127" s="337">
        <v>0</v>
      </c>
      <c r="AZ127" s="337">
        <v>0</v>
      </c>
      <c r="BA127" s="337">
        <v>0</v>
      </c>
      <c r="BB127" s="337">
        <v>0</v>
      </c>
      <c r="BC127" s="337">
        <v>0</v>
      </c>
      <c r="BD127" s="337">
        <v>0</v>
      </c>
      <c r="BE127" s="337">
        <v>0</v>
      </c>
      <c r="BF127" s="337">
        <v>0</v>
      </c>
      <c r="BG127" s="337">
        <v>0</v>
      </c>
      <c r="BH127" s="337">
        <v>0</v>
      </c>
      <c r="BI127" s="337">
        <v>0</v>
      </c>
      <c r="BJ127" s="337">
        <v>0</v>
      </c>
      <c r="BK127" s="337">
        <v>0</v>
      </c>
      <c r="BL127" s="337">
        <v>0</v>
      </c>
      <c r="BM127" s="337">
        <v>0</v>
      </c>
      <c r="BN127" s="337">
        <v>0</v>
      </c>
      <c r="BO127" s="337">
        <v>0</v>
      </c>
      <c r="BP127" s="337">
        <v>0</v>
      </c>
      <c r="BQ127" s="337">
        <v>0</v>
      </c>
      <c r="BR127" s="337">
        <v>0</v>
      </c>
      <c r="BS127" s="337">
        <v>0</v>
      </c>
      <c r="BT127" s="337">
        <v>0</v>
      </c>
      <c r="BU127" s="337">
        <v>0</v>
      </c>
      <c r="BV127" s="337">
        <v>0</v>
      </c>
      <c r="BW127" s="337">
        <v>0</v>
      </c>
      <c r="BX127" s="337">
        <v>0</v>
      </c>
      <c r="BY127" s="337">
        <v>0</v>
      </c>
      <c r="BZ127" s="337">
        <v>0</v>
      </c>
      <c r="CA127" s="337">
        <v>0</v>
      </c>
      <c r="CB127" s="337">
        <v>0</v>
      </c>
      <c r="CC127" s="337">
        <v>0</v>
      </c>
      <c r="CD127" s="337">
        <v>0</v>
      </c>
      <c r="CE127" s="337">
        <v>0</v>
      </c>
      <c r="CF127" s="337">
        <v>0</v>
      </c>
      <c r="CG127" s="337">
        <v>0</v>
      </c>
      <c r="CH127" s="337">
        <v>0</v>
      </c>
      <c r="CI127" s="337">
        <v>0</v>
      </c>
      <c r="CJ127" s="337">
        <v>0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0</v>
      </c>
      <c r="I129" s="337">
        <v>0</v>
      </c>
      <c r="J129" s="337">
        <v>0</v>
      </c>
      <c r="K129" s="337">
        <v>0</v>
      </c>
      <c r="L129" s="337">
        <v>0</v>
      </c>
      <c r="M129" s="337">
        <v>0</v>
      </c>
      <c r="N129" s="337">
        <v>0</v>
      </c>
      <c r="O129" s="337">
        <v>0</v>
      </c>
      <c r="P129" s="337">
        <v>0</v>
      </c>
      <c r="Q129" s="337">
        <v>0</v>
      </c>
      <c r="R129" s="337">
        <v>0</v>
      </c>
      <c r="S129" s="337">
        <v>0</v>
      </c>
      <c r="T129" s="337">
        <v>0</v>
      </c>
      <c r="U129" s="337">
        <v>0</v>
      </c>
      <c r="V129" s="337">
        <v>0</v>
      </c>
      <c r="W129" s="337">
        <v>0</v>
      </c>
      <c r="X129" s="337">
        <v>0</v>
      </c>
      <c r="Y129" s="337">
        <v>0</v>
      </c>
      <c r="Z129" s="337">
        <v>0</v>
      </c>
      <c r="AA129" s="337">
        <v>0</v>
      </c>
      <c r="AB129" s="337">
        <v>0</v>
      </c>
      <c r="AC129" s="337">
        <v>0</v>
      </c>
      <c r="AD129" s="337">
        <v>0</v>
      </c>
      <c r="AE129" s="337">
        <v>0</v>
      </c>
      <c r="AF129" s="337">
        <v>0</v>
      </c>
      <c r="AG129" s="337">
        <v>0</v>
      </c>
      <c r="AH129" s="337">
        <v>0</v>
      </c>
      <c r="AI129" s="337">
        <v>0</v>
      </c>
      <c r="AJ129" s="337">
        <v>0</v>
      </c>
      <c r="AK129" s="337">
        <v>0</v>
      </c>
      <c r="AL129" s="337">
        <v>0</v>
      </c>
      <c r="AM129" s="337">
        <v>0</v>
      </c>
      <c r="AN129" s="337">
        <v>0</v>
      </c>
      <c r="AO129" s="337">
        <v>0</v>
      </c>
      <c r="AP129" s="337">
        <v>0</v>
      </c>
      <c r="AQ129" s="337">
        <v>0</v>
      </c>
      <c r="AR129" s="337">
        <v>0</v>
      </c>
      <c r="AS129" s="337">
        <v>0</v>
      </c>
      <c r="AT129" s="337">
        <v>0</v>
      </c>
      <c r="AU129" s="337">
        <v>0</v>
      </c>
      <c r="AV129" s="337">
        <v>0</v>
      </c>
      <c r="AW129" s="337">
        <v>0</v>
      </c>
      <c r="AX129" s="337">
        <v>0</v>
      </c>
      <c r="AY129" s="337">
        <v>0</v>
      </c>
      <c r="AZ129" s="337">
        <v>0</v>
      </c>
      <c r="BA129" s="337">
        <v>0</v>
      </c>
      <c r="BB129" s="337">
        <v>0</v>
      </c>
      <c r="BC129" s="337">
        <v>0</v>
      </c>
      <c r="BD129" s="337">
        <v>0</v>
      </c>
      <c r="BE129" s="337">
        <v>0</v>
      </c>
      <c r="BF129" s="337">
        <v>0</v>
      </c>
      <c r="BG129" s="337">
        <v>0</v>
      </c>
      <c r="BH129" s="337">
        <v>0</v>
      </c>
      <c r="BI129" s="337">
        <v>0</v>
      </c>
      <c r="BJ129" s="337">
        <v>0</v>
      </c>
      <c r="BK129" s="337">
        <v>0</v>
      </c>
      <c r="BL129" s="337">
        <v>0</v>
      </c>
      <c r="BM129" s="337">
        <v>0</v>
      </c>
      <c r="BN129" s="337">
        <v>0</v>
      </c>
      <c r="BO129" s="337">
        <v>0</v>
      </c>
      <c r="BP129" s="337">
        <v>0</v>
      </c>
      <c r="BQ129" s="337">
        <v>0</v>
      </c>
      <c r="BR129" s="337">
        <v>0</v>
      </c>
      <c r="BS129" s="337">
        <v>0</v>
      </c>
      <c r="BT129" s="337">
        <v>0</v>
      </c>
      <c r="BU129" s="337">
        <v>0</v>
      </c>
      <c r="BV129" s="337">
        <v>0</v>
      </c>
      <c r="BW129" s="337">
        <v>0</v>
      </c>
      <c r="BX129" s="337">
        <v>0</v>
      </c>
      <c r="BY129" s="337">
        <v>0</v>
      </c>
      <c r="BZ129" s="337">
        <v>0</v>
      </c>
      <c r="CA129" s="337">
        <v>0</v>
      </c>
      <c r="CB129" s="337">
        <v>0</v>
      </c>
      <c r="CC129" s="337">
        <v>0</v>
      </c>
      <c r="CD129" s="337">
        <v>0</v>
      </c>
      <c r="CE129" s="337">
        <v>0</v>
      </c>
      <c r="CF129" s="337">
        <v>0</v>
      </c>
      <c r="CG129" s="337">
        <v>0</v>
      </c>
      <c r="CH129" s="337">
        <v>0</v>
      </c>
      <c r="CI129" s="337">
        <v>0</v>
      </c>
      <c r="CJ129" s="337">
        <v>0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0</v>
      </c>
      <c r="I130" s="337">
        <v>0</v>
      </c>
      <c r="J130" s="337">
        <v>0</v>
      </c>
      <c r="K130" s="337">
        <v>0</v>
      </c>
      <c r="L130" s="337">
        <v>0</v>
      </c>
      <c r="M130" s="337">
        <v>0</v>
      </c>
      <c r="N130" s="337">
        <v>0</v>
      </c>
      <c r="O130" s="337">
        <v>0</v>
      </c>
      <c r="P130" s="337">
        <v>0</v>
      </c>
      <c r="Q130" s="337">
        <v>0</v>
      </c>
      <c r="R130" s="337">
        <v>0</v>
      </c>
      <c r="S130" s="337">
        <v>0</v>
      </c>
      <c r="T130" s="337">
        <v>0</v>
      </c>
      <c r="U130" s="337">
        <v>0</v>
      </c>
      <c r="V130" s="337">
        <v>0</v>
      </c>
      <c r="W130" s="337">
        <v>0</v>
      </c>
      <c r="X130" s="337">
        <v>0</v>
      </c>
      <c r="Y130" s="337">
        <v>0</v>
      </c>
      <c r="Z130" s="337">
        <v>0</v>
      </c>
      <c r="AA130" s="337">
        <v>0</v>
      </c>
      <c r="AB130" s="337">
        <v>0</v>
      </c>
      <c r="AC130" s="337">
        <v>0</v>
      </c>
      <c r="AD130" s="337">
        <v>0</v>
      </c>
      <c r="AE130" s="337">
        <v>0</v>
      </c>
      <c r="AF130" s="337">
        <v>0</v>
      </c>
      <c r="AG130" s="337">
        <v>0</v>
      </c>
      <c r="AH130" s="337">
        <v>0</v>
      </c>
      <c r="AI130" s="337">
        <v>0</v>
      </c>
      <c r="AJ130" s="337">
        <v>0</v>
      </c>
      <c r="AK130" s="337">
        <v>0</v>
      </c>
      <c r="AL130" s="337">
        <v>0</v>
      </c>
      <c r="AM130" s="337">
        <v>0</v>
      </c>
      <c r="AN130" s="337">
        <v>0</v>
      </c>
      <c r="AO130" s="337">
        <v>0</v>
      </c>
      <c r="AP130" s="337">
        <v>0</v>
      </c>
      <c r="AQ130" s="337">
        <v>0</v>
      </c>
      <c r="AR130" s="337">
        <v>0</v>
      </c>
      <c r="AS130" s="337">
        <v>0</v>
      </c>
      <c r="AT130" s="337">
        <v>0</v>
      </c>
      <c r="AU130" s="337">
        <v>0</v>
      </c>
      <c r="AV130" s="337">
        <v>0</v>
      </c>
      <c r="AW130" s="337">
        <v>0</v>
      </c>
      <c r="AX130" s="337">
        <v>0</v>
      </c>
      <c r="AY130" s="337">
        <v>0</v>
      </c>
      <c r="AZ130" s="337">
        <v>0</v>
      </c>
      <c r="BA130" s="337">
        <v>0</v>
      </c>
      <c r="BB130" s="337">
        <v>0</v>
      </c>
      <c r="BC130" s="337">
        <v>0</v>
      </c>
      <c r="BD130" s="337">
        <v>0</v>
      </c>
      <c r="BE130" s="337">
        <v>0</v>
      </c>
      <c r="BF130" s="337">
        <v>0</v>
      </c>
      <c r="BG130" s="337">
        <v>0</v>
      </c>
      <c r="BH130" s="337">
        <v>0</v>
      </c>
      <c r="BI130" s="337">
        <v>0</v>
      </c>
      <c r="BJ130" s="337">
        <v>0</v>
      </c>
      <c r="BK130" s="337">
        <v>0</v>
      </c>
      <c r="BL130" s="337">
        <v>0</v>
      </c>
      <c r="BM130" s="337">
        <v>0</v>
      </c>
      <c r="BN130" s="337">
        <v>0</v>
      </c>
      <c r="BO130" s="337">
        <v>0</v>
      </c>
      <c r="BP130" s="337">
        <v>0</v>
      </c>
      <c r="BQ130" s="337">
        <v>0</v>
      </c>
      <c r="BR130" s="337">
        <v>0</v>
      </c>
      <c r="BS130" s="337">
        <v>0</v>
      </c>
      <c r="BT130" s="337">
        <v>0</v>
      </c>
      <c r="BU130" s="337">
        <v>0</v>
      </c>
      <c r="BV130" s="337">
        <v>0</v>
      </c>
      <c r="BW130" s="337">
        <v>0</v>
      </c>
      <c r="BX130" s="337">
        <v>0</v>
      </c>
      <c r="BY130" s="337">
        <v>0</v>
      </c>
      <c r="BZ130" s="337">
        <v>0</v>
      </c>
      <c r="CA130" s="337">
        <v>0</v>
      </c>
      <c r="CB130" s="337">
        <v>0</v>
      </c>
      <c r="CC130" s="337">
        <v>0</v>
      </c>
      <c r="CD130" s="337">
        <v>0</v>
      </c>
      <c r="CE130" s="337">
        <v>0</v>
      </c>
      <c r="CF130" s="337">
        <v>0</v>
      </c>
      <c r="CG130" s="337">
        <v>0</v>
      </c>
      <c r="CH130" s="337">
        <v>0</v>
      </c>
      <c r="CI130" s="337">
        <v>0</v>
      </c>
      <c r="CJ130" s="337">
        <v>0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0</v>
      </c>
      <c r="I131" s="337">
        <v>0</v>
      </c>
      <c r="J131" s="337">
        <v>0</v>
      </c>
      <c r="K131" s="337">
        <v>0</v>
      </c>
      <c r="L131" s="337">
        <v>0</v>
      </c>
      <c r="M131" s="337">
        <v>0</v>
      </c>
      <c r="N131" s="337">
        <v>0</v>
      </c>
      <c r="O131" s="337">
        <v>0</v>
      </c>
      <c r="P131" s="337">
        <v>0</v>
      </c>
      <c r="Q131" s="337">
        <v>0</v>
      </c>
      <c r="R131" s="337">
        <v>0</v>
      </c>
      <c r="S131" s="337">
        <v>0</v>
      </c>
      <c r="T131" s="337">
        <v>0</v>
      </c>
      <c r="U131" s="337">
        <v>0</v>
      </c>
      <c r="V131" s="337">
        <v>0</v>
      </c>
      <c r="W131" s="337">
        <v>0</v>
      </c>
      <c r="X131" s="337">
        <v>0</v>
      </c>
      <c r="Y131" s="337">
        <v>0</v>
      </c>
      <c r="Z131" s="337">
        <v>0</v>
      </c>
      <c r="AA131" s="337">
        <v>0</v>
      </c>
      <c r="AB131" s="337">
        <v>0</v>
      </c>
      <c r="AC131" s="337">
        <v>0</v>
      </c>
      <c r="AD131" s="337">
        <v>0</v>
      </c>
      <c r="AE131" s="337">
        <v>0</v>
      </c>
      <c r="AF131" s="337">
        <v>0</v>
      </c>
      <c r="AG131" s="337">
        <v>0</v>
      </c>
      <c r="AH131" s="337">
        <v>0</v>
      </c>
      <c r="AI131" s="337">
        <v>0</v>
      </c>
      <c r="AJ131" s="337">
        <v>0</v>
      </c>
      <c r="AK131" s="337">
        <v>0</v>
      </c>
      <c r="AL131" s="337">
        <v>0</v>
      </c>
      <c r="AM131" s="337">
        <v>0</v>
      </c>
      <c r="AN131" s="337">
        <v>0</v>
      </c>
      <c r="AO131" s="337">
        <v>0</v>
      </c>
      <c r="AP131" s="337">
        <v>0</v>
      </c>
      <c r="AQ131" s="337">
        <v>0</v>
      </c>
      <c r="AR131" s="337">
        <v>0</v>
      </c>
      <c r="AS131" s="337">
        <v>0</v>
      </c>
      <c r="AT131" s="337">
        <v>0</v>
      </c>
      <c r="AU131" s="337">
        <v>0</v>
      </c>
      <c r="AV131" s="337">
        <v>0</v>
      </c>
      <c r="AW131" s="337">
        <v>0</v>
      </c>
      <c r="AX131" s="337">
        <v>0</v>
      </c>
      <c r="AY131" s="337">
        <v>0</v>
      </c>
      <c r="AZ131" s="337">
        <v>0</v>
      </c>
      <c r="BA131" s="337">
        <v>0</v>
      </c>
      <c r="BB131" s="337">
        <v>0</v>
      </c>
      <c r="BC131" s="337">
        <v>0</v>
      </c>
      <c r="BD131" s="337">
        <v>0</v>
      </c>
      <c r="BE131" s="337">
        <v>0</v>
      </c>
      <c r="BF131" s="337">
        <v>0</v>
      </c>
      <c r="BG131" s="337">
        <v>0</v>
      </c>
      <c r="BH131" s="337">
        <v>0</v>
      </c>
      <c r="BI131" s="337">
        <v>0</v>
      </c>
      <c r="BJ131" s="337">
        <v>0</v>
      </c>
      <c r="BK131" s="337">
        <v>0</v>
      </c>
      <c r="BL131" s="337">
        <v>0</v>
      </c>
      <c r="BM131" s="337">
        <v>0</v>
      </c>
      <c r="BN131" s="337">
        <v>0</v>
      </c>
      <c r="BO131" s="337">
        <v>0</v>
      </c>
      <c r="BP131" s="337">
        <v>0</v>
      </c>
      <c r="BQ131" s="337">
        <v>0</v>
      </c>
      <c r="BR131" s="337">
        <v>0</v>
      </c>
      <c r="BS131" s="337">
        <v>0</v>
      </c>
      <c r="BT131" s="337">
        <v>0</v>
      </c>
      <c r="BU131" s="337">
        <v>0</v>
      </c>
      <c r="BV131" s="337">
        <v>0</v>
      </c>
      <c r="BW131" s="337">
        <v>0</v>
      </c>
      <c r="BX131" s="337">
        <v>0</v>
      </c>
      <c r="BY131" s="337">
        <v>0</v>
      </c>
      <c r="BZ131" s="337">
        <v>0</v>
      </c>
      <c r="CA131" s="337">
        <v>0</v>
      </c>
      <c r="CB131" s="337">
        <v>0</v>
      </c>
      <c r="CC131" s="337">
        <v>0</v>
      </c>
      <c r="CD131" s="337">
        <v>0</v>
      </c>
      <c r="CE131" s="337">
        <v>0</v>
      </c>
      <c r="CF131" s="337">
        <v>0</v>
      </c>
      <c r="CG131" s="337">
        <v>0</v>
      </c>
      <c r="CH131" s="337">
        <v>0</v>
      </c>
      <c r="CI131" s="337">
        <v>0</v>
      </c>
      <c r="CJ131" s="337">
        <v>0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0</v>
      </c>
      <c r="I132" s="337">
        <v>0</v>
      </c>
      <c r="J132" s="337">
        <v>0</v>
      </c>
      <c r="K132" s="337">
        <v>0</v>
      </c>
      <c r="L132" s="337">
        <v>0</v>
      </c>
      <c r="M132" s="337">
        <v>0</v>
      </c>
      <c r="N132" s="337">
        <v>0</v>
      </c>
      <c r="O132" s="337">
        <v>0</v>
      </c>
      <c r="P132" s="337">
        <v>0</v>
      </c>
      <c r="Q132" s="337">
        <v>0</v>
      </c>
      <c r="R132" s="337">
        <v>0</v>
      </c>
      <c r="S132" s="337">
        <v>0</v>
      </c>
      <c r="T132" s="337">
        <v>0</v>
      </c>
      <c r="U132" s="337">
        <v>0</v>
      </c>
      <c r="V132" s="337">
        <v>0</v>
      </c>
      <c r="W132" s="337">
        <v>0</v>
      </c>
      <c r="X132" s="337">
        <v>0</v>
      </c>
      <c r="Y132" s="337">
        <v>0</v>
      </c>
      <c r="Z132" s="337">
        <v>0</v>
      </c>
      <c r="AA132" s="337">
        <v>0</v>
      </c>
      <c r="AB132" s="337">
        <v>0</v>
      </c>
      <c r="AC132" s="337">
        <v>0</v>
      </c>
      <c r="AD132" s="337">
        <v>0</v>
      </c>
      <c r="AE132" s="337">
        <v>0</v>
      </c>
      <c r="AF132" s="337">
        <v>0</v>
      </c>
      <c r="AG132" s="337">
        <v>0</v>
      </c>
      <c r="AH132" s="337">
        <v>0</v>
      </c>
      <c r="AI132" s="337">
        <v>0</v>
      </c>
      <c r="AJ132" s="337">
        <v>0</v>
      </c>
      <c r="AK132" s="337">
        <v>0</v>
      </c>
      <c r="AL132" s="337">
        <v>0</v>
      </c>
      <c r="AM132" s="337">
        <v>0</v>
      </c>
      <c r="AN132" s="337">
        <v>0</v>
      </c>
      <c r="AO132" s="337">
        <v>0</v>
      </c>
      <c r="AP132" s="337">
        <v>0</v>
      </c>
      <c r="AQ132" s="337">
        <v>0</v>
      </c>
      <c r="AR132" s="337">
        <v>0</v>
      </c>
      <c r="AS132" s="337">
        <v>0</v>
      </c>
      <c r="AT132" s="337">
        <v>0</v>
      </c>
      <c r="AU132" s="337">
        <v>0</v>
      </c>
      <c r="AV132" s="337">
        <v>0</v>
      </c>
      <c r="AW132" s="337">
        <v>0</v>
      </c>
      <c r="AX132" s="337">
        <v>0</v>
      </c>
      <c r="AY132" s="337">
        <v>0</v>
      </c>
      <c r="AZ132" s="337">
        <v>0</v>
      </c>
      <c r="BA132" s="337">
        <v>0</v>
      </c>
      <c r="BB132" s="337">
        <v>0</v>
      </c>
      <c r="BC132" s="337">
        <v>0</v>
      </c>
      <c r="BD132" s="337">
        <v>0</v>
      </c>
      <c r="BE132" s="337">
        <v>0</v>
      </c>
      <c r="BF132" s="337">
        <v>0</v>
      </c>
      <c r="BG132" s="337">
        <v>0</v>
      </c>
      <c r="BH132" s="337">
        <v>0</v>
      </c>
      <c r="BI132" s="337">
        <v>0</v>
      </c>
      <c r="BJ132" s="337">
        <v>0</v>
      </c>
      <c r="BK132" s="337">
        <v>0</v>
      </c>
      <c r="BL132" s="337">
        <v>0</v>
      </c>
      <c r="BM132" s="337">
        <v>0</v>
      </c>
      <c r="BN132" s="337">
        <v>0</v>
      </c>
      <c r="BO132" s="337">
        <v>0</v>
      </c>
      <c r="BP132" s="337">
        <v>0</v>
      </c>
      <c r="BQ132" s="337">
        <v>0</v>
      </c>
      <c r="BR132" s="337">
        <v>0</v>
      </c>
      <c r="BS132" s="337">
        <v>0</v>
      </c>
      <c r="BT132" s="337">
        <v>0</v>
      </c>
      <c r="BU132" s="337">
        <v>0</v>
      </c>
      <c r="BV132" s="337">
        <v>0</v>
      </c>
      <c r="BW132" s="337">
        <v>0</v>
      </c>
      <c r="BX132" s="337">
        <v>0</v>
      </c>
      <c r="BY132" s="337">
        <v>0</v>
      </c>
      <c r="BZ132" s="337">
        <v>0</v>
      </c>
      <c r="CA132" s="337">
        <v>0</v>
      </c>
      <c r="CB132" s="337">
        <v>0</v>
      </c>
      <c r="CC132" s="337">
        <v>0</v>
      </c>
      <c r="CD132" s="337">
        <v>0</v>
      </c>
      <c r="CE132" s="337">
        <v>0</v>
      </c>
      <c r="CF132" s="337">
        <v>0</v>
      </c>
      <c r="CG132" s="337">
        <v>0</v>
      </c>
      <c r="CH132" s="337">
        <v>0</v>
      </c>
      <c r="CI132" s="337">
        <v>0</v>
      </c>
      <c r="CJ132" s="337">
        <v>0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0</v>
      </c>
      <c r="I133" s="337">
        <v>0</v>
      </c>
      <c r="J133" s="337">
        <v>0</v>
      </c>
      <c r="K133" s="337">
        <v>0</v>
      </c>
      <c r="L133" s="337">
        <v>0</v>
      </c>
      <c r="M133" s="337">
        <v>0</v>
      </c>
      <c r="N133" s="337">
        <v>0</v>
      </c>
      <c r="O133" s="337">
        <v>0</v>
      </c>
      <c r="P133" s="337">
        <v>0</v>
      </c>
      <c r="Q133" s="337">
        <v>0</v>
      </c>
      <c r="R133" s="337">
        <v>0</v>
      </c>
      <c r="S133" s="337">
        <v>0</v>
      </c>
      <c r="T133" s="337">
        <v>0</v>
      </c>
      <c r="U133" s="337">
        <v>0</v>
      </c>
      <c r="V133" s="337">
        <v>0</v>
      </c>
      <c r="W133" s="337">
        <v>0</v>
      </c>
      <c r="X133" s="337">
        <v>0</v>
      </c>
      <c r="Y133" s="337">
        <v>0</v>
      </c>
      <c r="Z133" s="337">
        <v>0</v>
      </c>
      <c r="AA133" s="337">
        <v>0</v>
      </c>
      <c r="AB133" s="337">
        <v>0</v>
      </c>
      <c r="AC133" s="337">
        <v>0</v>
      </c>
      <c r="AD133" s="337">
        <v>0</v>
      </c>
      <c r="AE133" s="337">
        <v>0</v>
      </c>
      <c r="AF133" s="337">
        <v>0</v>
      </c>
      <c r="AG133" s="337">
        <v>0</v>
      </c>
      <c r="AH133" s="337">
        <v>0</v>
      </c>
      <c r="AI133" s="337">
        <v>0</v>
      </c>
      <c r="AJ133" s="337">
        <v>0</v>
      </c>
      <c r="AK133" s="337">
        <v>0</v>
      </c>
      <c r="AL133" s="337">
        <v>0</v>
      </c>
      <c r="AM133" s="337">
        <v>0</v>
      </c>
      <c r="AN133" s="337">
        <v>0</v>
      </c>
      <c r="AO133" s="337">
        <v>0</v>
      </c>
      <c r="AP133" s="337">
        <v>0</v>
      </c>
      <c r="AQ133" s="337">
        <v>0</v>
      </c>
      <c r="AR133" s="337">
        <v>0</v>
      </c>
      <c r="AS133" s="337">
        <v>0</v>
      </c>
      <c r="AT133" s="337">
        <v>0</v>
      </c>
      <c r="AU133" s="337">
        <v>0</v>
      </c>
      <c r="AV133" s="337">
        <v>0</v>
      </c>
      <c r="AW133" s="337">
        <v>0</v>
      </c>
      <c r="AX133" s="337">
        <v>0</v>
      </c>
      <c r="AY133" s="337">
        <v>0</v>
      </c>
      <c r="AZ133" s="337">
        <v>0</v>
      </c>
      <c r="BA133" s="337">
        <v>0</v>
      </c>
      <c r="BB133" s="337">
        <v>0</v>
      </c>
      <c r="BC133" s="337">
        <v>0</v>
      </c>
      <c r="BD133" s="337">
        <v>0</v>
      </c>
      <c r="BE133" s="337">
        <v>0</v>
      </c>
      <c r="BF133" s="337">
        <v>0</v>
      </c>
      <c r="BG133" s="337">
        <v>0</v>
      </c>
      <c r="BH133" s="337">
        <v>0</v>
      </c>
      <c r="BI133" s="337">
        <v>0</v>
      </c>
      <c r="BJ133" s="337">
        <v>0</v>
      </c>
      <c r="BK133" s="337">
        <v>0</v>
      </c>
      <c r="BL133" s="337">
        <v>0</v>
      </c>
      <c r="BM133" s="337">
        <v>0</v>
      </c>
      <c r="BN133" s="337">
        <v>0</v>
      </c>
      <c r="BO133" s="337">
        <v>0</v>
      </c>
      <c r="BP133" s="337">
        <v>0</v>
      </c>
      <c r="BQ133" s="337">
        <v>0</v>
      </c>
      <c r="BR133" s="337">
        <v>0</v>
      </c>
      <c r="BS133" s="337">
        <v>0</v>
      </c>
      <c r="BT133" s="337">
        <v>0</v>
      </c>
      <c r="BU133" s="337">
        <v>0</v>
      </c>
      <c r="BV133" s="337">
        <v>0</v>
      </c>
      <c r="BW133" s="337">
        <v>0</v>
      </c>
      <c r="BX133" s="337">
        <v>0</v>
      </c>
      <c r="BY133" s="337">
        <v>0</v>
      </c>
      <c r="BZ133" s="337">
        <v>0</v>
      </c>
      <c r="CA133" s="337">
        <v>0</v>
      </c>
      <c r="CB133" s="337">
        <v>0</v>
      </c>
      <c r="CC133" s="337">
        <v>0</v>
      </c>
      <c r="CD133" s="337">
        <v>0</v>
      </c>
      <c r="CE133" s="337">
        <v>0</v>
      </c>
      <c r="CF133" s="337">
        <v>0</v>
      </c>
      <c r="CG133" s="337">
        <v>0</v>
      </c>
      <c r="CH133" s="337">
        <v>0</v>
      </c>
      <c r="CI133" s="337">
        <v>0</v>
      </c>
      <c r="CJ133" s="337">
        <v>0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40C3BD77-E20F-4E5A-B99E-9C31BA226949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C0997-C908-4F4E-B298-066BAFC2C00B}">
  <dimension ref="A1:CK144"/>
  <sheetViews>
    <sheetView zoomScale="90" zoomScaleNormal="90" workbookViewId="0">
      <selection sqref="A1:XFD1048576"/>
    </sheetView>
  </sheetViews>
  <sheetFormatPr defaultRowHeight="14.5" x14ac:dyDescent="0.35"/>
  <cols>
    <col min="1" max="1" width="4.453125" customWidth="1"/>
    <col min="2" max="2" width="18.453125" customWidth="1"/>
    <col min="3" max="3" width="20.453125" customWidth="1"/>
    <col min="4" max="4" width="48.54296875" customWidth="1"/>
    <col min="5" max="5" width="34.54296875" customWidth="1"/>
    <col min="6" max="6" width="16.1796875" customWidth="1"/>
    <col min="7" max="7" width="10.54296875" customWidth="1"/>
    <col min="8" max="8" width="9.54296875" customWidth="1"/>
    <col min="9" max="9" width="9.453125" customWidth="1"/>
    <col min="10" max="10" width="9.54296875" customWidth="1"/>
    <col min="11" max="11" width="9.453125" customWidth="1"/>
    <col min="12" max="12" width="10" customWidth="1"/>
    <col min="13" max="15" width="9.453125" customWidth="1"/>
    <col min="16" max="20" width="9.54296875" customWidth="1"/>
    <col min="21" max="21" width="9.453125" customWidth="1"/>
    <col min="22" max="26" width="9.54296875" customWidth="1"/>
    <col min="27" max="28" width="9.453125" customWidth="1"/>
    <col min="29" max="29" width="9.81640625" customWidth="1"/>
    <col min="30" max="30" width="9.54296875" customWidth="1"/>
    <col min="31" max="35" width="9.453125" customWidth="1"/>
    <col min="36" max="42" width="9.54296875" customWidth="1"/>
    <col min="43" max="44" width="9.453125" customWidth="1"/>
    <col min="45" max="46" width="9.54296875" customWidth="1"/>
    <col min="47" max="47" width="9.453125" customWidth="1"/>
    <col min="48" max="48" width="9.54296875" customWidth="1"/>
    <col min="49" max="49" width="9.81640625" customWidth="1"/>
    <col min="50" max="50" width="9.453125" customWidth="1"/>
    <col min="51" max="51" width="9.54296875" customWidth="1"/>
    <col min="52" max="53" width="9.453125" customWidth="1"/>
    <col min="87" max="87" width="9.81640625" bestFit="1" customWidth="1"/>
    <col min="88" max="88" width="11.1796875" bestFit="1" customWidth="1"/>
  </cols>
  <sheetData>
    <row r="1" spans="2:6" ht="15" thickBot="1" x14ac:dyDescent="0.4"/>
    <row r="2" spans="2:6" ht="24" thickBot="1" x14ac:dyDescent="0.6">
      <c r="B2" s="427" t="s">
        <v>539</v>
      </c>
      <c r="E2" s="1157" t="s">
        <v>330</v>
      </c>
      <c r="F2" s="1158"/>
    </row>
    <row r="4" spans="2:6" x14ac:dyDescent="0.35">
      <c r="B4" s="161"/>
      <c r="E4" s="101"/>
    </row>
    <row r="8" spans="2:6" x14ac:dyDescent="0.35">
      <c r="B8" s="162"/>
      <c r="C8" s="162"/>
      <c r="D8" s="163"/>
    </row>
    <row r="9" spans="2:6" x14ac:dyDescent="0.35">
      <c r="B9" s="162"/>
      <c r="C9" s="162"/>
      <c r="D9" s="164"/>
    </row>
    <row r="10" spans="2:6" x14ac:dyDescent="0.35">
      <c r="B10" s="162"/>
      <c r="C10" s="165"/>
      <c r="D10" s="166"/>
    </row>
    <row r="11" spans="2:6" x14ac:dyDescent="0.35">
      <c r="B11" s="162"/>
      <c r="C11" s="162"/>
      <c r="D11" s="163"/>
    </row>
    <row r="12" spans="2:6" x14ac:dyDescent="0.35">
      <c r="B12" s="162"/>
      <c r="C12" s="162"/>
      <c r="D12" s="163"/>
    </row>
    <row r="28" spans="1:88" ht="18.5" thickBot="1" x14ac:dyDescent="0.4">
      <c r="A28" s="63"/>
      <c r="B28" s="79"/>
      <c r="C28" s="86" t="s">
        <v>369</v>
      </c>
      <c r="D28" s="87"/>
      <c r="E28" s="88"/>
      <c r="F28" s="89"/>
      <c r="G28" s="89"/>
      <c r="H28" s="89"/>
      <c r="I28" s="89"/>
      <c r="J28" s="70"/>
      <c r="K28" s="1159"/>
      <c r="L28" s="1159"/>
      <c r="M28" s="70"/>
      <c r="N28" s="566"/>
      <c r="O28" s="70"/>
      <c r="P28" s="89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89"/>
      <c r="AK28" s="70"/>
      <c r="AL28" s="70"/>
      <c r="AM28" s="70"/>
    </row>
    <row r="29" spans="1:88" ht="31.5" thickBot="1" x14ac:dyDescent="0.4">
      <c r="A29" s="91"/>
      <c r="B29" s="92"/>
      <c r="C29" s="72" t="s">
        <v>254</v>
      </c>
      <c r="D29" s="85" t="s">
        <v>57</v>
      </c>
      <c r="E29" s="565" t="s">
        <v>58</v>
      </c>
      <c r="F29" s="85" t="s">
        <v>59</v>
      </c>
      <c r="G29" s="85" t="s">
        <v>60</v>
      </c>
      <c r="H29" s="208" t="s">
        <v>61</v>
      </c>
      <c r="I29" s="209" t="s">
        <v>62</v>
      </c>
      <c r="J29" s="201" t="s">
        <v>63</v>
      </c>
      <c r="K29" s="203" t="s">
        <v>64</v>
      </c>
      <c r="L29" s="203" t="s">
        <v>65</v>
      </c>
      <c r="M29" s="204" t="s">
        <v>66</v>
      </c>
      <c r="N29" s="135" t="s">
        <v>67</v>
      </c>
      <c r="O29" s="135" t="s">
        <v>68</v>
      </c>
      <c r="P29" s="135" t="s">
        <v>69</v>
      </c>
      <c r="Q29" s="135" t="s">
        <v>70</v>
      </c>
      <c r="R29" s="135" t="s">
        <v>71</v>
      </c>
      <c r="S29" s="135" t="s">
        <v>72</v>
      </c>
      <c r="T29" s="135" t="s">
        <v>73</v>
      </c>
      <c r="U29" s="135" t="s">
        <v>74</v>
      </c>
      <c r="V29" s="135" t="s">
        <v>75</v>
      </c>
      <c r="W29" s="135" t="s">
        <v>76</v>
      </c>
      <c r="X29" s="135" t="s">
        <v>77</v>
      </c>
      <c r="Y29" s="135" t="s">
        <v>78</v>
      </c>
      <c r="Z29" s="135" t="s">
        <v>79</v>
      </c>
      <c r="AA29" s="135" t="s">
        <v>80</v>
      </c>
      <c r="AB29" s="135" t="s">
        <v>81</v>
      </c>
      <c r="AC29" s="135" t="s">
        <v>82</v>
      </c>
      <c r="AD29" s="135" t="s">
        <v>83</v>
      </c>
      <c r="AE29" s="135" t="s">
        <v>84</v>
      </c>
      <c r="AF29" s="135" t="s">
        <v>85</v>
      </c>
      <c r="AG29" s="135" t="s">
        <v>86</v>
      </c>
      <c r="AH29" s="135" t="s">
        <v>87</v>
      </c>
      <c r="AI29" s="135" t="s">
        <v>88</v>
      </c>
      <c r="AJ29" s="135" t="s">
        <v>89</v>
      </c>
      <c r="AK29" s="135" t="s">
        <v>90</v>
      </c>
      <c r="AL29" s="129" t="s">
        <v>91</v>
      </c>
      <c r="AM29" s="567" t="s">
        <v>92</v>
      </c>
      <c r="AN29" s="568" t="s">
        <v>93</v>
      </c>
      <c r="AO29" s="568" t="s">
        <v>94</v>
      </c>
      <c r="AP29" s="568" t="s">
        <v>95</v>
      </c>
      <c r="AQ29" s="568" t="s">
        <v>96</v>
      </c>
      <c r="AR29" s="568" t="s">
        <v>97</v>
      </c>
      <c r="AS29" s="568" t="s">
        <v>98</v>
      </c>
      <c r="AT29" s="568" t="s">
        <v>99</v>
      </c>
      <c r="AU29" s="568" t="s">
        <v>100</v>
      </c>
      <c r="AV29" s="568" t="s">
        <v>101</v>
      </c>
      <c r="AW29" s="568" t="s">
        <v>102</v>
      </c>
      <c r="AX29" s="568" t="s">
        <v>103</v>
      </c>
      <c r="AY29" s="568" t="s">
        <v>104</v>
      </c>
      <c r="AZ29" s="568" t="s">
        <v>105</v>
      </c>
      <c r="BA29" s="568" t="s">
        <v>106</v>
      </c>
      <c r="BB29" s="568" t="s">
        <v>107</v>
      </c>
      <c r="BC29" s="568" t="s">
        <v>108</v>
      </c>
      <c r="BD29" s="568" t="s">
        <v>109</v>
      </c>
      <c r="BE29" s="568" t="s">
        <v>110</v>
      </c>
      <c r="BF29" s="568" t="s">
        <v>111</v>
      </c>
      <c r="BG29" s="568" t="s">
        <v>112</v>
      </c>
      <c r="BH29" s="568" t="s">
        <v>113</v>
      </c>
      <c r="BI29" s="568" t="s">
        <v>114</v>
      </c>
      <c r="BJ29" s="568" t="s">
        <v>115</v>
      </c>
      <c r="BK29" s="568" t="s">
        <v>116</v>
      </c>
      <c r="BL29" s="568" t="s">
        <v>117</v>
      </c>
      <c r="BM29" s="568" t="s">
        <v>118</v>
      </c>
      <c r="BN29" s="568" t="s">
        <v>119</v>
      </c>
      <c r="BO29" s="568" t="s">
        <v>120</v>
      </c>
      <c r="BP29" s="568" t="s">
        <v>121</v>
      </c>
      <c r="BQ29" s="568" t="s">
        <v>122</v>
      </c>
      <c r="BR29" s="568" t="s">
        <v>123</v>
      </c>
      <c r="BS29" s="568" t="s">
        <v>124</v>
      </c>
      <c r="BT29" s="568" t="s">
        <v>125</v>
      </c>
      <c r="BU29" s="568" t="s">
        <v>126</v>
      </c>
      <c r="BV29" s="568" t="s">
        <v>127</v>
      </c>
      <c r="BW29" s="568" t="s">
        <v>128</v>
      </c>
      <c r="BX29" s="568" t="s">
        <v>129</v>
      </c>
      <c r="BY29" s="568" t="s">
        <v>130</v>
      </c>
      <c r="BZ29" s="568" t="s">
        <v>131</v>
      </c>
      <c r="CA29" s="568" t="s">
        <v>132</v>
      </c>
      <c r="CB29" s="568" t="s">
        <v>133</v>
      </c>
      <c r="CC29" s="568" t="s">
        <v>134</v>
      </c>
      <c r="CD29" s="568" t="s">
        <v>135</v>
      </c>
      <c r="CE29" s="568" t="s">
        <v>136</v>
      </c>
      <c r="CF29" s="568" t="s">
        <v>137</v>
      </c>
      <c r="CG29" s="568" t="s">
        <v>138</v>
      </c>
      <c r="CH29" s="568" t="s">
        <v>139</v>
      </c>
      <c r="CI29" s="568" t="s">
        <v>140</v>
      </c>
      <c r="CJ29" s="569" t="s">
        <v>141</v>
      </c>
    </row>
    <row r="30" spans="1:88" ht="15.5" x14ac:dyDescent="0.35">
      <c r="A30" s="91"/>
      <c r="B30" s="1160" t="s">
        <v>370</v>
      </c>
      <c r="C30" s="732" t="s">
        <v>371</v>
      </c>
      <c r="D30" s="714" t="s">
        <v>372</v>
      </c>
      <c r="E30" s="715"/>
      <c r="F30" s="715"/>
      <c r="G30" s="715"/>
      <c r="H30" s="715"/>
      <c r="I30" s="715"/>
      <c r="J30" s="716"/>
      <c r="K30" s="717"/>
      <c r="L30" s="718"/>
      <c r="M30" s="718"/>
      <c r="N30" s="716"/>
      <c r="O30" s="716"/>
      <c r="P30" s="716"/>
      <c r="Q30" s="716"/>
      <c r="R30" s="716"/>
      <c r="S30" s="716"/>
      <c r="T30" s="716"/>
      <c r="U30" s="716"/>
      <c r="V30" s="716"/>
      <c r="W30" s="716"/>
      <c r="X30" s="716"/>
      <c r="Y30" s="716"/>
      <c r="Z30" s="716"/>
      <c r="AA30" s="716"/>
      <c r="AB30" s="716"/>
      <c r="AC30" s="716"/>
      <c r="AD30" s="716"/>
      <c r="AE30" s="716"/>
      <c r="AF30" s="716"/>
      <c r="AG30" s="716"/>
      <c r="AH30" s="716"/>
      <c r="AI30" s="716"/>
      <c r="AJ30" s="716"/>
      <c r="AK30" s="716"/>
      <c r="AL30" s="719"/>
      <c r="AM30" s="720"/>
      <c r="AN30" s="721"/>
      <c r="AO30" s="721"/>
      <c r="AP30" s="721"/>
      <c r="AQ30" s="721"/>
      <c r="AR30" s="721"/>
      <c r="AS30" s="721"/>
      <c r="AT30" s="721"/>
      <c r="AU30" s="721"/>
      <c r="AV30" s="721"/>
      <c r="AW30" s="721"/>
      <c r="AX30" s="721"/>
      <c r="AY30" s="721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  <c r="BO30" s="721"/>
      <c r="BP30" s="721"/>
      <c r="BQ30" s="721"/>
      <c r="BR30" s="721"/>
      <c r="BS30" s="721"/>
      <c r="BT30" s="721"/>
      <c r="BU30" s="721"/>
      <c r="BV30" s="721"/>
      <c r="BW30" s="721"/>
      <c r="BX30" s="721"/>
      <c r="BY30" s="721"/>
      <c r="BZ30" s="721"/>
      <c r="CA30" s="721"/>
      <c r="CB30" s="721"/>
      <c r="CC30" s="721"/>
      <c r="CD30" s="721"/>
      <c r="CE30" s="721"/>
      <c r="CF30" s="721"/>
      <c r="CG30" s="721"/>
      <c r="CH30" s="721"/>
      <c r="CI30" s="721"/>
      <c r="CJ30" s="722"/>
    </row>
    <row r="31" spans="1:88" x14ac:dyDescent="0.35">
      <c r="A31" s="81"/>
      <c r="B31" s="1161"/>
      <c r="C31" s="733" t="s">
        <v>373</v>
      </c>
      <c r="D31" s="730" t="s">
        <v>174</v>
      </c>
      <c r="E31" s="300" t="s">
        <v>374</v>
      </c>
      <c r="F31" s="309" t="s">
        <v>176</v>
      </c>
      <c r="G31" s="731">
        <v>2</v>
      </c>
      <c r="H31" s="469">
        <v>1319.2500958904111</v>
      </c>
      <c r="I31" s="199">
        <v>1319.2500958904111</v>
      </c>
      <c r="J31" s="199">
        <v>1319.2500958904111</v>
      </c>
      <c r="K31" s="199">
        <v>1319.2500958904111</v>
      </c>
      <c r="L31" s="199">
        <v>1455.3750684931508</v>
      </c>
      <c r="M31" s="199">
        <v>1455.3750684931508</v>
      </c>
      <c r="N31" s="83">
        <v>1455.3750684931508</v>
      </c>
      <c r="O31" s="83">
        <v>1455.3750684931508</v>
      </c>
      <c r="P31" s="83">
        <v>1455.3750684931508</v>
      </c>
      <c r="Q31" s="83">
        <v>1455.3750684931508</v>
      </c>
      <c r="R31" s="83">
        <v>1455.3750684931508</v>
      </c>
      <c r="S31" s="83">
        <v>1455.3750684931508</v>
      </c>
      <c r="T31" s="83">
        <v>1455.3750684931508</v>
      </c>
      <c r="U31" s="83">
        <v>1455.3750684931508</v>
      </c>
      <c r="V31" s="83">
        <v>1455.3750684931508</v>
      </c>
      <c r="W31" s="83">
        <v>1455.3750684931508</v>
      </c>
      <c r="X31" s="83">
        <v>1455.3750684931508</v>
      </c>
      <c r="Y31" s="83">
        <v>1455.3750684931508</v>
      </c>
      <c r="Z31" s="83">
        <v>1455.3750684931508</v>
      </c>
      <c r="AA31" s="83">
        <v>1455.3750684931508</v>
      </c>
      <c r="AB31" s="83">
        <v>1455.3750684931508</v>
      </c>
      <c r="AC31" s="83">
        <v>1455.3750684931508</v>
      </c>
      <c r="AD31" s="83">
        <v>1455.3750684931508</v>
      </c>
      <c r="AE31" s="83">
        <v>1455.3750684931508</v>
      </c>
      <c r="AF31" s="83">
        <v>1455.3750684931508</v>
      </c>
      <c r="AG31" s="83">
        <v>1455.3750684931508</v>
      </c>
      <c r="AH31" s="83">
        <v>1455.3750684931508</v>
      </c>
      <c r="AI31" s="83">
        <v>1455.3750684931508</v>
      </c>
      <c r="AJ31" s="83">
        <v>1455.3750684931508</v>
      </c>
      <c r="AK31" s="83">
        <v>1455.3750684931508</v>
      </c>
      <c r="AL31" s="83">
        <v>1455.3750684931508</v>
      </c>
      <c r="AM31" s="83">
        <v>1455.3750684931508</v>
      </c>
      <c r="AN31" s="83">
        <v>1455.3750684931508</v>
      </c>
      <c r="AO31" s="83">
        <v>1455.3750684931508</v>
      </c>
      <c r="AP31" s="83">
        <v>1455.3750684931508</v>
      </c>
      <c r="AQ31" s="83">
        <v>1455.3750684931508</v>
      </c>
      <c r="AR31" s="83">
        <v>1455.3750684931508</v>
      </c>
      <c r="AS31" s="83">
        <v>1455.3750684931508</v>
      </c>
      <c r="AT31" s="83">
        <v>1455.3750684931508</v>
      </c>
      <c r="AU31" s="83">
        <v>1455.3750684931508</v>
      </c>
      <c r="AV31" s="83">
        <v>1455.3750684931508</v>
      </c>
      <c r="AW31" s="83">
        <v>1455.3750684931508</v>
      </c>
      <c r="AX31" s="83">
        <v>1455.3750684931508</v>
      </c>
      <c r="AY31" s="83">
        <v>1455.3750684931508</v>
      </c>
      <c r="AZ31" s="83">
        <v>1455.3750684931508</v>
      </c>
      <c r="BA31" s="83">
        <v>1455.3750684931508</v>
      </c>
      <c r="BB31" s="83">
        <v>1455.3750684931508</v>
      </c>
      <c r="BC31" s="83">
        <v>1455.3750684931508</v>
      </c>
      <c r="BD31" s="83">
        <v>1455.3750684931508</v>
      </c>
      <c r="BE31" s="83">
        <v>1455.3750684931508</v>
      </c>
      <c r="BF31" s="83">
        <v>1455.3750684931508</v>
      </c>
      <c r="BG31" s="83">
        <v>1455.3750684931508</v>
      </c>
      <c r="BH31" s="83">
        <v>1455.3750684931508</v>
      </c>
      <c r="BI31" s="83">
        <v>1455.3750684931508</v>
      </c>
      <c r="BJ31" s="83">
        <v>1455.3750684931508</v>
      </c>
      <c r="BK31" s="83">
        <v>1455.3750684931508</v>
      </c>
      <c r="BL31" s="83">
        <v>1455.3750684931508</v>
      </c>
      <c r="BM31" s="83">
        <v>1455.3750684931508</v>
      </c>
      <c r="BN31" s="83">
        <v>1455.3750684931508</v>
      </c>
      <c r="BO31" s="83">
        <v>1455.3750684931508</v>
      </c>
      <c r="BP31" s="83">
        <v>1455.3750684931508</v>
      </c>
      <c r="BQ31" s="83">
        <v>1455.3750684931508</v>
      </c>
      <c r="BR31" s="83">
        <v>1455.3750684931508</v>
      </c>
      <c r="BS31" s="83">
        <v>1455.3750684931508</v>
      </c>
      <c r="BT31" s="83">
        <v>1455.3750684931508</v>
      </c>
      <c r="BU31" s="83">
        <v>1455.3750684931508</v>
      </c>
      <c r="BV31" s="83">
        <v>1455.3750684931508</v>
      </c>
      <c r="BW31" s="83">
        <v>1455.3750684931508</v>
      </c>
      <c r="BX31" s="83">
        <v>1455.3750684931508</v>
      </c>
      <c r="BY31" s="83">
        <v>1455.3750684931508</v>
      </c>
      <c r="BZ31" s="83">
        <v>1455.3750684931508</v>
      </c>
      <c r="CA31" s="83">
        <v>1455.3750684931508</v>
      </c>
      <c r="CB31" s="83">
        <v>1455.3750684931508</v>
      </c>
      <c r="CC31" s="83">
        <v>1455.3750684931508</v>
      </c>
      <c r="CD31" s="83">
        <v>1455.3750684931508</v>
      </c>
      <c r="CE31" s="83">
        <v>1455.3750684931508</v>
      </c>
      <c r="CF31" s="83">
        <v>1455.3750684931508</v>
      </c>
      <c r="CG31" s="83">
        <v>1455.3750684931508</v>
      </c>
      <c r="CH31" s="83">
        <v>1455.3750684931508</v>
      </c>
      <c r="CI31" s="83">
        <v>1455.3750684931508</v>
      </c>
      <c r="CJ31" s="734">
        <v>1455.3750684931508</v>
      </c>
    </row>
    <row r="32" spans="1:88" x14ac:dyDescent="0.35">
      <c r="A32" s="81"/>
      <c r="B32" s="1161"/>
      <c r="C32" s="733" t="s">
        <v>375</v>
      </c>
      <c r="D32" s="730" t="s">
        <v>376</v>
      </c>
      <c r="E32" s="300" t="s">
        <v>374</v>
      </c>
      <c r="F32" s="309" t="s">
        <v>176</v>
      </c>
      <c r="G32" s="731">
        <v>2</v>
      </c>
      <c r="H32" s="469">
        <v>0</v>
      </c>
      <c r="I32" s="199">
        <v>0</v>
      </c>
      <c r="J32" s="199">
        <v>0</v>
      </c>
      <c r="K32" s="199">
        <v>0</v>
      </c>
      <c r="L32" s="199">
        <v>0</v>
      </c>
      <c r="M32" s="199">
        <v>0</v>
      </c>
      <c r="N32" s="83">
        <v>0</v>
      </c>
      <c r="O32" s="83">
        <v>0</v>
      </c>
      <c r="P32" s="83">
        <v>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83">
        <v>0</v>
      </c>
      <c r="W32" s="83">
        <v>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83">
        <v>0</v>
      </c>
      <c r="AD32" s="83">
        <v>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83">
        <v>0</v>
      </c>
      <c r="AK32" s="83">
        <v>0</v>
      </c>
      <c r="AL32" s="83">
        <v>0</v>
      </c>
      <c r="AM32" s="83">
        <v>0</v>
      </c>
      <c r="AN32" s="83">
        <v>0</v>
      </c>
      <c r="AO32" s="83">
        <v>0</v>
      </c>
      <c r="AP32" s="83">
        <v>0</v>
      </c>
      <c r="AQ32" s="83">
        <v>0</v>
      </c>
      <c r="AR32" s="83">
        <v>0</v>
      </c>
      <c r="AS32" s="83">
        <v>0</v>
      </c>
      <c r="AT32" s="83">
        <v>0</v>
      </c>
      <c r="AU32" s="83">
        <v>0</v>
      </c>
      <c r="AV32" s="83">
        <v>0</v>
      </c>
      <c r="AW32" s="83">
        <v>0</v>
      </c>
      <c r="AX32" s="83">
        <v>0</v>
      </c>
      <c r="AY32" s="83">
        <v>0</v>
      </c>
      <c r="AZ32" s="83">
        <v>0</v>
      </c>
      <c r="BA32" s="83">
        <v>0</v>
      </c>
      <c r="BB32" s="83">
        <v>0</v>
      </c>
      <c r="BC32" s="83">
        <v>0</v>
      </c>
      <c r="BD32" s="83">
        <v>0</v>
      </c>
      <c r="BE32" s="83">
        <v>0</v>
      </c>
      <c r="BF32" s="83">
        <v>0</v>
      </c>
      <c r="BG32" s="83">
        <v>0</v>
      </c>
      <c r="BH32" s="83">
        <v>0</v>
      </c>
      <c r="BI32" s="83">
        <v>0</v>
      </c>
      <c r="BJ32" s="83">
        <v>0</v>
      </c>
      <c r="BK32" s="83">
        <v>0</v>
      </c>
      <c r="BL32" s="83">
        <v>0</v>
      </c>
      <c r="BM32" s="83">
        <v>0</v>
      </c>
      <c r="BN32" s="83">
        <v>0</v>
      </c>
      <c r="BO32" s="83">
        <v>0</v>
      </c>
      <c r="BP32" s="83">
        <v>0</v>
      </c>
      <c r="BQ32" s="83">
        <v>0</v>
      </c>
      <c r="BR32" s="83">
        <v>0</v>
      </c>
      <c r="BS32" s="83">
        <v>0</v>
      </c>
      <c r="BT32" s="83">
        <v>0</v>
      </c>
      <c r="BU32" s="83">
        <v>0</v>
      </c>
      <c r="BV32" s="83">
        <v>0</v>
      </c>
      <c r="BW32" s="83">
        <v>0</v>
      </c>
      <c r="BX32" s="83">
        <v>0</v>
      </c>
      <c r="BY32" s="83">
        <v>0</v>
      </c>
      <c r="BZ32" s="83">
        <v>0</v>
      </c>
      <c r="CA32" s="83">
        <v>0</v>
      </c>
      <c r="CB32" s="83">
        <v>0</v>
      </c>
      <c r="CC32" s="83">
        <v>0</v>
      </c>
      <c r="CD32" s="83">
        <v>0</v>
      </c>
      <c r="CE32" s="83">
        <v>0</v>
      </c>
      <c r="CF32" s="83">
        <v>0</v>
      </c>
      <c r="CG32" s="83">
        <v>0</v>
      </c>
      <c r="CH32" s="83">
        <v>0</v>
      </c>
      <c r="CI32" s="83">
        <v>0</v>
      </c>
      <c r="CJ32" s="734">
        <v>0</v>
      </c>
    </row>
    <row r="33" spans="1:88" x14ac:dyDescent="0.35">
      <c r="A33" s="81"/>
      <c r="B33" s="1161"/>
      <c r="C33" s="735" t="s">
        <v>377</v>
      </c>
      <c r="D33" s="723" t="s">
        <v>181</v>
      </c>
      <c r="E33" s="724" t="s">
        <v>378</v>
      </c>
      <c r="F33" s="191" t="s">
        <v>176</v>
      </c>
      <c r="G33" s="724">
        <v>2</v>
      </c>
      <c r="H33" s="598">
        <v>0</v>
      </c>
      <c r="I33" s="599">
        <v>0</v>
      </c>
      <c r="J33" s="712">
        <v>0</v>
      </c>
      <c r="K33" s="725">
        <v>0</v>
      </c>
      <c r="L33" s="725">
        <v>0</v>
      </c>
      <c r="M33" s="725">
        <v>0</v>
      </c>
      <c r="N33" s="726">
        <v>0</v>
      </c>
      <c r="O33" s="453">
        <v>0</v>
      </c>
      <c r="P33" s="453">
        <v>0</v>
      </c>
      <c r="Q33" s="453">
        <v>0</v>
      </c>
      <c r="R33" s="453">
        <v>0</v>
      </c>
      <c r="S33" s="453">
        <v>0</v>
      </c>
      <c r="T33" s="453">
        <v>0</v>
      </c>
      <c r="U33" s="453">
        <v>0</v>
      </c>
      <c r="V33" s="453">
        <v>0</v>
      </c>
      <c r="W33" s="453">
        <v>0</v>
      </c>
      <c r="X33" s="453">
        <v>0</v>
      </c>
      <c r="Y33" s="453">
        <v>0</v>
      </c>
      <c r="Z33" s="453">
        <v>0</v>
      </c>
      <c r="AA33" s="453">
        <v>0</v>
      </c>
      <c r="AB33" s="453">
        <v>0</v>
      </c>
      <c r="AC33" s="453">
        <v>0</v>
      </c>
      <c r="AD33" s="453">
        <v>0</v>
      </c>
      <c r="AE33" s="84">
        <v>0</v>
      </c>
      <c r="AF33" s="454">
        <v>0</v>
      </c>
      <c r="AG33" s="454">
        <v>0</v>
      </c>
      <c r="AH33" s="453">
        <v>0</v>
      </c>
      <c r="AI33" s="453">
        <v>0</v>
      </c>
      <c r="AJ33" s="453">
        <v>0</v>
      </c>
      <c r="AK33" s="84">
        <v>0</v>
      </c>
      <c r="AL33" s="454">
        <v>0</v>
      </c>
      <c r="AM33" s="727">
        <v>0</v>
      </c>
      <c r="AN33" s="728">
        <v>0</v>
      </c>
      <c r="AO33" s="728">
        <v>0</v>
      </c>
      <c r="AP33" s="728">
        <v>0</v>
      </c>
      <c r="AQ33" s="728">
        <v>0</v>
      </c>
      <c r="AR33" s="728">
        <v>0</v>
      </c>
      <c r="AS33" s="728">
        <v>0</v>
      </c>
      <c r="AT33" s="728">
        <v>0</v>
      </c>
      <c r="AU33" s="728">
        <v>0</v>
      </c>
      <c r="AV33" s="728">
        <v>0</v>
      </c>
      <c r="AW33" s="728">
        <v>0</v>
      </c>
      <c r="AX33" s="728">
        <v>0</v>
      </c>
      <c r="AY33" s="728">
        <v>0</v>
      </c>
      <c r="AZ33" s="728">
        <v>0</v>
      </c>
      <c r="BA33" s="728">
        <v>0</v>
      </c>
      <c r="BB33" s="729">
        <v>0</v>
      </c>
      <c r="BC33" s="729">
        <v>0</v>
      </c>
      <c r="BD33" s="729">
        <v>0</v>
      </c>
      <c r="BE33" s="729">
        <v>0</v>
      </c>
      <c r="BF33" s="729">
        <v>0</v>
      </c>
      <c r="BG33" s="729">
        <v>0</v>
      </c>
      <c r="BH33" s="729">
        <v>0</v>
      </c>
      <c r="BI33" s="729">
        <v>0</v>
      </c>
      <c r="BJ33" s="729">
        <v>0</v>
      </c>
      <c r="BK33" s="729">
        <v>0</v>
      </c>
      <c r="BL33" s="729">
        <v>0</v>
      </c>
      <c r="BM33" s="729">
        <v>0</v>
      </c>
      <c r="BN33" s="729">
        <v>0</v>
      </c>
      <c r="BO33" s="729">
        <v>0</v>
      </c>
      <c r="BP33" s="729">
        <v>0</v>
      </c>
      <c r="BQ33" s="729">
        <v>0</v>
      </c>
      <c r="BR33" s="729">
        <v>0</v>
      </c>
      <c r="BS33" s="729">
        <v>0</v>
      </c>
      <c r="BT33" s="729">
        <v>0</v>
      </c>
      <c r="BU33" s="729">
        <v>0</v>
      </c>
      <c r="BV33" s="729">
        <v>0</v>
      </c>
      <c r="BW33" s="729">
        <v>0</v>
      </c>
      <c r="BX33" s="729">
        <v>0</v>
      </c>
      <c r="BY33" s="729">
        <v>0</v>
      </c>
      <c r="BZ33" s="729">
        <v>0</v>
      </c>
      <c r="CA33" s="729">
        <v>0</v>
      </c>
      <c r="CB33" s="729">
        <v>0</v>
      </c>
      <c r="CC33" s="729">
        <v>0</v>
      </c>
      <c r="CD33" s="729">
        <v>0</v>
      </c>
      <c r="CE33" s="729">
        <v>0</v>
      </c>
      <c r="CF33" s="729">
        <v>0</v>
      </c>
      <c r="CG33" s="729">
        <v>0</v>
      </c>
      <c r="CH33" s="729">
        <v>0</v>
      </c>
      <c r="CI33" s="729">
        <v>0</v>
      </c>
      <c r="CJ33" s="713">
        <v>0</v>
      </c>
    </row>
    <row r="34" spans="1:88" ht="15" thickBot="1" x14ac:dyDescent="0.4">
      <c r="A34" s="94"/>
      <c r="B34" s="1162"/>
      <c r="C34" s="736" t="s">
        <v>379</v>
      </c>
      <c r="D34" s="584" t="s">
        <v>380</v>
      </c>
      <c r="E34" s="412" t="s">
        <v>378</v>
      </c>
      <c r="F34" s="585" t="s">
        <v>176</v>
      </c>
      <c r="G34" s="586">
        <v>2</v>
      </c>
      <c r="H34" s="529">
        <v>0</v>
      </c>
      <c r="I34" s="530">
        <v>0</v>
      </c>
      <c r="J34" s="456">
        <v>0</v>
      </c>
      <c r="K34" s="531">
        <v>0</v>
      </c>
      <c r="L34" s="531">
        <v>0</v>
      </c>
      <c r="M34" s="531">
        <v>0</v>
      </c>
      <c r="N34" s="532">
        <v>0</v>
      </c>
      <c r="O34" s="457">
        <v>0</v>
      </c>
      <c r="P34" s="458">
        <v>0</v>
      </c>
      <c r="Q34" s="458">
        <v>0</v>
      </c>
      <c r="R34" s="458">
        <v>0</v>
      </c>
      <c r="S34" s="458">
        <v>0</v>
      </c>
      <c r="T34" s="458">
        <v>0</v>
      </c>
      <c r="U34" s="458">
        <v>0</v>
      </c>
      <c r="V34" s="458">
        <v>0</v>
      </c>
      <c r="W34" s="458">
        <v>0</v>
      </c>
      <c r="X34" s="458">
        <v>0</v>
      </c>
      <c r="Y34" s="458">
        <v>0</v>
      </c>
      <c r="Z34" s="458">
        <v>0</v>
      </c>
      <c r="AA34" s="458">
        <v>0</v>
      </c>
      <c r="AB34" s="458">
        <v>0</v>
      </c>
      <c r="AC34" s="458">
        <v>0</v>
      </c>
      <c r="AD34" s="458">
        <v>0</v>
      </c>
      <c r="AE34" s="587">
        <v>0</v>
      </c>
      <c r="AF34" s="587">
        <v>0</v>
      </c>
      <c r="AG34" s="587">
        <v>0</v>
      </c>
      <c r="AH34" s="458">
        <v>0</v>
      </c>
      <c r="AI34" s="458">
        <v>0</v>
      </c>
      <c r="AJ34" s="458">
        <v>0</v>
      </c>
      <c r="AK34" s="587">
        <v>0</v>
      </c>
      <c r="AL34" s="472">
        <v>0</v>
      </c>
      <c r="AM34" s="533">
        <v>0</v>
      </c>
      <c r="AN34" s="534">
        <v>0</v>
      </c>
      <c r="AO34" s="534">
        <v>0</v>
      </c>
      <c r="AP34" s="534">
        <v>0</v>
      </c>
      <c r="AQ34" s="534">
        <v>0</v>
      </c>
      <c r="AR34" s="534">
        <v>0</v>
      </c>
      <c r="AS34" s="534">
        <v>0</v>
      </c>
      <c r="AT34" s="534">
        <v>0</v>
      </c>
      <c r="AU34" s="534">
        <v>0</v>
      </c>
      <c r="AV34" s="534">
        <v>0</v>
      </c>
      <c r="AW34" s="534">
        <v>0</v>
      </c>
      <c r="AX34" s="534">
        <v>0</v>
      </c>
      <c r="AY34" s="534">
        <v>0</v>
      </c>
      <c r="AZ34" s="534">
        <v>0</v>
      </c>
      <c r="BA34" s="534">
        <v>0</v>
      </c>
      <c r="BB34" s="535">
        <v>0</v>
      </c>
      <c r="BC34" s="535">
        <v>0</v>
      </c>
      <c r="BD34" s="535">
        <v>0</v>
      </c>
      <c r="BE34" s="535">
        <v>0</v>
      </c>
      <c r="BF34" s="535">
        <v>0</v>
      </c>
      <c r="BG34" s="535">
        <v>0</v>
      </c>
      <c r="BH34" s="535">
        <v>0</v>
      </c>
      <c r="BI34" s="535">
        <v>0</v>
      </c>
      <c r="BJ34" s="535">
        <v>0</v>
      </c>
      <c r="BK34" s="535">
        <v>0</v>
      </c>
      <c r="BL34" s="535">
        <v>0</v>
      </c>
      <c r="BM34" s="535">
        <v>0</v>
      </c>
      <c r="BN34" s="535">
        <v>0</v>
      </c>
      <c r="BO34" s="535">
        <v>0</v>
      </c>
      <c r="BP34" s="535">
        <v>0</v>
      </c>
      <c r="BQ34" s="535">
        <v>0</v>
      </c>
      <c r="BR34" s="535">
        <v>0</v>
      </c>
      <c r="BS34" s="535">
        <v>0</v>
      </c>
      <c r="BT34" s="535">
        <v>0</v>
      </c>
      <c r="BU34" s="535">
        <v>0</v>
      </c>
      <c r="BV34" s="535">
        <v>0</v>
      </c>
      <c r="BW34" s="535">
        <v>0</v>
      </c>
      <c r="BX34" s="535">
        <v>0</v>
      </c>
      <c r="BY34" s="535">
        <v>0</v>
      </c>
      <c r="BZ34" s="535">
        <v>0</v>
      </c>
      <c r="CA34" s="535">
        <v>0</v>
      </c>
      <c r="CB34" s="535">
        <v>0</v>
      </c>
      <c r="CC34" s="535">
        <v>0</v>
      </c>
      <c r="CD34" s="535">
        <v>0</v>
      </c>
      <c r="CE34" s="535">
        <v>0</v>
      </c>
      <c r="CF34" s="535">
        <v>0</v>
      </c>
      <c r="CG34" s="535">
        <v>0</v>
      </c>
      <c r="CH34" s="535">
        <v>0</v>
      </c>
      <c r="CI34" s="535">
        <v>0</v>
      </c>
      <c r="CJ34" s="538">
        <v>0</v>
      </c>
    </row>
    <row r="35" spans="1:88" ht="15" thickBot="1" x14ac:dyDescent="0.4">
      <c r="A35" s="77"/>
      <c r="B35" s="97"/>
      <c r="C35" s="188"/>
      <c r="D35" s="98"/>
      <c r="E35" s="98"/>
      <c r="F35" s="98"/>
      <c r="G35" s="98"/>
      <c r="H35" s="98"/>
      <c r="I35" s="98"/>
      <c r="J35" s="100"/>
      <c r="K35" s="138"/>
      <c r="L35" s="138"/>
      <c r="M35" s="138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76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  <c r="CJ35" s="510"/>
    </row>
    <row r="36" spans="1:88" ht="16" thickBot="1" x14ac:dyDescent="0.4">
      <c r="A36" s="77"/>
      <c r="B36" s="97"/>
      <c r="C36" s="588" t="s">
        <v>381</v>
      </c>
      <c r="D36" s="708" t="s">
        <v>382</v>
      </c>
      <c r="E36" s="301"/>
      <c r="F36" s="589"/>
      <c r="G36" s="589"/>
      <c r="H36" s="589"/>
      <c r="I36" s="589"/>
      <c r="J36" s="590"/>
      <c r="K36" s="591"/>
      <c r="L36" s="591"/>
      <c r="M36" s="591"/>
      <c r="N36" s="590"/>
      <c r="O36" s="590"/>
      <c r="P36" s="590"/>
      <c r="Q36" s="590"/>
      <c r="R36" s="590"/>
      <c r="S36" s="590"/>
      <c r="T36" s="590"/>
      <c r="U36" s="590"/>
      <c r="V36" s="590"/>
      <c r="W36" s="590"/>
      <c r="X36" s="590"/>
      <c r="Y36" s="590"/>
      <c r="Z36" s="590"/>
      <c r="AA36" s="590"/>
      <c r="AB36" s="590"/>
      <c r="AC36" s="590"/>
      <c r="AD36" s="590"/>
      <c r="AE36" s="590"/>
      <c r="AF36" s="590"/>
      <c r="AG36" s="590"/>
      <c r="AH36" s="590"/>
      <c r="AI36" s="590"/>
      <c r="AJ36" s="590"/>
      <c r="AK36" s="590"/>
      <c r="AL36" s="590"/>
      <c r="AM36" s="592"/>
      <c r="AN36" s="579"/>
      <c r="AO36" s="579"/>
      <c r="AP36" s="579"/>
      <c r="AQ36" s="579"/>
      <c r="AR36" s="579"/>
      <c r="AS36" s="579"/>
      <c r="AT36" s="579"/>
      <c r="AU36" s="579"/>
      <c r="AV36" s="579"/>
      <c r="AW36" s="222"/>
      <c r="AX36" s="222"/>
      <c r="AY36" s="223"/>
      <c r="AZ36" s="224"/>
      <c r="BA36" s="228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4"/>
    </row>
    <row r="37" spans="1:88" ht="14.5" customHeight="1" x14ac:dyDescent="0.35">
      <c r="A37" s="77"/>
      <c r="B37" s="1163" t="s">
        <v>383</v>
      </c>
      <c r="C37" s="849" t="s">
        <v>384</v>
      </c>
      <c r="D37" s="850" t="s">
        <v>188</v>
      </c>
      <c r="E37" s="914" t="s">
        <v>378</v>
      </c>
      <c r="F37" s="915" t="s">
        <v>176</v>
      </c>
      <c r="G37" s="916">
        <v>2</v>
      </c>
      <c r="H37" s="917">
        <v>0</v>
      </c>
      <c r="I37" s="200">
        <v>0</v>
      </c>
      <c r="J37" s="200">
        <v>0</v>
      </c>
      <c r="K37" s="918">
        <v>0</v>
      </c>
      <c r="L37" s="918">
        <v>0</v>
      </c>
      <c r="M37" s="91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08">
        <v>0</v>
      </c>
      <c r="U37" s="108">
        <v>0</v>
      </c>
      <c r="V37" s="108">
        <v>0</v>
      </c>
      <c r="W37" s="108">
        <v>0</v>
      </c>
      <c r="X37" s="108">
        <v>0</v>
      </c>
      <c r="Y37" s="108">
        <v>0</v>
      </c>
      <c r="Z37" s="108">
        <v>0</v>
      </c>
      <c r="AA37" s="108">
        <v>0</v>
      </c>
      <c r="AB37" s="108">
        <v>0</v>
      </c>
      <c r="AC37" s="108">
        <v>0</v>
      </c>
      <c r="AD37" s="108">
        <v>0</v>
      </c>
      <c r="AE37" s="108">
        <v>0</v>
      </c>
      <c r="AF37" s="108">
        <v>0</v>
      </c>
      <c r="AG37" s="108">
        <v>0</v>
      </c>
      <c r="AH37" s="108">
        <v>0</v>
      </c>
      <c r="AI37" s="108">
        <v>0</v>
      </c>
      <c r="AJ37" s="108">
        <v>0</v>
      </c>
      <c r="AK37" s="108">
        <v>0</v>
      </c>
      <c r="AL37" s="108">
        <v>0</v>
      </c>
      <c r="AM37" s="919">
        <v>0</v>
      </c>
      <c r="AN37" s="920">
        <v>0</v>
      </c>
      <c r="AO37" s="920">
        <v>0</v>
      </c>
      <c r="AP37" s="920">
        <v>0</v>
      </c>
      <c r="AQ37" s="920">
        <v>0</v>
      </c>
      <c r="AR37" s="920">
        <v>0</v>
      </c>
      <c r="AS37" s="920">
        <v>0</v>
      </c>
      <c r="AT37" s="920">
        <v>0</v>
      </c>
      <c r="AU37" s="920">
        <v>0</v>
      </c>
      <c r="AV37" s="920">
        <v>0</v>
      </c>
      <c r="AW37" s="920">
        <v>0</v>
      </c>
      <c r="AX37" s="920">
        <v>0</v>
      </c>
      <c r="AY37" s="920">
        <v>0</v>
      </c>
      <c r="AZ37" s="920">
        <v>0</v>
      </c>
      <c r="BA37" s="920">
        <v>0</v>
      </c>
      <c r="BB37" s="921">
        <v>0</v>
      </c>
      <c r="BC37" s="921">
        <v>0</v>
      </c>
      <c r="BD37" s="921">
        <v>0</v>
      </c>
      <c r="BE37" s="921">
        <v>0</v>
      </c>
      <c r="BF37" s="921">
        <v>0</v>
      </c>
      <c r="BG37" s="921">
        <v>0</v>
      </c>
      <c r="BH37" s="921">
        <v>0</v>
      </c>
      <c r="BI37" s="921">
        <v>0</v>
      </c>
      <c r="BJ37" s="921">
        <v>0</v>
      </c>
      <c r="BK37" s="921">
        <v>0</v>
      </c>
      <c r="BL37" s="921">
        <v>0</v>
      </c>
      <c r="BM37" s="921">
        <v>0</v>
      </c>
      <c r="BN37" s="921">
        <v>0</v>
      </c>
      <c r="BO37" s="921">
        <v>0</v>
      </c>
      <c r="BP37" s="921">
        <v>0</v>
      </c>
      <c r="BQ37" s="921">
        <v>0</v>
      </c>
      <c r="BR37" s="921">
        <v>0</v>
      </c>
      <c r="BS37" s="921">
        <v>0</v>
      </c>
      <c r="BT37" s="921">
        <v>0</v>
      </c>
      <c r="BU37" s="921">
        <v>0</v>
      </c>
      <c r="BV37" s="921">
        <v>0</v>
      </c>
      <c r="BW37" s="921">
        <v>0</v>
      </c>
      <c r="BX37" s="921">
        <v>0</v>
      </c>
      <c r="BY37" s="921">
        <v>0</v>
      </c>
      <c r="BZ37" s="921">
        <v>0</v>
      </c>
      <c r="CA37" s="921">
        <v>0</v>
      </c>
      <c r="CB37" s="921">
        <v>0</v>
      </c>
      <c r="CC37" s="921">
        <v>0</v>
      </c>
      <c r="CD37" s="921">
        <v>0</v>
      </c>
      <c r="CE37" s="921">
        <v>0</v>
      </c>
      <c r="CF37" s="921">
        <v>0</v>
      </c>
      <c r="CG37" s="921">
        <v>0</v>
      </c>
      <c r="CH37" s="921">
        <v>0</v>
      </c>
      <c r="CI37" s="921">
        <v>0</v>
      </c>
      <c r="CJ37" s="875">
        <v>0</v>
      </c>
    </row>
    <row r="38" spans="1:88" ht="14.5" customHeight="1" x14ac:dyDescent="0.35">
      <c r="A38" s="77"/>
      <c r="B38" s="1164"/>
      <c r="C38" s="181" t="s">
        <v>385</v>
      </c>
      <c r="D38" s="130" t="s">
        <v>386</v>
      </c>
      <c r="E38" s="131" t="s">
        <v>378</v>
      </c>
      <c r="F38" s="191" t="s">
        <v>176</v>
      </c>
      <c r="G38" s="132">
        <v>2</v>
      </c>
      <c r="H38" s="468">
        <v>27.439999999999998</v>
      </c>
      <c r="I38" s="198">
        <v>54.879999999999995</v>
      </c>
      <c r="J38" s="198">
        <v>82.32</v>
      </c>
      <c r="K38" s="111">
        <v>109.75999999999999</v>
      </c>
      <c r="L38" s="111">
        <v>109.75999999999999</v>
      </c>
      <c r="M38" s="111">
        <v>109.75999999999999</v>
      </c>
      <c r="N38" s="462">
        <v>109.75999999999999</v>
      </c>
      <c r="O38" s="462">
        <v>109.75999999999999</v>
      </c>
      <c r="P38" s="462">
        <v>109.75999999999999</v>
      </c>
      <c r="Q38" s="462">
        <v>109.75999999999999</v>
      </c>
      <c r="R38" s="462">
        <v>109.75999999999999</v>
      </c>
      <c r="S38" s="462">
        <v>109.75999999999999</v>
      </c>
      <c r="T38" s="462">
        <v>109.75999999999999</v>
      </c>
      <c r="U38" s="462">
        <v>109.75999999999999</v>
      </c>
      <c r="V38" s="462">
        <v>109.75999999999999</v>
      </c>
      <c r="W38" s="462">
        <v>109.75999999999999</v>
      </c>
      <c r="X38" s="462">
        <v>109.75999999999999</v>
      </c>
      <c r="Y38" s="462">
        <v>109.75999999999999</v>
      </c>
      <c r="Z38" s="462">
        <v>109.75999999999999</v>
      </c>
      <c r="AA38" s="462">
        <v>109.75999999999999</v>
      </c>
      <c r="AB38" s="462">
        <v>109.75999999999999</v>
      </c>
      <c r="AC38" s="462">
        <v>109.75999999999999</v>
      </c>
      <c r="AD38" s="462">
        <v>109.75999999999999</v>
      </c>
      <c r="AE38" s="462">
        <v>109.75999999999999</v>
      </c>
      <c r="AF38" s="462">
        <v>109.75999999999999</v>
      </c>
      <c r="AG38" s="462">
        <v>109.75999999999999</v>
      </c>
      <c r="AH38" s="462">
        <v>109.75999999999999</v>
      </c>
      <c r="AI38" s="462">
        <v>109.75999999999999</v>
      </c>
      <c r="AJ38" s="462">
        <v>109.75999999999999</v>
      </c>
      <c r="AK38" s="462">
        <v>109.75999999999999</v>
      </c>
      <c r="AL38" s="462">
        <v>109.75999999999999</v>
      </c>
      <c r="AM38" s="462">
        <v>109.75999999999999</v>
      </c>
      <c r="AN38" s="462">
        <v>109.75999999999999</v>
      </c>
      <c r="AO38" s="462">
        <v>109.75999999999999</v>
      </c>
      <c r="AP38" s="462">
        <v>109.75999999999999</v>
      </c>
      <c r="AQ38" s="462">
        <v>109.75999999999999</v>
      </c>
      <c r="AR38" s="462">
        <v>109.75999999999999</v>
      </c>
      <c r="AS38" s="462">
        <v>109.75999999999999</v>
      </c>
      <c r="AT38" s="462">
        <v>109.75999999999999</v>
      </c>
      <c r="AU38" s="462">
        <v>109.75999999999999</v>
      </c>
      <c r="AV38" s="462">
        <v>109.75999999999999</v>
      </c>
      <c r="AW38" s="462">
        <v>109.75999999999999</v>
      </c>
      <c r="AX38" s="462">
        <v>109.75999999999999</v>
      </c>
      <c r="AY38" s="462">
        <v>109.75999999999999</v>
      </c>
      <c r="AZ38" s="462">
        <v>109.75999999999999</v>
      </c>
      <c r="BA38" s="463">
        <v>109.75999999999999</v>
      </c>
      <c r="BB38" s="572">
        <v>109.75999999999999</v>
      </c>
      <c r="BC38" s="572">
        <v>109.75999999999999</v>
      </c>
      <c r="BD38" s="572">
        <v>109.75999999999999</v>
      </c>
      <c r="BE38" s="572">
        <v>109.75999999999999</v>
      </c>
      <c r="BF38" s="572">
        <v>109.75999999999999</v>
      </c>
      <c r="BG38" s="572">
        <v>109.75999999999999</v>
      </c>
      <c r="BH38" s="572">
        <v>109.75999999999999</v>
      </c>
      <c r="BI38" s="572">
        <v>109.75999999999999</v>
      </c>
      <c r="BJ38" s="572">
        <v>109.75999999999999</v>
      </c>
      <c r="BK38" s="572">
        <v>109.75999999999999</v>
      </c>
      <c r="BL38" s="572">
        <v>109.75999999999999</v>
      </c>
      <c r="BM38" s="572">
        <v>109.75999999999999</v>
      </c>
      <c r="BN38" s="572">
        <v>109.75999999999999</v>
      </c>
      <c r="BO38" s="572">
        <v>109.75999999999999</v>
      </c>
      <c r="BP38" s="572">
        <v>109.75999999999999</v>
      </c>
      <c r="BQ38" s="572">
        <v>109.75999999999999</v>
      </c>
      <c r="BR38" s="572">
        <v>109.75999999999999</v>
      </c>
      <c r="BS38" s="572">
        <v>109.75999999999999</v>
      </c>
      <c r="BT38" s="572">
        <v>109.75999999999999</v>
      </c>
      <c r="BU38" s="572">
        <v>109.75999999999999</v>
      </c>
      <c r="BV38" s="572">
        <v>109.75999999999999</v>
      </c>
      <c r="BW38" s="572">
        <v>109.75999999999999</v>
      </c>
      <c r="BX38" s="572">
        <v>109.75999999999999</v>
      </c>
      <c r="BY38" s="572">
        <v>109.75999999999999</v>
      </c>
      <c r="BZ38" s="572">
        <v>109.75999999999999</v>
      </c>
      <c r="CA38" s="572">
        <v>109.75999999999999</v>
      </c>
      <c r="CB38" s="572">
        <v>109.75999999999999</v>
      </c>
      <c r="CC38" s="572">
        <v>109.75999999999999</v>
      </c>
      <c r="CD38" s="572">
        <v>109.75999999999999</v>
      </c>
      <c r="CE38" s="572">
        <v>109.75999999999999</v>
      </c>
      <c r="CF38" s="572">
        <v>109.75999999999999</v>
      </c>
      <c r="CG38" s="572">
        <v>109.75999999999999</v>
      </c>
      <c r="CH38" s="572">
        <v>109.75999999999999</v>
      </c>
      <c r="CI38" s="572">
        <v>109.75999999999999</v>
      </c>
      <c r="CJ38" s="573">
        <v>109.75999999999999</v>
      </c>
    </row>
    <row r="39" spans="1:88" x14ac:dyDescent="0.35">
      <c r="A39" s="77"/>
      <c r="B39" s="1164"/>
      <c r="C39" s="733" t="s">
        <v>387</v>
      </c>
      <c r="D39" s="120" t="s">
        <v>388</v>
      </c>
      <c r="E39" s="131" t="s">
        <v>378</v>
      </c>
      <c r="F39" s="170" t="s">
        <v>176</v>
      </c>
      <c r="G39" s="121">
        <v>2</v>
      </c>
      <c r="H39" s="469">
        <v>0</v>
      </c>
      <c r="I39" s="199">
        <v>0</v>
      </c>
      <c r="J39" s="199">
        <v>0</v>
      </c>
      <c r="K39" s="464">
        <v>0</v>
      </c>
      <c r="L39" s="464">
        <v>0</v>
      </c>
      <c r="M39" s="464">
        <v>0</v>
      </c>
      <c r="N39" s="465">
        <v>0</v>
      </c>
      <c r="O39" s="465">
        <v>0</v>
      </c>
      <c r="P39" s="465">
        <v>0</v>
      </c>
      <c r="Q39" s="465">
        <v>0</v>
      </c>
      <c r="R39" s="465">
        <v>0</v>
      </c>
      <c r="S39" s="465">
        <v>0</v>
      </c>
      <c r="T39" s="465">
        <v>0</v>
      </c>
      <c r="U39" s="465">
        <v>0</v>
      </c>
      <c r="V39" s="465">
        <v>0</v>
      </c>
      <c r="W39" s="465">
        <v>0</v>
      </c>
      <c r="X39" s="465">
        <v>0</v>
      </c>
      <c r="Y39" s="465">
        <v>0</v>
      </c>
      <c r="Z39" s="465">
        <v>0</v>
      </c>
      <c r="AA39" s="465">
        <v>0</v>
      </c>
      <c r="AB39" s="465">
        <v>0</v>
      </c>
      <c r="AC39" s="465">
        <v>0</v>
      </c>
      <c r="AD39" s="465">
        <v>0</v>
      </c>
      <c r="AE39" s="465">
        <v>0</v>
      </c>
      <c r="AF39" s="465">
        <v>0</v>
      </c>
      <c r="AG39" s="465">
        <v>0</v>
      </c>
      <c r="AH39" s="465">
        <v>0</v>
      </c>
      <c r="AI39" s="465">
        <v>0</v>
      </c>
      <c r="AJ39" s="465">
        <v>0</v>
      </c>
      <c r="AK39" s="465">
        <v>0</v>
      </c>
      <c r="AL39" s="465">
        <v>0</v>
      </c>
      <c r="AM39" s="466">
        <v>0</v>
      </c>
      <c r="AN39" s="466">
        <v>0</v>
      </c>
      <c r="AO39" s="466">
        <v>0</v>
      </c>
      <c r="AP39" s="466">
        <v>0</v>
      </c>
      <c r="AQ39" s="466">
        <v>0</v>
      </c>
      <c r="AR39" s="466">
        <v>0</v>
      </c>
      <c r="AS39" s="466">
        <v>0</v>
      </c>
      <c r="AT39" s="466">
        <v>0</v>
      </c>
      <c r="AU39" s="466">
        <v>0</v>
      </c>
      <c r="AV39" s="466">
        <v>0</v>
      </c>
      <c r="AW39" s="466">
        <v>0</v>
      </c>
      <c r="AX39" s="466">
        <v>0</v>
      </c>
      <c r="AY39" s="466">
        <v>0</v>
      </c>
      <c r="AZ39" s="466">
        <v>0</v>
      </c>
      <c r="BA39" s="467">
        <v>0</v>
      </c>
      <c r="BB39" s="508">
        <v>0</v>
      </c>
      <c r="BC39" s="508">
        <v>0</v>
      </c>
      <c r="BD39" s="508">
        <v>0</v>
      </c>
      <c r="BE39" s="508">
        <v>0</v>
      </c>
      <c r="BF39" s="508">
        <v>0</v>
      </c>
      <c r="BG39" s="508">
        <v>0</v>
      </c>
      <c r="BH39" s="508">
        <v>0</v>
      </c>
      <c r="BI39" s="508">
        <v>0</v>
      </c>
      <c r="BJ39" s="508">
        <v>0</v>
      </c>
      <c r="BK39" s="508">
        <v>0</v>
      </c>
      <c r="BL39" s="508">
        <v>0</v>
      </c>
      <c r="BM39" s="508">
        <v>0</v>
      </c>
      <c r="BN39" s="508">
        <v>0</v>
      </c>
      <c r="BO39" s="508">
        <v>0</v>
      </c>
      <c r="BP39" s="508">
        <v>0</v>
      </c>
      <c r="BQ39" s="508">
        <v>0</v>
      </c>
      <c r="BR39" s="508">
        <v>0</v>
      </c>
      <c r="BS39" s="508">
        <v>0</v>
      </c>
      <c r="BT39" s="508">
        <v>0</v>
      </c>
      <c r="BU39" s="508">
        <v>0</v>
      </c>
      <c r="BV39" s="508">
        <v>0</v>
      </c>
      <c r="BW39" s="508">
        <v>0</v>
      </c>
      <c r="BX39" s="508">
        <v>0</v>
      </c>
      <c r="BY39" s="508">
        <v>0</v>
      </c>
      <c r="BZ39" s="508">
        <v>0</v>
      </c>
      <c r="CA39" s="508">
        <v>0</v>
      </c>
      <c r="CB39" s="508">
        <v>0</v>
      </c>
      <c r="CC39" s="508">
        <v>0</v>
      </c>
      <c r="CD39" s="508">
        <v>0</v>
      </c>
      <c r="CE39" s="508">
        <v>0</v>
      </c>
      <c r="CF39" s="508">
        <v>0</v>
      </c>
      <c r="CG39" s="508">
        <v>0</v>
      </c>
      <c r="CH39" s="508">
        <v>0</v>
      </c>
      <c r="CI39" s="508">
        <v>0</v>
      </c>
      <c r="CJ39" s="536">
        <v>0</v>
      </c>
    </row>
    <row r="40" spans="1:88" x14ac:dyDescent="0.35">
      <c r="A40" s="77"/>
      <c r="B40" s="1164"/>
      <c r="C40" s="733" t="s">
        <v>389</v>
      </c>
      <c r="D40" s="120" t="s">
        <v>390</v>
      </c>
      <c r="E40" s="131" t="s">
        <v>378</v>
      </c>
      <c r="F40" s="170" t="s">
        <v>176</v>
      </c>
      <c r="G40" s="121">
        <v>2</v>
      </c>
      <c r="H40" s="468">
        <v>83.090135655540635</v>
      </c>
      <c r="I40" s="199">
        <v>166.23690288212845</v>
      </c>
      <c r="J40" s="199">
        <v>249.44030167976348</v>
      </c>
      <c r="K40" s="464">
        <v>332.70033204844566</v>
      </c>
      <c r="L40" s="464">
        <v>641.01159827302877</v>
      </c>
      <c r="M40" s="464">
        <v>961.11306501490026</v>
      </c>
      <c r="N40" s="465">
        <v>958.55995910721765</v>
      </c>
      <c r="O40" s="465">
        <v>956.00685319953504</v>
      </c>
      <c r="P40" s="465">
        <v>953.45374729185244</v>
      </c>
      <c r="Q40" s="465">
        <v>950.90064138416983</v>
      </c>
      <c r="R40" s="465">
        <v>948.34753547648722</v>
      </c>
      <c r="S40" s="465">
        <v>945.79442956880462</v>
      </c>
      <c r="T40" s="465">
        <v>943.24132366112201</v>
      </c>
      <c r="U40" s="465">
        <v>940.6882177534394</v>
      </c>
      <c r="V40" s="465">
        <v>938.1351118457568</v>
      </c>
      <c r="W40" s="465">
        <v>935.58200593807419</v>
      </c>
      <c r="X40" s="465">
        <v>933.02890003039158</v>
      </c>
      <c r="Y40" s="465">
        <v>930.47579412270898</v>
      </c>
      <c r="Z40" s="465">
        <v>927.92268821502637</v>
      </c>
      <c r="AA40" s="465">
        <v>925.36958230734376</v>
      </c>
      <c r="AB40" s="465">
        <v>922.81647639966116</v>
      </c>
      <c r="AC40" s="465">
        <v>920.26337049197855</v>
      </c>
      <c r="AD40" s="465">
        <v>917.71026458429594</v>
      </c>
      <c r="AE40" s="465">
        <v>915.15715867661334</v>
      </c>
      <c r="AF40" s="465">
        <v>912.60405276893073</v>
      </c>
      <c r="AG40" s="465">
        <v>910.05094686124812</v>
      </c>
      <c r="AH40" s="465">
        <v>907.49784095356551</v>
      </c>
      <c r="AI40" s="465">
        <v>904.94473504588291</v>
      </c>
      <c r="AJ40" s="465">
        <v>902.3916291382003</v>
      </c>
      <c r="AK40" s="465">
        <v>899.83852323051769</v>
      </c>
      <c r="AL40" s="465">
        <v>897.28541732283509</v>
      </c>
      <c r="AM40" s="466">
        <v>897.28541732283509</v>
      </c>
      <c r="AN40" s="466">
        <v>897.28541732283509</v>
      </c>
      <c r="AO40" s="466">
        <v>897.28541732283509</v>
      </c>
      <c r="AP40" s="466">
        <v>897.28541732283509</v>
      </c>
      <c r="AQ40" s="466">
        <v>897.28541732283509</v>
      </c>
      <c r="AR40" s="466">
        <v>897.28541732283509</v>
      </c>
      <c r="AS40" s="466">
        <v>897.28541732283509</v>
      </c>
      <c r="AT40" s="466">
        <v>897.28541732283509</v>
      </c>
      <c r="AU40" s="466">
        <v>897.28541732283509</v>
      </c>
      <c r="AV40" s="466">
        <v>897.28541732283509</v>
      </c>
      <c r="AW40" s="466">
        <v>897.28541732283509</v>
      </c>
      <c r="AX40" s="466">
        <v>897.28541732283509</v>
      </c>
      <c r="AY40" s="466">
        <v>897.28541732283509</v>
      </c>
      <c r="AZ40" s="466">
        <v>897.28541732283509</v>
      </c>
      <c r="BA40" s="467">
        <v>897.28541732283509</v>
      </c>
      <c r="BB40" s="508">
        <v>897.28541732283509</v>
      </c>
      <c r="BC40" s="508">
        <v>897.28541732283509</v>
      </c>
      <c r="BD40" s="508">
        <v>897.28541732283509</v>
      </c>
      <c r="BE40" s="508">
        <v>897.28541732283509</v>
      </c>
      <c r="BF40" s="508">
        <v>897.28541732283509</v>
      </c>
      <c r="BG40" s="508">
        <v>897.28541732283509</v>
      </c>
      <c r="BH40" s="508">
        <v>897.28541732283509</v>
      </c>
      <c r="BI40" s="508">
        <v>897.28541732283509</v>
      </c>
      <c r="BJ40" s="508">
        <v>897.28541732283509</v>
      </c>
      <c r="BK40" s="508">
        <v>897.28541732283509</v>
      </c>
      <c r="BL40" s="508">
        <v>897.28541732283509</v>
      </c>
      <c r="BM40" s="508">
        <v>897.28541732283509</v>
      </c>
      <c r="BN40" s="508">
        <v>897.28541732283509</v>
      </c>
      <c r="BO40" s="508">
        <v>897.28541732283509</v>
      </c>
      <c r="BP40" s="508">
        <v>897.28541732283509</v>
      </c>
      <c r="BQ40" s="508">
        <v>897.28541732283509</v>
      </c>
      <c r="BR40" s="508">
        <v>897.28541732283509</v>
      </c>
      <c r="BS40" s="508">
        <v>897.28541732283509</v>
      </c>
      <c r="BT40" s="508">
        <v>897.28541732283509</v>
      </c>
      <c r="BU40" s="508">
        <v>897.28541732283509</v>
      </c>
      <c r="BV40" s="508">
        <v>897.28541732283509</v>
      </c>
      <c r="BW40" s="508">
        <v>897.28541732283509</v>
      </c>
      <c r="BX40" s="508">
        <v>897.28541732283509</v>
      </c>
      <c r="BY40" s="508">
        <v>897.28541732283509</v>
      </c>
      <c r="BZ40" s="508">
        <v>897.28541732283509</v>
      </c>
      <c r="CA40" s="508">
        <v>897.28541732283509</v>
      </c>
      <c r="CB40" s="508">
        <v>897.28541732283509</v>
      </c>
      <c r="CC40" s="508">
        <v>897.28541732283509</v>
      </c>
      <c r="CD40" s="508">
        <v>897.28541732283509</v>
      </c>
      <c r="CE40" s="508">
        <v>897.28541732283509</v>
      </c>
      <c r="CF40" s="508">
        <v>897.28541732283509</v>
      </c>
      <c r="CG40" s="508">
        <v>897.28541732283509</v>
      </c>
      <c r="CH40" s="508">
        <v>897.28541732283509</v>
      </c>
      <c r="CI40" s="508">
        <v>897.28541732283509</v>
      </c>
      <c r="CJ40" s="536">
        <v>897.28541732283509</v>
      </c>
    </row>
    <row r="41" spans="1:88" x14ac:dyDescent="0.35">
      <c r="A41" s="77"/>
      <c r="B41" s="1164"/>
      <c r="C41" s="733" t="s">
        <v>391</v>
      </c>
      <c r="D41" s="120" t="s">
        <v>392</v>
      </c>
      <c r="E41" s="131" t="s">
        <v>378</v>
      </c>
      <c r="F41" s="170" t="s">
        <v>176</v>
      </c>
      <c r="G41" s="121">
        <v>2</v>
      </c>
      <c r="H41" s="469">
        <v>0</v>
      </c>
      <c r="I41" s="199">
        <v>0</v>
      </c>
      <c r="J41" s="199">
        <v>0</v>
      </c>
      <c r="K41" s="464">
        <v>0</v>
      </c>
      <c r="L41" s="464">
        <v>0</v>
      </c>
      <c r="M41" s="464">
        <v>0</v>
      </c>
      <c r="N41" s="465">
        <v>0</v>
      </c>
      <c r="O41" s="465">
        <v>0</v>
      </c>
      <c r="P41" s="465">
        <v>0</v>
      </c>
      <c r="Q41" s="465">
        <v>0</v>
      </c>
      <c r="R41" s="465">
        <v>0</v>
      </c>
      <c r="S41" s="465">
        <v>0</v>
      </c>
      <c r="T41" s="465">
        <v>0</v>
      </c>
      <c r="U41" s="465">
        <v>0</v>
      </c>
      <c r="V41" s="465">
        <v>0</v>
      </c>
      <c r="W41" s="465">
        <v>0</v>
      </c>
      <c r="X41" s="465">
        <v>0</v>
      </c>
      <c r="Y41" s="465">
        <v>0</v>
      </c>
      <c r="Z41" s="465">
        <v>0</v>
      </c>
      <c r="AA41" s="465">
        <v>0</v>
      </c>
      <c r="AB41" s="465">
        <v>0</v>
      </c>
      <c r="AC41" s="465">
        <v>0</v>
      </c>
      <c r="AD41" s="465">
        <v>0</v>
      </c>
      <c r="AE41" s="465">
        <v>0</v>
      </c>
      <c r="AF41" s="465">
        <v>0</v>
      </c>
      <c r="AG41" s="465">
        <v>0</v>
      </c>
      <c r="AH41" s="465">
        <v>0</v>
      </c>
      <c r="AI41" s="465">
        <v>0</v>
      </c>
      <c r="AJ41" s="465">
        <v>0</v>
      </c>
      <c r="AK41" s="465">
        <v>0</v>
      </c>
      <c r="AL41" s="465">
        <v>0</v>
      </c>
      <c r="AM41" s="466">
        <v>0</v>
      </c>
      <c r="AN41" s="466">
        <v>0</v>
      </c>
      <c r="AO41" s="466">
        <v>0</v>
      </c>
      <c r="AP41" s="466">
        <v>0</v>
      </c>
      <c r="AQ41" s="466">
        <v>0</v>
      </c>
      <c r="AR41" s="466">
        <v>0</v>
      </c>
      <c r="AS41" s="466">
        <v>0</v>
      </c>
      <c r="AT41" s="466">
        <v>0</v>
      </c>
      <c r="AU41" s="466">
        <v>0</v>
      </c>
      <c r="AV41" s="466">
        <v>0</v>
      </c>
      <c r="AW41" s="466">
        <v>0</v>
      </c>
      <c r="AX41" s="466">
        <v>0</v>
      </c>
      <c r="AY41" s="466">
        <v>0</v>
      </c>
      <c r="AZ41" s="466">
        <v>0</v>
      </c>
      <c r="BA41" s="467">
        <v>0</v>
      </c>
      <c r="BB41" s="508">
        <v>0</v>
      </c>
      <c r="BC41" s="508">
        <v>0</v>
      </c>
      <c r="BD41" s="508">
        <v>0</v>
      </c>
      <c r="BE41" s="508">
        <v>0</v>
      </c>
      <c r="BF41" s="508">
        <v>0</v>
      </c>
      <c r="BG41" s="508">
        <v>0</v>
      </c>
      <c r="BH41" s="508">
        <v>0</v>
      </c>
      <c r="BI41" s="508">
        <v>0</v>
      </c>
      <c r="BJ41" s="508">
        <v>0</v>
      </c>
      <c r="BK41" s="508">
        <v>0</v>
      </c>
      <c r="BL41" s="508">
        <v>0</v>
      </c>
      <c r="BM41" s="508">
        <v>0</v>
      </c>
      <c r="BN41" s="508">
        <v>0</v>
      </c>
      <c r="BO41" s="508">
        <v>0</v>
      </c>
      <c r="BP41" s="508">
        <v>0</v>
      </c>
      <c r="BQ41" s="508">
        <v>0</v>
      </c>
      <c r="BR41" s="508">
        <v>0</v>
      </c>
      <c r="BS41" s="508">
        <v>0</v>
      </c>
      <c r="BT41" s="508">
        <v>0</v>
      </c>
      <c r="BU41" s="508">
        <v>0</v>
      </c>
      <c r="BV41" s="508">
        <v>0</v>
      </c>
      <c r="BW41" s="508">
        <v>0</v>
      </c>
      <c r="BX41" s="508">
        <v>0</v>
      </c>
      <c r="BY41" s="508">
        <v>0</v>
      </c>
      <c r="BZ41" s="508">
        <v>0</v>
      </c>
      <c r="CA41" s="508">
        <v>0</v>
      </c>
      <c r="CB41" s="508">
        <v>0</v>
      </c>
      <c r="CC41" s="508">
        <v>0</v>
      </c>
      <c r="CD41" s="508">
        <v>0</v>
      </c>
      <c r="CE41" s="508">
        <v>0</v>
      </c>
      <c r="CF41" s="508">
        <v>0</v>
      </c>
      <c r="CG41" s="508">
        <v>0</v>
      </c>
      <c r="CH41" s="508">
        <v>0</v>
      </c>
      <c r="CI41" s="508">
        <v>0</v>
      </c>
      <c r="CJ41" s="536">
        <v>0</v>
      </c>
    </row>
    <row r="42" spans="1:88" x14ac:dyDescent="0.35">
      <c r="A42" s="77"/>
      <c r="B42" s="1164"/>
      <c r="C42" s="881" t="s">
        <v>393</v>
      </c>
      <c r="D42" s="102" t="s">
        <v>394</v>
      </c>
      <c r="E42" s="182" t="s">
        <v>395</v>
      </c>
      <c r="F42" s="104" t="s">
        <v>202</v>
      </c>
      <c r="G42" s="104">
        <v>1</v>
      </c>
      <c r="H42" s="211">
        <v>121.9</v>
      </c>
      <c r="I42" s="211">
        <v>121.9</v>
      </c>
      <c r="J42" s="211">
        <v>122</v>
      </c>
      <c r="K42" s="211">
        <v>122</v>
      </c>
      <c r="L42" s="211">
        <v>117.8</v>
      </c>
      <c r="M42" s="211">
        <v>117.9</v>
      </c>
      <c r="N42" s="211">
        <v>117.6</v>
      </c>
      <c r="O42" s="211">
        <v>117.3</v>
      </c>
      <c r="P42" s="211">
        <v>117.1</v>
      </c>
      <c r="Q42" s="211">
        <v>116.8</v>
      </c>
      <c r="R42" s="211">
        <v>116.5</v>
      </c>
      <c r="S42" s="211">
        <v>116.2</v>
      </c>
      <c r="T42" s="211">
        <v>116</v>
      </c>
      <c r="U42" s="211">
        <v>115.7</v>
      </c>
      <c r="V42" s="211">
        <v>115.4</v>
      </c>
      <c r="W42" s="211">
        <v>115.1</v>
      </c>
      <c r="X42" s="211">
        <v>114.9</v>
      </c>
      <c r="Y42" s="211">
        <v>114.6</v>
      </c>
      <c r="Z42" s="211">
        <v>114.3</v>
      </c>
      <c r="AA42" s="211">
        <v>114</v>
      </c>
      <c r="AB42" s="211">
        <v>113.8</v>
      </c>
      <c r="AC42" s="211">
        <v>113.5</v>
      </c>
      <c r="AD42" s="211">
        <v>113.2</v>
      </c>
      <c r="AE42" s="211">
        <v>112.9</v>
      </c>
      <c r="AF42" s="211">
        <v>112.7</v>
      </c>
      <c r="AG42" s="211">
        <v>112.4</v>
      </c>
      <c r="AH42" s="211">
        <v>112.1</v>
      </c>
      <c r="AI42" s="211">
        <v>111.8</v>
      </c>
      <c r="AJ42" s="211">
        <v>111.5</v>
      </c>
      <c r="AK42" s="211">
        <v>111.3</v>
      </c>
      <c r="AL42" s="211">
        <v>111</v>
      </c>
      <c r="AM42" s="211">
        <v>111</v>
      </c>
      <c r="AN42" s="211">
        <v>111</v>
      </c>
      <c r="AO42" s="211">
        <v>111</v>
      </c>
      <c r="AP42" s="211">
        <v>111</v>
      </c>
      <c r="AQ42" s="211">
        <v>111</v>
      </c>
      <c r="AR42" s="211">
        <v>111</v>
      </c>
      <c r="AS42" s="211">
        <v>111</v>
      </c>
      <c r="AT42" s="211">
        <v>111</v>
      </c>
      <c r="AU42" s="211">
        <v>111</v>
      </c>
      <c r="AV42" s="211">
        <v>111</v>
      </c>
      <c r="AW42" s="211">
        <v>111</v>
      </c>
      <c r="AX42" s="211">
        <v>111</v>
      </c>
      <c r="AY42" s="211">
        <v>111</v>
      </c>
      <c r="AZ42" s="211">
        <v>111</v>
      </c>
      <c r="BA42" s="211">
        <v>111</v>
      </c>
      <c r="BB42" s="211">
        <v>111</v>
      </c>
      <c r="BC42" s="211">
        <v>111</v>
      </c>
      <c r="BD42" s="211">
        <v>111</v>
      </c>
      <c r="BE42" s="211">
        <v>111</v>
      </c>
      <c r="BF42" s="211">
        <v>111</v>
      </c>
      <c r="BG42" s="211">
        <v>111</v>
      </c>
      <c r="BH42" s="211">
        <v>111</v>
      </c>
      <c r="BI42" s="211">
        <v>111</v>
      </c>
      <c r="BJ42" s="211">
        <v>111</v>
      </c>
      <c r="BK42" s="211">
        <v>111</v>
      </c>
      <c r="BL42" s="211">
        <v>111</v>
      </c>
      <c r="BM42" s="211">
        <v>111</v>
      </c>
      <c r="BN42" s="211">
        <v>111</v>
      </c>
      <c r="BO42" s="211">
        <v>111</v>
      </c>
      <c r="BP42" s="211">
        <v>111</v>
      </c>
      <c r="BQ42" s="211">
        <v>111</v>
      </c>
      <c r="BR42" s="211">
        <v>111</v>
      </c>
      <c r="BS42" s="211">
        <v>111</v>
      </c>
      <c r="BT42" s="211">
        <v>111</v>
      </c>
      <c r="BU42" s="211">
        <v>111</v>
      </c>
      <c r="BV42" s="211">
        <v>111</v>
      </c>
      <c r="BW42" s="211">
        <v>111</v>
      </c>
      <c r="BX42" s="211">
        <v>111</v>
      </c>
      <c r="BY42" s="211">
        <v>111</v>
      </c>
      <c r="BZ42" s="211">
        <v>111</v>
      </c>
      <c r="CA42" s="211">
        <v>111</v>
      </c>
      <c r="CB42" s="211">
        <v>111</v>
      </c>
      <c r="CC42" s="211">
        <v>111</v>
      </c>
      <c r="CD42" s="211">
        <v>111</v>
      </c>
      <c r="CE42" s="211">
        <v>111</v>
      </c>
      <c r="CF42" s="211">
        <v>111</v>
      </c>
      <c r="CG42" s="211">
        <v>111</v>
      </c>
      <c r="CH42" s="211">
        <v>111</v>
      </c>
      <c r="CI42" s="211">
        <v>111</v>
      </c>
      <c r="CJ42" s="605">
        <v>111</v>
      </c>
    </row>
    <row r="43" spans="1:88" x14ac:dyDescent="0.35">
      <c r="A43" s="77"/>
      <c r="B43" s="1164"/>
      <c r="C43" s="882" t="s">
        <v>396</v>
      </c>
      <c r="D43" s="190" t="s">
        <v>397</v>
      </c>
      <c r="E43" s="226" t="s">
        <v>398</v>
      </c>
      <c r="F43" s="189" t="s">
        <v>202</v>
      </c>
      <c r="G43" s="197">
        <v>1</v>
      </c>
      <c r="H43" s="211" t="e">
        <v>#DIV/0!</v>
      </c>
      <c r="I43" s="214" t="e">
        <v>#DIV/0!</v>
      </c>
      <c r="J43" s="214" t="e">
        <v>#DIV/0!</v>
      </c>
      <c r="K43" s="214" t="e">
        <v>#DIV/0!</v>
      </c>
      <c r="L43" s="214" t="e">
        <v>#DIV/0!</v>
      </c>
      <c r="M43" s="214" t="e">
        <v>#DIV/0!</v>
      </c>
      <c r="N43" s="214" t="e">
        <v>#DIV/0!</v>
      </c>
      <c r="O43" s="214" t="e">
        <v>#DIV/0!</v>
      </c>
      <c r="P43" s="214" t="e">
        <v>#DIV/0!</v>
      </c>
      <c r="Q43" s="214" t="e">
        <v>#DIV/0!</v>
      </c>
      <c r="R43" s="214" t="e">
        <v>#DIV/0!</v>
      </c>
      <c r="S43" s="214" t="e">
        <v>#DIV/0!</v>
      </c>
      <c r="T43" s="214" t="e">
        <v>#DIV/0!</v>
      </c>
      <c r="U43" s="214" t="e">
        <v>#DIV/0!</v>
      </c>
      <c r="V43" s="214" t="e">
        <v>#DIV/0!</v>
      </c>
      <c r="W43" s="214" t="e">
        <v>#DIV/0!</v>
      </c>
      <c r="X43" s="214" t="e">
        <v>#DIV/0!</v>
      </c>
      <c r="Y43" s="214" t="e">
        <v>#DIV/0!</v>
      </c>
      <c r="Z43" s="214" t="e">
        <v>#DIV/0!</v>
      </c>
      <c r="AA43" s="214" t="e">
        <v>#DIV/0!</v>
      </c>
      <c r="AB43" s="214" t="e">
        <v>#DIV/0!</v>
      </c>
      <c r="AC43" s="214" t="e">
        <v>#DIV/0!</v>
      </c>
      <c r="AD43" s="214" t="e">
        <v>#DIV/0!</v>
      </c>
      <c r="AE43" s="214" t="e">
        <v>#DIV/0!</v>
      </c>
      <c r="AF43" s="214" t="e">
        <v>#DIV/0!</v>
      </c>
      <c r="AG43" s="214" t="e">
        <v>#DIV/0!</v>
      </c>
      <c r="AH43" s="214" t="e">
        <v>#DIV/0!</v>
      </c>
      <c r="AI43" s="214" t="e">
        <v>#DIV/0!</v>
      </c>
      <c r="AJ43" s="214" t="e">
        <v>#DIV/0!</v>
      </c>
      <c r="AK43" s="214" t="e">
        <v>#DIV/0!</v>
      </c>
      <c r="AL43" s="214" t="e">
        <v>#DIV/0!</v>
      </c>
      <c r="AM43" s="214" t="e">
        <v>#DIV/0!</v>
      </c>
      <c r="AN43" s="214" t="e">
        <v>#DIV/0!</v>
      </c>
      <c r="AO43" s="214" t="e">
        <v>#DIV/0!</v>
      </c>
      <c r="AP43" s="214" t="e">
        <v>#DIV/0!</v>
      </c>
      <c r="AQ43" s="214" t="e">
        <v>#DIV/0!</v>
      </c>
      <c r="AR43" s="214" t="e">
        <v>#DIV/0!</v>
      </c>
      <c r="AS43" s="214" t="e">
        <v>#DIV/0!</v>
      </c>
      <c r="AT43" s="214" t="e">
        <v>#DIV/0!</v>
      </c>
      <c r="AU43" s="214" t="e">
        <v>#DIV/0!</v>
      </c>
      <c r="AV43" s="214" t="e">
        <v>#DIV/0!</v>
      </c>
      <c r="AW43" s="214" t="e">
        <v>#DIV/0!</v>
      </c>
      <c r="AX43" s="214" t="e">
        <v>#DIV/0!</v>
      </c>
      <c r="AY43" s="214" t="e">
        <v>#DIV/0!</v>
      </c>
      <c r="AZ43" s="214" t="e">
        <v>#DIV/0!</v>
      </c>
      <c r="BA43" s="214" t="e">
        <v>#DIV/0!</v>
      </c>
      <c r="BB43" s="214" t="e">
        <v>#DIV/0!</v>
      </c>
      <c r="BC43" s="214" t="e">
        <v>#DIV/0!</v>
      </c>
      <c r="BD43" s="214" t="e">
        <v>#DIV/0!</v>
      </c>
      <c r="BE43" s="214" t="e">
        <v>#DIV/0!</v>
      </c>
      <c r="BF43" s="214" t="e">
        <v>#DIV/0!</v>
      </c>
      <c r="BG43" s="214" t="e">
        <v>#DIV/0!</v>
      </c>
      <c r="BH43" s="214" t="e">
        <v>#DIV/0!</v>
      </c>
      <c r="BI43" s="214" t="e">
        <v>#DIV/0!</v>
      </c>
      <c r="BJ43" s="214" t="e">
        <v>#DIV/0!</v>
      </c>
      <c r="BK43" s="214" t="e">
        <v>#DIV/0!</v>
      </c>
      <c r="BL43" s="214" t="e">
        <v>#DIV/0!</v>
      </c>
      <c r="BM43" s="214" t="e">
        <v>#DIV/0!</v>
      </c>
      <c r="BN43" s="214" t="e">
        <v>#DIV/0!</v>
      </c>
      <c r="BO43" s="214" t="e">
        <v>#DIV/0!</v>
      </c>
      <c r="BP43" s="214" t="e">
        <v>#DIV/0!</v>
      </c>
      <c r="BQ43" s="214" t="e">
        <v>#DIV/0!</v>
      </c>
      <c r="BR43" s="214" t="e">
        <v>#DIV/0!</v>
      </c>
      <c r="BS43" s="214" t="e">
        <v>#DIV/0!</v>
      </c>
      <c r="BT43" s="214" t="e">
        <v>#DIV/0!</v>
      </c>
      <c r="BU43" s="214" t="e">
        <v>#DIV/0!</v>
      </c>
      <c r="BV43" s="214" t="e">
        <v>#DIV/0!</v>
      </c>
      <c r="BW43" s="214" t="e">
        <v>#DIV/0!</v>
      </c>
      <c r="BX43" s="214" t="e">
        <v>#DIV/0!</v>
      </c>
      <c r="BY43" s="214" t="e">
        <v>#DIV/0!</v>
      </c>
      <c r="BZ43" s="214" t="e">
        <v>#DIV/0!</v>
      </c>
      <c r="CA43" s="214" t="e">
        <v>#DIV/0!</v>
      </c>
      <c r="CB43" s="214" t="e">
        <v>#DIV/0!</v>
      </c>
      <c r="CC43" s="214" t="e">
        <v>#DIV/0!</v>
      </c>
      <c r="CD43" s="214" t="e">
        <v>#DIV/0!</v>
      </c>
      <c r="CE43" s="214" t="e">
        <v>#DIV/0!</v>
      </c>
      <c r="CF43" s="214" t="e">
        <v>#DIV/0!</v>
      </c>
      <c r="CG43" s="214" t="e">
        <v>#DIV/0!</v>
      </c>
      <c r="CH43" s="214" t="e">
        <v>#DIV/0!</v>
      </c>
      <c r="CI43" s="214" t="e">
        <v>#DIV/0!</v>
      </c>
      <c r="CJ43" s="606" t="e">
        <v>#DIV/0!</v>
      </c>
    </row>
    <row r="44" spans="1:88" ht="25.5" thickBot="1" x14ac:dyDescent="0.4">
      <c r="A44" s="77"/>
      <c r="B44" s="1164"/>
      <c r="C44" s="601" t="s">
        <v>399</v>
      </c>
      <c r="D44" s="602" t="s">
        <v>400</v>
      </c>
      <c r="E44" s="603" t="s">
        <v>401</v>
      </c>
      <c r="F44" s="604" t="s">
        <v>202</v>
      </c>
      <c r="G44" s="604">
        <v>1</v>
      </c>
      <c r="H44" s="212">
        <v>121.90454174815234</v>
      </c>
      <c r="I44" s="212">
        <v>121.9460848607163</v>
      </c>
      <c r="J44" s="212">
        <v>121.98762797328028</v>
      </c>
      <c r="K44" s="212">
        <v>122.0291710858442</v>
      </c>
      <c r="L44" s="212">
        <v>117.84491895165671</v>
      </c>
      <c r="M44" s="212">
        <v>117.88502394133624</v>
      </c>
      <c r="N44" s="212">
        <v>117.61187198519185</v>
      </c>
      <c r="O44" s="212">
        <v>117.33850695882754</v>
      </c>
      <c r="P44" s="212">
        <v>117.06492886224325</v>
      </c>
      <c r="Q44" s="212">
        <v>116.79113769543906</v>
      </c>
      <c r="R44" s="212">
        <v>116.5171334584149</v>
      </c>
      <c r="S44" s="212">
        <v>116.2429161511708</v>
      </c>
      <c r="T44" s="212">
        <v>115.96848577370673</v>
      </c>
      <c r="U44" s="212">
        <v>115.69384232602273</v>
      </c>
      <c r="V44" s="212">
        <v>115.41898580811879</v>
      </c>
      <c r="W44" s="212">
        <v>115.14391621999488</v>
      </c>
      <c r="X44" s="212">
        <v>114.86863356165107</v>
      </c>
      <c r="Y44" s="212">
        <v>114.59313783308724</v>
      </c>
      <c r="Z44" s="212">
        <v>114.31742903430352</v>
      </c>
      <c r="AA44" s="212">
        <v>114.04150716529981</v>
      </c>
      <c r="AB44" s="212">
        <v>113.76537222607621</v>
      </c>
      <c r="AC44" s="212">
        <v>113.48902421663266</v>
      </c>
      <c r="AD44" s="212">
        <v>113.21246313696911</v>
      </c>
      <c r="AE44" s="212">
        <v>112.93568898708564</v>
      </c>
      <c r="AF44" s="212">
        <v>112.6587017669822</v>
      </c>
      <c r="AG44" s="212">
        <v>112.38150147665885</v>
      </c>
      <c r="AH44" s="212">
        <v>112.10408811611558</v>
      </c>
      <c r="AI44" s="212">
        <v>111.82646168535226</v>
      </c>
      <c r="AJ44" s="212">
        <v>111.54862218436907</v>
      </c>
      <c r="AK44" s="212">
        <v>111.27056961316592</v>
      </c>
      <c r="AL44" s="212">
        <v>110.99230397174284</v>
      </c>
      <c r="AM44" s="212">
        <v>110.99230397174284</v>
      </c>
      <c r="AN44" s="212">
        <v>110.99230397174284</v>
      </c>
      <c r="AO44" s="212">
        <v>110.99230397174284</v>
      </c>
      <c r="AP44" s="212">
        <v>110.99230397174284</v>
      </c>
      <c r="AQ44" s="212">
        <v>110.99230397174284</v>
      </c>
      <c r="AR44" s="212">
        <v>110.99230397174284</v>
      </c>
      <c r="AS44" s="212">
        <v>110.99230397174284</v>
      </c>
      <c r="AT44" s="212">
        <v>110.99230397174284</v>
      </c>
      <c r="AU44" s="212">
        <v>110.99230397174284</v>
      </c>
      <c r="AV44" s="212">
        <v>110.99230397174284</v>
      </c>
      <c r="AW44" s="212">
        <v>110.99230397174284</v>
      </c>
      <c r="AX44" s="212">
        <v>110.99230397174284</v>
      </c>
      <c r="AY44" s="212">
        <v>110.99230397174284</v>
      </c>
      <c r="AZ44" s="212">
        <v>110.99230397174284</v>
      </c>
      <c r="BA44" s="212">
        <v>110.99230397174284</v>
      </c>
      <c r="BB44" s="212">
        <v>110.99230397174284</v>
      </c>
      <c r="BC44" s="212">
        <v>110.99230397174284</v>
      </c>
      <c r="BD44" s="212">
        <v>110.99230397174284</v>
      </c>
      <c r="BE44" s="212">
        <v>110.99230397174284</v>
      </c>
      <c r="BF44" s="212">
        <v>110.99230397174284</v>
      </c>
      <c r="BG44" s="212">
        <v>110.99230397174284</v>
      </c>
      <c r="BH44" s="212">
        <v>110.99230397174284</v>
      </c>
      <c r="BI44" s="212">
        <v>110.99230397174284</v>
      </c>
      <c r="BJ44" s="212">
        <v>110.99230397174284</v>
      </c>
      <c r="BK44" s="212">
        <v>110.99230397174284</v>
      </c>
      <c r="BL44" s="212">
        <v>110.99230397174284</v>
      </c>
      <c r="BM44" s="212">
        <v>110.99230397174284</v>
      </c>
      <c r="BN44" s="212">
        <v>110.99230397174284</v>
      </c>
      <c r="BO44" s="212">
        <v>110.99230397174284</v>
      </c>
      <c r="BP44" s="212">
        <v>110.99230397174284</v>
      </c>
      <c r="BQ44" s="212">
        <v>110.99230397174284</v>
      </c>
      <c r="BR44" s="212">
        <v>110.99230397174284</v>
      </c>
      <c r="BS44" s="212">
        <v>110.99230397174284</v>
      </c>
      <c r="BT44" s="212">
        <v>110.99230397174284</v>
      </c>
      <c r="BU44" s="212">
        <v>110.99230397174284</v>
      </c>
      <c r="BV44" s="212">
        <v>110.99230397174284</v>
      </c>
      <c r="BW44" s="212">
        <v>110.99230397174284</v>
      </c>
      <c r="BX44" s="212">
        <v>110.99230397174284</v>
      </c>
      <c r="BY44" s="212">
        <v>110.99230397174284</v>
      </c>
      <c r="BZ44" s="212">
        <v>110.99230397174284</v>
      </c>
      <c r="CA44" s="212">
        <v>110.99230397174284</v>
      </c>
      <c r="CB44" s="212">
        <v>110.99230397174284</v>
      </c>
      <c r="CC44" s="212">
        <v>110.99230397174284</v>
      </c>
      <c r="CD44" s="212">
        <v>110.99230397174284</v>
      </c>
      <c r="CE44" s="212">
        <v>110.99230397174284</v>
      </c>
      <c r="CF44" s="212">
        <v>110.99230397174284</v>
      </c>
      <c r="CG44" s="212">
        <v>110.99230397174284</v>
      </c>
      <c r="CH44" s="212">
        <v>110.99230397174284</v>
      </c>
      <c r="CI44" s="212">
        <v>110.99230397174284</v>
      </c>
      <c r="CJ44" s="607">
        <v>110.99230397174284</v>
      </c>
    </row>
    <row r="45" spans="1:88" ht="78.75" customHeight="1" x14ac:dyDescent="0.35">
      <c r="A45" s="77"/>
      <c r="B45" s="1164"/>
      <c r="C45" s="922" t="s">
        <v>402</v>
      </c>
      <c r="D45" s="595" t="s">
        <v>403</v>
      </c>
      <c r="E45" s="596" t="s">
        <v>404</v>
      </c>
      <c r="F45" s="191" t="s">
        <v>176</v>
      </c>
      <c r="G45" s="597">
        <v>2</v>
      </c>
      <c r="H45" s="598">
        <v>5.8138851354814376</v>
      </c>
      <c r="I45" s="599">
        <v>11.630749091599958</v>
      </c>
      <c r="J45" s="470">
        <v>17.450591868355559</v>
      </c>
      <c r="K45" s="111">
        <v>23.273413465748241</v>
      </c>
      <c r="L45" s="111">
        <v>39.490586069161317</v>
      </c>
      <c r="M45" s="111">
        <v>56.327923219783763</v>
      </c>
      <c r="N45" s="84">
        <v>56.193629849039645</v>
      </c>
      <c r="O45" s="84">
        <v>56.059336478295549</v>
      </c>
      <c r="P45" s="128">
        <v>55.925043107551453</v>
      </c>
      <c r="Q45" s="471">
        <v>55.790749736807342</v>
      </c>
      <c r="R45" s="471">
        <v>55.656456366063225</v>
      </c>
      <c r="S45" s="84">
        <v>55.522162995319128</v>
      </c>
      <c r="T45" s="108">
        <v>55.387869624575032</v>
      </c>
      <c r="U45" s="471">
        <v>55.253576253830921</v>
      </c>
      <c r="V45" s="471">
        <v>55.119282883086804</v>
      </c>
      <c r="W45" s="471">
        <v>54.984989512342707</v>
      </c>
      <c r="X45" s="471">
        <v>54.850696141598611</v>
      </c>
      <c r="Y45" s="471">
        <v>54.716402770854501</v>
      </c>
      <c r="Z45" s="471">
        <v>54.582109400110383</v>
      </c>
      <c r="AA45" s="84">
        <v>54.447816029366287</v>
      </c>
      <c r="AB45" s="128">
        <v>54.31352265862219</v>
      </c>
      <c r="AC45" s="471">
        <v>54.17922928787808</v>
      </c>
      <c r="AD45" s="84">
        <v>54.044935917133962</v>
      </c>
      <c r="AE45" s="84">
        <v>53.910642546389866</v>
      </c>
      <c r="AF45" s="84">
        <v>53.776349175645763</v>
      </c>
      <c r="AG45" s="454">
        <v>53.642055804901659</v>
      </c>
      <c r="AH45" s="128">
        <v>53.507762434157556</v>
      </c>
      <c r="AI45" s="471">
        <v>53.373469063413445</v>
      </c>
      <c r="AJ45" s="84">
        <v>53.239175692669342</v>
      </c>
      <c r="AK45" s="128">
        <v>53.104882321925238</v>
      </c>
      <c r="AL45" s="84">
        <v>52.970588951181135</v>
      </c>
      <c r="AM45" s="84">
        <v>52.970588951181135</v>
      </c>
      <c r="AN45" s="84">
        <v>52.970588951181135</v>
      </c>
      <c r="AO45" s="84">
        <v>52.970588951181135</v>
      </c>
      <c r="AP45" s="84">
        <v>52.970588951181135</v>
      </c>
      <c r="AQ45" s="84">
        <v>52.970588951181135</v>
      </c>
      <c r="AR45" s="84">
        <v>52.970588951181135</v>
      </c>
      <c r="AS45" s="84">
        <v>52.970588951181135</v>
      </c>
      <c r="AT45" s="84">
        <v>52.970588951181135</v>
      </c>
      <c r="AU45" s="84">
        <v>52.970588951181135</v>
      </c>
      <c r="AV45" s="84">
        <v>52.970588951181135</v>
      </c>
      <c r="AW45" s="84">
        <v>52.970588951181135</v>
      </c>
      <c r="AX45" s="84">
        <v>52.970588951181135</v>
      </c>
      <c r="AY45" s="84">
        <v>52.970588951181135</v>
      </c>
      <c r="AZ45" s="459">
        <v>52.970588951181135</v>
      </c>
      <c r="BA45" s="100">
        <v>52.970588951181135</v>
      </c>
      <c r="BB45" s="600">
        <v>52.970588951181135</v>
      </c>
      <c r="BC45" s="600">
        <v>52.970588951181135</v>
      </c>
      <c r="BD45" s="600">
        <v>52.970588951181135</v>
      </c>
      <c r="BE45" s="600">
        <v>52.970588951181135</v>
      </c>
      <c r="BF45" s="600">
        <v>52.970588951181135</v>
      </c>
      <c r="BG45" s="600">
        <v>52.970588951181135</v>
      </c>
      <c r="BH45" s="600">
        <v>52.970588951181135</v>
      </c>
      <c r="BI45" s="600">
        <v>52.970588951181135</v>
      </c>
      <c r="BJ45" s="600">
        <v>52.970588951181135</v>
      </c>
      <c r="BK45" s="600">
        <v>52.970588951181135</v>
      </c>
      <c r="BL45" s="600">
        <v>52.970588951181135</v>
      </c>
      <c r="BM45" s="600">
        <v>52.970588951181135</v>
      </c>
      <c r="BN45" s="600">
        <v>52.970588951181135</v>
      </c>
      <c r="BO45" s="600">
        <v>52.970588951181135</v>
      </c>
      <c r="BP45" s="600">
        <v>52.970588951181135</v>
      </c>
      <c r="BQ45" s="600">
        <v>52.970588951181135</v>
      </c>
      <c r="BR45" s="600">
        <v>52.970588951181135</v>
      </c>
      <c r="BS45" s="600">
        <v>52.970588951181135</v>
      </c>
      <c r="BT45" s="600">
        <v>52.970588951181135</v>
      </c>
      <c r="BU45" s="600">
        <v>52.970588951181135</v>
      </c>
      <c r="BV45" s="600">
        <v>52.970588951181135</v>
      </c>
      <c r="BW45" s="600">
        <v>52.970588951181135</v>
      </c>
      <c r="BX45" s="600">
        <v>52.970588951181135</v>
      </c>
      <c r="BY45" s="600">
        <v>52.970588951181135</v>
      </c>
      <c r="BZ45" s="600">
        <v>52.970588951181135</v>
      </c>
      <c r="CA45" s="600">
        <v>52.970588951181135</v>
      </c>
      <c r="CB45" s="600">
        <v>52.970588951181135</v>
      </c>
      <c r="CC45" s="600">
        <v>52.970588951181135</v>
      </c>
      <c r="CD45" s="600">
        <v>52.970588951181135</v>
      </c>
      <c r="CE45" s="600">
        <v>52.970588951181135</v>
      </c>
      <c r="CF45" s="600">
        <v>52.970588951181135</v>
      </c>
      <c r="CG45" s="600">
        <v>52.970588951181135</v>
      </c>
      <c r="CH45" s="600">
        <v>52.970588951181135</v>
      </c>
      <c r="CI45" s="600">
        <v>52.970588951181135</v>
      </c>
      <c r="CJ45" s="617">
        <v>52.970588951181135</v>
      </c>
    </row>
    <row r="46" spans="1:88" x14ac:dyDescent="0.35">
      <c r="A46" s="77"/>
      <c r="B46" s="1164"/>
      <c r="C46" s="609" t="s">
        <v>405</v>
      </c>
      <c r="D46" s="610" t="s">
        <v>406</v>
      </c>
      <c r="E46" s="611" t="s">
        <v>407</v>
      </c>
      <c r="F46" s="612" t="s">
        <v>408</v>
      </c>
      <c r="G46" s="612">
        <v>2</v>
      </c>
      <c r="H46" s="215">
        <v>19.509681662689388</v>
      </c>
      <c r="I46" s="215">
        <v>19.984104968384809</v>
      </c>
      <c r="J46" s="215">
        <v>20.150798924198103</v>
      </c>
      <c r="K46" s="221">
        <v>2.0237750839781081</v>
      </c>
      <c r="L46" s="221">
        <v>1.7309771796794193</v>
      </c>
      <c r="M46" s="236">
        <v>1.6504859527746039</v>
      </c>
      <c r="N46" s="216">
        <v>1.6465509715202964</v>
      </c>
      <c r="O46" s="216">
        <v>1.6426159902659894</v>
      </c>
      <c r="P46" s="216">
        <v>1.6386810090116826</v>
      </c>
      <c r="Q46" s="216">
        <v>1.6347460277573755</v>
      </c>
      <c r="R46" s="216">
        <v>1.6308110465030681</v>
      </c>
      <c r="S46" s="216">
        <v>1.6268760652487613</v>
      </c>
      <c r="T46" s="216">
        <v>1.6229410839944545</v>
      </c>
      <c r="U46" s="216">
        <v>1.6190061027401472</v>
      </c>
      <c r="V46" s="216">
        <v>1.6150711214858398</v>
      </c>
      <c r="W46" s="216">
        <v>1.6111361402315327</v>
      </c>
      <c r="X46" s="216">
        <v>1.6072011589772259</v>
      </c>
      <c r="Y46" s="217">
        <v>1.6032661777229189</v>
      </c>
      <c r="Z46" s="217">
        <v>1.5993311964686114</v>
      </c>
      <c r="AA46" s="217">
        <v>1.5953962152143046</v>
      </c>
      <c r="AB46" s="217">
        <v>1.5914612339599978</v>
      </c>
      <c r="AC46" s="217">
        <v>1.5875262527056906</v>
      </c>
      <c r="AD46" s="217">
        <v>1.5835912714513831</v>
      </c>
      <c r="AE46" s="217">
        <v>1.5796562901970761</v>
      </c>
      <c r="AF46" s="217">
        <v>1.5757213089427693</v>
      </c>
      <c r="AG46" s="217">
        <v>1.5717863276884623</v>
      </c>
      <c r="AH46" s="217">
        <v>1.5678513464341552</v>
      </c>
      <c r="AI46" s="217">
        <v>1.563916365179848</v>
      </c>
      <c r="AJ46" s="217">
        <v>1.559981383925541</v>
      </c>
      <c r="AK46" s="217">
        <v>1.556046402671234</v>
      </c>
      <c r="AL46" s="218">
        <v>1.5521114214169267</v>
      </c>
      <c r="AM46" s="218">
        <v>1.5521114214169267</v>
      </c>
      <c r="AN46" s="218">
        <v>1.5521114214169267</v>
      </c>
      <c r="AO46" s="218">
        <v>1.5521114214169267</v>
      </c>
      <c r="AP46" s="218">
        <v>1.5521114214169267</v>
      </c>
      <c r="AQ46" s="218">
        <v>1.5521114214169267</v>
      </c>
      <c r="AR46" s="218">
        <v>1.5521114214169267</v>
      </c>
      <c r="AS46" s="218">
        <v>1.5521114214169267</v>
      </c>
      <c r="AT46" s="218">
        <v>1.5521114214169267</v>
      </c>
      <c r="AU46" s="218">
        <v>1.5521114214169267</v>
      </c>
      <c r="AV46" s="218">
        <v>1.5521114214169267</v>
      </c>
      <c r="AW46" s="218">
        <v>1.5521114214169267</v>
      </c>
      <c r="AX46" s="218">
        <v>1.5521114214169267</v>
      </c>
      <c r="AY46" s="218">
        <v>1.5521114214169267</v>
      </c>
      <c r="AZ46" s="219">
        <v>1.5521114214169267</v>
      </c>
      <c r="BA46" s="229">
        <v>1.5521114214169267</v>
      </c>
      <c r="BB46" s="229">
        <v>1.5521114214169267</v>
      </c>
      <c r="BC46" s="229">
        <v>1.5521114214169267</v>
      </c>
      <c r="BD46" s="229">
        <v>1.5521114214169267</v>
      </c>
      <c r="BE46" s="229">
        <v>1.5521114214169267</v>
      </c>
      <c r="BF46" s="229">
        <v>1.5521114214169267</v>
      </c>
      <c r="BG46" s="229">
        <v>1.5521114214169267</v>
      </c>
      <c r="BH46" s="229">
        <v>1.5521114214169267</v>
      </c>
      <c r="BI46" s="229">
        <v>1.5521114214169267</v>
      </c>
      <c r="BJ46" s="229">
        <v>1.5521114214169267</v>
      </c>
      <c r="BK46" s="229">
        <v>1.5521114214169267</v>
      </c>
      <c r="BL46" s="229">
        <v>1.5521114214169267</v>
      </c>
      <c r="BM46" s="229">
        <v>1.5521114214169267</v>
      </c>
      <c r="BN46" s="229">
        <v>1.5521114214169267</v>
      </c>
      <c r="BO46" s="229">
        <v>1.5521114214169267</v>
      </c>
      <c r="BP46" s="229">
        <v>1.5521114214169267</v>
      </c>
      <c r="BQ46" s="229">
        <v>1.5521114214169267</v>
      </c>
      <c r="BR46" s="229">
        <v>1.5521114214169267</v>
      </c>
      <c r="BS46" s="229">
        <v>1.5521114214169267</v>
      </c>
      <c r="BT46" s="229">
        <v>1.5521114214169267</v>
      </c>
      <c r="BU46" s="229">
        <v>1.5521114214169267</v>
      </c>
      <c r="BV46" s="229">
        <v>1.5521114214169267</v>
      </c>
      <c r="BW46" s="229">
        <v>1.5521114214169267</v>
      </c>
      <c r="BX46" s="229">
        <v>1.5521114214169267</v>
      </c>
      <c r="BY46" s="229">
        <v>1.5521114214169267</v>
      </c>
      <c r="BZ46" s="229">
        <v>1.5521114214169267</v>
      </c>
      <c r="CA46" s="229">
        <v>1.5521114214169267</v>
      </c>
      <c r="CB46" s="229">
        <v>1.5521114214169267</v>
      </c>
      <c r="CC46" s="229">
        <v>1.5521114214169267</v>
      </c>
      <c r="CD46" s="229">
        <v>1.5521114214169267</v>
      </c>
      <c r="CE46" s="229">
        <v>1.5521114214169267</v>
      </c>
      <c r="CF46" s="229">
        <v>1.5521114214169267</v>
      </c>
      <c r="CG46" s="229">
        <v>1.5521114214169267</v>
      </c>
      <c r="CH46" s="229">
        <v>1.5521114214169267</v>
      </c>
      <c r="CI46" s="229">
        <v>1.5521114214169267</v>
      </c>
      <c r="CJ46" s="618">
        <v>1.5521114214169267</v>
      </c>
    </row>
    <row r="47" spans="1:88" x14ac:dyDescent="0.35">
      <c r="A47" s="77"/>
      <c r="B47" s="1164"/>
      <c r="C47" s="613" t="s">
        <v>409</v>
      </c>
      <c r="D47" s="614" t="s">
        <v>410</v>
      </c>
      <c r="E47" s="615" t="s">
        <v>378</v>
      </c>
      <c r="F47" s="608" t="s">
        <v>176</v>
      </c>
      <c r="G47" s="213">
        <v>2</v>
      </c>
      <c r="H47" s="473">
        <v>0</v>
      </c>
      <c r="I47" s="474">
        <v>0</v>
      </c>
      <c r="J47" s="475">
        <v>0</v>
      </c>
      <c r="K47" s="455">
        <v>0</v>
      </c>
      <c r="L47" s="455">
        <v>0</v>
      </c>
      <c r="M47" s="455">
        <v>0</v>
      </c>
      <c r="N47" s="476">
        <v>0</v>
      </c>
      <c r="O47" s="476">
        <v>0</v>
      </c>
      <c r="P47" s="476">
        <v>0</v>
      </c>
      <c r="Q47" s="476">
        <v>0</v>
      </c>
      <c r="R47" s="476">
        <v>0</v>
      </c>
      <c r="S47" s="476">
        <v>0</v>
      </c>
      <c r="T47" s="476">
        <v>0</v>
      </c>
      <c r="U47" s="476">
        <v>0</v>
      </c>
      <c r="V47" s="476">
        <v>0</v>
      </c>
      <c r="W47" s="476">
        <v>0</v>
      </c>
      <c r="X47" s="476">
        <v>0</v>
      </c>
      <c r="Y47" s="476">
        <v>0</v>
      </c>
      <c r="Z47" s="476">
        <v>0</v>
      </c>
      <c r="AA47" s="476">
        <v>0</v>
      </c>
      <c r="AB47" s="476">
        <v>0</v>
      </c>
      <c r="AC47" s="476">
        <v>0</v>
      </c>
      <c r="AD47" s="476">
        <v>0</v>
      </c>
      <c r="AE47" s="476">
        <v>0</v>
      </c>
      <c r="AF47" s="476">
        <v>0</v>
      </c>
      <c r="AG47" s="476">
        <v>0</v>
      </c>
      <c r="AH47" s="476">
        <v>0</v>
      </c>
      <c r="AI47" s="476">
        <v>0</v>
      </c>
      <c r="AJ47" s="476">
        <v>0</v>
      </c>
      <c r="AK47" s="476">
        <v>0</v>
      </c>
      <c r="AL47" s="476">
        <v>0</v>
      </c>
      <c r="AM47" s="476">
        <v>0</v>
      </c>
      <c r="AN47" s="476">
        <v>0</v>
      </c>
      <c r="AO47" s="476">
        <v>0</v>
      </c>
      <c r="AP47" s="476">
        <v>0</v>
      </c>
      <c r="AQ47" s="476">
        <v>0</v>
      </c>
      <c r="AR47" s="476">
        <v>0</v>
      </c>
      <c r="AS47" s="476">
        <v>0</v>
      </c>
      <c r="AT47" s="476">
        <v>0</v>
      </c>
      <c r="AU47" s="476">
        <v>0</v>
      </c>
      <c r="AV47" s="476">
        <v>0</v>
      </c>
      <c r="AW47" s="476">
        <v>0</v>
      </c>
      <c r="AX47" s="476">
        <v>0</v>
      </c>
      <c r="AY47" s="476">
        <v>0</v>
      </c>
      <c r="AZ47" s="476">
        <v>0</v>
      </c>
      <c r="BA47" s="477">
        <v>0</v>
      </c>
      <c r="BB47" s="508">
        <v>0</v>
      </c>
      <c r="BC47" s="508">
        <v>0</v>
      </c>
      <c r="BD47" s="508">
        <v>0</v>
      </c>
      <c r="BE47" s="508">
        <v>0</v>
      </c>
      <c r="BF47" s="508">
        <v>0</v>
      </c>
      <c r="BG47" s="508">
        <v>0</v>
      </c>
      <c r="BH47" s="508">
        <v>0</v>
      </c>
      <c r="BI47" s="508">
        <v>0</v>
      </c>
      <c r="BJ47" s="508">
        <v>0</v>
      </c>
      <c r="BK47" s="508">
        <v>0</v>
      </c>
      <c r="BL47" s="508">
        <v>0</v>
      </c>
      <c r="BM47" s="508">
        <v>0</v>
      </c>
      <c r="BN47" s="508">
        <v>0</v>
      </c>
      <c r="BO47" s="508">
        <v>0</v>
      </c>
      <c r="BP47" s="508">
        <v>0</v>
      </c>
      <c r="BQ47" s="508">
        <v>0</v>
      </c>
      <c r="BR47" s="508">
        <v>0</v>
      </c>
      <c r="BS47" s="508">
        <v>0</v>
      </c>
      <c r="BT47" s="508">
        <v>0</v>
      </c>
      <c r="BU47" s="508">
        <v>0</v>
      </c>
      <c r="BV47" s="508">
        <v>0</v>
      </c>
      <c r="BW47" s="508">
        <v>0</v>
      </c>
      <c r="BX47" s="508">
        <v>0</v>
      </c>
      <c r="BY47" s="508">
        <v>0</v>
      </c>
      <c r="BZ47" s="508">
        <v>0</v>
      </c>
      <c r="CA47" s="508">
        <v>0</v>
      </c>
      <c r="CB47" s="508">
        <v>0</v>
      </c>
      <c r="CC47" s="508">
        <v>0</v>
      </c>
      <c r="CD47" s="508">
        <v>0</v>
      </c>
      <c r="CE47" s="508">
        <v>0</v>
      </c>
      <c r="CF47" s="508">
        <v>0</v>
      </c>
      <c r="CG47" s="508">
        <v>0</v>
      </c>
      <c r="CH47" s="508">
        <v>0</v>
      </c>
      <c r="CI47" s="508">
        <v>0</v>
      </c>
      <c r="CJ47" s="536">
        <v>0</v>
      </c>
    </row>
    <row r="48" spans="1:88" x14ac:dyDescent="0.35">
      <c r="A48" s="77"/>
      <c r="B48" s="1164"/>
      <c r="C48" s="613" t="s">
        <v>411</v>
      </c>
      <c r="D48" s="614" t="s">
        <v>412</v>
      </c>
      <c r="E48" s="615" t="s">
        <v>378</v>
      </c>
      <c r="F48" s="413" t="s">
        <v>176</v>
      </c>
      <c r="G48" s="213">
        <v>2</v>
      </c>
      <c r="H48" s="473">
        <v>0</v>
      </c>
      <c r="I48" s="474">
        <v>0</v>
      </c>
      <c r="J48" s="475">
        <v>0</v>
      </c>
      <c r="K48" s="455">
        <v>0</v>
      </c>
      <c r="L48" s="455">
        <v>0</v>
      </c>
      <c r="M48" s="455">
        <v>0</v>
      </c>
      <c r="N48" s="476">
        <v>0</v>
      </c>
      <c r="O48" s="476">
        <v>0</v>
      </c>
      <c r="P48" s="476">
        <v>0</v>
      </c>
      <c r="Q48" s="476">
        <v>0</v>
      </c>
      <c r="R48" s="476">
        <v>0</v>
      </c>
      <c r="S48" s="476">
        <v>0</v>
      </c>
      <c r="T48" s="476">
        <v>0</v>
      </c>
      <c r="U48" s="476">
        <v>0</v>
      </c>
      <c r="V48" s="476">
        <v>0</v>
      </c>
      <c r="W48" s="476">
        <v>0</v>
      </c>
      <c r="X48" s="476">
        <v>0</v>
      </c>
      <c r="Y48" s="476">
        <v>0</v>
      </c>
      <c r="Z48" s="476">
        <v>0</v>
      </c>
      <c r="AA48" s="476">
        <v>0</v>
      </c>
      <c r="AB48" s="476">
        <v>0</v>
      </c>
      <c r="AC48" s="476">
        <v>0</v>
      </c>
      <c r="AD48" s="476">
        <v>0</v>
      </c>
      <c r="AE48" s="476">
        <v>0</v>
      </c>
      <c r="AF48" s="476">
        <v>0</v>
      </c>
      <c r="AG48" s="476">
        <v>0</v>
      </c>
      <c r="AH48" s="476">
        <v>0</v>
      </c>
      <c r="AI48" s="476">
        <v>0</v>
      </c>
      <c r="AJ48" s="476">
        <v>0</v>
      </c>
      <c r="AK48" s="476">
        <v>0</v>
      </c>
      <c r="AL48" s="476">
        <v>0</v>
      </c>
      <c r="AM48" s="476">
        <v>0</v>
      </c>
      <c r="AN48" s="476">
        <v>0</v>
      </c>
      <c r="AO48" s="476">
        <v>0</v>
      </c>
      <c r="AP48" s="476">
        <v>0</v>
      </c>
      <c r="AQ48" s="476">
        <v>0</v>
      </c>
      <c r="AR48" s="476">
        <v>0</v>
      </c>
      <c r="AS48" s="476">
        <v>0</v>
      </c>
      <c r="AT48" s="476">
        <v>0</v>
      </c>
      <c r="AU48" s="476">
        <v>0</v>
      </c>
      <c r="AV48" s="476">
        <v>0</v>
      </c>
      <c r="AW48" s="476">
        <v>0</v>
      </c>
      <c r="AX48" s="476">
        <v>0</v>
      </c>
      <c r="AY48" s="476">
        <v>0</v>
      </c>
      <c r="AZ48" s="476">
        <v>0</v>
      </c>
      <c r="BA48" s="477">
        <v>0</v>
      </c>
      <c r="BB48" s="508">
        <v>0</v>
      </c>
      <c r="BC48" s="508">
        <v>0</v>
      </c>
      <c r="BD48" s="508">
        <v>0</v>
      </c>
      <c r="BE48" s="508">
        <v>0</v>
      </c>
      <c r="BF48" s="508">
        <v>0</v>
      </c>
      <c r="BG48" s="508">
        <v>0</v>
      </c>
      <c r="BH48" s="508">
        <v>0</v>
      </c>
      <c r="BI48" s="508">
        <v>0</v>
      </c>
      <c r="BJ48" s="508">
        <v>0</v>
      </c>
      <c r="BK48" s="508">
        <v>0</v>
      </c>
      <c r="BL48" s="508">
        <v>0</v>
      </c>
      <c r="BM48" s="508">
        <v>0</v>
      </c>
      <c r="BN48" s="508">
        <v>0</v>
      </c>
      <c r="BO48" s="508">
        <v>0</v>
      </c>
      <c r="BP48" s="508">
        <v>0</v>
      </c>
      <c r="BQ48" s="508">
        <v>0</v>
      </c>
      <c r="BR48" s="508">
        <v>0</v>
      </c>
      <c r="BS48" s="508">
        <v>0</v>
      </c>
      <c r="BT48" s="508">
        <v>0</v>
      </c>
      <c r="BU48" s="508">
        <v>0</v>
      </c>
      <c r="BV48" s="508">
        <v>0</v>
      </c>
      <c r="BW48" s="508">
        <v>0</v>
      </c>
      <c r="BX48" s="508">
        <v>0</v>
      </c>
      <c r="BY48" s="508">
        <v>0</v>
      </c>
      <c r="BZ48" s="508">
        <v>0</v>
      </c>
      <c r="CA48" s="508">
        <v>0</v>
      </c>
      <c r="CB48" s="508">
        <v>0</v>
      </c>
      <c r="CC48" s="508">
        <v>0</v>
      </c>
      <c r="CD48" s="508">
        <v>0</v>
      </c>
      <c r="CE48" s="508">
        <v>0</v>
      </c>
      <c r="CF48" s="508">
        <v>0</v>
      </c>
      <c r="CG48" s="508">
        <v>0</v>
      </c>
      <c r="CH48" s="508">
        <v>0</v>
      </c>
      <c r="CI48" s="508">
        <v>0</v>
      </c>
      <c r="CJ48" s="536">
        <v>0</v>
      </c>
    </row>
    <row r="49" spans="1:88" x14ac:dyDescent="0.35">
      <c r="A49" s="77"/>
      <c r="B49" s="1164"/>
      <c r="C49" s="613" t="s">
        <v>413</v>
      </c>
      <c r="D49" s="614" t="s">
        <v>414</v>
      </c>
      <c r="E49" s="615" t="s">
        <v>378</v>
      </c>
      <c r="F49" s="413" t="s">
        <v>176</v>
      </c>
      <c r="G49" s="213">
        <v>2</v>
      </c>
      <c r="H49" s="473">
        <v>0</v>
      </c>
      <c r="I49" s="474">
        <v>0</v>
      </c>
      <c r="J49" s="475">
        <v>0</v>
      </c>
      <c r="K49" s="455">
        <v>0</v>
      </c>
      <c r="L49" s="455">
        <v>0</v>
      </c>
      <c r="M49" s="455">
        <v>0</v>
      </c>
      <c r="N49" s="476">
        <v>0</v>
      </c>
      <c r="O49" s="476">
        <v>0</v>
      </c>
      <c r="P49" s="476">
        <v>0</v>
      </c>
      <c r="Q49" s="476">
        <v>0</v>
      </c>
      <c r="R49" s="476">
        <v>0</v>
      </c>
      <c r="S49" s="476">
        <v>0</v>
      </c>
      <c r="T49" s="476">
        <v>0</v>
      </c>
      <c r="U49" s="476">
        <v>0</v>
      </c>
      <c r="V49" s="476">
        <v>0</v>
      </c>
      <c r="W49" s="476">
        <v>0</v>
      </c>
      <c r="X49" s="476">
        <v>0</v>
      </c>
      <c r="Y49" s="476">
        <v>0</v>
      </c>
      <c r="Z49" s="476">
        <v>0</v>
      </c>
      <c r="AA49" s="476">
        <v>0</v>
      </c>
      <c r="AB49" s="476">
        <v>0</v>
      </c>
      <c r="AC49" s="476">
        <v>0</v>
      </c>
      <c r="AD49" s="476">
        <v>0</v>
      </c>
      <c r="AE49" s="476">
        <v>0</v>
      </c>
      <c r="AF49" s="476">
        <v>0</v>
      </c>
      <c r="AG49" s="476">
        <v>0</v>
      </c>
      <c r="AH49" s="476">
        <v>0</v>
      </c>
      <c r="AI49" s="476">
        <v>0</v>
      </c>
      <c r="AJ49" s="476">
        <v>0</v>
      </c>
      <c r="AK49" s="476">
        <v>0</v>
      </c>
      <c r="AL49" s="476">
        <v>0</v>
      </c>
      <c r="AM49" s="476">
        <v>0</v>
      </c>
      <c r="AN49" s="476">
        <v>0</v>
      </c>
      <c r="AO49" s="476">
        <v>0</v>
      </c>
      <c r="AP49" s="476">
        <v>0</v>
      </c>
      <c r="AQ49" s="476">
        <v>0</v>
      </c>
      <c r="AR49" s="476">
        <v>0</v>
      </c>
      <c r="AS49" s="476">
        <v>0</v>
      </c>
      <c r="AT49" s="476">
        <v>0</v>
      </c>
      <c r="AU49" s="476">
        <v>0</v>
      </c>
      <c r="AV49" s="476">
        <v>0</v>
      </c>
      <c r="AW49" s="476">
        <v>0</v>
      </c>
      <c r="AX49" s="476">
        <v>0</v>
      </c>
      <c r="AY49" s="476">
        <v>0</v>
      </c>
      <c r="AZ49" s="476">
        <v>0</v>
      </c>
      <c r="BA49" s="477">
        <v>0</v>
      </c>
      <c r="BB49" s="508">
        <v>0</v>
      </c>
      <c r="BC49" s="508">
        <v>0</v>
      </c>
      <c r="BD49" s="508">
        <v>0</v>
      </c>
      <c r="BE49" s="508">
        <v>0</v>
      </c>
      <c r="BF49" s="508">
        <v>0</v>
      </c>
      <c r="BG49" s="508">
        <v>0</v>
      </c>
      <c r="BH49" s="508">
        <v>0</v>
      </c>
      <c r="BI49" s="508">
        <v>0</v>
      </c>
      <c r="BJ49" s="508">
        <v>0</v>
      </c>
      <c r="BK49" s="508">
        <v>0</v>
      </c>
      <c r="BL49" s="508">
        <v>0</v>
      </c>
      <c r="BM49" s="508">
        <v>0</v>
      </c>
      <c r="BN49" s="508">
        <v>0</v>
      </c>
      <c r="BO49" s="508">
        <v>0</v>
      </c>
      <c r="BP49" s="508">
        <v>0</v>
      </c>
      <c r="BQ49" s="508">
        <v>0</v>
      </c>
      <c r="BR49" s="508">
        <v>0</v>
      </c>
      <c r="BS49" s="508">
        <v>0</v>
      </c>
      <c r="BT49" s="508">
        <v>0</v>
      </c>
      <c r="BU49" s="508">
        <v>0</v>
      </c>
      <c r="BV49" s="508">
        <v>0</v>
      </c>
      <c r="BW49" s="508">
        <v>0</v>
      </c>
      <c r="BX49" s="508">
        <v>0</v>
      </c>
      <c r="BY49" s="508">
        <v>0</v>
      </c>
      <c r="BZ49" s="508">
        <v>0</v>
      </c>
      <c r="CA49" s="508">
        <v>0</v>
      </c>
      <c r="CB49" s="508">
        <v>0</v>
      </c>
      <c r="CC49" s="508">
        <v>0</v>
      </c>
      <c r="CD49" s="508">
        <v>0</v>
      </c>
      <c r="CE49" s="508">
        <v>0</v>
      </c>
      <c r="CF49" s="508">
        <v>0</v>
      </c>
      <c r="CG49" s="508">
        <v>0</v>
      </c>
      <c r="CH49" s="508">
        <v>0</v>
      </c>
      <c r="CI49" s="508">
        <v>0</v>
      </c>
      <c r="CJ49" s="536">
        <v>0</v>
      </c>
    </row>
    <row r="50" spans="1:88" x14ac:dyDescent="0.35">
      <c r="A50" s="77"/>
      <c r="B50" s="1164"/>
      <c r="C50" s="613" t="s">
        <v>415</v>
      </c>
      <c r="D50" s="614" t="s">
        <v>416</v>
      </c>
      <c r="E50" s="615" t="s">
        <v>378</v>
      </c>
      <c r="F50" s="413" t="s">
        <v>176</v>
      </c>
      <c r="G50" s="213">
        <v>2</v>
      </c>
      <c r="H50" s="473">
        <v>0</v>
      </c>
      <c r="I50" s="474">
        <v>0</v>
      </c>
      <c r="J50" s="475">
        <v>0</v>
      </c>
      <c r="K50" s="455">
        <v>0</v>
      </c>
      <c r="L50" s="455">
        <v>0</v>
      </c>
      <c r="M50" s="455">
        <v>0</v>
      </c>
      <c r="N50" s="476">
        <v>0</v>
      </c>
      <c r="O50" s="476">
        <v>0</v>
      </c>
      <c r="P50" s="476">
        <v>0</v>
      </c>
      <c r="Q50" s="476">
        <v>0</v>
      </c>
      <c r="R50" s="476">
        <v>0</v>
      </c>
      <c r="S50" s="476">
        <v>0</v>
      </c>
      <c r="T50" s="476">
        <v>0</v>
      </c>
      <c r="U50" s="476">
        <v>0</v>
      </c>
      <c r="V50" s="476">
        <v>0</v>
      </c>
      <c r="W50" s="476">
        <v>0</v>
      </c>
      <c r="X50" s="476">
        <v>0</v>
      </c>
      <c r="Y50" s="476">
        <v>0</v>
      </c>
      <c r="Z50" s="476">
        <v>0</v>
      </c>
      <c r="AA50" s="476">
        <v>0</v>
      </c>
      <c r="AB50" s="476">
        <v>0</v>
      </c>
      <c r="AC50" s="476">
        <v>0</v>
      </c>
      <c r="AD50" s="476">
        <v>0</v>
      </c>
      <c r="AE50" s="476">
        <v>0</v>
      </c>
      <c r="AF50" s="476">
        <v>0</v>
      </c>
      <c r="AG50" s="476">
        <v>0</v>
      </c>
      <c r="AH50" s="476">
        <v>0</v>
      </c>
      <c r="AI50" s="476">
        <v>0</v>
      </c>
      <c r="AJ50" s="476">
        <v>0</v>
      </c>
      <c r="AK50" s="476">
        <v>0</v>
      </c>
      <c r="AL50" s="476">
        <v>0</v>
      </c>
      <c r="AM50" s="476">
        <v>0</v>
      </c>
      <c r="AN50" s="476">
        <v>0</v>
      </c>
      <c r="AO50" s="476">
        <v>0</v>
      </c>
      <c r="AP50" s="476">
        <v>0</v>
      </c>
      <c r="AQ50" s="476">
        <v>0</v>
      </c>
      <c r="AR50" s="476">
        <v>0</v>
      </c>
      <c r="AS50" s="476">
        <v>0</v>
      </c>
      <c r="AT50" s="476">
        <v>0</v>
      </c>
      <c r="AU50" s="476">
        <v>0</v>
      </c>
      <c r="AV50" s="476">
        <v>0</v>
      </c>
      <c r="AW50" s="476">
        <v>0</v>
      </c>
      <c r="AX50" s="476">
        <v>0</v>
      </c>
      <c r="AY50" s="476">
        <v>0</v>
      </c>
      <c r="AZ50" s="476">
        <v>0</v>
      </c>
      <c r="BA50" s="477">
        <v>0</v>
      </c>
      <c r="BB50" s="508">
        <v>0</v>
      </c>
      <c r="BC50" s="508">
        <v>0</v>
      </c>
      <c r="BD50" s="508">
        <v>0</v>
      </c>
      <c r="BE50" s="508">
        <v>0</v>
      </c>
      <c r="BF50" s="508">
        <v>0</v>
      </c>
      <c r="BG50" s="508">
        <v>0</v>
      </c>
      <c r="BH50" s="508">
        <v>0</v>
      </c>
      <c r="BI50" s="508">
        <v>0</v>
      </c>
      <c r="BJ50" s="508">
        <v>0</v>
      </c>
      <c r="BK50" s="508">
        <v>0</v>
      </c>
      <c r="BL50" s="508">
        <v>0</v>
      </c>
      <c r="BM50" s="508">
        <v>0</v>
      </c>
      <c r="BN50" s="508">
        <v>0</v>
      </c>
      <c r="BO50" s="508">
        <v>0</v>
      </c>
      <c r="BP50" s="508">
        <v>0</v>
      </c>
      <c r="BQ50" s="508">
        <v>0</v>
      </c>
      <c r="BR50" s="508">
        <v>0</v>
      </c>
      <c r="BS50" s="508">
        <v>0</v>
      </c>
      <c r="BT50" s="508">
        <v>0</v>
      </c>
      <c r="BU50" s="508">
        <v>0</v>
      </c>
      <c r="BV50" s="508">
        <v>0</v>
      </c>
      <c r="BW50" s="508">
        <v>0</v>
      </c>
      <c r="BX50" s="508">
        <v>0</v>
      </c>
      <c r="BY50" s="508">
        <v>0</v>
      </c>
      <c r="BZ50" s="508">
        <v>0</v>
      </c>
      <c r="CA50" s="508">
        <v>0</v>
      </c>
      <c r="CB50" s="508">
        <v>0</v>
      </c>
      <c r="CC50" s="508">
        <v>0</v>
      </c>
      <c r="CD50" s="508">
        <v>0</v>
      </c>
      <c r="CE50" s="508">
        <v>0</v>
      </c>
      <c r="CF50" s="508">
        <v>0</v>
      </c>
      <c r="CG50" s="508">
        <v>0</v>
      </c>
      <c r="CH50" s="508">
        <v>0</v>
      </c>
      <c r="CI50" s="508">
        <v>0</v>
      </c>
      <c r="CJ50" s="536">
        <v>0</v>
      </c>
    </row>
    <row r="51" spans="1:88" x14ac:dyDescent="0.35">
      <c r="A51" s="77"/>
      <c r="B51" s="1164"/>
      <c r="C51" s="613" t="s">
        <v>417</v>
      </c>
      <c r="D51" s="614" t="s">
        <v>418</v>
      </c>
      <c r="E51" s="615" t="s">
        <v>378</v>
      </c>
      <c r="F51" s="413" t="s">
        <v>176</v>
      </c>
      <c r="G51" s="213">
        <v>2</v>
      </c>
      <c r="H51" s="473">
        <v>0</v>
      </c>
      <c r="I51" s="474">
        <v>0</v>
      </c>
      <c r="J51" s="475">
        <v>0</v>
      </c>
      <c r="K51" s="455">
        <v>0</v>
      </c>
      <c r="L51" s="455">
        <v>0</v>
      </c>
      <c r="M51" s="455">
        <v>0</v>
      </c>
      <c r="N51" s="476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>
        <v>0</v>
      </c>
      <c r="W51" s="476">
        <v>0</v>
      </c>
      <c r="X51" s="476">
        <v>0</v>
      </c>
      <c r="Y51" s="476">
        <v>0</v>
      </c>
      <c r="Z51" s="476">
        <v>0</v>
      </c>
      <c r="AA51" s="476">
        <v>0</v>
      </c>
      <c r="AB51" s="476">
        <v>0</v>
      </c>
      <c r="AC51" s="476">
        <v>0</v>
      </c>
      <c r="AD51" s="476">
        <v>0</v>
      </c>
      <c r="AE51" s="476">
        <v>0</v>
      </c>
      <c r="AF51" s="476">
        <v>0</v>
      </c>
      <c r="AG51" s="476">
        <v>0</v>
      </c>
      <c r="AH51" s="476">
        <v>0</v>
      </c>
      <c r="AI51" s="476">
        <v>0</v>
      </c>
      <c r="AJ51" s="476">
        <v>0</v>
      </c>
      <c r="AK51" s="476">
        <v>0</v>
      </c>
      <c r="AL51" s="476">
        <v>0</v>
      </c>
      <c r="AM51" s="476">
        <v>0</v>
      </c>
      <c r="AN51" s="476">
        <v>0</v>
      </c>
      <c r="AO51" s="476">
        <v>0</v>
      </c>
      <c r="AP51" s="476">
        <v>0</v>
      </c>
      <c r="AQ51" s="476">
        <v>0</v>
      </c>
      <c r="AR51" s="476">
        <v>0</v>
      </c>
      <c r="AS51" s="476">
        <v>0</v>
      </c>
      <c r="AT51" s="476">
        <v>0</v>
      </c>
      <c r="AU51" s="476">
        <v>0</v>
      </c>
      <c r="AV51" s="476">
        <v>0</v>
      </c>
      <c r="AW51" s="476">
        <v>0</v>
      </c>
      <c r="AX51" s="476">
        <v>0</v>
      </c>
      <c r="AY51" s="476">
        <v>0</v>
      </c>
      <c r="AZ51" s="476">
        <v>0</v>
      </c>
      <c r="BA51" s="477">
        <v>0</v>
      </c>
      <c r="BB51" s="508">
        <v>0</v>
      </c>
      <c r="BC51" s="508">
        <v>0</v>
      </c>
      <c r="BD51" s="508">
        <v>0</v>
      </c>
      <c r="BE51" s="508">
        <v>0</v>
      </c>
      <c r="BF51" s="508">
        <v>0</v>
      </c>
      <c r="BG51" s="508">
        <v>0</v>
      </c>
      <c r="BH51" s="508">
        <v>0</v>
      </c>
      <c r="BI51" s="508">
        <v>0</v>
      </c>
      <c r="BJ51" s="508">
        <v>0</v>
      </c>
      <c r="BK51" s="508">
        <v>0</v>
      </c>
      <c r="BL51" s="508">
        <v>0</v>
      </c>
      <c r="BM51" s="508">
        <v>0</v>
      </c>
      <c r="BN51" s="508">
        <v>0</v>
      </c>
      <c r="BO51" s="508">
        <v>0</v>
      </c>
      <c r="BP51" s="508">
        <v>0</v>
      </c>
      <c r="BQ51" s="508">
        <v>0</v>
      </c>
      <c r="BR51" s="508">
        <v>0</v>
      </c>
      <c r="BS51" s="508">
        <v>0</v>
      </c>
      <c r="BT51" s="508">
        <v>0</v>
      </c>
      <c r="BU51" s="508">
        <v>0</v>
      </c>
      <c r="BV51" s="508">
        <v>0</v>
      </c>
      <c r="BW51" s="508">
        <v>0</v>
      </c>
      <c r="BX51" s="508">
        <v>0</v>
      </c>
      <c r="BY51" s="508">
        <v>0</v>
      </c>
      <c r="BZ51" s="508">
        <v>0</v>
      </c>
      <c r="CA51" s="508">
        <v>0</v>
      </c>
      <c r="CB51" s="508">
        <v>0</v>
      </c>
      <c r="CC51" s="508">
        <v>0</v>
      </c>
      <c r="CD51" s="508">
        <v>0</v>
      </c>
      <c r="CE51" s="508">
        <v>0</v>
      </c>
      <c r="CF51" s="508">
        <v>0</v>
      </c>
      <c r="CG51" s="508">
        <v>0</v>
      </c>
      <c r="CH51" s="508">
        <v>0</v>
      </c>
      <c r="CI51" s="508">
        <v>0</v>
      </c>
      <c r="CJ51" s="536">
        <v>0</v>
      </c>
    </row>
    <row r="52" spans="1:88" x14ac:dyDescent="0.35">
      <c r="A52" s="77"/>
      <c r="B52" s="1164"/>
      <c r="C52" s="923" t="s">
        <v>419</v>
      </c>
      <c r="D52" s="924" t="s">
        <v>420</v>
      </c>
      <c r="E52" s="616" t="s">
        <v>378</v>
      </c>
      <c r="F52" s="413" t="s">
        <v>176</v>
      </c>
      <c r="G52" s="213">
        <v>2</v>
      </c>
      <c r="H52" s="473">
        <v>0</v>
      </c>
      <c r="I52" s="478">
        <v>0</v>
      </c>
      <c r="J52" s="479">
        <v>0</v>
      </c>
      <c r="K52" s="480">
        <v>0</v>
      </c>
      <c r="L52" s="480">
        <v>0</v>
      </c>
      <c r="M52" s="480">
        <v>0</v>
      </c>
      <c r="N52" s="481">
        <v>0</v>
      </c>
      <c r="O52" s="481">
        <v>0</v>
      </c>
      <c r="P52" s="481">
        <v>0</v>
      </c>
      <c r="Q52" s="481">
        <v>0</v>
      </c>
      <c r="R52" s="481">
        <v>0</v>
      </c>
      <c r="S52" s="481">
        <v>0</v>
      </c>
      <c r="T52" s="481">
        <v>0</v>
      </c>
      <c r="U52" s="481">
        <v>0</v>
      </c>
      <c r="V52" s="481">
        <v>0</v>
      </c>
      <c r="W52" s="481">
        <v>0</v>
      </c>
      <c r="X52" s="481">
        <v>0</v>
      </c>
      <c r="Y52" s="481">
        <v>0</v>
      </c>
      <c r="Z52" s="481">
        <v>0</v>
      </c>
      <c r="AA52" s="481">
        <v>0</v>
      </c>
      <c r="AB52" s="481">
        <v>0</v>
      </c>
      <c r="AC52" s="481">
        <v>0</v>
      </c>
      <c r="AD52" s="481">
        <v>0</v>
      </c>
      <c r="AE52" s="481">
        <v>0</v>
      </c>
      <c r="AF52" s="481">
        <v>0</v>
      </c>
      <c r="AG52" s="481">
        <v>0</v>
      </c>
      <c r="AH52" s="481">
        <v>0</v>
      </c>
      <c r="AI52" s="481">
        <v>0</v>
      </c>
      <c r="AJ52" s="481">
        <v>0</v>
      </c>
      <c r="AK52" s="481">
        <v>0</v>
      </c>
      <c r="AL52" s="481">
        <v>0</v>
      </c>
      <c r="AM52" s="481">
        <v>0</v>
      </c>
      <c r="AN52" s="481">
        <v>0</v>
      </c>
      <c r="AO52" s="481">
        <v>0</v>
      </c>
      <c r="AP52" s="481">
        <v>0</v>
      </c>
      <c r="AQ52" s="481">
        <v>0</v>
      </c>
      <c r="AR52" s="481">
        <v>0</v>
      </c>
      <c r="AS52" s="481">
        <v>0</v>
      </c>
      <c r="AT52" s="481">
        <v>0</v>
      </c>
      <c r="AU52" s="481">
        <v>0</v>
      </c>
      <c r="AV52" s="481">
        <v>0</v>
      </c>
      <c r="AW52" s="481">
        <v>0</v>
      </c>
      <c r="AX52" s="481">
        <v>0</v>
      </c>
      <c r="AY52" s="481">
        <v>0</v>
      </c>
      <c r="AZ52" s="481">
        <v>0</v>
      </c>
      <c r="BA52" s="482">
        <v>0</v>
      </c>
      <c r="BB52" s="508">
        <v>0</v>
      </c>
      <c r="BC52" s="508">
        <v>0</v>
      </c>
      <c r="BD52" s="508">
        <v>0</v>
      </c>
      <c r="BE52" s="508">
        <v>0</v>
      </c>
      <c r="BF52" s="508">
        <v>0</v>
      </c>
      <c r="BG52" s="508">
        <v>0</v>
      </c>
      <c r="BH52" s="508">
        <v>0</v>
      </c>
      <c r="BI52" s="508">
        <v>0</v>
      </c>
      <c r="BJ52" s="508">
        <v>0</v>
      </c>
      <c r="BK52" s="508">
        <v>0</v>
      </c>
      <c r="BL52" s="508">
        <v>0</v>
      </c>
      <c r="BM52" s="508">
        <v>0</v>
      </c>
      <c r="BN52" s="508">
        <v>0</v>
      </c>
      <c r="BO52" s="508">
        <v>0</v>
      </c>
      <c r="BP52" s="508">
        <v>0</v>
      </c>
      <c r="BQ52" s="508">
        <v>0</v>
      </c>
      <c r="BR52" s="508">
        <v>0</v>
      </c>
      <c r="BS52" s="508">
        <v>0</v>
      </c>
      <c r="BT52" s="508">
        <v>0</v>
      </c>
      <c r="BU52" s="508">
        <v>0</v>
      </c>
      <c r="BV52" s="508">
        <v>0</v>
      </c>
      <c r="BW52" s="508">
        <v>0</v>
      </c>
      <c r="BX52" s="508">
        <v>0</v>
      </c>
      <c r="BY52" s="508">
        <v>0</v>
      </c>
      <c r="BZ52" s="508">
        <v>0</v>
      </c>
      <c r="CA52" s="508">
        <v>0</v>
      </c>
      <c r="CB52" s="508">
        <v>0</v>
      </c>
      <c r="CC52" s="508">
        <v>0</v>
      </c>
      <c r="CD52" s="508">
        <v>0</v>
      </c>
      <c r="CE52" s="508">
        <v>0</v>
      </c>
      <c r="CF52" s="508">
        <v>0</v>
      </c>
      <c r="CG52" s="508">
        <v>0</v>
      </c>
      <c r="CH52" s="508">
        <v>0</v>
      </c>
      <c r="CI52" s="508">
        <v>0</v>
      </c>
      <c r="CJ52" s="536">
        <v>0</v>
      </c>
    </row>
    <row r="53" spans="1:88" x14ac:dyDescent="0.35">
      <c r="A53" s="77"/>
      <c r="B53" s="1164"/>
      <c r="C53" s="787" t="s">
        <v>421</v>
      </c>
      <c r="D53" s="417" t="s">
        <v>204</v>
      </c>
      <c r="E53" s="418" t="s">
        <v>422</v>
      </c>
      <c r="F53" s="759" t="s">
        <v>176</v>
      </c>
      <c r="G53" s="758">
        <v>2</v>
      </c>
      <c r="H53" s="763">
        <v>5.8138851354814376</v>
      </c>
      <c r="I53" s="763">
        <v>11.630749091599958</v>
      </c>
      <c r="J53" s="763">
        <v>17.450591868355559</v>
      </c>
      <c r="K53" s="763">
        <v>23.273413465748241</v>
      </c>
      <c r="L53" s="763">
        <v>39.490586069161317</v>
      </c>
      <c r="M53" s="763">
        <v>56.327923219783763</v>
      </c>
      <c r="N53" s="763">
        <v>56.193629849039645</v>
      </c>
      <c r="O53" s="763">
        <v>56.059336478295549</v>
      </c>
      <c r="P53" s="763">
        <v>55.925043107551453</v>
      </c>
      <c r="Q53" s="763">
        <v>55.790749736807342</v>
      </c>
      <c r="R53" s="763">
        <v>55.656456366063225</v>
      </c>
      <c r="S53" s="763">
        <v>55.522162995319128</v>
      </c>
      <c r="T53" s="763">
        <v>55.387869624575032</v>
      </c>
      <c r="U53" s="763">
        <v>55.253576253830921</v>
      </c>
      <c r="V53" s="763">
        <v>55.119282883086804</v>
      </c>
      <c r="W53" s="763">
        <v>54.984989512342707</v>
      </c>
      <c r="X53" s="763">
        <v>54.850696141598611</v>
      </c>
      <c r="Y53" s="763">
        <v>54.716402770854501</v>
      </c>
      <c r="Z53" s="763">
        <v>54.582109400110383</v>
      </c>
      <c r="AA53" s="763">
        <v>54.447816029366287</v>
      </c>
      <c r="AB53" s="763">
        <v>54.31352265862219</v>
      </c>
      <c r="AC53" s="763">
        <v>54.17922928787808</v>
      </c>
      <c r="AD53" s="763">
        <v>54.044935917133962</v>
      </c>
      <c r="AE53" s="763">
        <v>53.910642546389866</v>
      </c>
      <c r="AF53" s="763">
        <v>53.776349175645763</v>
      </c>
      <c r="AG53" s="763">
        <v>53.642055804901659</v>
      </c>
      <c r="AH53" s="763">
        <v>53.507762434157556</v>
      </c>
      <c r="AI53" s="763">
        <v>53.373469063413445</v>
      </c>
      <c r="AJ53" s="763">
        <v>53.239175692669342</v>
      </c>
      <c r="AK53" s="763">
        <v>53.104882321925238</v>
      </c>
      <c r="AL53" s="763">
        <v>52.970588951181135</v>
      </c>
      <c r="AM53" s="763">
        <v>52.970588951181135</v>
      </c>
      <c r="AN53" s="763">
        <v>52.970588951181135</v>
      </c>
      <c r="AO53" s="763">
        <v>52.970588951181135</v>
      </c>
      <c r="AP53" s="763">
        <v>52.970588951181135</v>
      </c>
      <c r="AQ53" s="763">
        <v>52.970588951181135</v>
      </c>
      <c r="AR53" s="763">
        <v>52.970588951181135</v>
      </c>
      <c r="AS53" s="763">
        <v>52.970588951181135</v>
      </c>
      <c r="AT53" s="763">
        <v>52.970588951181135</v>
      </c>
      <c r="AU53" s="763">
        <v>52.970588951181135</v>
      </c>
      <c r="AV53" s="763">
        <v>52.970588951181135</v>
      </c>
      <c r="AW53" s="763">
        <v>52.970588951181135</v>
      </c>
      <c r="AX53" s="763">
        <v>52.970588951181135</v>
      </c>
      <c r="AY53" s="763">
        <v>52.970588951181135</v>
      </c>
      <c r="AZ53" s="763">
        <v>52.970588951181135</v>
      </c>
      <c r="BA53" s="764">
        <v>52.970588951181135</v>
      </c>
      <c r="BB53" s="764">
        <v>52.970588951181135</v>
      </c>
      <c r="BC53" s="764">
        <v>52.970588951181135</v>
      </c>
      <c r="BD53" s="764">
        <v>52.970588951181135</v>
      </c>
      <c r="BE53" s="764">
        <v>52.970588951181135</v>
      </c>
      <c r="BF53" s="764">
        <v>52.970588951181135</v>
      </c>
      <c r="BG53" s="764">
        <v>52.970588951181135</v>
      </c>
      <c r="BH53" s="764">
        <v>52.970588951181135</v>
      </c>
      <c r="BI53" s="764">
        <v>52.970588951181135</v>
      </c>
      <c r="BJ53" s="764">
        <v>52.970588951181135</v>
      </c>
      <c r="BK53" s="764">
        <v>52.970588951181135</v>
      </c>
      <c r="BL53" s="764">
        <v>52.970588951181135</v>
      </c>
      <c r="BM53" s="764">
        <v>52.970588951181135</v>
      </c>
      <c r="BN53" s="764">
        <v>52.970588951181135</v>
      </c>
      <c r="BO53" s="764">
        <v>52.970588951181135</v>
      </c>
      <c r="BP53" s="764">
        <v>52.970588951181135</v>
      </c>
      <c r="BQ53" s="764">
        <v>52.970588951181135</v>
      </c>
      <c r="BR53" s="764">
        <v>52.970588951181135</v>
      </c>
      <c r="BS53" s="764">
        <v>52.970588951181135</v>
      </c>
      <c r="BT53" s="764">
        <v>52.970588951181135</v>
      </c>
      <c r="BU53" s="764">
        <v>52.970588951181135</v>
      </c>
      <c r="BV53" s="764">
        <v>52.970588951181135</v>
      </c>
      <c r="BW53" s="764">
        <v>52.970588951181135</v>
      </c>
      <c r="BX53" s="764">
        <v>52.970588951181135</v>
      </c>
      <c r="BY53" s="764">
        <v>52.970588951181135</v>
      </c>
      <c r="BZ53" s="764">
        <v>52.970588951181135</v>
      </c>
      <c r="CA53" s="764">
        <v>52.970588951181135</v>
      </c>
      <c r="CB53" s="764">
        <v>52.970588951181135</v>
      </c>
      <c r="CC53" s="764">
        <v>52.970588951181135</v>
      </c>
      <c r="CD53" s="764">
        <v>52.970588951181135</v>
      </c>
      <c r="CE53" s="764">
        <v>52.970588951181135</v>
      </c>
      <c r="CF53" s="764">
        <v>52.970588951181135</v>
      </c>
      <c r="CG53" s="764">
        <v>52.970588951181135</v>
      </c>
      <c r="CH53" s="764">
        <v>52.970588951181135</v>
      </c>
      <c r="CI53" s="764">
        <v>52.970588951181135</v>
      </c>
      <c r="CJ53" s="765">
        <v>52.970588951181135</v>
      </c>
    </row>
    <row r="54" spans="1:88" x14ac:dyDescent="0.35">
      <c r="A54" s="77"/>
      <c r="B54" s="1164"/>
      <c r="C54" s="879" t="s">
        <v>423</v>
      </c>
      <c r="D54" s="767" t="s">
        <v>207</v>
      </c>
      <c r="E54" s="768" t="s">
        <v>424</v>
      </c>
      <c r="F54" s="769" t="s">
        <v>209</v>
      </c>
      <c r="G54" s="770">
        <v>2</v>
      </c>
      <c r="H54" s="760">
        <v>4.9971499144974348E-2</v>
      </c>
      <c r="I54" s="760">
        <v>4.9971499144974355E-2</v>
      </c>
      <c r="J54" s="760">
        <v>4.9971499144974348E-2</v>
      </c>
      <c r="K54" s="760">
        <v>4.9971499144974348E-2</v>
      </c>
      <c r="L54" s="760">
        <v>4.9971499144974355E-2</v>
      </c>
      <c r="M54" s="760">
        <v>4.9971499144974355E-2</v>
      </c>
      <c r="N54" s="760">
        <v>4.9971499144974355E-2</v>
      </c>
      <c r="O54" s="760">
        <v>4.9971499144974355E-2</v>
      </c>
      <c r="P54" s="760">
        <v>4.9971499144974361E-2</v>
      </c>
      <c r="Q54" s="760">
        <v>4.9971499144974355E-2</v>
      </c>
      <c r="R54" s="760">
        <v>4.9971499144974355E-2</v>
      </c>
      <c r="S54" s="760">
        <v>4.9971499144974355E-2</v>
      </c>
      <c r="T54" s="760">
        <v>4.9971499144974361E-2</v>
      </c>
      <c r="U54" s="760">
        <v>4.9971499144974355E-2</v>
      </c>
      <c r="V54" s="760">
        <v>4.9971499144974355E-2</v>
      </c>
      <c r="W54" s="760">
        <v>4.9971499144974355E-2</v>
      </c>
      <c r="X54" s="760">
        <v>4.9971499144974361E-2</v>
      </c>
      <c r="Y54" s="760">
        <v>4.9971499144974355E-2</v>
      </c>
      <c r="Z54" s="760">
        <v>4.9971499144974355E-2</v>
      </c>
      <c r="AA54" s="760">
        <v>4.9971499144974355E-2</v>
      </c>
      <c r="AB54" s="760">
        <v>4.9971499144974361E-2</v>
      </c>
      <c r="AC54" s="760">
        <v>4.9971499144974355E-2</v>
      </c>
      <c r="AD54" s="760">
        <v>4.9971499144974355E-2</v>
      </c>
      <c r="AE54" s="760">
        <v>4.9971499144974355E-2</v>
      </c>
      <c r="AF54" s="760">
        <v>4.9971499144974355E-2</v>
      </c>
      <c r="AG54" s="760">
        <v>4.9971499144974355E-2</v>
      </c>
      <c r="AH54" s="760">
        <v>4.9971499144974355E-2</v>
      </c>
      <c r="AI54" s="760">
        <v>4.9971499144974355E-2</v>
      </c>
      <c r="AJ54" s="760">
        <v>4.9971499144974355E-2</v>
      </c>
      <c r="AK54" s="760">
        <v>4.9971499144974355E-2</v>
      </c>
      <c r="AL54" s="760">
        <v>4.9971499144974355E-2</v>
      </c>
      <c r="AM54" s="760">
        <v>4.9971499144974355E-2</v>
      </c>
      <c r="AN54" s="760">
        <v>4.9971499144974355E-2</v>
      </c>
      <c r="AO54" s="760">
        <v>4.9971499144974355E-2</v>
      </c>
      <c r="AP54" s="760">
        <v>4.9971499144974355E-2</v>
      </c>
      <c r="AQ54" s="760">
        <v>4.9971499144974355E-2</v>
      </c>
      <c r="AR54" s="760">
        <v>4.9971499144974355E-2</v>
      </c>
      <c r="AS54" s="760">
        <v>4.9971499144974355E-2</v>
      </c>
      <c r="AT54" s="760">
        <v>4.9971499144974355E-2</v>
      </c>
      <c r="AU54" s="760">
        <v>4.9971499144974355E-2</v>
      </c>
      <c r="AV54" s="760">
        <v>4.9971499144974355E-2</v>
      </c>
      <c r="AW54" s="760">
        <v>4.9971499144974355E-2</v>
      </c>
      <c r="AX54" s="760">
        <v>4.9971499144974355E-2</v>
      </c>
      <c r="AY54" s="760">
        <v>4.9971499144974355E-2</v>
      </c>
      <c r="AZ54" s="760">
        <v>4.9971499144974355E-2</v>
      </c>
      <c r="BA54" s="760">
        <v>4.9971499144974355E-2</v>
      </c>
      <c r="BB54" s="760">
        <v>4.9971499144974355E-2</v>
      </c>
      <c r="BC54" s="760">
        <v>4.9971499144974355E-2</v>
      </c>
      <c r="BD54" s="760">
        <v>4.9971499144974355E-2</v>
      </c>
      <c r="BE54" s="760">
        <v>4.9971499144974355E-2</v>
      </c>
      <c r="BF54" s="760">
        <v>4.9971499144974355E-2</v>
      </c>
      <c r="BG54" s="760">
        <v>4.9971499144974355E-2</v>
      </c>
      <c r="BH54" s="760">
        <v>4.9971499144974355E-2</v>
      </c>
      <c r="BI54" s="760">
        <v>4.9971499144974355E-2</v>
      </c>
      <c r="BJ54" s="760">
        <v>4.9971499144974355E-2</v>
      </c>
      <c r="BK54" s="760">
        <v>4.9971499144974355E-2</v>
      </c>
      <c r="BL54" s="760">
        <v>4.9971499144974355E-2</v>
      </c>
      <c r="BM54" s="760">
        <v>4.9971499144974355E-2</v>
      </c>
      <c r="BN54" s="760">
        <v>4.9971499144974355E-2</v>
      </c>
      <c r="BO54" s="760">
        <v>4.9971499144974355E-2</v>
      </c>
      <c r="BP54" s="760">
        <v>4.9971499144974355E-2</v>
      </c>
      <c r="BQ54" s="760">
        <v>4.9971499144974355E-2</v>
      </c>
      <c r="BR54" s="760">
        <v>4.9971499144974355E-2</v>
      </c>
      <c r="BS54" s="760">
        <v>4.9971499144974355E-2</v>
      </c>
      <c r="BT54" s="760">
        <v>4.9971499144974355E-2</v>
      </c>
      <c r="BU54" s="760">
        <v>4.9971499144974355E-2</v>
      </c>
      <c r="BV54" s="760">
        <v>4.9971499144974355E-2</v>
      </c>
      <c r="BW54" s="760">
        <v>4.9971499144974355E-2</v>
      </c>
      <c r="BX54" s="760">
        <v>4.9971499144974355E-2</v>
      </c>
      <c r="BY54" s="760">
        <v>4.9971499144974355E-2</v>
      </c>
      <c r="BZ54" s="760">
        <v>4.9971499144974355E-2</v>
      </c>
      <c r="CA54" s="760">
        <v>4.9971499144974355E-2</v>
      </c>
      <c r="CB54" s="760">
        <v>4.9971499144974355E-2</v>
      </c>
      <c r="CC54" s="760">
        <v>4.9971499144974355E-2</v>
      </c>
      <c r="CD54" s="760">
        <v>4.9971499144974355E-2</v>
      </c>
      <c r="CE54" s="760">
        <v>4.9971499144974355E-2</v>
      </c>
      <c r="CF54" s="760">
        <v>4.9971499144974355E-2</v>
      </c>
      <c r="CG54" s="760">
        <v>4.9971499144974355E-2</v>
      </c>
      <c r="CH54" s="760">
        <v>4.9971499144974355E-2</v>
      </c>
      <c r="CI54" s="760">
        <v>4.9971499144974355E-2</v>
      </c>
      <c r="CJ54" s="852">
        <v>4.9971499144974355E-2</v>
      </c>
    </row>
    <row r="55" spans="1:88" ht="15" thickBot="1" x14ac:dyDescent="0.4">
      <c r="A55" s="77"/>
      <c r="B55" s="1164"/>
      <c r="C55" s="925" t="s">
        <v>425</v>
      </c>
      <c r="D55" s="419" t="s">
        <v>426</v>
      </c>
      <c r="E55" s="186" t="s">
        <v>427</v>
      </c>
      <c r="F55" s="420" t="s">
        <v>408</v>
      </c>
      <c r="G55" s="421">
        <v>2</v>
      </c>
      <c r="H55" s="286">
        <v>19.509681662689388</v>
      </c>
      <c r="I55" s="286">
        <v>19.984104968384809</v>
      </c>
      <c r="J55" s="286">
        <v>20.150798924198103</v>
      </c>
      <c r="K55" s="286">
        <v>20.237750839781082</v>
      </c>
      <c r="L55" s="286">
        <v>17.309771796794195</v>
      </c>
      <c r="M55" s="286">
        <v>16.504859527746039</v>
      </c>
      <c r="N55" s="286">
        <v>16.465509715202963</v>
      </c>
      <c r="O55" s="286">
        <v>16.426159902659894</v>
      </c>
      <c r="P55" s="286">
        <v>16.386810090116825</v>
      </c>
      <c r="Q55" s="286">
        <v>16.347460277573756</v>
      </c>
      <c r="R55" s="286">
        <v>16.30811046503068</v>
      </c>
      <c r="S55" s="286">
        <v>16.268760652487611</v>
      </c>
      <c r="T55" s="286">
        <v>16.229410839944542</v>
      </c>
      <c r="U55" s="286">
        <v>16.19006102740147</v>
      </c>
      <c r="V55" s="286">
        <v>16.150711214858397</v>
      </c>
      <c r="W55" s="286">
        <v>16.111361402315328</v>
      </c>
      <c r="X55" s="286">
        <v>16.072011589772259</v>
      </c>
      <c r="Y55" s="286">
        <v>16.03266177722919</v>
      </c>
      <c r="Z55" s="286">
        <v>15.993311964686114</v>
      </c>
      <c r="AA55" s="286">
        <v>15.953962152143045</v>
      </c>
      <c r="AB55" s="286">
        <v>15.914612339599977</v>
      </c>
      <c r="AC55" s="286">
        <v>15.875262527056904</v>
      </c>
      <c r="AD55" s="286">
        <v>15.83591271451383</v>
      </c>
      <c r="AE55" s="286">
        <v>15.796562901970761</v>
      </c>
      <c r="AF55" s="286">
        <v>15.757213089427694</v>
      </c>
      <c r="AG55" s="286">
        <v>15.717863276884623</v>
      </c>
      <c r="AH55" s="286">
        <v>15.678513464341552</v>
      </c>
      <c r="AI55" s="286">
        <v>15.63916365179848</v>
      </c>
      <c r="AJ55" s="286">
        <v>15.599813839255409</v>
      </c>
      <c r="AK55" s="286">
        <v>15.560464026712339</v>
      </c>
      <c r="AL55" s="286">
        <v>15.521114214169268</v>
      </c>
      <c r="AM55" s="286">
        <v>15.521114214169268</v>
      </c>
      <c r="AN55" s="286">
        <v>15.521114214169268</v>
      </c>
      <c r="AO55" s="286">
        <v>15.521114214169268</v>
      </c>
      <c r="AP55" s="286">
        <v>15.521114214169268</v>
      </c>
      <c r="AQ55" s="286">
        <v>15.521114214169268</v>
      </c>
      <c r="AR55" s="286">
        <v>15.521114214169268</v>
      </c>
      <c r="AS55" s="286">
        <v>15.521114214169268</v>
      </c>
      <c r="AT55" s="286">
        <v>15.521114214169268</v>
      </c>
      <c r="AU55" s="286">
        <v>15.521114214169268</v>
      </c>
      <c r="AV55" s="286">
        <v>15.521114214169268</v>
      </c>
      <c r="AW55" s="286">
        <v>15.521114214169268</v>
      </c>
      <c r="AX55" s="286">
        <v>15.521114214169268</v>
      </c>
      <c r="AY55" s="286">
        <v>15.521114214169268</v>
      </c>
      <c r="AZ55" s="286">
        <v>15.521114214169268</v>
      </c>
      <c r="BA55" s="286">
        <v>15.521114214169268</v>
      </c>
      <c r="BB55" s="286">
        <v>15.521114214169268</v>
      </c>
      <c r="BC55" s="286">
        <v>15.521114214169268</v>
      </c>
      <c r="BD55" s="286">
        <v>15.521114214169268</v>
      </c>
      <c r="BE55" s="286">
        <v>15.521114214169268</v>
      </c>
      <c r="BF55" s="286">
        <v>15.521114214169268</v>
      </c>
      <c r="BG55" s="286">
        <v>15.521114214169268</v>
      </c>
      <c r="BH55" s="286">
        <v>15.521114214169268</v>
      </c>
      <c r="BI55" s="286">
        <v>15.521114214169268</v>
      </c>
      <c r="BJ55" s="286">
        <v>15.521114214169268</v>
      </c>
      <c r="BK55" s="286">
        <v>15.521114214169268</v>
      </c>
      <c r="BL55" s="286">
        <v>15.521114214169268</v>
      </c>
      <c r="BM55" s="286">
        <v>15.521114214169268</v>
      </c>
      <c r="BN55" s="286">
        <v>15.521114214169268</v>
      </c>
      <c r="BO55" s="286">
        <v>15.521114214169268</v>
      </c>
      <c r="BP55" s="286">
        <v>15.521114214169268</v>
      </c>
      <c r="BQ55" s="286">
        <v>15.521114214169268</v>
      </c>
      <c r="BR55" s="286">
        <v>15.521114214169268</v>
      </c>
      <c r="BS55" s="286">
        <v>15.521114214169268</v>
      </c>
      <c r="BT55" s="286">
        <v>15.521114214169268</v>
      </c>
      <c r="BU55" s="286">
        <v>15.521114214169268</v>
      </c>
      <c r="BV55" s="286">
        <v>15.521114214169268</v>
      </c>
      <c r="BW55" s="286">
        <v>15.521114214169268</v>
      </c>
      <c r="BX55" s="286">
        <v>15.521114214169268</v>
      </c>
      <c r="BY55" s="286">
        <v>15.521114214169268</v>
      </c>
      <c r="BZ55" s="286">
        <v>15.521114214169268</v>
      </c>
      <c r="CA55" s="286">
        <v>15.521114214169268</v>
      </c>
      <c r="CB55" s="286">
        <v>15.521114214169268</v>
      </c>
      <c r="CC55" s="286">
        <v>15.521114214169268</v>
      </c>
      <c r="CD55" s="286">
        <v>15.521114214169268</v>
      </c>
      <c r="CE55" s="286">
        <v>15.521114214169268</v>
      </c>
      <c r="CF55" s="286">
        <v>15.521114214169268</v>
      </c>
      <c r="CG55" s="286">
        <v>15.521114214169268</v>
      </c>
      <c r="CH55" s="286">
        <v>15.521114214169268</v>
      </c>
      <c r="CI55" s="286">
        <v>15.521114214169268</v>
      </c>
      <c r="CJ55" s="619">
        <v>15.521114214169268</v>
      </c>
    </row>
    <row r="56" spans="1:88" x14ac:dyDescent="0.35">
      <c r="A56" s="77"/>
      <c r="B56" s="1164"/>
      <c r="C56" s="926" t="s">
        <v>428</v>
      </c>
      <c r="D56" s="106" t="s">
        <v>429</v>
      </c>
      <c r="E56" s="302" t="s">
        <v>430</v>
      </c>
      <c r="F56" s="107" t="s">
        <v>146</v>
      </c>
      <c r="G56" s="107">
        <v>2</v>
      </c>
      <c r="H56" s="483">
        <v>0.14000000000000001</v>
      </c>
      <c r="I56" s="485">
        <v>0.14000000000000001</v>
      </c>
      <c r="J56" s="198">
        <v>0.14000000000000001</v>
      </c>
      <c r="K56" s="424">
        <v>0.14000000000000001</v>
      </c>
      <c r="L56" s="424">
        <v>0.14000000000000001</v>
      </c>
      <c r="M56" s="424">
        <v>0.14000000000000001</v>
      </c>
      <c r="N56" s="84">
        <v>0.14000000000000001</v>
      </c>
      <c r="O56" s="84">
        <v>0.14000000000000001</v>
      </c>
      <c r="P56" s="84">
        <v>0.14000000000000001</v>
      </c>
      <c r="Q56" s="84">
        <v>0.14000000000000001</v>
      </c>
      <c r="R56" s="84">
        <v>0.14000000000000001</v>
      </c>
      <c r="S56" s="84">
        <v>0.14000000000000001</v>
      </c>
      <c r="T56" s="84">
        <v>0.14000000000000001</v>
      </c>
      <c r="U56" s="84">
        <v>0.14000000000000001</v>
      </c>
      <c r="V56" s="84">
        <v>0.14000000000000001</v>
      </c>
      <c r="W56" s="84">
        <v>0.14000000000000001</v>
      </c>
      <c r="X56" s="84">
        <v>0.14000000000000001</v>
      </c>
      <c r="Y56" s="84">
        <v>0.14000000000000001</v>
      </c>
      <c r="Z56" s="84">
        <v>0.14000000000000001</v>
      </c>
      <c r="AA56" s="84">
        <v>0.14000000000000001</v>
      </c>
      <c r="AB56" s="84">
        <v>0.14000000000000001</v>
      </c>
      <c r="AC56" s="84">
        <v>0.14000000000000001</v>
      </c>
      <c r="AD56" s="84">
        <v>0.14000000000000001</v>
      </c>
      <c r="AE56" s="84">
        <v>0.14000000000000001</v>
      </c>
      <c r="AF56" s="84">
        <v>0.14000000000000001</v>
      </c>
      <c r="AG56" s="84">
        <v>0.14000000000000001</v>
      </c>
      <c r="AH56" s="84">
        <v>0.14000000000000001</v>
      </c>
      <c r="AI56" s="84">
        <v>0.14000000000000001</v>
      </c>
      <c r="AJ56" s="84">
        <v>0.14000000000000001</v>
      </c>
      <c r="AK56" s="84">
        <v>0.14000000000000001</v>
      </c>
      <c r="AL56" s="84">
        <v>0.14000000000000001</v>
      </c>
      <c r="AM56" s="84">
        <v>0.14000000000000001</v>
      </c>
      <c r="AN56" s="84">
        <v>0.14000000000000001</v>
      </c>
      <c r="AO56" s="84">
        <v>0.14000000000000001</v>
      </c>
      <c r="AP56" s="84">
        <v>0.14000000000000001</v>
      </c>
      <c r="AQ56" s="84">
        <v>0.14000000000000001</v>
      </c>
      <c r="AR56" s="84">
        <v>0.14000000000000001</v>
      </c>
      <c r="AS56" s="84">
        <v>0.14000000000000001</v>
      </c>
      <c r="AT56" s="84">
        <v>0.14000000000000001</v>
      </c>
      <c r="AU56" s="84">
        <v>0.14000000000000001</v>
      </c>
      <c r="AV56" s="84">
        <v>0.14000000000000001</v>
      </c>
      <c r="AW56" s="84">
        <v>0.14000000000000001</v>
      </c>
      <c r="AX56" s="84">
        <v>0.14000000000000001</v>
      </c>
      <c r="AY56" s="84">
        <v>0.14000000000000001</v>
      </c>
      <c r="AZ56" s="84">
        <v>0.14000000000000001</v>
      </c>
      <c r="BA56" s="128">
        <v>0.14000000000000001</v>
      </c>
      <c r="BB56" s="511">
        <v>0.14000000000000001</v>
      </c>
      <c r="BC56" s="511">
        <v>0.14000000000000001</v>
      </c>
      <c r="BD56" s="511">
        <v>0.14000000000000001</v>
      </c>
      <c r="BE56" s="511">
        <v>0.14000000000000001</v>
      </c>
      <c r="BF56" s="511">
        <v>0.14000000000000001</v>
      </c>
      <c r="BG56" s="511">
        <v>0.14000000000000001</v>
      </c>
      <c r="BH56" s="511">
        <v>0.14000000000000001</v>
      </c>
      <c r="BI56" s="511">
        <v>0.14000000000000001</v>
      </c>
      <c r="BJ56" s="511">
        <v>0.14000000000000001</v>
      </c>
      <c r="BK56" s="511">
        <v>0.14000000000000001</v>
      </c>
      <c r="BL56" s="511">
        <v>0.14000000000000001</v>
      </c>
      <c r="BM56" s="511">
        <v>0.14000000000000001</v>
      </c>
      <c r="BN56" s="511">
        <v>0.14000000000000001</v>
      </c>
      <c r="BO56" s="511">
        <v>0.14000000000000001</v>
      </c>
      <c r="BP56" s="511">
        <v>0.14000000000000001</v>
      </c>
      <c r="BQ56" s="511">
        <v>0.14000000000000001</v>
      </c>
      <c r="BR56" s="511">
        <v>0.14000000000000001</v>
      </c>
      <c r="BS56" s="511">
        <v>0.14000000000000001</v>
      </c>
      <c r="BT56" s="511">
        <v>0.14000000000000001</v>
      </c>
      <c r="BU56" s="511">
        <v>0.14000000000000001</v>
      </c>
      <c r="BV56" s="511">
        <v>0.14000000000000001</v>
      </c>
      <c r="BW56" s="511">
        <v>0.14000000000000001</v>
      </c>
      <c r="BX56" s="511">
        <v>0.14000000000000001</v>
      </c>
      <c r="BY56" s="511">
        <v>0.14000000000000001</v>
      </c>
      <c r="BZ56" s="511">
        <v>0.14000000000000001</v>
      </c>
      <c r="CA56" s="511">
        <v>0.14000000000000001</v>
      </c>
      <c r="CB56" s="511">
        <v>0.14000000000000001</v>
      </c>
      <c r="CC56" s="511">
        <v>0.14000000000000001</v>
      </c>
      <c r="CD56" s="511">
        <v>0.14000000000000001</v>
      </c>
      <c r="CE56" s="511">
        <v>0.14000000000000001</v>
      </c>
      <c r="CF56" s="511">
        <v>0.14000000000000001</v>
      </c>
      <c r="CG56" s="511">
        <v>0.14000000000000001</v>
      </c>
      <c r="CH56" s="511">
        <v>0.14000000000000001</v>
      </c>
      <c r="CI56" s="511">
        <v>0.14000000000000001</v>
      </c>
      <c r="CJ56" s="620">
        <v>0.14000000000000001</v>
      </c>
    </row>
    <row r="57" spans="1:88" x14ac:dyDescent="0.35">
      <c r="A57" s="77"/>
      <c r="B57" s="1164"/>
      <c r="C57" s="927" t="s">
        <v>431</v>
      </c>
      <c r="D57" s="109" t="s">
        <v>432</v>
      </c>
      <c r="E57" s="300" t="s">
        <v>430</v>
      </c>
      <c r="F57" s="110" t="s">
        <v>146</v>
      </c>
      <c r="G57" s="110">
        <v>2</v>
      </c>
      <c r="H57" s="484">
        <v>0</v>
      </c>
      <c r="I57" s="486">
        <v>0</v>
      </c>
      <c r="J57" s="199">
        <v>0</v>
      </c>
      <c r="K57" s="205">
        <v>0</v>
      </c>
      <c r="L57" s="205">
        <v>0</v>
      </c>
      <c r="M57" s="205">
        <v>0</v>
      </c>
      <c r="N57" s="83">
        <v>0</v>
      </c>
      <c r="O57" s="83">
        <v>0</v>
      </c>
      <c r="P57" s="83">
        <v>0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83">
        <v>0</v>
      </c>
      <c r="W57" s="83">
        <v>0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83">
        <v>0</v>
      </c>
      <c r="AD57" s="83">
        <v>0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83">
        <v>0</v>
      </c>
      <c r="AK57" s="83">
        <v>0</v>
      </c>
      <c r="AL57" s="83">
        <v>0</v>
      </c>
      <c r="AM57" s="83">
        <v>0</v>
      </c>
      <c r="AN57" s="83">
        <v>0</v>
      </c>
      <c r="AO57" s="83">
        <v>0</v>
      </c>
      <c r="AP57" s="83">
        <v>0</v>
      </c>
      <c r="AQ57" s="83">
        <v>0</v>
      </c>
      <c r="AR57" s="83">
        <v>0</v>
      </c>
      <c r="AS57" s="83">
        <v>0</v>
      </c>
      <c r="AT57" s="83">
        <v>0</v>
      </c>
      <c r="AU57" s="83">
        <v>0</v>
      </c>
      <c r="AV57" s="83">
        <v>0</v>
      </c>
      <c r="AW57" s="83">
        <v>0</v>
      </c>
      <c r="AX57" s="83">
        <v>0</v>
      </c>
      <c r="AY57" s="83">
        <v>0</v>
      </c>
      <c r="AZ57" s="83">
        <v>0</v>
      </c>
      <c r="BA57" s="230">
        <v>0</v>
      </c>
      <c r="BB57" s="505">
        <v>0</v>
      </c>
      <c r="BC57" s="505">
        <v>0</v>
      </c>
      <c r="BD57" s="505">
        <v>0</v>
      </c>
      <c r="BE57" s="505">
        <v>0</v>
      </c>
      <c r="BF57" s="505">
        <v>0</v>
      </c>
      <c r="BG57" s="505">
        <v>0</v>
      </c>
      <c r="BH57" s="505">
        <v>0</v>
      </c>
      <c r="BI57" s="505">
        <v>0</v>
      </c>
      <c r="BJ57" s="505">
        <v>0</v>
      </c>
      <c r="BK57" s="505">
        <v>0</v>
      </c>
      <c r="BL57" s="505">
        <v>0</v>
      </c>
      <c r="BM57" s="505">
        <v>0</v>
      </c>
      <c r="BN57" s="505">
        <v>0</v>
      </c>
      <c r="BO57" s="505">
        <v>0</v>
      </c>
      <c r="BP57" s="505">
        <v>0</v>
      </c>
      <c r="BQ57" s="505">
        <v>0</v>
      </c>
      <c r="BR57" s="505">
        <v>0</v>
      </c>
      <c r="BS57" s="505">
        <v>0</v>
      </c>
      <c r="BT57" s="505">
        <v>0</v>
      </c>
      <c r="BU57" s="505">
        <v>0</v>
      </c>
      <c r="BV57" s="505">
        <v>0</v>
      </c>
      <c r="BW57" s="505">
        <v>0</v>
      </c>
      <c r="BX57" s="505">
        <v>0</v>
      </c>
      <c r="BY57" s="505">
        <v>0</v>
      </c>
      <c r="BZ57" s="505">
        <v>0</v>
      </c>
      <c r="CA57" s="505">
        <v>0</v>
      </c>
      <c r="CB57" s="505">
        <v>0</v>
      </c>
      <c r="CC57" s="505">
        <v>0</v>
      </c>
      <c r="CD57" s="505">
        <v>0</v>
      </c>
      <c r="CE57" s="505">
        <v>0</v>
      </c>
      <c r="CF57" s="505">
        <v>0</v>
      </c>
      <c r="CG57" s="505">
        <v>0</v>
      </c>
      <c r="CH57" s="505">
        <v>0</v>
      </c>
      <c r="CI57" s="505">
        <v>0</v>
      </c>
      <c r="CJ57" s="621">
        <v>0</v>
      </c>
    </row>
    <row r="58" spans="1:88" x14ac:dyDescent="0.35">
      <c r="A58" s="77"/>
      <c r="B58" s="1164"/>
      <c r="C58" s="927" t="s">
        <v>433</v>
      </c>
      <c r="D58" s="109" t="s">
        <v>434</v>
      </c>
      <c r="E58" s="300" t="s">
        <v>435</v>
      </c>
      <c r="F58" s="110" t="s">
        <v>146</v>
      </c>
      <c r="G58" s="110">
        <v>2</v>
      </c>
      <c r="H58" s="491">
        <v>0</v>
      </c>
      <c r="I58" s="490">
        <v>0</v>
      </c>
      <c r="J58" s="198">
        <v>0</v>
      </c>
      <c r="K58" s="205">
        <v>0</v>
      </c>
      <c r="L58" s="205">
        <v>0</v>
      </c>
      <c r="M58" s="205">
        <v>0</v>
      </c>
      <c r="N58" s="83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3">
        <v>0</v>
      </c>
      <c r="W58" s="83">
        <v>0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83">
        <v>0</v>
      </c>
      <c r="AD58" s="83">
        <v>0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83">
        <v>0</v>
      </c>
      <c r="AK58" s="83">
        <v>0</v>
      </c>
      <c r="AL58" s="83">
        <v>0</v>
      </c>
      <c r="AM58" s="83">
        <v>0</v>
      </c>
      <c r="AN58" s="83">
        <v>0</v>
      </c>
      <c r="AO58" s="83">
        <v>0</v>
      </c>
      <c r="AP58" s="83">
        <v>0</v>
      </c>
      <c r="AQ58" s="83">
        <v>0</v>
      </c>
      <c r="AR58" s="83">
        <v>0</v>
      </c>
      <c r="AS58" s="83">
        <v>0</v>
      </c>
      <c r="AT58" s="83">
        <v>0</v>
      </c>
      <c r="AU58" s="83">
        <v>0</v>
      </c>
      <c r="AV58" s="83">
        <v>0</v>
      </c>
      <c r="AW58" s="83">
        <v>0</v>
      </c>
      <c r="AX58" s="83">
        <v>0</v>
      </c>
      <c r="AY58" s="83">
        <v>0</v>
      </c>
      <c r="AZ58" s="83">
        <v>0</v>
      </c>
      <c r="BA58" s="230">
        <v>0</v>
      </c>
      <c r="BB58" s="505">
        <v>0</v>
      </c>
      <c r="BC58" s="505">
        <v>0</v>
      </c>
      <c r="BD58" s="505">
        <v>0</v>
      </c>
      <c r="BE58" s="505">
        <v>0</v>
      </c>
      <c r="BF58" s="505">
        <v>0</v>
      </c>
      <c r="BG58" s="505">
        <v>0</v>
      </c>
      <c r="BH58" s="505">
        <v>0</v>
      </c>
      <c r="BI58" s="505">
        <v>0</v>
      </c>
      <c r="BJ58" s="505">
        <v>0</v>
      </c>
      <c r="BK58" s="505">
        <v>0</v>
      </c>
      <c r="BL58" s="505">
        <v>0</v>
      </c>
      <c r="BM58" s="505">
        <v>0</v>
      </c>
      <c r="BN58" s="505">
        <v>0</v>
      </c>
      <c r="BO58" s="505">
        <v>0</v>
      </c>
      <c r="BP58" s="505">
        <v>0</v>
      </c>
      <c r="BQ58" s="505">
        <v>0</v>
      </c>
      <c r="BR58" s="505">
        <v>0</v>
      </c>
      <c r="BS58" s="505">
        <v>0</v>
      </c>
      <c r="BT58" s="505">
        <v>0</v>
      </c>
      <c r="BU58" s="505">
        <v>0</v>
      </c>
      <c r="BV58" s="505">
        <v>0</v>
      </c>
      <c r="BW58" s="505">
        <v>0</v>
      </c>
      <c r="BX58" s="505">
        <v>0</v>
      </c>
      <c r="BY58" s="505">
        <v>0</v>
      </c>
      <c r="BZ58" s="505">
        <v>0</v>
      </c>
      <c r="CA58" s="505">
        <v>0</v>
      </c>
      <c r="CB58" s="505">
        <v>0</v>
      </c>
      <c r="CC58" s="505">
        <v>0</v>
      </c>
      <c r="CD58" s="505">
        <v>0</v>
      </c>
      <c r="CE58" s="505">
        <v>0</v>
      </c>
      <c r="CF58" s="505">
        <v>0</v>
      </c>
      <c r="CG58" s="505">
        <v>0</v>
      </c>
      <c r="CH58" s="505">
        <v>0</v>
      </c>
      <c r="CI58" s="505">
        <v>0</v>
      </c>
      <c r="CJ58" s="621">
        <v>0</v>
      </c>
    </row>
    <row r="59" spans="1:88" ht="27" customHeight="1" x14ac:dyDescent="0.35">
      <c r="A59" s="77"/>
      <c r="B59" s="1164"/>
      <c r="C59" s="928" t="s">
        <v>436</v>
      </c>
      <c r="D59" s="193" t="s">
        <v>437</v>
      </c>
      <c r="E59" s="303" t="s">
        <v>438</v>
      </c>
      <c r="F59" s="194" t="s">
        <v>146</v>
      </c>
      <c r="G59" s="194">
        <v>2</v>
      </c>
      <c r="H59" s="487">
        <v>2.84</v>
      </c>
      <c r="I59" s="192">
        <v>5.68</v>
      </c>
      <c r="J59" s="192">
        <v>8.52</v>
      </c>
      <c r="K59" s="192">
        <v>11.36</v>
      </c>
      <c r="L59" s="192">
        <v>22.674041994750652</v>
      </c>
      <c r="M59" s="192">
        <v>33.988083989501305</v>
      </c>
      <c r="N59" s="192">
        <v>33.988083989501305</v>
      </c>
      <c r="O59" s="192">
        <v>33.988083989501305</v>
      </c>
      <c r="P59" s="192">
        <v>33.988083989501305</v>
      </c>
      <c r="Q59" s="192">
        <v>33.988083989501305</v>
      </c>
      <c r="R59" s="192">
        <v>33.988083989501305</v>
      </c>
      <c r="S59" s="192">
        <v>33.988083989501305</v>
      </c>
      <c r="T59" s="192">
        <v>33.988083989501305</v>
      </c>
      <c r="U59" s="192">
        <v>33.988083989501305</v>
      </c>
      <c r="V59" s="192">
        <v>33.988083989501305</v>
      </c>
      <c r="W59" s="192">
        <v>33.988083989501305</v>
      </c>
      <c r="X59" s="192">
        <v>33.988083989501305</v>
      </c>
      <c r="Y59" s="192">
        <v>33.988083989501305</v>
      </c>
      <c r="Z59" s="192">
        <v>33.988083989501305</v>
      </c>
      <c r="AA59" s="192">
        <v>33.988083989501305</v>
      </c>
      <c r="AB59" s="192">
        <v>33.988083989501305</v>
      </c>
      <c r="AC59" s="192">
        <v>33.988083989501305</v>
      </c>
      <c r="AD59" s="192">
        <v>33.988083989501305</v>
      </c>
      <c r="AE59" s="192">
        <v>33.988083989501305</v>
      </c>
      <c r="AF59" s="192">
        <v>33.988083989501305</v>
      </c>
      <c r="AG59" s="192">
        <v>33.988083989501305</v>
      </c>
      <c r="AH59" s="192">
        <v>33.988083989501305</v>
      </c>
      <c r="AI59" s="192">
        <v>33.988083989501305</v>
      </c>
      <c r="AJ59" s="192">
        <v>33.988083989501305</v>
      </c>
      <c r="AK59" s="192">
        <v>33.988083989501305</v>
      </c>
      <c r="AL59" s="192">
        <v>33.988083989501305</v>
      </c>
      <c r="AM59" s="192">
        <v>33.988083989501305</v>
      </c>
      <c r="AN59" s="192">
        <v>33.988083989501305</v>
      </c>
      <c r="AO59" s="192">
        <v>33.988083989501305</v>
      </c>
      <c r="AP59" s="192">
        <v>33.988083989501305</v>
      </c>
      <c r="AQ59" s="192">
        <v>33.988083989501305</v>
      </c>
      <c r="AR59" s="192">
        <v>33.988083989501305</v>
      </c>
      <c r="AS59" s="192">
        <v>33.988083989501305</v>
      </c>
      <c r="AT59" s="192">
        <v>33.988083989501305</v>
      </c>
      <c r="AU59" s="192">
        <v>33.988083989501305</v>
      </c>
      <c r="AV59" s="192">
        <v>33.988083989501305</v>
      </c>
      <c r="AW59" s="192">
        <v>33.988083989501305</v>
      </c>
      <c r="AX59" s="192">
        <v>33.988083989501305</v>
      </c>
      <c r="AY59" s="192">
        <v>33.988083989501305</v>
      </c>
      <c r="AZ59" s="192">
        <v>33.988083989501305</v>
      </c>
      <c r="BA59" s="231">
        <v>33.988083989501305</v>
      </c>
      <c r="BB59" s="231">
        <v>33.988083989501305</v>
      </c>
      <c r="BC59" s="231">
        <v>33.988083989501305</v>
      </c>
      <c r="BD59" s="231">
        <v>33.988083989501305</v>
      </c>
      <c r="BE59" s="231">
        <v>33.988083989501305</v>
      </c>
      <c r="BF59" s="231">
        <v>33.988083989501305</v>
      </c>
      <c r="BG59" s="231">
        <v>33.988083989501305</v>
      </c>
      <c r="BH59" s="231">
        <v>33.988083989501305</v>
      </c>
      <c r="BI59" s="231">
        <v>33.988083989501305</v>
      </c>
      <c r="BJ59" s="231">
        <v>33.988083989501305</v>
      </c>
      <c r="BK59" s="231">
        <v>33.988083989501305</v>
      </c>
      <c r="BL59" s="231">
        <v>33.988083989501305</v>
      </c>
      <c r="BM59" s="231">
        <v>33.988083989501305</v>
      </c>
      <c r="BN59" s="231">
        <v>33.988083989501305</v>
      </c>
      <c r="BO59" s="231">
        <v>33.988083989501305</v>
      </c>
      <c r="BP59" s="231">
        <v>33.988083989501305</v>
      </c>
      <c r="BQ59" s="231">
        <v>33.988083989501305</v>
      </c>
      <c r="BR59" s="231">
        <v>33.988083989501305</v>
      </c>
      <c r="BS59" s="231">
        <v>33.988083989501305</v>
      </c>
      <c r="BT59" s="231">
        <v>33.988083989501305</v>
      </c>
      <c r="BU59" s="231">
        <v>33.988083989501305</v>
      </c>
      <c r="BV59" s="231">
        <v>33.988083989501305</v>
      </c>
      <c r="BW59" s="231">
        <v>33.988083989501305</v>
      </c>
      <c r="BX59" s="231">
        <v>33.988083989501305</v>
      </c>
      <c r="BY59" s="231">
        <v>33.988083989501305</v>
      </c>
      <c r="BZ59" s="231">
        <v>33.988083989501305</v>
      </c>
      <c r="CA59" s="231">
        <v>33.988083989501305</v>
      </c>
      <c r="CB59" s="231">
        <v>33.988083989501305</v>
      </c>
      <c r="CC59" s="231">
        <v>33.988083989501305</v>
      </c>
      <c r="CD59" s="231">
        <v>33.988083989501305</v>
      </c>
      <c r="CE59" s="231">
        <v>33.988083989501305</v>
      </c>
      <c r="CF59" s="231">
        <v>33.988083989501305</v>
      </c>
      <c r="CG59" s="231">
        <v>33.988083989501305</v>
      </c>
      <c r="CH59" s="231">
        <v>33.988083989501305</v>
      </c>
      <c r="CI59" s="231">
        <v>33.988083989501305</v>
      </c>
      <c r="CJ59" s="622">
        <v>33.988083989501305</v>
      </c>
    </row>
    <row r="60" spans="1:88" x14ac:dyDescent="0.35">
      <c r="A60" s="77"/>
      <c r="B60" s="1164"/>
      <c r="C60" s="929" t="s">
        <v>439</v>
      </c>
      <c r="D60" s="415" t="s">
        <v>440</v>
      </c>
      <c r="E60" s="416" t="s">
        <v>441</v>
      </c>
      <c r="F60" s="213" t="s">
        <v>146</v>
      </c>
      <c r="G60" s="213">
        <v>2</v>
      </c>
      <c r="H60" s="488">
        <v>0</v>
      </c>
      <c r="I60" s="490">
        <v>2.84</v>
      </c>
      <c r="J60" s="198">
        <v>2.84</v>
      </c>
      <c r="K60" s="111">
        <v>2.84</v>
      </c>
      <c r="L60" s="111">
        <v>11.314041994750655</v>
      </c>
      <c r="M60" s="111">
        <v>11.314041994750655</v>
      </c>
      <c r="N60" s="167">
        <v>0</v>
      </c>
      <c r="O60" s="167">
        <v>0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7">
        <v>0</v>
      </c>
      <c r="X60" s="167">
        <v>0</v>
      </c>
      <c r="Y60" s="167">
        <v>0</v>
      </c>
      <c r="Z60" s="167">
        <v>0</v>
      </c>
      <c r="AA60" s="167">
        <v>0</v>
      </c>
      <c r="AB60" s="167">
        <v>0</v>
      </c>
      <c r="AC60" s="167">
        <v>0</v>
      </c>
      <c r="AD60" s="167">
        <v>0</v>
      </c>
      <c r="AE60" s="167">
        <v>0</v>
      </c>
      <c r="AF60" s="167">
        <v>0</v>
      </c>
      <c r="AG60" s="167">
        <v>0</v>
      </c>
      <c r="AH60" s="167">
        <v>0</v>
      </c>
      <c r="AI60" s="167">
        <v>0</v>
      </c>
      <c r="AJ60" s="167">
        <v>0</v>
      </c>
      <c r="AK60" s="167">
        <v>0</v>
      </c>
      <c r="AL60" s="167">
        <v>0</v>
      </c>
      <c r="AM60" s="167">
        <v>0</v>
      </c>
      <c r="AN60" s="167">
        <v>0</v>
      </c>
      <c r="AO60" s="167">
        <v>0</v>
      </c>
      <c r="AP60" s="167">
        <v>0</v>
      </c>
      <c r="AQ60" s="167">
        <v>0</v>
      </c>
      <c r="AR60" s="167">
        <v>0</v>
      </c>
      <c r="AS60" s="167">
        <v>0</v>
      </c>
      <c r="AT60" s="167">
        <v>0</v>
      </c>
      <c r="AU60" s="167">
        <v>0</v>
      </c>
      <c r="AV60" s="167">
        <v>0</v>
      </c>
      <c r="AW60" s="167">
        <v>0</v>
      </c>
      <c r="AX60" s="167">
        <v>0</v>
      </c>
      <c r="AY60" s="167">
        <v>0</v>
      </c>
      <c r="AZ60" s="167">
        <v>0</v>
      </c>
      <c r="BA60" s="195">
        <v>0</v>
      </c>
      <c r="BB60" s="505">
        <v>0</v>
      </c>
      <c r="BC60" s="505">
        <v>0</v>
      </c>
      <c r="BD60" s="505">
        <v>0</v>
      </c>
      <c r="BE60" s="505">
        <v>0</v>
      </c>
      <c r="BF60" s="505">
        <v>0</v>
      </c>
      <c r="BG60" s="505">
        <v>0</v>
      </c>
      <c r="BH60" s="505">
        <v>0</v>
      </c>
      <c r="BI60" s="505">
        <v>0</v>
      </c>
      <c r="BJ60" s="505">
        <v>0</v>
      </c>
      <c r="BK60" s="505">
        <v>0</v>
      </c>
      <c r="BL60" s="505">
        <v>0</v>
      </c>
      <c r="BM60" s="505">
        <v>0</v>
      </c>
      <c r="BN60" s="505">
        <v>0</v>
      </c>
      <c r="BO60" s="505">
        <v>0</v>
      </c>
      <c r="BP60" s="505">
        <v>0</v>
      </c>
      <c r="BQ60" s="505">
        <v>0</v>
      </c>
      <c r="BR60" s="505">
        <v>0</v>
      </c>
      <c r="BS60" s="505">
        <v>0</v>
      </c>
      <c r="BT60" s="505">
        <v>0</v>
      </c>
      <c r="BU60" s="505">
        <v>0</v>
      </c>
      <c r="BV60" s="505">
        <v>0</v>
      </c>
      <c r="BW60" s="505">
        <v>0</v>
      </c>
      <c r="BX60" s="505">
        <v>0</v>
      </c>
      <c r="BY60" s="505">
        <v>0</v>
      </c>
      <c r="BZ60" s="505">
        <v>0</v>
      </c>
      <c r="CA60" s="505">
        <v>0</v>
      </c>
      <c r="CB60" s="505">
        <v>0</v>
      </c>
      <c r="CC60" s="505">
        <v>0</v>
      </c>
      <c r="CD60" s="505">
        <v>0</v>
      </c>
      <c r="CE60" s="505">
        <v>0</v>
      </c>
      <c r="CF60" s="505">
        <v>0</v>
      </c>
      <c r="CG60" s="505">
        <v>0</v>
      </c>
      <c r="CH60" s="505">
        <v>0</v>
      </c>
      <c r="CI60" s="505">
        <v>0</v>
      </c>
      <c r="CJ60" s="621">
        <v>0</v>
      </c>
    </row>
    <row r="61" spans="1:88" x14ac:dyDescent="0.35">
      <c r="A61" s="77"/>
      <c r="B61" s="1164"/>
      <c r="C61" s="929" t="s">
        <v>442</v>
      </c>
      <c r="D61" s="415" t="s">
        <v>443</v>
      </c>
      <c r="E61" s="416" t="s">
        <v>444</v>
      </c>
      <c r="F61" s="213" t="s">
        <v>146</v>
      </c>
      <c r="G61" s="213">
        <v>2</v>
      </c>
      <c r="H61" s="488">
        <v>0</v>
      </c>
      <c r="I61" s="489">
        <v>0</v>
      </c>
      <c r="J61" s="198">
        <v>0</v>
      </c>
      <c r="K61" s="111">
        <v>0</v>
      </c>
      <c r="L61" s="111">
        <v>0</v>
      </c>
      <c r="M61" s="111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7">
        <v>0</v>
      </c>
      <c r="X61" s="167">
        <v>0</v>
      </c>
      <c r="Y61" s="167">
        <v>0</v>
      </c>
      <c r="Z61" s="167">
        <v>0</v>
      </c>
      <c r="AA61" s="167">
        <v>0</v>
      </c>
      <c r="AB61" s="167">
        <v>0</v>
      </c>
      <c r="AC61" s="167">
        <v>0</v>
      </c>
      <c r="AD61" s="167">
        <v>0</v>
      </c>
      <c r="AE61" s="167">
        <v>0</v>
      </c>
      <c r="AF61" s="167">
        <v>0</v>
      </c>
      <c r="AG61" s="167">
        <v>0</v>
      </c>
      <c r="AH61" s="167">
        <v>0</v>
      </c>
      <c r="AI61" s="167">
        <v>0</v>
      </c>
      <c r="AJ61" s="167">
        <v>0</v>
      </c>
      <c r="AK61" s="167">
        <v>0</v>
      </c>
      <c r="AL61" s="167">
        <v>0</v>
      </c>
      <c r="AM61" s="167">
        <v>0</v>
      </c>
      <c r="AN61" s="167">
        <v>0</v>
      </c>
      <c r="AO61" s="167">
        <v>0</v>
      </c>
      <c r="AP61" s="167">
        <v>0</v>
      </c>
      <c r="AQ61" s="167">
        <v>0</v>
      </c>
      <c r="AR61" s="167">
        <v>0</v>
      </c>
      <c r="AS61" s="167">
        <v>0</v>
      </c>
      <c r="AT61" s="167">
        <v>0</v>
      </c>
      <c r="AU61" s="167">
        <v>0</v>
      </c>
      <c r="AV61" s="167">
        <v>0</v>
      </c>
      <c r="AW61" s="167">
        <v>0</v>
      </c>
      <c r="AX61" s="167">
        <v>0</v>
      </c>
      <c r="AY61" s="167">
        <v>0</v>
      </c>
      <c r="AZ61" s="167">
        <v>0</v>
      </c>
      <c r="BA61" s="195">
        <v>0</v>
      </c>
      <c r="BB61" s="505">
        <v>0</v>
      </c>
      <c r="BC61" s="505">
        <v>0</v>
      </c>
      <c r="BD61" s="505">
        <v>0</v>
      </c>
      <c r="BE61" s="505">
        <v>0</v>
      </c>
      <c r="BF61" s="505">
        <v>0</v>
      </c>
      <c r="BG61" s="505">
        <v>0</v>
      </c>
      <c r="BH61" s="505">
        <v>0</v>
      </c>
      <c r="BI61" s="505">
        <v>0</v>
      </c>
      <c r="BJ61" s="505">
        <v>0</v>
      </c>
      <c r="BK61" s="505">
        <v>0</v>
      </c>
      <c r="BL61" s="505">
        <v>0</v>
      </c>
      <c r="BM61" s="505">
        <v>0</v>
      </c>
      <c r="BN61" s="505">
        <v>0</v>
      </c>
      <c r="BO61" s="505">
        <v>0</v>
      </c>
      <c r="BP61" s="505">
        <v>0</v>
      </c>
      <c r="BQ61" s="505">
        <v>0</v>
      </c>
      <c r="BR61" s="505">
        <v>0</v>
      </c>
      <c r="BS61" s="505">
        <v>0</v>
      </c>
      <c r="BT61" s="505">
        <v>0</v>
      </c>
      <c r="BU61" s="505">
        <v>0</v>
      </c>
      <c r="BV61" s="505">
        <v>0</v>
      </c>
      <c r="BW61" s="505">
        <v>0</v>
      </c>
      <c r="BX61" s="505">
        <v>0</v>
      </c>
      <c r="BY61" s="505">
        <v>0</v>
      </c>
      <c r="BZ61" s="505">
        <v>0</v>
      </c>
      <c r="CA61" s="505">
        <v>0</v>
      </c>
      <c r="CB61" s="505">
        <v>0</v>
      </c>
      <c r="CC61" s="505">
        <v>0</v>
      </c>
      <c r="CD61" s="505">
        <v>0</v>
      </c>
      <c r="CE61" s="505">
        <v>0</v>
      </c>
      <c r="CF61" s="505">
        <v>0</v>
      </c>
      <c r="CG61" s="505">
        <v>0</v>
      </c>
      <c r="CH61" s="505">
        <v>0</v>
      </c>
      <c r="CI61" s="505">
        <v>0</v>
      </c>
      <c r="CJ61" s="621">
        <v>0</v>
      </c>
    </row>
    <row r="62" spans="1:88" x14ac:dyDescent="0.35">
      <c r="A62" s="77"/>
      <c r="B62" s="1164"/>
      <c r="C62" s="929" t="s">
        <v>445</v>
      </c>
      <c r="D62" s="415" t="s">
        <v>446</v>
      </c>
      <c r="E62" s="416" t="s">
        <v>447</v>
      </c>
      <c r="F62" s="213" t="s">
        <v>146</v>
      </c>
      <c r="G62" s="213">
        <v>2</v>
      </c>
      <c r="H62" s="488">
        <v>0</v>
      </c>
      <c r="I62" s="490">
        <v>0</v>
      </c>
      <c r="J62" s="198">
        <v>0</v>
      </c>
      <c r="K62" s="111">
        <v>0</v>
      </c>
      <c r="L62" s="111">
        <v>0</v>
      </c>
      <c r="M62" s="111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7">
        <v>0</v>
      </c>
      <c r="X62" s="167">
        <v>0</v>
      </c>
      <c r="Y62" s="167">
        <v>0</v>
      </c>
      <c r="Z62" s="167">
        <v>0</v>
      </c>
      <c r="AA62" s="167">
        <v>0</v>
      </c>
      <c r="AB62" s="167">
        <v>0</v>
      </c>
      <c r="AC62" s="167">
        <v>0</v>
      </c>
      <c r="AD62" s="167">
        <v>0</v>
      </c>
      <c r="AE62" s="167">
        <v>0</v>
      </c>
      <c r="AF62" s="167">
        <v>0</v>
      </c>
      <c r="AG62" s="167">
        <v>0</v>
      </c>
      <c r="AH62" s="167">
        <v>0</v>
      </c>
      <c r="AI62" s="167">
        <v>0</v>
      </c>
      <c r="AJ62" s="167">
        <v>0</v>
      </c>
      <c r="AK62" s="167">
        <v>0</v>
      </c>
      <c r="AL62" s="167">
        <v>0</v>
      </c>
      <c r="AM62" s="167">
        <v>0</v>
      </c>
      <c r="AN62" s="167">
        <v>0</v>
      </c>
      <c r="AO62" s="167">
        <v>0</v>
      </c>
      <c r="AP62" s="167">
        <v>0</v>
      </c>
      <c r="AQ62" s="167">
        <v>0</v>
      </c>
      <c r="AR62" s="167">
        <v>0</v>
      </c>
      <c r="AS62" s="167">
        <v>0</v>
      </c>
      <c r="AT62" s="167">
        <v>0</v>
      </c>
      <c r="AU62" s="167">
        <v>0</v>
      </c>
      <c r="AV62" s="167">
        <v>0</v>
      </c>
      <c r="AW62" s="167">
        <v>0</v>
      </c>
      <c r="AX62" s="167">
        <v>0</v>
      </c>
      <c r="AY62" s="167">
        <v>0</v>
      </c>
      <c r="AZ62" s="167">
        <v>0</v>
      </c>
      <c r="BA62" s="195">
        <v>0</v>
      </c>
      <c r="BB62" s="505">
        <v>0</v>
      </c>
      <c r="BC62" s="505">
        <v>0</v>
      </c>
      <c r="BD62" s="505">
        <v>0</v>
      </c>
      <c r="BE62" s="505">
        <v>0</v>
      </c>
      <c r="BF62" s="505">
        <v>0</v>
      </c>
      <c r="BG62" s="505">
        <v>0</v>
      </c>
      <c r="BH62" s="505">
        <v>0</v>
      </c>
      <c r="BI62" s="505">
        <v>0</v>
      </c>
      <c r="BJ62" s="505">
        <v>0</v>
      </c>
      <c r="BK62" s="505">
        <v>0</v>
      </c>
      <c r="BL62" s="505">
        <v>0</v>
      </c>
      <c r="BM62" s="505">
        <v>0</v>
      </c>
      <c r="BN62" s="505">
        <v>0</v>
      </c>
      <c r="BO62" s="505">
        <v>0</v>
      </c>
      <c r="BP62" s="505">
        <v>0</v>
      </c>
      <c r="BQ62" s="505">
        <v>0</v>
      </c>
      <c r="BR62" s="505">
        <v>0</v>
      </c>
      <c r="BS62" s="505">
        <v>0</v>
      </c>
      <c r="BT62" s="505">
        <v>0</v>
      </c>
      <c r="BU62" s="505">
        <v>0</v>
      </c>
      <c r="BV62" s="505">
        <v>0</v>
      </c>
      <c r="BW62" s="505">
        <v>0</v>
      </c>
      <c r="BX62" s="505">
        <v>0</v>
      </c>
      <c r="BY62" s="505">
        <v>0</v>
      </c>
      <c r="BZ62" s="505">
        <v>0</v>
      </c>
      <c r="CA62" s="505">
        <v>0</v>
      </c>
      <c r="CB62" s="505">
        <v>0</v>
      </c>
      <c r="CC62" s="505">
        <v>0</v>
      </c>
      <c r="CD62" s="505">
        <v>0</v>
      </c>
      <c r="CE62" s="505">
        <v>0</v>
      </c>
      <c r="CF62" s="505">
        <v>0</v>
      </c>
      <c r="CG62" s="505">
        <v>0</v>
      </c>
      <c r="CH62" s="505">
        <v>0</v>
      </c>
      <c r="CI62" s="505">
        <v>0</v>
      </c>
      <c r="CJ62" s="621">
        <v>0</v>
      </c>
    </row>
    <row r="63" spans="1:88" ht="25" x14ac:dyDescent="0.35">
      <c r="A63" s="77"/>
      <c r="B63" s="1164"/>
      <c r="C63" s="929" t="s">
        <v>448</v>
      </c>
      <c r="D63" s="415" t="s">
        <v>449</v>
      </c>
      <c r="E63" s="416" t="s">
        <v>450</v>
      </c>
      <c r="F63" s="213" t="s">
        <v>146</v>
      </c>
      <c r="G63" s="213">
        <v>2</v>
      </c>
      <c r="H63" s="488">
        <v>0</v>
      </c>
      <c r="I63" s="489">
        <v>0</v>
      </c>
      <c r="J63" s="198">
        <v>0</v>
      </c>
      <c r="K63" s="111">
        <v>0</v>
      </c>
      <c r="L63" s="111">
        <v>0</v>
      </c>
      <c r="M63" s="111">
        <v>0</v>
      </c>
      <c r="N63" s="167">
        <v>0</v>
      </c>
      <c r="O63" s="167">
        <v>0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7">
        <v>0</v>
      </c>
      <c r="X63" s="167">
        <v>0</v>
      </c>
      <c r="Y63" s="167">
        <v>0</v>
      </c>
      <c r="Z63" s="167">
        <v>0</v>
      </c>
      <c r="AA63" s="167">
        <v>0</v>
      </c>
      <c r="AB63" s="167">
        <v>0</v>
      </c>
      <c r="AC63" s="167">
        <v>0</v>
      </c>
      <c r="AD63" s="167">
        <v>0</v>
      </c>
      <c r="AE63" s="167">
        <v>0</v>
      </c>
      <c r="AF63" s="167">
        <v>0</v>
      </c>
      <c r="AG63" s="167">
        <v>0</v>
      </c>
      <c r="AH63" s="167">
        <v>0</v>
      </c>
      <c r="AI63" s="167">
        <v>0</v>
      </c>
      <c r="AJ63" s="167">
        <v>0</v>
      </c>
      <c r="AK63" s="167">
        <v>0</v>
      </c>
      <c r="AL63" s="167">
        <v>0</v>
      </c>
      <c r="AM63" s="167">
        <v>0</v>
      </c>
      <c r="AN63" s="167">
        <v>0</v>
      </c>
      <c r="AO63" s="167">
        <v>0</v>
      </c>
      <c r="AP63" s="167">
        <v>0</v>
      </c>
      <c r="AQ63" s="167">
        <v>0</v>
      </c>
      <c r="AR63" s="167">
        <v>0</v>
      </c>
      <c r="AS63" s="167">
        <v>0</v>
      </c>
      <c r="AT63" s="167">
        <v>0</v>
      </c>
      <c r="AU63" s="167">
        <v>0</v>
      </c>
      <c r="AV63" s="167">
        <v>0</v>
      </c>
      <c r="AW63" s="167">
        <v>0</v>
      </c>
      <c r="AX63" s="167">
        <v>0</v>
      </c>
      <c r="AY63" s="167">
        <v>0</v>
      </c>
      <c r="AZ63" s="167">
        <v>0</v>
      </c>
      <c r="BA63" s="195">
        <v>0</v>
      </c>
      <c r="BB63" s="505">
        <v>0</v>
      </c>
      <c r="BC63" s="505">
        <v>0</v>
      </c>
      <c r="BD63" s="505">
        <v>0</v>
      </c>
      <c r="BE63" s="505">
        <v>0</v>
      </c>
      <c r="BF63" s="505">
        <v>0</v>
      </c>
      <c r="BG63" s="505">
        <v>0</v>
      </c>
      <c r="BH63" s="505">
        <v>0</v>
      </c>
      <c r="BI63" s="505">
        <v>0</v>
      </c>
      <c r="BJ63" s="505">
        <v>0</v>
      </c>
      <c r="BK63" s="505">
        <v>0</v>
      </c>
      <c r="BL63" s="505">
        <v>0</v>
      </c>
      <c r="BM63" s="505">
        <v>0</v>
      </c>
      <c r="BN63" s="505">
        <v>0</v>
      </c>
      <c r="BO63" s="505">
        <v>0</v>
      </c>
      <c r="BP63" s="505">
        <v>0</v>
      </c>
      <c r="BQ63" s="505">
        <v>0</v>
      </c>
      <c r="BR63" s="505">
        <v>0</v>
      </c>
      <c r="BS63" s="505">
        <v>0</v>
      </c>
      <c r="BT63" s="505">
        <v>0</v>
      </c>
      <c r="BU63" s="505">
        <v>0</v>
      </c>
      <c r="BV63" s="505">
        <v>0</v>
      </c>
      <c r="BW63" s="505">
        <v>0</v>
      </c>
      <c r="BX63" s="505">
        <v>0</v>
      </c>
      <c r="BY63" s="505">
        <v>0</v>
      </c>
      <c r="BZ63" s="505">
        <v>0</v>
      </c>
      <c r="CA63" s="505">
        <v>0</v>
      </c>
      <c r="CB63" s="505">
        <v>0</v>
      </c>
      <c r="CC63" s="505">
        <v>0</v>
      </c>
      <c r="CD63" s="505">
        <v>0</v>
      </c>
      <c r="CE63" s="505">
        <v>0</v>
      </c>
      <c r="CF63" s="505">
        <v>0</v>
      </c>
      <c r="CG63" s="505">
        <v>0</v>
      </c>
      <c r="CH63" s="505">
        <v>0</v>
      </c>
      <c r="CI63" s="505">
        <v>0</v>
      </c>
      <c r="CJ63" s="621">
        <v>0</v>
      </c>
    </row>
    <row r="64" spans="1:88" x14ac:dyDescent="0.35">
      <c r="A64" s="77"/>
      <c r="B64" s="1164"/>
      <c r="C64" s="929" t="s">
        <v>451</v>
      </c>
      <c r="D64" s="415" t="s">
        <v>452</v>
      </c>
      <c r="E64" s="416" t="s">
        <v>453</v>
      </c>
      <c r="F64" s="213" t="s">
        <v>146</v>
      </c>
      <c r="G64" s="213">
        <v>2</v>
      </c>
      <c r="H64" s="488">
        <v>0</v>
      </c>
      <c r="I64" s="490">
        <v>0</v>
      </c>
      <c r="J64" s="198">
        <v>0</v>
      </c>
      <c r="K64" s="111">
        <v>0</v>
      </c>
      <c r="L64" s="111">
        <v>0</v>
      </c>
      <c r="M64" s="111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7">
        <v>0</v>
      </c>
      <c r="X64" s="167">
        <v>0</v>
      </c>
      <c r="Y64" s="167">
        <v>0</v>
      </c>
      <c r="Z64" s="167">
        <v>0</v>
      </c>
      <c r="AA64" s="167">
        <v>0</v>
      </c>
      <c r="AB64" s="167">
        <v>0</v>
      </c>
      <c r="AC64" s="167">
        <v>0</v>
      </c>
      <c r="AD64" s="167">
        <v>0</v>
      </c>
      <c r="AE64" s="167">
        <v>0</v>
      </c>
      <c r="AF64" s="167">
        <v>0</v>
      </c>
      <c r="AG64" s="167">
        <v>0</v>
      </c>
      <c r="AH64" s="167">
        <v>0</v>
      </c>
      <c r="AI64" s="167">
        <v>0</v>
      </c>
      <c r="AJ64" s="167">
        <v>0</v>
      </c>
      <c r="AK64" s="167">
        <v>0</v>
      </c>
      <c r="AL64" s="167">
        <v>0</v>
      </c>
      <c r="AM64" s="167">
        <v>0</v>
      </c>
      <c r="AN64" s="167">
        <v>0</v>
      </c>
      <c r="AO64" s="167">
        <v>0</v>
      </c>
      <c r="AP64" s="167">
        <v>0</v>
      </c>
      <c r="AQ64" s="167">
        <v>0</v>
      </c>
      <c r="AR64" s="167">
        <v>0</v>
      </c>
      <c r="AS64" s="167">
        <v>0</v>
      </c>
      <c r="AT64" s="167">
        <v>0</v>
      </c>
      <c r="AU64" s="167">
        <v>0</v>
      </c>
      <c r="AV64" s="167">
        <v>0</v>
      </c>
      <c r="AW64" s="167">
        <v>0</v>
      </c>
      <c r="AX64" s="167">
        <v>0</v>
      </c>
      <c r="AY64" s="167">
        <v>0</v>
      </c>
      <c r="AZ64" s="167">
        <v>0</v>
      </c>
      <c r="BA64" s="195">
        <v>0</v>
      </c>
      <c r="BB64" s="505">
        <v>0</v>
      </c>
      <c r="BC64" s="505">
        <v>0</v>
      </c>
      <c r="BD64" s="505">
        <v>0</v>
      </c>
      <c r="BE64" s="505">
        <v>0</v>
      </c>
      <c r="BF64" s="505">
        <v>0</v>
      </c>
      <c r="BG64" s="505">
        <v>0</v>
      </c>
      <c r="BH64" s="505">
        <v>0</v>
      </c>
      <c r="BI64" s="505">
        <v>0</v>
      </c>
      <c r="BJ64" s="505">
        <v>0</v>
      </c>
      <c r="BK64" s="505">
        <v>0</v>
      </c>
      <c r="BL64" s="505">
        <v>0</v>
      </c>
      <c r="BM64" s="505">
        <v>0</v>
      </c>
      <c r="BN64" s="505">
        <v>0</v>
      </c>
      <c r="BO64" s="505">
        <v>0</v>
      </c>
      <c r="BP64" s="505">
        <v>0</v>
      </c>
      <c r="BQ64" s="505">
        <v>0</v>
      </c>
      <c r="BR64" s="505">
        <v>0</v>
      </c>
      <c r="BS64" s="505">
        <v>0</v>
      </c>
      <c r="BT64" s="505">
        <v>0</v>
      </c>
      <c r="BU64" s="505">
        <v>0</v>
      </c>
      <c r="BV64" s="505">
        <v>0</v>
      </c>
      <c r="BW64" s="505">
        <v>0</v>
      </c>
      <c r="BX64" s="505">
        <v>0</v>
      </c>
      <c r="BY64" s="505">
        <v>0</v>
      </c>
      <c r="BZ64" s="505">
        <v>0</v>
      </c>
      <c r="CA64" s="505">
        <v>0</v>
      </c>
      <c r="CB64" s="505">
        <v>0</v>
      </c>
      <c r="CC64" s="505">
        <v>0</v>
      </c>
      <c r="CD64" s="505">
        <v>0</v>
      </c>
      <c r="CE64" s="505">
        <v>0</v>
      </c>
      <c r="CF64" s="505">
        <v>0</v>
      </c>
      <c r="CG64" s="505">
        <v>0</v>
      </c>
      <c r="CH64" s="505">
        <v>0</v>
      </c>
      <c r="CI64" s="505">
        <v>0</v>
      </c>
      <c r="CJ64" s="621">
        <v>0</v>
      </c>
    </row>
    <row r="65" spans="1:88" ht="25" x14ac:dyDescent="0.35">
      <c r="A65" s="77"/>
      <c r="B65" s="1164"/>
      <c r="C65" s="929" t="s">
        <v>454</v>
      </c>
      <c r="D65" s="415" t="s">
        <v>455</v>
      </c>
      <c r="E65" s="416" t="s">
        <v>456</v>
      </c>
      <c r="F65" s="213" t="s">
        <v>146</v>
      </c>
      <c r="G65" s="213">
        <v>2</v>
      </c>
      <c r="H65" s="488">
        <v>0</v>
      </c>
      <c r="I65" s="489">
        <v>0</v>
      </c>
      <c r="J65" s="198">
        <v>0</v>
      </c>
      <c r="K65" s="111">
        <v>0</v>
      </c>
      <c r="L65" s="111">
        <v>0</v>
      </c>
      <c r="M65" s="111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7">
        <v>0</v>
      </c>
      <c r="X65" s="167">
        <v>0</v>
      </c>
      <c r="Y65" s="167">
        <v>0</v>
      </c>
      <c r="Z65" s="167">
        <v>0</v>
      </c>
      <c r="AA65" s="167">
        <v>0</v>
      </c>
      <c r="AB65" s="167">
        <v>0</v>
      </c>
      <c r="AC65" s="167">
        <v>0</v>
      </c>
      <c r="AD65" s="167">
        <v>0</v>
      </c>
      <c r="AE65" s="167">
        <v>0</v>
      </c>
      <c r="AF65" s="167">
        <v>0</v>
      </c>
      <c r="AG65" s="167">
        <v>0</v>
      </c>
      <c r="AH65" s="167">
        <v>0</v>
      </c>
      <c r="AI65" s="167">
        <v>0</v>
      </c>
      <c r="AJ65" s="167">
        <v>0</v>
      </c>
      <c r="AK65" s="167">
        <v>0</v>
      </c>
      <c r="AL65" s="167">
        <v>0</v>
      </c>
      <c r="AM65" s="167">
        <v>0</v>
      </c>
      <c r="AN65" s="167">
        <v>0</v>
      </c>
      <c r="AO65" s="167">
        <v>0</v>
      </c>
      <c r="AP65" s="167">
        <v>0</v>
      </c>
      <c r="AQ65" s="167">
        <v>0</v>
      </c>
      <c r="AR65" s="167">
        <v>0</v>
      </c>
      <c r="AS65" s="167">
        <v>0</v>
      </c>
      <c r="AT65" s="167">
        <v>0</v>
      </c>
      <c r="AU65" s="167">
        <v>0</v>
      </c>
      <c r="AV65" s="167">
        <v>0</v>
      </c>
      <c r="AW65" s="167">
        <v>0</v>
      </c>
      <c r="AX65" s="167">
        <v>0</v>
      </c>
      <c r="AY65" s="167">
        <v>0</v>
      </c>
      <c r="AZ65" s="167">
        <v>0</v>
      </c>
      <c r="BA65" s="195">
        <v>0</v>
      </c>
      <c r="BB65" s="505">
        <v>0</v>
      </c>
      <c r="BC65" s="505">
        <v>0</v>
      </c>
      <c r="BD65" s="505">
        <v>0</v>
      </c>
      <c r="BE65" s="505">
        <v>0</v>
      </c>
      <c r="BF65" s="505">
        <v>0</v>
      </c>
      <c r="BG65" s="505">
        <v>0</v>
      </c>
      <c r="BH65" s="505">
        <v>0</v>
      </c>
      <c r="BI65" s="505">
        <v>0</v>
      </c>
      <c r="BJ65" s="505">
        <v>0</v>
      </c>
      <c r="BK65" s="505">
        <v>0</v>
      </c>
      <c r="BL65" s="505">
        <v>0</v>
      </c>
      <c r="BM65" s="505">
        <v>0</v>
      </c>
      <c r="BN65" s="505">
        <v>0</v>
      </c>
      <c r="BO65" s="505">
        <v>0</v>
      </c>
      <c r="BP65" s="505">
        <v>0</v>
      </c>
      <c r="BQ65" s="505">
        <v>0</v>
      </c>
      <c r="BR65" s="505">
        <v>0</v>
      </c>
      <c r="BS65" s="505">
        <v>0</v>
      </c>
      <c r="BT65" s="505">
        <v>0</v>
      </c>
      <c r="BU65" s="505">
        <v>0</v>
      </c>
      <c r="BV65" s="505">
        <v>0</v>
      </c>
      <c r="BW65" s="505">
        <v>0</v>
      </c>
      <c r="BX65" s="505">
        <v>0</v>
      </c>
      <c r="BY65" s="505">
        <v>0</v>
      </c>
      <c r="BZ65" s="505">
        <v>0</v>
      </c>
      <c r="CA65" s="505">
        <v>0</v>
      </c>
      <c r="CB65" s="505">
        <v>0</v>
      </c>
      <c r="CC65" s="505">
        <v>0</v>
      </c>
      <c r="CD65" s="505">
        <v>0</v>
      </c>
      <c r="CE65" s="505">
        <v>0</v>
      </c>
      <c r="CF65" s="505">
        <v>0</v>
      </c>
      <c r="CG65" s="505">
        <v>0</v>
      </c>
      <c r="CH65" s="505">
        <v>0</v>
      </c>
      <c r="CI65" s="505">
        <v>0</v>
      </c>
      <c r="CJ65" s="621">
        <v>0</v>
      </c>
    </row>
    <row r="66" spans="1:88" x14ac:dyDescent="0.35">
      <c r="A66" s="77"/>
      <c r="B66" s="1164"/>
      <c r="C66" s="927" t="s">
        <v>457</v>
      </c>
      <c r="D66" s="109" t="s">
        <v>458</v>
      </c>
      <c r="E66" s="300" t="s">
        <v>459</v>
      </c>
      <c r="F66" s="110" t="s">
        <v>146</v>
      </c>
      <c r="G66" s="112">
        <v>2</v>
      </c>
      <c r="H66" s="488">
        <v>0</v>
      </c>
      <c r="I66" s="490">
        <v>0</v>
      </c>
      <c r="J66" s="198">
        <v>0</v>
      </c>
      <c r="K66" s="111">
        <v>0</v>
      </c>
      <c r="L66" s="111">
        <v>0</v>
      </c>
      <c r="M66" s="111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7">
        <v>0</v>
      </c>
      <c r="X66" s="167">
        <v>0</v>
      </c>
      <c r="Y66" s="167">
        <v>0</v>
      </c>
      <c r="Z66" s="167">
        <v>0</v>
      </c>
      <c r="AA66" s="167">
        <v>0</v>
      </c>
      <c r="AB66" s="167">
        <v>0</v>
      </c>
      <c r="AC66" s="167">
        <v>0</v>
      </c>
      <c r="AD66" s="167">
        <v>0</v>
      </c>
      <c r="AE66" s="167">
        <v>0</v>
      </c>
      <c r="AF66" s="167">
        <v>0</v>
      </c>
      <c r="AG66" s="167">
        <v>0</v>
      </c>
      <c r="AH66" s="167">
        <v>0</v>
      </c>
      <c r="AI66" s="167">
        <v>0</v>
      </c>
      <c r="AJ66" s="167">
        <v>0</v>
      </c>
      <c r="AK66" s="167">
        <v>0</v>
      </c>
      <c r="AL66" s="167">
        <v>0</v>
      </c>
      <c r="AM66" s="167">
        <v>0</v>
      </c>
      <c r="AN66" s="167">
        <v>0</v>
      </c>
      <c r="AO66" s="167">
        <v>0</v>
      </c>
      <c r="AP66" s="167">
        <v>0</v>
      </c>
      <c r="AQ66" s="167">
        <v>0</v>
      </c>
      <c r="AR66" s="167">
        <v>0</v>
      </c>
      <c r="AS66" s="167">
        <v>0</v>
      </c>
      <c r="AT66" s="167">
        <v>0</v>
      </c>
      <c r="AU66" s="167">
        <v>0</v>
      </c>
      <c r="AV66" s="167">
        <v>0</v>
      </c>
      <c r="AW66" s="167">
        <v>0</v>
      </c>
      <c r="AX66" s="167">
        <v>0</v>
      </c>
      <c r="AY66" s="167">
        <v>0</v>
      </c>
      <c r="AZ66" s="167">
        <v>0</v>
      </c>
      <c r="BA66" s="187">
        <v>0</v>
      </c>
      <c r="BB66" s="505">
        <v>0</v>
      </c>
      <c r="BC66" s="505">
        <v>0</v>
      </c>
      <c r="BD66" s="505">
        <v>0</v>
      </c>
      <c r="BE66" s="505">
        <v>0</v>
      </c>
      <c r="BF66" s="505">
        <v>0</v>
      </c>
      <c r="BG66" s="505">
        <v>0</v>
      </c>
      <c r="BH66" s="505">
        <v>0</v>
      </c>
      <c r="BI66" s="505">
        <v>0</v>
      </c>
      <c r="BJ66" s="505">
        <v>0</v>
      </c>
      <c r="BK66" s="505">
        <v>0</v>
      </c>
      <c r="BL66" s="505">
        <v>0</v>
      </c>
      <c r="BM66" s="505">
        <v>0</v>
      </c>
      <c r="BN66" s="505">
        <v>0</v>
      </c>
      <c r="BO66" s="505">
        <v>0</v>
      </c>
      <c r="BP66" s="505">
        <v>0</v>
      </c>
      <c r="BQ66" s="505">
        <v>0</v>
      </c>
      <c r="BR66" s="505">
        <v>0</v>
      </c>
      <c r="BS66" s="505">
        <v>0</v>
      </c>
      <c r="BT66" s="505">
        <v>0</v>
      </c>
      <c r="BU66" s="505">
        <v>0</v>
      </c>
      <c r="BV66" s="505">
        <v>0</v>
      </c>
      <c r="BW66" s="505">
        <v>0</v>
      </c>
      <c r="BX66" s="505">
        <v>0</v>
      </c>
      <c r="BY66" s="505">
        <v>0</v>
      </c>
      <c r="BZ66" s="505">
        <v>0</v>
      </c>
      <c r="CA66" s="505">
        <v>0</v>
      </c>
      <c r="CB66" s="505">
        <v>0</v>
      </c>
      <c r="CC66" s="505">
        <v>0</v>
      </c>
      <c r="CD66" s="505">
        <v>0</v>
      </c>
      <c r="CE66" s="505">
        <v>0</v>
      </c>
      <c r="CF66" s="505">
        <v>0</v>
      </c>
      <c r="CG66" s="505">
        <v>0</v>
      </c>
      <c r="CH66" s="505">
        <v>0</v>
      </c>
      <c r="CI66" s="505">
        <v>0</v>
      </c>
      <c r="CJ66" s="621">
        <v>0</v>
      </c>
    </row>
    <row r="67" spans="1:88" x14ac:dyDescent="0.35">
      <c r="A67" s="77"/>
      <c r="B67" s="1164"/>
      <c r="C67" s="927" t="s">
        <v>460</v>
      </c>
      <c r="D67" s="887" t="s">
        <v>461</v>
      </c>
      <c r="E67" s="888" t="s">
        <v>435</v>
      </c>
      <c r="F67" s="889" t="s">
        <v>146</v>
      </c>
      <c r="G67" s="890">
        <v>2</v>
      </c>
      <c r="H67" s="865">
        <v>0</v>
      </c>
      <c r="I67" s="866">
        <v>0</v>
      </c>
      <c r="J67" s="461">
        <v>0</v>
      </c>
      <c r="K67" s="867">
        <v>0</v>
      </c>
      <c r="L67" s="867">
        <v>0</v>
      </c>
      <c r="M67" s="867">
        <v>0</v>
      </c>
      <c r="N67" s="862">
        <v>0</v>
      </c>
      <c r="O67" s="862">
        <v>0</v>
      </c>
      <c r="P67" s="862">
        <v>0</v>
      </c>
      <c r="Q67" s="862">
        <v>0</v>
      </c>
      <c r="R67" s="862">
        <v>0</v>
      </c>
      <c r="S67" s="862">
        <v>0</v>
      </c>
      <c r="T67" s="862">
        <v>0</v>
      </c>
      <c r="U67" s="862">
        <v>0</v>
      </c>
      <c r="V67" s="862">
        <v>0</v>
      </c>
      <c r="W67" s="862">
        <v>0</v>
      </c>
      <c r="X67" s="862">
        <v>0</v>
      </c>
      <c r="Y67" s="862">
        <v>0</v>
      </c>
      <c r="Z67" s="862">
        <v>0</v>
      </c>
      <c r="AA67" s="862">
        <v>0</v>
      </c>
      <c r="AB67" s="862">
        <v>0</v>
      </c>
      <c r="AC67" s="862">
        <v>0</v>
      </c>
      <c r="AD67" s="862">
        <v>0</v>
      </c>
      <c r="AE67" s="862">
        <v>0</v>
      </c>
      <c r="AF67" s="862">
        <v>0</v>
      </c>
      <c r="AG67" s="862">
        <v>0</v>
      </c>
      <c r="AH67" s="862">
        <v>0</v>
      </c>
      <c r="AI67" s="862">
        <v>0</v>
      </c>
      <c r="AJ67" s="862">
        <v>0</v>
      </c>
      <c r="AK67" s="862">
        <v>0</v>
      </c>
      <c r="AL67" s="862">
        <v>0</v>
      </c>
      <c r="AM67" s="862">
        <v>0</v>
      </c>
      <c r="AN67" s="862">
        <v>0</v>
      </c>
      <c r="AO67" s="862">
        <v>0</v>
      </c>
      <c r="AP67" s="862">
        <v>0</v>
      </c>
      <c r="AQ67" s="862">
        <v>0</v>
      </c>
      <c r="AR67" s="862">
        <v>0</v>
      </c>
      <c r="AS67" s="862">
        <v>0</v>
      </c>
      <c r="AT67" s="862">
        <v>0</v>
      </c>
      <c r="AU67" s="862">
        <v>0</v>
      </c>
      <c r="AV67" s="862">
        <v>0</v>
      </c>
      <c r="AW67" s="862">
        <v>0</v>
      </c>
      <c r="AX67" s="862">
        <v>0</v>
      </c>
      <c r="AY67" s="862">
        <v>0</v>
      </c>
      <c r="AZ67" s="862">
        <v>0</v>
      </c>
      <c r="BA67" s="868">
        <v>0</v>
      </c>
      <c r="BB67" s="891">
        <v>0</v>
      </c>
      <c r="BC67" s="891">
        <v>0</v>
      </c>
      <c r="BD67" s="891">
        <v>0</v>
      </c>
      <c r="BE67" s="891">
        <v>0</v>
      </c>
      <c r="BF67" s="891">
        <v>0</v>
      </c>
      <c r="BG67" s="891">
        <v>0</v>
      </c>
      <c r="BH67" s="891">
        <v>0</v>
      </c>
      <c r="BI67" s="891">
        <v>0</v>
      </c>
      <c r="BJ67" s="891">
        <v>0</v>
      </c>
      <c r="BK67" s="891">
        <v>0</v>
      </c>
      <c r="BL67" s="891">
        <v>0</v>
      </c>
      <c r="BM67" s="891">
        <v>0</v>
      </c>
      <c r="BN67" s="891">
        <v>0</v>
      </c>
      <c r="BO67" s="891">
        <v>0</v>
      </c>
      <c r="BP67" s="891">
        <v>0</v>
      </c>
      <c r="BQ67" s="891">
        <v>0</v>
      </c>
      <c r="BR67" s="891">
        <v>0</v>
      </c>
      <c r="BS67" s="891">
        <v>0</v>
      </c>
      <c r="BT67" s="891">
        <v>0</v>
      </c>
      <c r="BU67" s="891">
        <v>0</v>
      </c>
      <c r="BV67" s="891">
        <v>0</v>
      </c>
      <c r="BW67" s="891">
        <v>0</v>
      </c>
      <c r="BX67" s="891">
        <v>0</v>
      </c>
      <c r="BY67" s="891">
        <v>0</v>
      </c>
      <c r="BZ67" s="891">
        <v>0</v>
      </c>
      <c r="CA67" s="891">
        <v>0</v>
      </c>
      <c r="CB67" s="891">
        <v>0</v>
      </c>
      <c r="CC67" s="891">
        <v>0</v>
      </c>
      <c r="CD67" s="891">
        <v>0</v>
      </c>
      <c r="CE67" s="891">
        <v>0</v>
      </c>
      <c r="CF67" s="891">
        <v>0</v>
      </c>
      <c r="CG67" s="891">
        <v>0</v>
      </c>
      <c r="CH67" s="891">
        <v>0</v>
      </c>
      <c r="CI67" s="891">
        <v>0</v>
      </c>
      <c r="CJ67" s="621">
        <v>0</v>
      </c>
    </row>
    <row r="68" spans="1:88" ht="25" x14ac:dyDescent="0.35">
      <c r="A68" s="77"/>
      <c r="B68" s="1164"/>
      <c r="C68" s="930" t="s">
        <v>462</v>
      </c>
      <c r="D68" s="896" t="s">
        <v>215</v>
      </c>
      <c r="E68" s="897" t="s">
        <v>463</v>
      </c>
      <c r="F68" s="770" t="s">
        <v>209</v>
      </c>
      <c r="G68" s="770">
        <v>2</v>
      </c>
      <c r="H68" s="913">
        <v>0</v>
      </c>
      <c r="I68" s="913">
        <v>0</v>
      </c>
      <c r="J68" s="913">
        <v>0</v>
      </c>
      <c r="K68" s="913">
        <v>0</v>
      </c>
      <c r="L68" s="913">
        <v>0</v>
      </c>
      <c r="M68" s="913">
        <v>0</v>
      </c>
      <c r="N68" s="913">
        <v>0</v>
      </c>
      <c r="O68" s="913">
        <v>0</v>
      </c>
      <c r="P68" s="913">
        <v>0</v>
      </c>
      <c r="Q68" s="913">
        <v>0</v>
      </c>
      <c r="R68" s="913">
        <v>0</v>
      </c>
      <c r="S68" s="913">
        <v>0</v>
      </c>
      <c r="T68" s="913">
        <v>0</v>
      </c>
      <c r="U68" s="913">
        <v>0</v>
      </c>
      <c r="V68" s="913">
        <v>0</v>
      </c>
      <c r="W68" s="913">
        <v>0</v>
      </c>
      <c r="X68" s="913">
        <v>0</v>
      </c>
      <c r="Y68" s="913">
        <v>0</v>
      </c>
      <c r="Z68" s="913">
        <v>0</v>
      </c>
      <c r="AA68" s="913">
        <v>0</v>
      </c>
      <c r="AB68" s="913">
        <v>0</v>
      </c>
      <c r="AC68" s="913">
        <v>0</v>
      </c>
      <c r="AD68" s="913">
        <v>0</v>
      </c>
      <c r="AE68" s="913">
        <v>0</v>
      </c>
      <c r="AF68" s="913">
        <v>0</v>
      </c>
      <c r="AG68" s="913">
        <v>0</v>
      </c>
      <c r="AH68" s="913">
        <v>0</v>
      </c>
      <c r="AI68" s="913">
        <v>0</v>
      </c>
      <c r="AJ68" s="913">
        <v>0</v>
      </c>
      <c r="AK68" s="913">
        <v>0</v>
      </c>
      <c r="AL68" s="913">
        <v>0</v>
      </c>
      <c r="AM68" s="913">
        <v>0</v>
      </c>
      <c r="AN68" s="913">
        <v>0</v>
      </c>
      <c r="AO68" s="913">
        <v>0</v>
      </c>
      <c r="AP68" s="913">
        <v>0</v>
      </c>
      <c r="AQ68" s="913">
        <v>0</v>
      </c>
      <c r="AR68" s="913">
        <v>0</v>
      </c>
      <c r="AS68" s="913">
        <v>0</v>
      </c>
      <c r="AT68" s="913">
        <v>0</v>
      </c>
      <c r="AU68" s="913">
        <v>0</v>
      </c>
      <c r="AV68" s="913">
        <v>0</v>
      </c>
      <c r="AW68" s="913">
        <v>0</v>
      </c>
      <c r="AX68" s="913">
        <v>0</v>
      </c>
      <c r="AY68" s="913">
        <v>0</v>
      </c>
      <c r="AZ68" s="913">
        <v>0</v>
      </c>
      <c r="BA68" s="913">
        <v>0</v>
      </c>
      <c r="BB68" s="913">
        <v>0</v>
      </c>
      <c r="BC68" s="913">
        <v>0</v>
      </c>
      <c r="BD68" s="913">
        <v>0</v>
      </c>
      <c r="BE68" s="913">
        <v>0</v>
      </c>
      <c r="BF68" s="913">
        <v>0</v>
      </c>
      <c r="BG68" s="913">
        <v>0</v>
      </c>
      <c r="BH68" s="913">
        <v>0</v>
      </c>
      <c r="BI68" s="913">
        <v>0</v>
      </c>
      <c r="BJ68" s="913">
        <v>0</v>
      </c>
      <c r="BK68" s="913">
        <v>0</v>
      </c>
      <c r="BL68" s="913">
        <v>0</v>
      </c>
      <c r="BM68" s="913">
        <v>0</v>
      </c>
      <c r="BN68" s="913">
        <v>0</v>
      </c>
      <c r="BO68" s="913">
        <v>0</v>
      </c>
      <c r="BP68" s="913">
        <v>0</v>
      </c>
      <c r="BQ68" s="913">
        <v>0</v>
      </c>
      <c r="BR68" s="913">
        <v>0</v>
      </c>
      <c r="BS68" s="913">
        <v>0</v>
      </c>
      <c r="BT68" s="913">
        <v>0</v>
      </c>
      <c r="BU68" s="913">
        <v>0</v>
      </c>
      <c r="BV68" s="913">
        <v>0</v>
      </c>
      <c r="BW68" s="913">
        <v>0</v>
      </c>
      <c r="BX68" s="913">
        <v>0</v>
      </c>
      <c r="BY68" s="913">
        <v>0</v>
      </c>
      <c r="BZ68" s="913">
        <v>0</v>
      </c>
      <c r="CA68" s="913">
        <v>0</v>
      </c>
      <c r="CB68" s="913">
        <v>0</v>
      </c>
      <c r="CC68" s="913">
        <v>0</v>
      </c>
      <c r="CD68" s="913">
        <v>0</v>
      </c>
      <c r="CE68" s="913">
        <v>0</v>
      </c>
      <c r="CF68" s="913">
        <v>0</v>
      </c>
      <c r="CG68" s="913">
        <v>0</v>
      </c>
      <c r="CH68" s="913">
        <v>0</v>
      </c>
      <c r="CI68" s="913">
        <v>0</v>
      </c>
      <c r="CJ68" s="931">
        <v>0</v>
      </c>
    </row>
    <row r="69" spans="1:88" ht="17.149999999999999" customHeight="1" thickBot="1" x14ac:dyDescent="0.4">
      <c r="A69" s="77"/>
      <c r="B69" s="1164"/>
      <c r="C69" s="932" t="s">
        <v>464</v>
      </c>
      <c r="D69" s="113" t="s">
        <v>218</v>
      </c>
      <c r="E69" s="892" t="s">
        <v>465</v>
      </c>
      <c r="F69" s="114" t="s">
        <v>146</v>
      </c>
      <c r="G69" s="114">
        <v>2</v>
      </c>
      <c r="H69" s="893">
        <v>2.98</v>
      </c>
      <c r="I69" s="893">
        <v>5.8199999999999994</v>
      </c>
      <c r="J69" s="893">
        <v>8.66</v>
      </c>
      <c r="K69" s="894">
        <v>11.5</v>
      </c>
      <c r="L69" s="894">
        <v>22.814041994750653</v>
      </c>
      <c r="M69" s="894">
        <v>34.128083989501306</v>
      </c>
      <c r="N69" s="893">
        <v>34.128083989501306</v>
      </c>
      <c r="O69" s="893">
        <v>34.128083989501306</v>
      </c>
      <c r="P69" s="893">
        <v>34.128083989501306</v>
      </c>
      <c r="Q69" s="893">
        <v>34.128083989501306</v>
      </c>
      <c r="R69" s="893">
        <v>34.128083989501306</v>
      </c>
      <c r="S69" s="893">
        <v>34.128083989501306</v>
      </c>
      <c r="T69" s="893">
        <v>34.128083989501306</v>
      </c>
      <c r="U69" s="893">
        <v>34.128083989501306</v>
      </c>
      <c r="V69" s="893">
        <v>34.128083989501306</v>
      </c>
      <c r="W69" s="893">
        <v>34.128083989501306</v>
      </c>
      <c r="X69" s="893">
        <v>34.128083989501306</v>
      </c>
      <c r="Y69" s="893">
        <v>34.128083989501306</v>
      </c>
      <c r="Z69" s="893">
        <v>34.128083989501306</v>
      </c>
      <c r="AA69" s="893">
        <v>34.128083989501306</v>
      </c>
      <c r="AB69" s="893">
        <v>34.128083989501306</v>
      </c>
      <c r="AC69" s="893">
        <v>34.128083989501306</v>
      </c>
      <c r="AD69" s="893">
        <v>34.128083989501306</v>
      </c>
      <c r="AE69" s="893">
        <v>34.128083989501306</v>
      </c>
      <c r="AF69" s="893">
        <v>34.128083989501306</v>
      </c>
      <c r="AG69" s="893">
        <v>34.128083989501306</v>
      </c>
      <c r="AH69" s="893">
        <v>34.128083989501306</v>
      </c>
      <c r="AI69" s="893">
        <v>34.128083989501306</v>
      </c>
      <c r="AJ69" s="893">
        <v>34.128083989501306</v>
      </c>
      <c r="AK69" s="893">
        <v>34.128083989501306</v>
      </c>
      <c r="AL69" s="893">
        <v>34.128083989501306</v>
      </c>
      <c r="AM69" s="893">
        <v>34.128083989501306</v>
      </c>
      <c r="AN69" s="893">
        <v>34.128083989501306</v>
      </c>
      <c r="AO69" s="893">
        <v>34.128083989501306</v>
      </c>
      <c r="AP69" s="893">
        <v>34.128083989501306</v>
      </c>
      <c r="AQ69" s="893">
        <v>34.128083989501306</v>
      </c>
      <c r="AR69" s="893">
        <v>34.128083989501306</v>
      </c>
      <c r="AS69" s="893">
        <v>34.128083989501306</v>
      </c>
      <c r="AT69" s="893">
        <v>34.128083989501306</v>
      </c>
      <c r="AU69" s="893">
        <v>34.128083989501306</v>
      </c>
      <c r="AV69" s="893">
        <v>34.128083989501306</v>
      </c>
      <c r="AW69" s="893">
        <v>34.128083989501306</v>
      </c>
      <c r="AX69" s="893">
        <v>34.128083989501306</v>
      </c>
      <c r="AY69" s="893">
        <v>34.128083989501306</v>
      </c>
      <c r="AZ69" s="893">
        <v>34.128083989501306</v>
      </c>
      <c r="BA69" s="895">
        <v>34.128083989501306</v>
      </c>
      <c r="BB69" s="895">
        <v>34.128083989501306</v>
      </c>
      <c r="BC69" s="895">
        <v>34.128083989501306</v>
      </c>
      <c r="BD69" s="895">
        <v>34.128083989501306</v>
      </c>
      <c r="BE69" s="895">
        <v>34.128083989501306</v>
      </c>
      <c r="BF69" s="895">
        <v>34.128083989501306</v>
      </c>
      <c r="BG69" s="895">
        <v>34.128083989501306</v>
      </c>
      <c r="BH69" s="895">
        <v>34.128083989501306</v>
      </c>
      <c r="BI69" s="895">
        <v>34.128083989501306</v>
      </c>
      <c r="BJ69" s="895">
        <v>34.128083989501306</v>
      </c>
      <c r="BK69" s="895">
        <v>34.128083989501306</v>
      </c>
      <c r="BL69" s="895">
        <v>34.128083989501306</v>
      </c>
      <c r="BM69" s="895">
        <v>34.128083989501306</v>
      </c>
      <c r="BN69" s="895">
        <v>34.128083989501306</v>
      </c>
      <c r="BO69" s="895">
        <v>34.128083989501306</v>
      </c>
      <c r="BP69" s="895">
        <v>34.128083989501306</v>
      </c>
      <c r="BQ69" s="895">
        <v>34.128083989501306</v>
      </c>
      <c r="BR69" s="895">
        <v>34.128083989501306</v>
      </c>
      <c r="BS69" s="895">
        <v>34.128083989501306</v>
      </c>
      <c r="BT69" s="895">
        <v>34.128083989501306</v>
      </c>
      <c r="BU69" s="895">
        <v>34.128083989501306</v>
      </c>
      <c r="BV69" s="895">
        <v>34.128083989501306</v>
      </c>
      <c r="BW69" s="895">
        <v>34.128083989501306</v>
      </c>
      <c r="BX69" s="895">
        <v>34.128083989501306</v>
      </c>
      <c r="BY69" s="895">
        <v>34.128083989501306</v>
      </c>
      <c r="BZ69" s="895">
        <v>34.128083989501306</v>
      </c>
      <c r="CA69" s="895">
        <v>34.128083989501306</v>
      </c>
      <c r="CB69" s="895">
        <v>34.128083989501306</v>
      </c>
      <c r="CC69" s="895">
        <v>34.128083989501306</v>
      </c>
      <c r="CD69" s="895">
        <v>34.128083989501306</v>
      </c>
      <c r="CE69" s="895">
        <v>34.128083989501306</v>
      </c>
      <c r="CF69" s="895">
        <v>34.128083989501306</v>
      </c>
      <c r="CG69" s="895">
        <v>34.128083989501306</v>
      </c>
      <c r="CH69" s="895">
        <v>34.128083989501306</v>
      </c>
      <c r="CI69" s="895">
        <v>34.128083989501306</v>
      </c>
      <c r="CJ69" s="623">
        <v>34.128083989501306</v>
      </c>
    </row>
    <row r="70" spans="1:88" x14ac:dyDescent="0.35">
      <c r="A70" s="77"/>
      <c r="B70" s="1164"/>
      <c r="C70" s="933" t="s">
        <v>466</v>
      </c>
      <c r="D70" s="115" t="s">
        <v>467</v>
      </c>
      <c r="E70" s="300" t="s">
        <v>459</v>
      </c>
      <c r="F70" s="107" t="s">
        <v>146</v>
      </c>
      <c r="G70" s="107">
        <v>2</v>
      </c>
      <c r="H70" s="483">
        <v>0</v>
      </c>
      <c r="I70" s="485">
        <v>0</v>
      </c>
      <c r="J70" s="200">
        <v>0</v>
      </c>
      <c r="K70" s="220">
        <v>0</v>
      </c>
      <c r="L70" s="220">
        <v>0</v>
      </c>
      <c r="M70" s="220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08">
        <v>0</v>
      </c>
      <c r="U70" s="108">
        <v>0</v>
      </c>
      <c r="V70" s="108">
        <v>0</v>
      </c>
      <c r="W70" s="108">
        <v>0</v>
      </c>
      <c r="X70" s="108">
        <v>0</v>
      </c>
      <c r="Y70" s="108">
        <v>0</v>
      </c>
      <c r="Z70" s="108">
        <v>0</v>
      </c>
      <c r="AA70" s="108">
        <v>0</v>
      </c>
      <c r="AB70" s="108">
        <v>0</v>
      </c>
      <c r="AC70" s="108">
        <v>0</v>
      </c>
      <c r="AD70" s="108">
        <v>0</v>
      </c>
      <c r="AE70" s="108">
        <v>0</v>
      </c>
      <c r="AF70" s="108">
        <v>0</v>
      </c>
      <c r="AG70" s="108">
        <v>0</v>
      </c>
      <c r="AH70" s="108">
        <v>0</v>
      </c>
      <c r="AI70" s="108">
        <v>0</v>
      </c>
      <c r="AJ70" s="108">
        <v>0</v>
      </c>
      <c r="AK70" s="108">
        <v>0</v>
      </c>
      <c r="AL70" s="108">
        <v>0</v>
      </c>
      <c r="AM70" s="108">
        <v>0</v>
      </c>
      <c r="AN70" s="108">
        <v>0</v>
      </c>
      <c r="AO70" s="108">
        <v>0</v>
      </c>
      <c r="AP70" s="108">
        <v>0</v>
      </c>
      <c r="AQ70" s="108">
        <v>0</v>
      </c>
      <c r="AR70" s="108">
        <v>0</v>
      </c>
      <c r="AS70" s="108">
        <v>0</v>
      </c>
      <c r="AT70" s="108">
        <v>0</v>
      </c>
      <c r="AU70" s="108">
        <v>0</v>
      </c>
      <c r="AV70" s="108">
        <v>0</v>
      </c>
      <c r="AW70" s="108">
        <v>0</v>
      </c>
      <c r="AX70" s="108">
        <v>0</v>
      </c>
      <c r="AY70" s="108">
        <v>0</v>
      </c>
      <c r="AZ70" s="108">
        <v>0</v>
      </c>
      <c r="BA70" s="233">
        <v>0</v>
      </c>
      <c r="BB70" s="505">
        <v>0</v>
      </c>
      <c r="BC70" s="505">
        <v>0</v>
      </c>
      <c r="BD70" s="505">
        <v>0</v>
      </c>
      <c r="BE70" s="505">
        <v>0</v>
      </c>
      <c r="BF70" s="505">
        <v>0</v>
      </c>
      <c r="BG70" s="505">
        <v>0</v>
      </c>
      <c r="BH70" s="505">
        <v>0</v>
      </c>
      <c r="BI70" s="505">
        <v>0</v>
      </c>
      <c r="BJ70" s="505">
        <v>0</v>
      </c>
      <c r="BK70" s="505">
        <v>0</v>
      </c>
      <c r="BL70" s="505">
        <v>0</v>
      </c>
      <c r="BM70" s="505">
        <v>0</v>
      </c>
      <c r="BN70" s="505">
        <v>0</v>
      </c>
      <c r="BO70" s="505">
        <v>0</v>
      </c>
      <c r="BP70" s="505">
        <v>0</v>
      </c>
      <c r="BQ70" s="505">
        <v>0</v>
      </c>
      <c r="BR70" s="505">
        <v>0</v>
      </c>
      <c r="BS70" s="505">
        <v>0</v>
      </c>
      <c r="BT70" s="505">
        <v>0</v>
      </c>
      <c r="BU70" s="505">
        <v>0</v>
      </c>
      <c r="BV70" s="505">
        <v>0</v>
      </c>
      <c r="BW70" s="505">
        <v>0</v>
      </c>
      <c r="BX70" s="505">
        <v>0</v>
      </c>
      <c r="BY70" s="505">
        <v>0</v>
      </c>
      <c r="BZ70" s="505">
        <v>0</v>
      </c>
      <c r="CA70" s="505">
        <v>0</v>
      </c>
      <c r="CB70" s="505">
        <v>0</v>
      </c>
      <c r="CC70" s="505">
        <v>0</v>
      </c>
      <c r="CD70" s="505">
        <v>0</v>
      </c>
      <c r="CE70" s="505">
        <v>0</v>
      </c>
      <c r="CF70" s="505">
        <v>0</v>
      </c>
      <c r="CG70" s="505">
        <v>0</v>
      </c>
      <c r="CH70" s="505">
        <v>0</v>
      </c>
      <c r="CI70" s="505">
        <v>0</v>
      </c>
      <c r="CJ70" s="624">
        <v>0</v>
      </c>
    </row>
    <row r="71" spans="1:88" ht="16.399999999999999" customHeight="1" x14ac:dyDescent="0.35">
      <c r="A71" s="77"/>
      <c r="B71" s="1164"/>
      <c r="C71" s="927" t="s">
        <v>468</v>
      </c>
      <c r="D71" s="116" t="s">
        <v>469</v>
      </c>
      <c r="E71" s="300" t="s">
        <v>459</v>
      </c>
      <c r="F71" s="110" t="s">
        <v>146</v>
      </c>
      <c r="G71" s="110">
        <v>2</v>
      </c>
      <c r="H71" s="484">
        <v>0</v>
      </c>
      <c r="I71" s="486">
        <v>0</v>
      </c>
      <c r="J71" s="199">
        <v>0</v>
      </c>
      <c r="K71" s="205">
        <v>0</v>
      </c>
      <c r="L71" s="205">
        <v>0</v>
      </c>
      <c r="M71" s="205">
        <v>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3">
        <v>0</v>
      </c>
      <c r="W71" s="83">
        <v>0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230">
        <v>0</v>
      </c>
      <c r="BB71" s="505">
        <v>0</v>
      </c>
      <c r="BC71" s="505">
        <v>0</v>
      </c>
      <c r="BD71" s="505">
        <v>0</v>
      </c>
      <c r="BE71" s="505">
        <v>0</v>
      </c>
      <c r="BF71" s="505">
        <v>0</v>
      </c>
      <c r="BG71" s="505">
        <v>0</v>
      </c>
      <c r="BH71" s="505">
        <v>0</v>
      </c>
      <c r="BI71" s="505">
        <v>0</v>
      </c>
      <c r="BJ71" s="505">
        <v>0</v>
      </c>
      <c r="BK71" s="505">
        <v>0</v>
      </c>
      <c r="BL71" s="505">
        <v>0</v>
      </c>
      <c r="BM71" s="505">
        <v>0</v>
      </c>
      <c r="BN71" s="505">
        <v>0</v>
      </c>
      <c r="BO71" s="505">
        <v>0</v>
      </c>
      <c r="BP71" s="505">
        <v>0</v>
      </c>
      <c r="BQ71" s="505">
        <v>0</v>
      </c>
      <c r="BR71" s="505">
        <v>0</v>
      </c>
      <c r="BS71" s="505">
        <v>0</v>
      </c>
      <c r="BT71" s="505">
        <v>0</v>
      </c>
      <c r="BU71" s="505">
        <v>0</v>
      </c>
      <c r="BV71" s="505">
        <v>0</v>
      </c>
      <c r="BW71" s="505">
        <v>0</v>
      </c>
      <c r="BX71" s="505">
        <v>0</v>
      </c>
      <c r="BY71" s="505">
        <v>0</v>
      </c>
      <c r="BZ71" s="505">
        <v>0</v>
      </c>
      <c r="CA71" s="505">
        <v>0</v>
      </c>
      <c r="CB71" s="505">
        <v>0</v>
      </c>
      <c r="CC71" s="505">
        <v>0</v>
      </c>
      <c r="CD71" s="505">
        <v>0</v>
      </c>
      <c r="CE71" s="505">
        <v>0</v>
      </c>
      <c r="CF71" s="505">
        <v>0</v>
      </c>
      <c r="CG71" s="505">
        <v>0</v>
      </c>
      <c r="CH71" s="505">
        <v>0</v>
      </c>
      <c r="CI71" s="505">
        <v>0</v>
      </c>
      <c r="CJ71" s="621">
        <v>0</v>
      </c>
    </row>
    <row r="72" spans="1:88" x14ac:dyDescent="0.35">
      <c r="A72" s="77"/>
      <c r="B72" s="1164"/>
      <c r="C72" s="927" t="s">
        <v>470</v>
      </c>
      <c r="D72" s="116" t="s">
        <v>471</v>
      </c>
      <c r="E72" s="300" t="s">
        <v>459</v>
      </c>
      <c r="F72" s="110" t="s">
        <v>146</v>
      </c>
      <c r="G72" s="110">
        <v>2</v>
      </c>
      <c r="H72" s="491">
        <v>6.8159999999999998</v>
      </c>
      <c r="I72" s="490">
        <v>13.632</v>
      </c>
      <c r="J72" s="198">
        <v>20.447999999999997</v>
      </c>
      <c r="K72" s="205">
        <v>27.263999999999999</v>
      </c>
      <c r="L72" s="205">
        <v>54.394504572232734</v>
      </c>
      <c r="M72" s="205">
        <v>81.529700116376461</v>
      </c>
      <c r="N72" s="83">
        <v>81.50197279641182</v>
      </c>
      <c r="O72" s="83">
        <v>81.474264329525226</v>
      </c>
      <c r="P72" s="83">
        <v>81.446574696494622</v>
      </c>
      <c r="Q72" s="83">
        <v>81.418903878123999</v>
      </c>
      <c r="R72" s="83">
        <v>81.391251855243553</v>
      </c>
      <c r="S72" s="83">
        <v>81.363618608709388</v>
      </c>
      <c r="T72" s="83">
        <v>81.336004119403697</v>
      </c>
      <c r="U72" s="83">
        <v>81.308408368234538</v>
      </c>
      <c r="V72" s="83">
        <v>81.280831336135904</v>
      </c>
      <c r="W72" s="83">
        <v>81.253273004067694</v>
      </c>
      <c r="X72" s="83">
        <v>81.225733353015499</v>
      </c>
      <c r="Y72" s="83">
        <v>81.19821236399082</v>
      </c>
      <c r="Z72" s="83">
        <v>81.170710018030789</v>
      </c>
      <c r="AA72" s="83">
        <v>81.14322629619825</v>
      </c>
      <c r="AB72" s="83">
        <v>81.115761179581668</v>
      </c>
      <c r="AC72" s="83">
        <v>81.088314649295157</v>
      </c>
      <c r="AD72" s="83">
        <v>81.060886686478341</v>
      </c>
      <c r="AE72" s="83">
        <v>81.033477272296352</v>
      </c>
      <c r="AF72" s="83">
        <v>81.006086387939803</v>
      </c>
      <c r="AG72" s="83">
        <v>80.9787140146247</v>
      </c>
      <c r="AH72" s="83">
        <v>80.951360133592473</v>
      </c>
      <c r="AI72" s="83">
        <v>80.924024726109906</v>
      </c>
      <c r="AJ72" s="83">
        <v>80.896707773468975</v>
      </c>
      <c r="AK72" s="83">
        <v>80.869409256987012</v>
      </c>
      <c r="AL72" s="83">
        <v>80.842129158006486</v>
      </c>
      <c r="AM72" s="83">
        <v>80.842129158006486</v>
      </c>
      <c r="AN72" s="83">
        <v>80.842129158006486</v>
      </c>
      <c r="AO72" s="83">
        <v>80.842129158006486</v>
      </c>
      <c r="AP72" s="83">
        <v>80.842129158006486</v>
      </c>
      <c r="AQ72" s="83">
        <v>80.842129158006486</v>
      </c>
      <c r="AR72" s="83">
        <v>80.842129158006486</v>
      </c>
      <c r="AS72" s="83">
        <v>80.842129158006486</v>
      </c>
      <c r="AT72" s="83">
        <v>80.842129158006486</v>
      </c>
      <c r="AU72" s="83">
        <v>80.842129158006486</v>
      </c>
      <c r="AV72" s="83">
        <v>80.842129158006486</v>
      </c>
      <c r="AW72" s="83">
        <v>80.842129158006486</v>
      </c>
      <c r="AX72" s="83">
        <v>80.842129158006486</v>
      </c>
      <c r="AY72" s="83">
        <v>80.842129158006486</v>
      </c>
      <c r="AZ72" s="83">
        <v>80.842129158006486</v>
      </c>
      <c r="BA72" s="230">
        <v>80.842129158006486</v>
      </c>
      <c r="BB72" s="505">
        <v>80.842129158006486</v>
      </c>
      <c r="BC72" s="505">
        <v>80.842129158006486</v>
      </c>
      <c r="BD72" s="505">
        <v>80.842129158006486</v>
      </c>
      <c r="BE72" s="505">
        <v>80.842129158006486</v>
      </c>
      <c r="BF72" s="505">
        <v>80.842129158006486</v>
      </c>
      <c r="BG72" s="505">
        <v>80.842129158006486</v>
      </c>
      <c r="BH72" s="505">
        <v>80.842129158006486</v>
      </c>
      <c r="BI72" s="505">
        <v>80.842129158006486</v>
      </c>
      <c r="BJ72" s="505">
        <v>80.842129158006486</v>
      </c>
      <c r="BK72" s="505">
        <v>80.842129158006486</v>
      </c>
      <c r="BL72" s="505">
        <v>80.842129158006486</v>
      </c>
      <c r="BM72" s="505">
        <v>80.842129158006486</v>
      </c>
      <c r="BN72" s="505">
        <v>80.842129158006486</v>
      </c>
      <c r="BO72" s="505">
        <v>80.842129158006486</v>
      </c>
      <c r="BP72" s="505">
        <v>80.842129158006486</v>
      </c>
      <c r="BQ72" s="505">
        <v>80.842129158006486</v>
      </c>
      <c r="BR72" s="505">
        <v>80.842129158006486</v>
      </c>
      <c r="BS72" s="505">
        <v>80.842129158006486</v>
      </c>
      <c r="BT72" s="505">
        <v>80.842129158006486</v>
      </c>
      <c r="BU72" s="505">
        <v>80.842129158006486</v>
      </c>
      <c r="BV72" s="505">
        <v>80.842129158006486</v>
      </c>
      <c r="BW72" s="505">
        <v>80.842129158006486</v>
      </c>
      <c r="BX72" s="505">
        <v>80.842129158006486</v>
      </c>
      <c r="BY72" s="505">
        <v>80.842129158006486</v>
      </c>
      <c r="BZ72" s="505">
        <v>80.842129158006486</v>
      </c>
      <c r="CA72" s="505">
        <v>80.842129158006486</v>
      </c>
      <c r="CB72" s="505">
        <v>80.842129158006486</v>
      </c>
      <c r="CC72" s="505">
        <v>80.842129158006486</v>
      </c>
      <c r="CD72" s="505">
        <v>80.842129158006486</v>
      </c>
      <c r="CE72" s="505">
        <v>80.842129158006486</v>
      </c>
      <c r="CF72" s="505">
        <v>80.842129158006486</v>
      </c>
      <c r="CG72" s="505">
        <v>80.842129158006486</v>
      </c>
      <c r="CH72" s="505">
        <v>80.842129158006486</v>
      </c>
      <c r="CI72" s="505">
        <v>80.842129158006486</v>
      </c>
      <c r="CJ72" s="621">
        <v>80.842129158006486</v>
      </c>
    </row>
    <row r="73" spans="1:88" x14ac:dyDescent="0.35">
      <c r="A73" s="77"/>
      <c r="B73" s="1164"/>
      <c r="C73" s="927" t="s">
        <v>472</v>
      </c>
      <c r="D73" s="109" t="s">
        <v>473</v>
      </c>
      <c r="E73" s="300" t="s">
        <v>459</v>
      </c>
      <c r="F73" s="110" t="s">
        <v>146</v>
      </c>
      <c r="G73" s="110">
        <v>2</v>
      </c>
      <c r="H73" s="484">
        <v>0</v>
      </c>
      <c r="I73" s="486">
        <v>0</v>
      </c>
      <c r="J73" s="199">
        <v>0</v>
      </c>
      <c r="K73" s="205">
        <v>0</v>
      </c>
      <c r="L73" s="205">
        <v>0</v>
      </c>
      <c r="M73" s="205">
        <v>0</v>
      </c>
      <c r="N73" s="83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3">
        <v>0</v>
      </c>
      <c r="W73" s="83">
        <v>0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83">
        <v>0</v>
      </c>
      <c r="AD73" s="83">
        <v>0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83">
        <v>0</v>
      </c>
      <c r="AK73" s="83">
        <v>0</v>
      </c>
      <c r="AL73" s="83">
        <v>0</v>
      </c>
      <c r="AM73" s="83">
        <v>0</v>
      </c>
      <c r="AN73" s="83">
        <v>0</v>
      </c>
      <c r="AO73" s="83">
        <v>0</v>
      </c>
      <c r="AP73" s="83">
        <v>0</v>
      </c>
      <c r="AQ73" s="83">
        <v>0</v>
      </c>
      <c r="AR73" s="83">
        <v>0</v>
      </c>
      <c r="AS73" s="83">
        <v>0</v>
      </c>
      <c r="AT73" s="83">
        <v>0</v>
      </c>
      <c r="AU73" s="83">
        <v>0</v>
      </c>
      <c r="AV73" s="83">
        <v>0</v>
      </c>
      <c r="AW73" s="83">
        <v>0</v>
      </c>
      <c r="AX73" s="83">
        <v>0</v>
      </c>
      <c r="AY73" s="83">
        <v>0</v>
      </c>
      <c r="AZ73" s="83">
        <v>0</v>
      </c>
      <c r="BA73" s="230">
        <v>0</v>
      </c>
      <c r="BB73" s="505">
        <v>0</v>
      </c>
      <c r="BC73" s="505">
        <v>0</v>
      </c>
      <c r="BD73" s="505">
        <v>0</v>
      </c>
      <c r="BE73" s="505">
        <v>0</v>
      </c>
      <c r="BF73" s="505">
        <v>0</v>
      </c>
      <c r="BG73" s="505">
        <v>0</v>
      </c>
      <c r="BH73" s="505">
        <v>0</v>
      </c>
      <c r="BI73" s="505">
        <v>0</v>
      </c>
      <c r="BJ73" s="505">
        <v>0</v>
      </c>
      <c r="BK73" s="505">
        <v>0</v>
      </c>
      <c r="BL73" s="505">
        <v>0</v>
      </c>
      <c r="BM73" s="505">
        <v>0</v>
      </c>
      <c r="BN73" s="505">
        <v>0</v>
      </c>
      <c r="BO73" s="505">
        <v>0</v>
      </c>
      <c r="BP73" s="505">
        <v>0</v>
      </c>
      <c r="BQ73" s="505">
        <v>0</v>
      </c>
      <c r="BR73" s="505">
        <v>0</v>
      </c>
      <c r="BS73" s="505">
        <v>0</v>
      </c>
      <c r="BT73" s="505">
        <v>0</v>
      </c>
      <c r="BU73" s="505">
        <v>0</v>
      </c>
      <c r="BV73" s="505">
        <v>0</v>
      </c>
      <c r="BW73" s="505">
        <v>0</v>
      </c>
      <c r="BX73" s="505">
        <v>0</v>
      </c>
      <c r="BY73" s="505">
        <v>0</v>
      </c>
      <c r="BZ73" s="505">
        <v>0</v>
      </c>
      <c r="CA73" s="505">
        <v>0</v>
      </c>
      <c r="CB73" s="505">
        <v>0</v>
      </c>
      <c r="CC73" s="505">
        <v>0</v>
      </c>
      <c r="CD73" s="505">
        <v>0</v>
      </c>
      <c r="CE73" s="505">
        <v>0</v>
      </c>
      <c r="CF73" s="505">
        <v>0</v>
      </c>
      <c r="CG73" s="505">
        <v>0</v>
      </c>
      <c r="CH73" s="505">
        <v>0</v>
      </c>
      <c r="CI73" s="505">
        <v>0</v>
      </c>
      <c r="CJ73" s="621">
        <v>0</v>
      </c>
    </row>
    <row r="74" spans="1:88" x14ac:dyDescent="0.35">
      <c r="A74" s="77"/>
      <c r="B74" s="1164"/>
      <c r="C74" s="934" t="s">
        <v>474</v>
      </c>
      <c r="D74" s="117" t="s">
        <v>211</v>
      </c>
      <c r="E74" s="185" t="s">
        <v>475</v>
      </c>
      <c r="F74" s="637" t="s">
        <v>146</v>
      </c>
      <c r="G74" s="118">
        <v>2</v>
      </c>
      <c r="H74" s="171">
        <v>6.8159999999999998</v>
      </c>
      <c r="I74" s="171">
        <v>13.632</v>
      </c>
      <c r="J74" s="171">
        <v>20.447999999999997</v>
      </c>
      <c r="K74" s="221">
        <v>27.263999999999999</v>
      </c>
      <c r="L74" s="221">
        <v>54.394504572232734</v>
      </c>
      <c r="M74" s="221">
        <v>81.529700116376461</v>
      </c>
      <c r="N74" s="171">
        <v>81.50197279641182</v>
      </c>
      <c r="O74" s="171">
        <v>81.474264329525226</v>
      </c>
      <c r="P74" s="171">
        <v>81.446574696494622</v>
      </c>
      <c r="Q74" s="171">
        <v>81.418903878123999</v>
      </c>
      <c r="R74" s="171">
        <v>81.391251855243553</v>
      </c>
      <c r="S74" s="171">
        <v>81.363618608709388</v>
      </c>
      <c r="T74" s="171">
        <v>81.336004119403697</v>
      </c>
      <c r="U74" s="171">
        <v>81.308408368234538</v>
      </c>
      <c r="V74" s="171">
        <v>81.280831336135904</v>
      </c>
      <c r="W74" s="171">
        <v>81.253273004067694</v>
      </c>
      <c r="X74" s="171">
        <v>81.225733353015499</v>
      </c>
      <c r="Y74" s="171">
        <v>81.19821236399082</v>
      </c>
      <c r="Z74" s="171">
        <v>81.170710018030789</v>
      </c>
      <c r="AA74" s="171">
        <v>81.14322629619825</v>
      </c>
      <c r="AB74" s="171">
        <v>81.115761179581668</v>
      </c>
      <c r="AC74" s="171">
        <v>81.088314649295157</v>
      </c>
      <c r="AD74" s="171">
        <v>81.060886686478341</v>
      </c>
      <c r="AE74" s="171">
        <v>81.033477272296352</v>
      </c>
      <c r="AF74" s="171">
        <v>81.006086387939803</v>
      </c>
      <c r="AG74" s="171">
        <v>80.9787140146247</v>
      </c>
      <c r="AH74" s="171">
        <v>80.951360133592473</v>
      </c>
      <c r="AI74" s="171">
        <v>80.924024726109906</v>
      </c>
      <c r="AJ74" s="171">
        <v>80.896707773468975</v>
      </c>
      <c r="AK74" s="171">
        <v>80.869409256987012</v>
      </c>
      <c r="AL74" s="171">
        <v>80.842129158006486</v>
      </c>
      <c r="AM74" s="171">
        <v>80.842129158006486</v>
      </c>
      <c r="AN74" s="171">
        <v>80.842129158006486</v>
      </c>
      <c r="AO74" s="171">
        <v>80.842129158006486</v>
      </c>
      <c r="AP74" s="171">
        <v>80.842129158006486</v>
      </c>
      <c r="AQ74" s="171">
        <v>80.842129158006486</v>
      </c>
      <c r="AR74" s="171">
        <v>80.842129158006486</v>
      </c>
      <c r="AS74" s="171">
        <v>80.842129158006486</v>
      </c>
      <c r="AT74" s="171">
        <v>80.842129158006486</v>
      </c>
      <c r="AU74" s="171">
        <v>80.842129158006486</v>
      </c>
      <c r="AV74" s="171">
        <v>80.842129158006486</v>
      </c>
      <c r="AW74" s="171">
        <v>80.842129158006486</v>
      </c>
      <c r="AX74" s="171">
        <v>80.842129158006486</v>
      </c>
      <c r="AY74" s="171">
        <v>80.842129158006486</v>
      </c>
      <c r="AZ74" s="171">
        <v>80.842129158006486</v>
      </c>
      <c r="BA74" s="635">
        <v>80.842129158006486</v>
      </c>
      <c r="BB74" s="506">
        <v>80.842129158006486</v>
      </c>
      <c r="BC74" s="634">
        <v>80.842129158006486</v>
      </c>
      <c r="BD74" s="506">
        <v>80.842129158006486</v>
      </c>
      <c r="BE74" s="634">
        <v>80.842129158006486</v>
      </c>
      <c r="BF74" s="634">
        <v>80.842129158006486</v>
      </c>
      <c r="BG74" s="634">
        <v>80.842129158006486</v>
      </c>
      <c r="BH74" s="634">
        <v>80.842129158006486</v>
      </c>
      <c r="BI74" s="634">
        <v>80.842129158006486</v>
      </c>
      <c r="BJ74" s="634">
        <v>80.842129158006486</v>
      </c>
      <c r="BK74" s="634">
        <v>80.842129158006486</v>
      </c>
      <c r="BL74" s="634">
        <v>80.842129158006486</v>
      </c>
      <c r="BM74" s="634">
        <v>80.842129158006486</v>
      </c>
      <c r="BN74" s="634">
        <v>80.842129158006486</v>
      </c>
      <c r="BO74" s="633">
        <v>80.842129158006486</v>
      </c>
      <c r="BP74" s="506">
        <v>80.842129158006486</v>
      </c>
      <c r="BQ74" s="634">
        <v>80.842129158006486</v>
      </c>
      <c r="BR74" s="506">
        <v>80.842129158006486</v>
      </c>
      <c r="BS74" s="634">
        <v>80.842129158006486</v>
      </c>
      <c r="BT74" s="506">
        <v>80.842129158006486</v>
      </c>
      <c r="BU74" s="634">
        <v>80.842129158006486</v>
      </c>
      <c r="BV74" s="634">
        <v>80.842129158006486</v>
      </c>
      <c r="BW74" s="634">
        <v>80.842129158006486</v>
      </c>
      <c r="BX74" s="634">
        <v>80.842129158006486</v>
      </c>
      <c r="BY74" s="506">
        <v>80.842129158006486</v>
      </c>
      <c r="BZ74" s="634">
        <v>80.842129158006486</v>
      </c>
      <c r="CA74" s="634">
        <v>80.842129158006486</v>
      </c>
      <c r="CB74" s="506">
        <v>80.842129158006486</v>
      </c>
      <c r="CC74" s="634">
        <v>80.842129158006486</v>
      </c>
      <c r="CD74" s="634">
        <v>80.842129158006486</v>
      </c>
      <c r="CE74" s="634">
        <v>80.842129158006486</v>
      </c>
      <c r="CF74" s="634">
        <v>80.842129158006486</v>
      </c>
      <c r="CG74" s="634">
        <v>80.842129158006486</v>
      </c>
      <c r="CH74" s="634">
        <v>80.842129158006486</v>
      </c>
      <c r="CI74" s="506">
        <v>80.842129158006486</v>
      </c>
      <c r="CJ74" s="632">
        <v>80.842129158006486</v>
      </c>
    </row>
    <row r="75" spans="1:88" ht="18" customHeight="1" thickBot="1" x14ac:dyDescent="0.4">
      <c r="A75" s="77"/>
      <c r="B75" s="1164"/>
      <c r="C75" s="625" t="s">
        <v>476</v>
      </c>
      <c r="D75" s="626" t="s">
        <v>221</v>
      </c>
      <c r="E75" s="603" t="s">
        <v>477</v>
      </c>
      <c r="F75" s="636" t="s">
        <v>223</v>
      </c>
      <c r="G75" s="627">
        <v>1</v>
      </c>
      <c r="H75" s="628">
        <v>2.4</v>
      </c>
      <c r="I75" s="628">
        <v>2.4</v>
      </c>
      <c r="J75" s="628">
        <v>2.4</v>
      </c>
      <c r="K75" s="629">
        <v>2.4</v>
      </c>
      <c r="L75" s="629">
        <v>2.3989769704416091</v>
      </c>
      <c r="M75" s="629">
        <v>2.3987730565088765</v>
      </c>
      <c r="N75" s="628">
        <v>2.397957261185633</v>
      </c>
      <c r="O75" s="628">
        <v>2.3971420205590901</v>
      </c>
      <c r="P75" s="628">
        <v>2.3963273340636952</v>
      </c>
      <c r="Q75" s="628">
        <v>2.3955132011346612</v>
      </c>
      <c r="R75" s="628">
        <v>2.3946996212079732</v>
      </c>
      <c r="S75" s="628">
        <v>2.3938865937203779</v>
      </c>
      <c r="T75" s="628">
        <v>2.3930741181093893</v>
      </c>
      <c r="U75" s="628">
        <v>2.3922621938132838</v>
      </c>
      <c r="V75" s="628">
        <v>2.3914508202710989</v>
      </c>
      <c r="W75" s="628">
        <v>2.3906399969226362</v>
      </c>
      <c r="X75" s="628">
        <v>2.3898297232084511</v>
      </c>
      <c r="Y75" s="628">
        <v>2.3890199985698639</v>
      </c>
      <c r="Z75" s="628">
        <v>2.3882108224489467</v>
      </c>
      <c r="AA75" s="628">
        <v>2.3874021942885295</v>
      </c>
      <c r="AB75" s="628">
        <v>2.3865941135321953</v>
      </c>
      <c r="AC75" s="628">
        <v>2.3857865796242823</v>
      </c>
      <c r="AD75" s="628">
        <v>2.3849795920098793</v>
      </c>
      <c r="AE75" s="628">
        <v>2.3841731501348256</v>
      </c>
      <c r="AF75" s="628">
        <v>2.3833672534457091</v>
      </c>
      <c r="AG75" s="628">
        <v>2.3825619013898662</v>
      </c>
      <c r="AH75" s="628">
        <v>2.3817570934153811</v>
      </c>
      <c r="AI75" s="628">
        <v>2.3809528289710831</v>
      </c>
      <c r="AJ75" s="628">
        <v>2.3801491075065435</v>
      </c>
      <c r="AK75" s="628">
        <v>2.3793459284720799</v>
      </c>
      <c r="AL75" s="628">
        <v>2.3785432913187483</v>
      </c>
      <c r="AM75" s="628">
        <v>2.3785432913187483</v>
      </c>
      <c r="AN75" s="628">
        <v>2.3785432913187483</v>
      </c>
      <c r="AO75" s="628">
        <v>2.3785432913187483</v>
      </c>
      <c r="AP75" s="628">
        <v>2.3785432913187483</v>
      </c>
      <c r="AQ75" s="628">
        <v>2.3785432913187483</v>
      </c>
      <c r="AR75" s="628">
        <v>2.3785432913187483</v>
      </c>
      <c r="AS75" s="628">
        <v>2.3785432913187483</v>
      </c>
      <c r="AT75" s="628">
        <v>2.3785432913187483</v>
      </c>
      <c r="AU75" s="628">
        <v>2.3785432913187483</v>
      </c>
      <c r="AV75" s="628">
        <v>2.3785432913187483</v>
      </c>
      <c r="AW75" s="628">
        <v>2.3785432913187483</v>
      </c>
      <c r="AX75" s="628">
        <v>2.3785432913187483</v>
      </c>
      <c r="AY75" s="628">
        <v>2.3785432913187483</v>
      </c>
      <c r="AZ75" s="628">
        <v>2.3785432913187483</v>
      </c>
      <c r="BA75" s="630">
        <v>2.3785432913187483</v>
      </c>
      <c r="BB75" s="630">
        <v>2.3785432913187483</v>
      </c>
      <c r="BC75" s="630">
        <v>2.3785432913187483</v>
      </c>
      <c r="BD75" s="630">
        <v>2.3785432913187483</v>
      </c>
      <c r="BE75" s="630">
        <v>2.3785432913187483</v>
      </c>
      <c r="BF75" s="630">
        <v>2.3785432913187483</v>
      </c>
      <c r="BG75" s="630">
        <v>2.3785432913187483</v>
      </c>
      <c r="BH75" s="630">
        <v>2.3785432913187483</v>
      </c>
      <c r="BI75" s="630">
        <v>2.3785432913187483</v>
      </c>
      <c r="BJ75" s="630">
        <v>2.3785432913187483</v>
      </c>
      <c r="BK75" s="630">
        <v>2.3785432913187483</v>
      </c>
      <c r="BL75" s="630">
        <v>2.3785432913187483</v>
      </c>
      <c r="BM75" s="630">
        <v>2.3785432913187483</v>
      </c>
      <c r="BN75" s="630">
        <v>2.3785432913187483</v>
      </c>
      <c r="BO75" s="630">
        <v>2.3785432913187483</v>
      </c>
      <c r="BP75" s="630">
        <v>2.3785432913187483</v>
      </c>
      <c r="BQ75" s="630">
        <v>2.3785432913187483</v>
      </c>
      <c r="BR75" s="630">
        <v>2.3785432913187483</v>
      </c>
      <c r="BS75" s="630">
        <v>2.3785432913187483</v>
      </c>
      <c r="BT75" s="630">
        <v>2.3785432913187483</v>
      </c>
      <c r="BU75" s="630">
        <v>2.3785432913187483</v>
      </c>
      <c r="BV75" s="630">
        <v>2.3785432913187483</v>
      </c>
      <c r="BW75" s="630">
        <v>2.3785432913187483</v>
      </c>
      <c r="BX75" s="630">
        <v>2.3785432913187483</v>
      </c>
      <c r="BY75" s="630">
        <v>2.3785432913187483</v>
      </c>
      <c r="BZ75" s="630">
        <v>2.3785432913187483</v>
      </c>
      <c r="CA75" s="630">
        <v>2.3785432913187483</v>
      </c>
      <c r="CB75" s="630">
        <v>2.3785432913187483</v>
      </c>
      <c r="CC75" s="630">
        <v>2.3785432913187483</v>
      </c>
      <c r="CD75" s="630">
        <v>2.3785432913187483</v>
      </c>
      <c r="CE75" s="630">
        <v>2.3785432913187483</v>
      </c>
      <c r="CF75" s="630">
        <v>2.3785432913187483</v>
      </c>
      <c r="CG75" s="630">
        <v>2.3785432913187483</v>
      </c>
      <c r="CH75" s="630">
        <v>2.3785432913187483</v>
      </c>
      <c r="CI75" s="630">
        <v>2.3785432913187483</v>
      </c>
      <c r="CJ75" s="631">
        <v>2.3785432913187483</v>
      </c>
    </row>
    <row r="76" spans="1:88" x14ac:dyDescent="0.35">
      <c r="A76" s="77"/>
      <c r="B76" s="1165"/>
      <c r="C76" s="904" t="s">
        <v>478</v>
      </c>
      <c r="D76" s="905" t="s">
        <v>479</v>
      </c>
      <c r="E76" s="906" t="s">
        <v>480</v>
      </c>
      <c r="F76" s="907" t="s">
        <v>209</v>
      </c>
      <c r="G76" s="907">
        <v>0</v>
      </c>
      <c r="H76" s="908">
        <v>1</v>
      </c>
      <c r="I76" s="908">
        <v>1</v>
      </c>
      <c r="J76" s="908">
        <v>1</v>
      </c>
      <c r="K76" s="909">
        <v>1</v>
      </c>
      <c r="L76" s="909">
        <v>1</v>
      </c>
      <c r="M76" s="909">
        <v>1</v>
      </c>
      <c r="N76" s="908">
        <v>1</v>
      </c>
      <c r="O76" s="908">
        <v>1</v>
      </c>
      <c r="P76" s="908">
        <v>1</v>
      </c>
      <c r="Q76" s="908">
        <v>1</v>
      </c>
      <c r="R76" s="908">
        <v>1</v>
      </c>
      <c r="S76" s="908">
        <v>1</v>
      </c>
      <c r="T76" s="908">
        <v>1</v>
      </c>
      <c r="U76" s="908">
        <v>1</v>
      </c>
      <c r="V76" s="908">
        <v>1</v>
      </c>
      <c r="W76" s="908">
        <v>1</v>
      </c>
      <c r="X76" s="908">
        <v>1</v>
      </c>
      <c r="Y76" s="908">
        <v>1</v>
      </c>
      <c r="Z76" s="908">
        <v>1</v>
      </c>
      <c r="AA76" s="908">
        <v>1</v>
      </c>
      <c r="AB76" s="908">
        <v>1</v>
      </c>
      <c r="AC76" s="908">
        <v>1</v>
      </c>
      <c r="AD76" s="908">
        <v>1</v>
      </c>
      <c r="AE76" s="908">
        <v>1</v>
      </c>
      <c r="AF76" s="908">
        <v>1</v>
      </c>
      <c r="AG76" s="908">
        <v>1</v>
      </c>
      <c r="AH76" s="908">
        <v>1</v>
      </c>
      <c r="AI76" s="908">
        <v>1</v>
      </c>
      <c r="AJ76" s="908">
        <v>1</v>
      </c>
      <c r="AK76" s="908">
        <v>1</v>
      </c>
      <c r="AL76" s="908">
        <v>1</v>
      </c>
      <c r="AM76" s="908">
        <v>1</v>
      </c>
      <c r="AN76" s="908">
        <v>1</v>
      </c>
      <c r="AO76" s="908">
        <v>1</v>
      </c>
      <c r="AP76" s="908">
        <v>1</v>
      </c>
      <c r="AQ76" s="908">
        <v>1</v>
      </c>
      <c r="AR76" s="908">
        <v>1</v>
      </c>
      <c r="AS76" s="908">
        <v>1</v>
      </c>
      <c r="AT76" s="908">
        <v>1</v>
      </c>
      <c r="AU76" s="908">
        <v>1</v>
      </c>
      <c r="AV76" s="908">
        <v>1</v>
      </c>
      <c r="AW76" s="908">
        <v>1</v>
      </c>
      <c r="AX76" s="908">
        <v>1</v>
      </c>
      <c r="AY76" s="908">
        <v>1</v>
      </c>
      <c r="AZ76" s="908">
        <v>1</v>
      </c>
      <c r="BA76" s="910">
        <v>1</v>
      </c>
      <c r="BB76" s="910">
        <v>1</v>
      </c>
      <c r="BC76" s="910">
        <v>1</v>
      </c>
      <c r="BD76" s="910">
        <v>1</v>
      </c>
      <c r="BE76" s="910">
        <v>1</v>
      </c>
      <c r="BF76" s="910">
        <v>1</v>
      </c>
      <c r="BG76" s="910">
        <v>1</v>
      </c>
      <c r="BH76" s="910">
        <v>1</v>
      </c>
      <c r="BI76" s="910">
        <v>1</v>
      </c>
      <c r="BJ76" s="910">
        <v>1</v>
      </c>
      <c r="BK76" s="910">
        <v>1</v>
      </c>
      <c r="BL76" s="910">
        <v>1</v>
      </c>
      <c r="BM76" s="910">
        <v>1</v>
      </c>
      <c r="BN76" s="910">
        <v>1</v>
      </c>
      <c r="BO76" s="910">
        <v>1</v>
      </c>
      <c r="BP76" s="910">
        <v>1</v>
      </c>
      <c r="BQ76" s="910">
        <v>1</v>
      </c>
      <c r="BR76" s="910">
        <v>1</v>
      </c>
      <c r="BS76" s="910">
        <v>1</v>
      </c>
      <c r="BT76" s="910">
        <v>1</v>
      </c>
      <c r="BU76" s="910">
        <v>1</v>
      </c>
      <c r="BV76" s="910">
        <v>1</v>
      </c>
      <c r="BW76" s="910">
        <v>1</v>
      </c>
      <c r="BX76" s="910">
        <v>1</v>
      </c>
      <c r="BY76" s="910">
        <v>1</v>
      </c>
      <c r="BZ76" s="910">
        <v>1</v>
      </c>
      <c r="CA76" s="910">
        <v>1</v>
      </c>
      <c r="CB76" s="910">
        <v>1</v>
      </c>
      <c r="CC76" s="910">
        <v>1</v>
      </c>
      <c r="CD76" s="910">
        <v>1</v>
      </c>
      <c r="CE76" s="910">
        <v>1</v>
      </c>
      <c r="CF76" s="910">
        <v>1</v>
      </c>
      <c r="CG76" s="910">
        <v>1</v>
      </c>
      <c r="CH76" s="910">
        <v>1</v>
      </c>
      <c r="CI76" s="910">
        <v>1</v>
      </c>
      <c r="CJ76" s="911">
        <v>1</v>
      </c>
    </row>
    <row r="77" spans="1:88" x14ac:dyDescent="0.35">
      <c r="A77" s="159"/>
      <c r="B77" s="1165"/>
      <c r="C77" s="898" t="s">
        <v>481</v>
      </c>
      <c r="D77" s="899" t="s">
        <v>482</v>
      </c>
      <c r="E77" s="418" t="s">
        <v>483</v>
      </c>
      <c r="F77" s="770" t="s">
        <v>209</v>
      </c>
      <c r="G77" s="770">
        <v>0</v>
      </c>
      <c r="H77" s="900">
        <v>1</v>
      </c>
      <c r="I77" s="900">
        <v>1</v>
      </c>
      <c r="J77" s="900">
        <v>1</v>
      </c>
      <c r="K77" s="901">
        <v>1</v>
      </c>
      <c r="L77" s="901">
        <v>1</v>
      </c>
      <c r="M77" s="901">
        <v>1</v>
      </c>
      <c r="N77" s="900">
        <v>1</v>
      </c>
      <c r="O77" s="900">
        <v>1</v>
      </c>
      <c r="P77" s="900">
        <v>1</v>
      </c>
      <c r="Q77" s="900">
        <v>1</v>
      </c>
      <c r="R77" s="900">
        <v>1</v>
      </c>
      <c r="S77" s="900">
        <v>1</v>
      </c>
      <c r="T77" s="900">
        <v>1</v>
      </c>
      <c r="U77" s="900">
        <v>1</v>
      </c>
      <c r="V77" s="900">
        <v>1</v>
      </c>
      <c r="W77" s="900">
        <v>1</v>
      </c>
      <c r="X77" s="900">
        <v>1</v>
      </c>
      <c r="Y77" s="900">
        <v>1</v>
      </c>
      <c r="Z77" s="900">
        <v>1</v>
      </c>
      <c r="AA77" s="900">
        <v>1</v>
      </c>
      <c r="AB77" s="900">
        <v>1</v>
      </c>
      <c r="AC77" s="900">
        <v>1</v>
      </c>
      <c r="AD77" s="900">
        <v>1</v>
      </c>
      <c r="AE77" s="900">
        <v>1</v>
      </c>
      <c r="AF77" s="900">
        <v>1</v>
      </c>
      <c r="AG77" s="900">
        <v>1</v>
      </c>
      <c r="AH77" s="900">
        <v>1</v>
      </c>
      <c r="AI77" s="900">
        <v>1</v>
      </c>
      <c r="AJ77" s="900">
        <v>1</v>
      </c>
      <c r="AK77" s="900">
        <v>1</v>
      </c>
      <c r="AL77" s="900">
        <v>1</v>
      </c>
      <c r="AM77" s="900">
        <v>1</v>
      </c>
      <c r="AN77" s="900">
        <v>1</v>
      </c>
      <c r="AO77" s="900">
        <v>1</v>
      </c>
      <c r="AP77" s="900">
        <v>1</v>
      </c>
      <c r="AQ77" s="900">
        <v>1</v>
      </c>
      <c r="AR77" s="900">
        <v>1</v>
      </c>
      <c r="AS77" s="900">
        <v>1</v>
      </c>
      <c r="AT77" s="900">
        <v>1</v>
      </c>
      <c r="AU77" s="900">
        <v>1</v>
      </c>
      <c r="AV77" s="900">
        <v>1</v>
      </c>
      <c r="AW77" s="900">
        <v>1</v>
      </c>
      <c r="AX77" s="900">
        <v>1</v>
      </c>
      <c r="AY77" s="900">
        <v>1</v>
      </c>
      <c r="AZ77" s="900">
        <v>1</v>
      </c>
      <c r="BA77" s="902">
        <v>1</v>
      </c>
      <c r="BB77" s="902">
        <v>1</v>
      </c>
      <c r="BC77" s="902">
        <v>1</v>
      </c>
      <c r="BD77" s="902">
        <v>1</v>
      </c>
      <c r="BE77" s="902">
        <v>1</v>
      </c>
      <c r="BF77" s="902">
        <v>1</v>
      </c>
      <c r="BG77" s="902">
        <v>1</v>
      </c>
      <c r="BH77" s="902">
        <v>1</v>
      </c>
      <c r="BI77" s="902">
        <v>1</v>
      </c>
      <c r="BJ77" s="902">
        <v>1</v>
      </c>
      <c r="BK77" s="902">
        <v>1</v>
      </c>
      <c r="BL77" s="902">
        <v>1</v>
      </c>
      <c r="BM77" s="902">
        <v>1</v>
      </c>
      <c r="BN77" s="902">
        <v>1</v>
      </c>
      <c r="BO77" s="902">
        <v>1</v>
      </c>
      <c r="BP77" s="902">
        <v>1</v>
      </c>
      <c r="BQ77" s="902">
        <v>1</v>
      </c>
      <c r="BR77" s="902">
        <v>1</v>
      </c>
      <c r="BS77" s="902">
        <v>1</v>
      </c>
      <c r="BT77" s="902">
        <v>1</v>
      </c>
      <c r="BU77" s="902">
        <v>1</v>
      </c>
      <c r="BV77" s="902">
        <v>1</v>
      </c>
      <c r="BW77" s="902">
        <v>1</v>
      </c>
      <c r="BX77" s="902">
        <v>1</v>
      </c>
      <c r="BY77" s="902">
        <v>1</v>
      </c>
      <c r="BZ77" s="902">
        <v>1</v>
      </c>
      <c r="CA77" s="902">
        <v>1</v>
      </c>
      <c r="CB77" s="902">
        <v>1</v>
      </c>
      <c r="CC77" s="902">
        <v>1</v>
      </c>
      <c r="CD77" s="902">
        <v>1</v>
      </c>
      <c r="CE77" s="902">
        <v>1</v>
      </c>
      <c r="CF77" s="902">
        <v>1</v>
      </c>
      <c r="CG77" s="902">
        <v>1</v>
      </c>
      <c r="CH77" s="902">
        <v>1</v>
      </c>
      <c r="CI77" s="902">
        <v>1</v>
      </c>
      <c r="CJ77" s="903">
        <v>1</v>
      </c>
    </row>
    <row r="78" spans="1:88" ht="15" thickBot="1" x14ac:dyDescent="0.4">
      <c r="A78" s="159"/>
      <c r="B78" s="1166"/>
      <c r="C78" s="912" t="s">
        <v>484</v>
      </c>
      <c r="D78" s="869" t="s">
        <v>231</v>
      </c>
      <c r="E78" s="186" t="s">
        <v>485</v>
      </c>
      <c r="F78" s="160" t="s">
        <v>209</v>
      </c>
      <c r="G78" s="160">
        <v>0</v>
      </c>
      <c r="H78" s="935">
        <v>1</v>
      </c>
      <c r="I78" s="935">
        <v>1</v>
      </c>
      <c r="J78" s="935">
        <v>1</v>
      </c>
      <c r="K78" s="935">
        <v>1</v>
      </c>
      <c r="L78" s="935">
        <v>1</v>
      </c>
      <c r="M78" s="935">
        <v>1</v>
      </c>
      <c r="N78" s="935">
        <v>1</v>
      </c>
      <c r="O78" s="935">
        <v>1</v>
      </c>
      <c r="P78" s="935">
        <v>1</v>
      </c>
      <c r="Q78" s="935">
        <v>1</v>
      </c>
      <c r="R78" s="935">
        <v>1</v>
      </c>
      <c r="S78" s="935">
        <v>1</v>
      </c>
      <c r="T78" s="935">
        <v>1</v>
      </c>
      <c r="U78" s="935">
        <v>1</v>
      </c>
      <c r="V78" s="935">
        <v>1</v>
      </c>
      <c r="W78" s="935">
        <v>1</v>
      </c>
      <c r="X78" s="935">
        <v>1</v>
      </c>
      <c r="Y78" s="935">
        <v>1</v>
      </c>
      <c r="Z78" s="935">
        <v>1</v>
      </c>
      <c r="AA78" s="935">
        <v>1</v>
      </c>
      <c r="AB78" s="935">
        <v>1</v>
      </c>
      <c r="AC78" s="935">
        <v>1</v>
      </c>
      <c r="AD78" s="935">
        <v>1</v>
      </c>
      <c r="AE78" s="935">
        <v>1</v>
      </c>
      <c r="AF78" s="935">
        <v>1</v>
      </c>
      <c r="AG78" s="935">
        <v>1</v>
      </c>
      <c r="AH78" s="935">
        <v>1</v>
      </c>
      <c r="AI78" s="935">
        <v>1</v>
      </c>
      <c r="AJ78" s="935">
        <v>1</v>
      </c>
      <c r="AK78" s="935">
        <v>1</v>
      </c>
      <c r="AL78" s="935">
        <v>1</v>
      </c>
      <c r="AM78" s="935">
        <v>1</v>
      </c>
      <c r="AN78" s="935">
        <v>1</v>
      </c>
      <c r="AO78" s="935">
        <v>1</v>
      </c>
      <c r="AP78" s="935">
        <v>1</v>
      </c>
      <c r="AQ78" s="935">
        <v>1</v>
      </c>
      <c r="AR78" s="935">
        <v>1</v>
      </c>
      <c r="AS78" s="935">
        <v>1</v>
      </c>
      <c r="AT78" s="935">
        <v>1</v>
      </c>
      <c r="AU78" s="935">
        <v>1</v>
      </c>
      <c r="AV78" s="935">
        <v>1</v>
      </c>
      <c r="AW78" s="935">
        <v>1</v>
      </c>
      <c r="AX78" s="935">
        <v>1</v>
      </c>
      <c r="AY78" s="935">
        <v>1</v>
      </c>
      <c r="AZ78" s="935">
        <v>1</v>
      </c>
      <c r="BA78" s="935">
        <v>1</v>
      </c>
      <c r="BB78" s="935">
        <v>1</v>
      </c>
      <c r="BC78" s="935">
        <v>1</v>
      </c>
      <c r="BD78" s="935">
        <v>1</v>
      </c>
      <c r="BE78" s="935">
        <v>1</v>
      </c>
      <c r="BF78" s="935">
        <v>1</v>
      </c>
      <c r="BG78" s="935">
        <v>1</v>
      </c>
      <c r="BH78" s="935">
        <v>1</v>
      </c>
      <c r="BI78" s="935">
        <v>1</v>
      </c>
      <c r="BJ78" s="935">
        <v>1</v>
      </c>
      <c r="BK78" s="935">
        <v>1</v>
      </c>
      <c r="BL78" s="935">
        <v>1</v>
      </c>
      <c r="BM78" s="935">
        <v>1</v>
      </c>
      <c r="BN78" s="935">
        <v>1</v>
      </c>
      <c r="BO78" s="935">
        <v>1</v>
      </c>
      <c r="BP78" s="935">
        <v>1</v>
      </c>
      <c r="BQ78" s="935">
        <v>1</v>
      </c>
      <c r="BR78" s="935">
        <v>1</v>
      </c>
      <c r="BS78" s="935">
        <v>1</v>
      </c>
      <c r="BT78" s="935">
        <v>1</v>
      </c>
      <c r="BU78" s="935">
        <v>1</v>
      </c>
      <c r="BV78" s="935">
        <v>1</v>
      </c>
      <c r="BW78" s="935">
        <v>1</v>
      </c>
      <c r="BX78" s="935">
        <v>1</v>
      </c>
      <c r="BY78" s="935">
        <v>1</v>
      </c>
      <c r="BZ78" s="935">
        <v>1</v>
      </c>
      <c r="CA78" s="935">
        <v>1</v>
      </c>
      <c r="CB78" s="935">
        <v>1</v>
      </c>
      <c r="CC78" s="935">
        <v>1</v>
      </c>
      <c r="CD78" s="935">
        <v>1</v>
      </c>
      <c r="CE78" s="935">
        <v>1</v>
      </c>
      <c r="CF78" s="935">
        <v>1</v>
      </c>
      <c r="CG78" s="935">
        <v>1</v>
      </c>
      <c r="CH78" s="935">
        <v>1</v>
      </c>
      <c r="CI78" s="935">
        <v>1</v>
      </c>
      <c r="CJ78" s="948">
        <v>1</v>
      </c>
    </row>
    <row r="79" spans="1:88" s="98" customFormat="1" ht="12.5" x14ac:dyDescent="0.35"/>
    <row r="80" spans="1:88" x14ac:dyDescent="0.35">
      <c r="A80" s="77"/>
      <c r="B80" s="97"/>
      <c r="C80" s="98"/>
      <c r="D80" s="98"/>
      <c r="E80" s="99"/>
      <c r="F80" s="98"/>
      <c r="G80" s="98"/>
      <c r="H80" s="98"/>
      <c r="I80" s="98"/>
      <c r="J80" s="100"/>
      <c r="K80" s="138"/>
      <c r="L80" s="138"/>
      <c r="M80" s="138"/>
      <c r="N80" s="100"/>
      <c r="O80" s="100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0"/>
      <c r="AB80" s="100"/>
      <c r="AC80" s="100"/>
      <c r="AD80" s="100"/>
      <c r="AE80" s="100"/>
      <c r="AF80" s="100"/>
      <c r="AG80" s="100"/>
      <c r="AH80" s="100"/>
      <c r="AI80" s="100"/>
      <c r="AJ80" s="100"/>
      <c r="AK80" s="100"/>
      <c r="AL80" s="100"/>
      <c r="AM80" s="76"/>
    </row>
    <row r="81" spans="1:88" ht="18.5" thickBot="1" x14ac:dyDescent="0.4">
      <c r="A81" s="77"/>
      <c r="B81" s="79"/>
      <c r="C81" s="86" t="s">
        <v>486</v>
      </c>
      <c r="D81" s="87"/>
      <c r="E81" s="88"/>
      <c r="F81" s="89"/>
      <c r="G81" s="89"/>
      <c r="H81" s="89"/>
      <c r="I81" s="89"/>
      <c r="J81" s="70"/>
      <c r="K81" s="1159"/>
      <c r="L81" s="1167"/>
      <c r="M81" s="70"/>
      <c r="N81" s="90"/>
      <c r="O81" s="70"/>
      <c r="P81" s="89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89"/>
      <c r="AK81" s="70"/>
      <c r="AL81" s="70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</row>
    <row r="82" spans="1:88" ht="31.5" thickBot="1" x14ac:dyDescent="0.4">
      <c r="A82" s="77"/>
      <c r="B82" s="92"/>
      <c r="C82" s="72" t="s">
        <v>254</v>
      </c>
      <c r="D82" s="85" t="s">
        <v>57</v>
      </c>
      <c r="E82" s="93" t="s">
        <v>58</v>
      </c>
      <c r="F82" s="85" t="s">
        <v>59</v>
      </c>
      <c r="G82" s="85" t="s">
        <v>60</v>
      </c>
      <c r="H82" s="208" t="s">
        <v>61</v>
      </c>
      <c r="I82" s="209" t="s">
        <v>62</v>
      </c>
      <c r="J82" s="201" t="s">
        <v>63</v>
      </c>
      <c r="K82" s="204" t="s">
        <v>64</v>
      </c>
      <c r="L82" s="204" t="s">
        <v>65</v>
      </c>
      <c r="M82" s="203" t="s">
        <v>66</v>
      </c>
      <c r="N82" s="135" t="s">
        <v>67</v>
      </c>
      <c r="O82" s="135" t="s">
        <v>68</v>
      </c>
      <c r="P82" s="135" t="s">
        <v>69</v>
      </c>
      <c r="Q82" s="135" t="s">
        <v>70</v>
      </c>
      <c r="R82" s="135" t="s">
        <v>71</v>
      </c>
      <c r="S82" s="135" t="s">
        <v>72</v>
      </c>
      <c r="T82" s="135" t="s">
        <v>73</v>
      </c>
      <c r="U82" s="135" t="s">
        <v>74</v>
      </c>
      <c r="V82" s="135" t="s">
        <v>75</v>
      </c>
      <c r="W82" s="135" t="s">
        <v>76</v>
      </c>
      <c r="X82" s="135" t="s">
        <v>77</v>
      </c>
      <c r="Y82" s="135" t="s">
        <v>78</v>
      </c>
      <c r="Z82" s="135" t="s">
        <v>79</v>
      </c>
      <c r="AA82" s="135" t="s">
        <v>80</v>
      </c>
      <c r="AB82" s="135" t="s">
        <v>81</v>
      </c>
      <c r="AC82" s="135" t="s">
        <v>82</v>
      </c>
      <c r="AD82" s="135" t="s">
        <v>83</v>
      </c>
      <c r="AE82" s="135" t="s">
        <v>84</v>
      </c>
      <c r="AF82" s="135" t="s">
        <v>85</v>
      </c>
      <c r="AG82" s="135" t="s">
        <v>86</v>
      </c>
      <c r="AH82" s="135" t="s">
        <v>87</v>
      </c>
      <c r="AI82" s="135" t="s">
        <v>88</v>
      </c>
      <c r="AJ82" s="135" t="s">
        <v>89</v>
      </c>
      <c r="AK82" s="135" t="s">
        <v>90</v>
      </c>
      <c r="AL82" s="129" t="s">
        <v>91</v>
      </c>
      <c r="AM82" s="135" t="s">
        <v>92</v>
      </c>
      <c r="AN82" s="135" t="s">
        <v>93</v>
      </c>
      <c r="AO82" s="136" t="s">
        <v>94</v>
      </c>
      <c r="AP82" s="135" t="s">
        <v>95</v>
      </c>
      <c r="AQ82" s="135" t="s">
        <v>96</v>
      </c>
      <c r="AR82" s="135" t="s">
        <v>97</v>
      </c>
      <c r="AS82" s="136" t="s">
        <v>98</v>
      </c>
      <c r="AT82" s="135" t="s">
        <v>99</v>
      </c>
      <c r="AU82" s="136" t="s">
        <v>100</v>
      </c>
      <c r="AV82" s="129" t="s">
        <v>101</v>
      </c>
      <c r="AW82" s="129" t="s">
        <v>102</v>
      </c>
      <c r="AX82" s="129" t="s">
        <v>103</v>
      </c>
      <c r="AY82" s="129" t="s">
        <v>104</v>
      </c>
      <c r="AZ82" s="135" t="s">
        <v>105</v>
      </c>
      <c r="BA82" s="136" t="s">
        <v>106</v>
      </c>
      <c r="BB82" s="568" t="s">
        <v>107</v>
      </c>
      <c r="BC82" s="568" t="s">
        <v>108</v>
      </c>
      <c r="BD82" s="568" t="s">
        <v>109</v>
      </c>
      <c r="BE82" s="568" t="s">
        <v>110</v>
      </c>
      <c r="BF82" s="568" t="s">
        <v>111</v>
      </c>
      <c r="BG82" s="568" t="s">
        <v>112</v>
      </c>
      <c r="BH82" s="568" t="s">
        <v>113</v>
      </c>
      <c r="BI82" s="568" t="s">
        <v>114</v>
      </c>
      <c r="BJ82" s="568" t="s">
        <v>115</v>
      </c>
      <c r="BK82" s="568" t="s">
        <v>116</v>
      </c>
      <c r="BL82" s="568" t="s">
        <v>117</v>
      </c>
      <c r="BM82" s="568" t="s">
        <v>118</v>
      </c>
      <c r="BN82" s="568" t="s">
        <v>119</v>
      </c>
      <c r="BO82" s="568" t="s">
        <v>120</v>
      </c>
      <c r="BP82" s="568" t="s">
        <v>121</v>
      </c>
      <c r="BQ82" s="568" t="s">
        <v>122</v>
      </c>
      <c r="BR82" s="568" t="s">
        <v>123</v>
      </c>
      <c r="BS82" s="568" t="s">
        <v>124</v>
      </c>
      <c r="BT82" s="568" t="s">
        <v>125</v>
      </c>
      <c r="BU82" s="568" t="s">
        <v>126</v>
      </c>
      <c r="BV82" s="568" t="s">
        <v>127</v>
      </c>
      <c r="BW82" s="568" t="s">
        <v>128</v>
      </c>
      <c r="BX82" s="568" t="s">
        <v>129</v>
      </c>
      <c r="BY82" s="568" t="s">
        <v>130</v>
      </c>
      <c r="BZ82" s="568" t="s">
        <v>131</v>
      </c>
      <c r="CA82" s="568" t="s">
        <v>132</v>
      </c>
      <c r="CB82" s="568" t="s">
        <v>133</v>
      </c>
      <c r="CC82" s="568" t="s">
        <v>134</v>
      </c>
      <c r="CD82" s="568" t="s">
        <v>135</v>
      </c>
      <c r="CE82" s="568" t="s">
        <v>136</v>
      </c>
      <c r="CF82" s="568" t="s">
        <v>137</v>
      </c>
      <c r="CG82" s="568" t="s">
        <v>138</v>
      </c>
      <c r="CH82" s="568" t="s">
        <v>139</v>
      </c>
      <c r="CI82" s="568" t="s">
        <v>140</v>
      </c>
      <c r="CJ82" s="569" t="s">
        <v>141</v>
      </c>
    </row>
    <row r="83" spans="1:88" x14ac:dyDescent="0.35">
      <c r="A83" s="77"/>
      <c r="B83" s="1168" t="s">
        <v>487</v>
      </c>
      <c r="C83" s="179" t="s">
        <v>488</v>
      </c>
      <c r="D83" s="137" t="s">
        <v>489</v>
      </c>
      <c r="E83" s="304" t="s">
        <v>490</v>
      </c>
      <c r="F83" s="149" t="s">
        <v>176</v>
      </c>
      <c r="G83" s="95">
        <v>2</v>
      </c>
      <c r="H83" s="192">
        <v>116.34402079102207</v>
      </c>
      <c r="I83" s="192">
        <v>232.74765197372841</v>
      </c>
      <c r="J83" s="192">
        <v>349.21089354811903</v>
      </c>
      <c r="K83" s="192">
        <v>465.73374551419391</v>
      </c>
      <c r="L83" s="192">
        <v>790.26218434219004</v>
      </c>
      <c r="M83" s="192">
        <v>1127.200988234684</v>
      </c>
      <c r="N83" s="192">
        <v>1124.5135889562571</v>
      </c>
      <c r="O83" s="192">
        <v>1121.8261896778306</v>
      </c>
      <c r="P83" s="192">
        <v>1119.1387903994039</v>
      </c>
      <c r="Q83" s="192">
        <v>1116.4513911209772</v>
      </c>
      <c r="R83" s="192">
        <v>1113.7639918425502</v>
      </c>
      <c r="S83" s="192">
        <v>1111.0765925641238</v>
      </c>
      <c r="T83" s="192">
        <v>1108.389193285697</v>
      </c>
      <c r="U83" s="192">
        <v>1105.7017940072703</v>
      </c>
      <c r="V83" s="192">
        <v>1103.0143947288434</v>
      </c>
      <c r="W83" s="192">
        <v>1100.3269954504169</v>
      </c>
      <c r="X83" s="192">
        <v>1097.6395961719902</v>
      </c>
      <c r="Y83" s="192">
        <v>1094.9521968935635</v>
      </c>
      <c r="Z83" s="192">
        <v>1092.2647976151366</v>
      </c>
      <c r="AA83" s="192">
        <v>1089.5773983367101</v>
      </c>
      <c r="AB83" s="192">
        <v>1086.8899990582834</v>
      </c>
      <c r="AC83" s="192">
        <v>1084.2025997798567</v>
      </c>
      <c r="AD83" s="192">
        <v>1081.5152005014297</v>
      </c>
      <c r="AE83" s="192">
        <v>1078.8278012230032</v>
      </c>
      <c r="AF83" s="192">
        <v>1076.1404019445765</v>
      </c>
      <c r="AG83" s="192">
        <v>1073.4530026661498</v>
      </c>
      <c r="AH83" s="192">
        <v>1070.7656033877231</v>
      </c>
      <c r="AI83" s="192">
        <v>1068.0782041092964</v>
      </c>
      <c r="AJ83" s="192">
        <v>1065.3908048308697</v>
      </c>
      <c r="AK83" s="192">
        <v>1062.703405552443</v>
      </c>
      <c r="AL83" s="192">
        <v>1060.0160062740163</v>
      </c>
      <c r="AM83" s="192">
        <v>1060.0160062740163</v>
      </c>
      <c r="AN83" s="192">
        <v>1060.0160062740163</v>
      </c>
      <c r="AO83" s="192">
        <v>1060.0160062740163</v>
      </c>
      <c r="AP83" s="192">
        <v>1060.0160062740163</v>
      </c>
      <c r="AQ83" s="192">
        <v>1060.0160062740163</v>
      </c>
      <c r="AR83" s="192">
        <v>1060.0160062740163</v>
      </c>
      <c r="AS83" s="192">
        <v>1060.0160062740163</v>
      </c>
      <c r="AT83" s="192">
        <v>1060.0160062740163</v>
      </c>
      <c r="AU83" s="192">
        <v>1060.0160062740163</v>
      </c>
      <c r="AV83" s="192">
        <v>1060.0160062740163</v>
      </c>
      <c r="AW83" s="192">
        <v>1060.0160062740163</v>
      </c>
      <c r="AX83" s="192">
        <v>1060.0160062740163</v>
      </c>
      <c r="AY83" s="192">
        <v>1060.0160062740163</v>
      </c>
      <c r="AZ83" s="192">
        <v>1060.0160062740163</v>
      </c>
      <c r="BA83" s="192">
        <v>1060.0160062740163</v>
      </c>
      <c r="BB83" s="192">
        <v>1060.0160062740163</v>
      </c>
      <c r="BC83" s="192">
        <v>1060.0160062740163</v>
      </c>
      <c r="BD83" s="192">
        <v>1060.0160062740163</v>
      </c>
      <c r="BE83" s="192">
        <v>1060.0160062740163</v>
      </c>
      <c r="BF83" s="192">
        <v>1060.0160062740163</v>
      </c>
      <c r="BG83" s="192">
        <v>1060.0160062740163</v>
      </c>
      <c r="BH83" s="192">
        <v>1060.0160062740163</v>
      </c>
      <c r="BI83" s="192">
        <v>1060.0160062740163</v>
      </c>
      <c r="BJ83" s="192">
        <v>1060.0160062740163</v>
      </c>
      <c r="BK83" s="192">
        <v>1060.0160062740163</v>
      </c>
      <c r="BL83" s="192">
        <v>1060.0160062740163</v>
      </c>
      <c r="BM83" s="192">
        <v>1060.0160062740163</v>
      </c>
      <c r="BN83" s="192">
        <v>1060.0160062740163</v>
      </c>
      <c r="BO83" s="192">
        <v>1060.0160062740163</v>
      </c>
      <c r="BP83" s="192">
        <v>1060.0160062740163</v>
      </c>
      <c r="BQ83" s="192">
        <v>1060.0160062740163</v>
      </c>
      <c r="BR83" s="192">
        <v>1060.0160062740163</v>
      </c>
      <c r="BS83" s="192">
        <v>1060.0160062740163</v>
      </c>
      <c r="BT83" s="192">
        <v>1060.0160062740163</v>
      </c>
      <c r="BU83" s="192">
        <v>1060.0160062740163</v>
      </c>
      <c r="BV83" s="192">
        <v>1060.0160062740163</v>
      </c>
      <c r="BW83" s="192">
        <v>1060.0160062740163</v>
      </c>
      <c r="BX83" s="192">
        <v>1060.0160062740163</v>
      </c>
      <c r="BY83" s="192">
        <v>1060.0160062740163</v>
      </c>
      <c r="BZ83" s="192">
        <v>1060.0160062740163</v>
      </c>
      <c r="CA83" s="192">
        <v>1060.0160062740163</v>
      </c>
      <c r="CB83" s="192">
        <v>1060.0160062740163</v>
      </c>
      <c r="CC83" s="192">
        <v>1060.0160062740163</v>
      </c>
      <c r="CD83" s="192">
        <v>1060.0160062740163</v>
      </c>
      <c r="CE83" s="192">
        <v>1060.0160062740163</v>
      </c>
      <c r="CF83" s="192">
        <v>1060.0160062740163</v>
      </c>
      <c r="CG83" s="192">
        <v>1060.0160062740163</v>
      </c>
      <c r="CH83" s="192">
        <v>1060.0160062740163</v>
      </c>
      <c r="CI83" s="192">
        <v>1060.0160062740163</v>
      </c>
      <c r="CJ83" s="622">
        <v>1060.0160062740163</v>
      </c>
    </row>
    <row r="84" spans="1:88" x14ac:dyDescent="0.35">
      <c r="A84" s="77"/>
      <c r="B84" s="1169"/>
      <c r="C84" s="180" t="s">
        <v>491</v>
      </c>
      <c r="D84" s="122" t="s">
        <v>237</v>
      </c>
      <c r="E84" s="305" t="s">
        <v>492</v>
      </c>
      <c r="F84" s="149" t="s">
        <v>176</v>
      </c>
      <c r="G84" s="103">
        <v>2</v>
      </c>
      <c r="H84" s="142">
        <v>0</v>
      </c>
      <c r="I84" s="142">
        <v>0</v>
      </c>
      <c r="J84" s="142">
        <v>0</v>
      </c>
      <c r="K84" s="142">
        <v>0</v>
      </c>
      <c r="L84" s="142">
        <v>0</v>
      </c>
      <c r="M84" s="142">
        <v>0</v>
      </c>
      <c r="N84" s="142">
        <v>0</v>
      </c>
      <c r="O84" s="142">
        <v>0</v>
      </c>
      <c r="P84" s="142">
        <v>0</v>
      </c>
      <c r="Q84" s="142">
        <v>0</v>
      </c>
      <c r="R84" s="142">
        <v>0</v>
      </c>
      <c r="S84" s="142">
        <v>0</v>
      </c>
      <c r="T84" s="142">
        <v>0</v>
      </c>
      <c r="U84" s="142">
        <v>0</v>
      </c>
      <c r="V84" s="142">
        <v>0</v>
      </c>
      <c r="W84" s="142">
        <v>0</v>
      </c>
      <c r="X84" s="142">
        <v>0</v>
      </c>
      <c r="Y84" s="142">
        <v>0</v>
      </c>
      <c r="Z84" s="142">
        <v>0</v>
      </c>
      <c r="AA84" s="142">
        <v>0</v>
      </c>
      <c r="AB84" s="142">
        <v>0</v>
      </c>
      <c r="AC84" s="142">
        <v>0</v>
      </c>
      <c r="AD84" s="142">
        <v>0</v>
      </c>
      <c r="AE84" s="142">
        <v>0</v>
      </c>
      <c r="AF84" s="142">
        <v>0</v>
      </c>
      <c r="AG84" s="142">
        <v>0</v>
      </c>
      <c r="AH84" s="142">
        <v>0</v>
      </c>
      <c r="AI84" s="142">
        <v>0</v>
      </c>
      <c r="AJ84" s="142">
        <v>0</v>
      </c>
      <c r="AK84" s="142">
        <v>0</v>
      </c>
      <c r="AL84" s="142">
        <v>0</v>
      </c>
      <c r="AM84" s="142">
        <v>0</v>
      </c>
      <c r="AN84" s="142">
        <v>0</v>
      </c>
      <c r="AO84" s="142">
        <v>0</v>
      </c>
      <c r="AP84" s="142">
        <v>0</v>
      </c>
      <c r="AQ84" s="142">
        <v>0</v>
      </c>
      <c r="AR84" s="142">
        <v>0</v>
      </c>
      <c r="AS84" s="142">
        <v>0</v>
      </c>
      <c r="AT84" s="142">
        <v>0</v>
      </c>
      <c r="AU84" s="142">
        <v>0</v>
      </c>
      <c r="AV84" s="142">
        <v>0</v>
      </c>
      <c r="AW84" s="142">
        <v>0</v>
      </c>
      <c r="AX84" s="142">
        <v>0</v>
      </c>
      <c r="AY84" s="142">
        <v>0</v>
      </c>
      <c r="AZ84" s="142">
        <v>0</v>
      </c>
      <c r="BA84" s="142">
        <v>0</v>
      </c>
      <c r="BB84" s="142">
        <v>0</v>
      </c>
      <c r="BC84" s="142">
        <v>0</v>
      </c>
      <c r="BD84" s="142">
        <v>0</v>
      </c>
      <c r="BE84" s="142">
        <v>0</v>
      </c>
      <c r="BF84" s="142">
        <v>0</v>
      </c>
      <c r="BG84" s="142">
        <v>0</v>
      </c>
      <c r="BH84" s="142">
        <v>0</v>
      </c>
      <c r="BI84" s="142">
        <v>0</v>
      </c>
      <c r="BJ84" s="142">
        <v>0</v>
      </c>
      <c r="BK84" s="142">
        <v>0</v>
      </c>
      <c r="BL84" s="142">
        <v>0</v>
      </c>
      <c r="BM84" s="142">
        <v>0</v>
      </c>
      <c r="BN84" s="142">
        <v>0</v>
      </c>
      <c r="BO84" s="142">
        <v>0</v>
      </c>
      <c r="BP84" s="142">
        <v>0</v>
      </c>
      <c r="BQ84" s="142">
        <v>0</v>
      </c>
      <c r="BR84" s="142">
        <v>0</v>
      </c>
      <c r="BS84" s="142">
        <v>0</v>
      </c>
      <c r="BT84" s="142">
        <v>0</v>
      </c>
      <c r="BU84" s="142">
        <v>0</v>
      </c>
      <c r="BV84" s="142">
        <v>0</v>
      </c>
      <c r="BW84" s="142">
        <v>0</v>
      </c>
      <c r="BX84" s="142">
        <v>0</v>
      </c>
      <c r="BY84" s="142">
        <v>0</v>
      </c>
      <c r="BZ84" s="142">
        <v>0</v>
      </c>
      <c r="CA84" s="142">
        <v>0</v>
      </c>
      <c r="CB84" s="142">
        <v>0</v>
      </c>
      <c r="CC84" s="142">
        <v>0</v>
      </c>
      <c r="CD84" s="142">
        <v>0</v>
      </c>
      <c r="CE84" s="142">
        <v>0</v>
      </c>
      <c r="CF84" s="142">
        <v>0</v>
      </c>
      <c r="CG84" s="142">
        <v>0</v>
      </c>
      <c r="CH84" s="142">
        <v>0</v>
      </c>
      <c r="CI84" s="142">
        <v>0</v>
      </c>
      <c r="CJ84" s="639">
        <v>0</v>
      </c>
    </row>
    <row r="85" spans="1:88" x14ac:dyDescent="0.35">
      <c r="A85" s="77"/>
      <c r="B85" s="1169"/>
      <c r="C85" s="180" t="s">
        <v>493</v>
      </c>
      <c r="D85" s="122" t="s">
        <v>494</v>
      </c>
      <c r="E85" s="795" t="s">
        <v>495</v>
      </c>
      <c r="F85" s="710" t="s">
        <v>176</v>
      </c>
      <c r="G85" s="797">
        <v>2</v>
      </c>
      <c r="H85" s="142">
        <v>1319.2500958904111</v>
      </c>
      <c r="I85" s="142">
        <v>1319.2500958904111</v>
      </c>
      <c r="J85" s="142">
        <v>1319.2500958904111</v>
      </c>
      <c r="K85" s="142">
        <v>1319.2500958904111</v>
      </c>
      <c r="L85" s="142">
        <v>1455.3750684931508</v>
      </c>
      <c r="M85" s="142">
        <v>1455.3750684931508</v>
      </c>
      <c r="N85" s="142">
        <v>1455.3750684931508</v>
      </c>
      <c r="O85" s="142">
        <v>1455.3750684931508</v>
      </c>
      <c r="P85" s="142">
        <v>1455.3750684931508</v>
      </c>
      <c r="Q85" s="142">
        <v>1455.3750684931508</v>
      </c>
      <c r="R85" s="142">
        <v>1455.3750684931508</v>
      </c>
      <c r="S85" s="142">
        <v>1455.3750684931508</v>
      </c>
      <c r="T85" s="142">
        <v>1455.3750684931508</v>
      </c>
      <c r="U85" s="142">
        <v>1455.3750684931508</v>
      </c>
      <c r="V85" s="142">
        <v>1455.3750684931508</v>
      </c>
      <c r="W85" s="142">
        <v>1455.3750684931508</v>
      </c>
      <c r="X85" s="142">
        <v>1455.3750684931508</v>
      </c>
      <c r="Y85" s="142">
        <v>1455.3750684931508</v>
      </c>
      <c r="Z85" s="142">
        <v>1455.3750684931508</v>
      </c>
      <c r="AA85" s="142">
        <v>1455.3750684931508</v>
      </c>
      <c r="AB85" s="142">
        <v>1455.3750684931508</v>
      </c>
      <c r="AC85" s="142">
        <v>1455.3750684931508</v>
      </c>
      <c r="AD85" s="142">
        <v>1455.3750684931508</v>
      </c>
      <c r="AE85" s="142">
        <v>1455.3750684931508</v>
      </c>
      <c r="AF85" s="142">
        <v>1455.3750684931508</v>
      </c>
      <c r="AG85" s="142">
        <v>1455.3750684931508</v>
      </c>
      <c r="AH85" s="142">
        <v>1455.3750684931508</v>
      </c>
      <c r="AI85" s="142">
        <v>1455.3750684931508</v>
      </c>
      <c r="AJ85" s="142">
        <v>1455.3750684931508</v>
      </c>
      <c r="AK85" s="142">
        <v>1455.3750684931508</v>
      </c>
      <c r="AL85" s="142">
        <v>1455.3750684931508</v>
      </c>
      <c r="AM85" s="142">
        <v>1455.3750684931508</v>
      </c>
      <c r="AN85" s="142">
        <v>1455.3750684931508</v>
      </c>
      <c r="AO85" s="142">
        <v>1455.3750684931508</v>
      </c>
      <c r="AP85" s="142">
        <v>1455.3750684931508</v>
      </c>
      <c r="AQ85" s="142">
        <v>1455.3750684931508</v>
      </c>
      <c r="AR85" s="142">
        <v>1455.3750684931508</v>
      </c>
      <c r="AS85" s="142">
        <v>1455.3750684931508</v>
      </c>
      <c r="AT85" s="142">
        <v>1455.3750684931508</v>
      </c>
      <c r="AU85" s="142">
        <v>1455.3750684931508</v>
      </c>
      <c r="AV85" s="142">
        <v>1455.3750684931508</v>
      </c>
      <c r="AW85" s="142">
        <v>1455.3750684931508</v>
      </c>
      <c r="AX85" s="142">
        <v>1455.3750684931508</v>
      </c>
      <c r="AY85" s="142">
        <v>1455.3750684931508</v>
      </c>
      <c r="AZ85" s="142">
        <v>1455.3750684931508</v>
      </c>
      <c r="BA85" s="142">
        <v>1455.3750684931508</v>
      </c>
      <c r="BB85" s="142">
        <v>1455.3750684931508</v>
      </c>
      <c r="BC85" s="142">
        <v>1455.3750684931508</v>
      </c>
      <c r="BD85" s="142">
        <v>1455.3750684931508</v>
      </c>
      <c r="BE85" s="142">
        <v>1455.3750684931508</v>
      </c>
      <c r="BF85" s="142">
        <v>1455.3750684931508</v>
      </c>
      <c r="BG85" s="142">
        <v>1455.3750684931508</v>
      </c>
      <c r="BH85" s="142">
        <v>1455.3750684931508</v>
      </c>
      <c r="BI85" s="142">
        <v>1455.3750684931508</v>
      </c>
      <c r="BJ85" s="142">
        <v>1455.3750684931508</v>
      </c>
      <c r="BK85" s="142">
        <v>1455.3750684931508</v>
      </c>
      <c r="BL85" s="142">
        <v>1455.3750684931508</v>
      </c>
      <c r="BM85" s="142">
        <v>1455.3750684931508</v>
      </c>
      <c r="BN85" s="142">
        <v>1455.3750684931508</v>
      </c>
      <c r="BO85" s="142">
        <v>1455.3750684931508</v>
      </c>
      <c r="BP85" s="142">
        <v>1455.3750684931508</v>
      </c>
      <c r="BQ85" s="142">
        <v>1455.3750684931508</v>
      </c>
      <c r="BR85" s="142">
        <v>1455.3750684931508</v>
      </c>
      <c r="BS85" s="142">
        <v>1455.3750684931508</v>
      </c>
      <c r="BT85" s="142">
        <v>1455.3750684931508</v>
      </c>
      <c r="BU85" s="142">
        <v>1455.3750684931508</v>
      </c>
      <c r="BV85" s="142">
        <v>1455.3750684931508</v>
      </c>
      <c r="BW85" s="142">
        <v>1455.3750684931508</v>
      </c>
      <c r="BX85" s="142">
        <v>1455.3750684931508</v>
      </c>
      <c r="BY85" s="142">
        <v>1455.3750684931508</v>
      </c>
      <c r="BZ85" s="142">
        <v>1455.3750684931508</v>
      </c>
      <c r="CA85" s="142">
        <v>1455.3750684931508</v>
      </c>
      <c r="CB85" s="142">
        <v>1455.3750684931508</v>
      </c>
      <c r="CC85" s="142">
        <v>1455.3750684931508</v>
      </c>
      <c r="CD85" s="142">
        <v>1455.3750684931508</v>
      </c>
      <c r="CE85" s="142">
        <v>1455.3750684931508</v>
      </c>
      <c r="CF85" s="142">
        <v>1455.3750684931508</v>
      </c>
      <c r="CG85" s="142">
        <v>1455.3750684931508</v>
      </c>
      <c r="CH85" s="142">
        <v>1455.3750684931508</v>
      </c>
      <c r="CI85" s="142">
        <v>1455.3750684931508</v>
      </c>
      <c r="CJ85" s="142">
        <v>1455.3750684931508</v>
      </c>
    </row>
    <row r="86" spans="1:88" x14ac:dyDescent="0.35">
      <c r="A86" s="77"/>
      <c r="B86" s="1169"/>
      <c r="C86" s="181" t="s">
        <v>496</v>
      </c>
      <c r="D86" s="139" t="s">
        <v>497</v>
      </c>
      <c r="E86" s="307" t="s">
        <v>378</v>
      </c>
      <c r="F86" s="170" t="s">
        <v>176</v>
      </c>
      <c r="G86" s="140">
        <v>2</v>
      </c>
      <c r="H86" s="469">
        <v>11.628903976320697</v>
      </c>
      <c r="I86" s="202">
        <v>19.04293404255105</v>
      </c>
      <c r="J86" s="202">
        <v>26.559045187893851</v>
      </c>
      <c r="K86" s="202">
        <v>34.177312921110499</v>
      </c>
      <c r="L86" s="202">
        <v>98.480379634703183</v>
      </c>
      <c r="M86" s="202">
        <v>99.127212998477916</v>
      </c>
      <c r="N86" s="141">
        <v>99.774046362252648</v>
      </c>
      <c r="O86" s="141">
        <v>100.42087972602739</v>
      </c>
      <c r="P86" s="141">
        <v>101.06771308980213</v>
      </c>
      <c r="Q86" s="141">
        <v>101.71454645357686</v>
      </c>
      <c r="R86" s="141">
        <v>102.36137981735159</v>
      </c>
      <c r="S86" s="141">
        <v>103.00821318112631</v>
      </c>
      <c r="T86" s="141">
        <v>103.65504654490104</v>
      </c>
      <c r="U86" s="141">
        <v>104.30187990867577</v>
      </c>
      <c r="V86" s="141">
        <v>104.9487132724505</v>
      </c>
      <c r="W86" s="141">
        <v>105.59554663622524</v>
      </c>
      <c r="X86" s="141">
        <v>106.24237999999997</v>
      </c>
      <c r="Y86" s="141">
        <v>106.88921336377469</v>
      </c>
      <c r="Z86" s="141">
        <v>107.53604672754942</v>
      </c>
      <c r="AA86" s="141">
        <v>108.18288009132418</v>
      </c>
      <c r="AB86" s="141">
        <v>108.8297134550989</v>
      </c>
      <c r="AC86" s="141">
        <v>109.47654681887363</v>
      </c>
      <c r="AD86" s="141">
        <v>110.12338018264836</v>
      </c>
      <c r="AE86" s="141">
        <v>110.77021354642309</v>
      </c>
      <c r="AF86" s="141">
        <v>111.41704691019783</v>
      </c>
      <c r="AG86" s="141">
        <v>112.06388027397261</v>
      </c>
      <c r="AH86" s="141">
        <v>112.71071363774735</v>
      </c>
      <c r="AI86" s="141">
        <v>113.35754700152206</v>
      </c>
      <c r="AJ86" s="141">
        <v>114.0043803652968</v>
      </c>
      <c r="AK86" s="141">
        <v>114.65121372907156</v>
      </c>
      <c r="AL86" s="141">
        <v>115.29804709284628</v>
      </c>
      <c r="AM86" s="141">
        <v>115.94488045662101</v>
      </c>
      <c r="AN86" s="141">
        <v>116.59171382039574</v>
      </c>
      <c r="AO86" s="141">
        <v>117.23854718417047</v>
      </c>
      <c r="AP86" s="141">
        <v>117.88538054794522</v>
      </c>
      <c r="AQ86" s="141">
        <v>118.53221391171995</v>
      </c>
      <c r="AR86" s="141">
        <v>119.17904727549468</v>
      </c>
      <c r="AS86" s="141">
        <v>119.82588063926941</v>
      </c>
      <c r="AT86" s="141">
        <v>120.47271400304415</v>
      </c>
      <c r="AU86" s="141">
        <v>121.11954736681886</v>
      </c>
      <c r="AV86" s="141">
        <v>121.7663807305936</v>
      </c>
      <c r="AW86" s="141">
        <v>122.41321409436833</v>
      </c>
      <c r="AX86" s="141">
        <v>123.06004745814306</v>
      </c>
      <c r="AY86" s="141">
        <v>123.70688082191779</v>
      </c>
      <c r="AZ86" s="141">
        <v>124.35371418569252</v>
      </c>
      <c r="BA86" s="187">
        <v>125.00054754946724</v>
      </c>
      <c r="BB86" s="505">
        <v>125.647380913242</v>
      </c>
      <c r="BC86" s="505">
        <v>126.29421427701672</v>
      </c>
      <c r="BD86" s="505">
        <v>126.94104764079145</v>
      </c>
      <c r="BE86" s="505">
        <v>127.58788100456619</v>
      </c>
      <c r="BF86" s="505">
        <v>128.23471436834092</v>
      </c>
      <c r="BG86" s="505">
        <v>128.88154773211565</v>
      </c>
      <c r="BH86" s="505">
        <v>129.52838109589038</v>
      </c>
      <c r="BI86" s="505">
        <v>130.17521445966511</v>
      </c>
      <c r="BJ86" s="505">
        <v>130.82204782343985</v>
      </c>
      <c r="BK86" s="505">
        <v>131.46888118721458</v>
      </c>
      <c r="BL86" s="505">
        <v>132.11571455098931</v>
      </c>
      <c r="BM86" s="505">
        <v>132.76254791476401</v>
      </c>
      <c r="BN86" s="505">
        <v>133.40938127853875</v>
      </c>
      <c r="BO86" s="505">
        <v>134.05621464231351</v>
      </c>
      <c r="BP86" s="505">
        <v>134.70304800608824</v>
      </c>
      <c r="BQ86" s="505">
        <v>135.34988136986297</v>
      </c>
      <c r="BR86" s="505">
        <v>135.9967147336377</v>
      </c>
      <c r="BS86" s="505">
        <v>136.64354809741243</v>
      </c>
      <c r="BT86" s="505">
        <v>137.29038146118717</v>
      </c>
      <c r="BU86" s="505">
        <v>137.93721482496187</v>
      </c>
      <c r="BV86" s="505">
        <v>138.5840481887366</v>
      </c>
      <c r="BW86" s="505">
        <v>139.23088155251133</v>
      </c>
      <c r="BX86" s="505">
        <v>139.87771491628607</v>
      </c>
      <c r="BY86" s="505">
        <v>140.5245482800608</v>
      </c>
      <c r="BZ86" s="505">
        <v>141.17138164383553</v>
      </c>
      <c r="CA86" s="505">
        <v>141.81821500761029</v>
      </c>
      <c r="CB86" s="505">
        <v>142.46504837138502</v>
      </c>
      <c r="CC86" s="505">
        <v>143.11188173515976</v>
      </c>
      <c r="CD86" s="505">
        <v>143.75871509893446</v>
      </c>
      <c r="CE86" s="505">
        <v>144.40554846270919</v>
      </c>
      <c r="CF86" s="505">
        <v>145.05238182648392</v>
      </c>
      <c r="CG86" s="505">
        <v>145.69921519025866</v>
      </c>
      <c r="CH86" s="505">
        <v>146.34604855403339</v>
      </c>
      <c r="CI86" s="505">
        <v>146.99288191780812</v>
      </c>
      <c r="CJ86" s="621">
        <v>147.63971528158285</v>
      </c>
    </row>
    <row r="87" spans="1:88" x14ac:dyDescent="0.35">
      <c r="A87" s="77"/>
      <c r="B87" s="1169"/>
      <c r="C87" s="180" t="s">
        <v>498</v>
      </c>
      <c r="D87" s="122" t="s">
        <v>499</v>
      </c>
      <c r="E87" s="308" t="s">
        <v>500</v>
      </c>
      <c r="F87" s="149" t="s">
        <v>176</v>
      </c>
      <c r="G87" s="103">
        <v>2</v>
      </c>
      <c r="H87" s="142">
        <v>1202.906075099389</v>
      </c>
      <c r="I87" s="142">
        <v>1086.5024439166828</v>
      </c>
      <c r="J87" s="142">
        <v>970.03920234229213</v>
      </c>
      <c r="K87" s="206">
        <v>853.51635037621713</v>
      </c>
      <c r="L87" s="206">
        <v>665.11288415096078</v>
      </c>
      <c r="M87" s="206">
        <v>328.1740802584668</v>
      </c>
      <c r="N87" s="82">
        <v>330.86147953689374</v>
      </c>
      <c r="O87" s="82">
        <v>333.54887881532022</v>
      </c>
      <c r="P87" s="82">
        <v>336.23627809374693</v>
      </c>
      <c r="Q87" s="82">
        <v>338.92367737217364</v>
      </c>
      <c r="R87" s="82">
        <v>341.61107665060058</v>
      </c>
      <c r="S87" s="82">
        <v>344.29847592902706</v>
      </c>
      <c r="T87" s="82">
        <v>346.98587520745377</v>
      </c>
      <c r="U87" s="82">
        <v>349.67327448588048</v>
      </c>
      <c r="V87" s="82">
        <v>352.36067376430742</v>
      </c>
      <c r="W87" s="82">
        <v>355.0480730427339</v>
      </c>
      <c r="X87" s="82">
        <v>357.73547232116061</v>
      </c>
      <c r="Y87" s="82">
        <v>360.42287159958732</v>
      </c>
      <c r="Z87" s="82">
        <v>363.11027087801426</v>
      </c>
      <c r="AA87" s="82">
        <v>365.79767015644074</v>
      </c>
      <c r="AB87" s="82">
        <v>368.48506943486746</v>
      </c>
      <c r="AC87" s="82">
        <v>371.17246871329417</v>
      </c>
      <c r="AD87" s="82">
        <v>373.8598679917211</v>
      </c>
      <c r="AE87" s="82">
        <v>376.54726727014759</v>
      </c>
      <c r="AF87" s="82">
        <v>379.2346665485743</v>
      </c>
      <c r="AG87" s="82">
        <v>381.92206582700101</v>
      </c>
      <c r="AH87" s="82">
        <v>384.60946510542772</v>
      </c>
      <c r="AI87" s="82">
        <v>387.29686438385443</v>
      </c>
      <c r="AJ87" s="82">
        <v>389.98426366228114</v>
      </c>
      <c r="AK87" s="82">
        <v>392.67166294070785</v>
      </c>
      <c r="AL87" s="82">
        <v>395.35906221913456</v>
      </c>
      <c r="AM87" s="82">
        <v>395.35906221913456</v>
      </c>
      <c r="AN87" s="82">
        <v>395.35906221913456</v>
      </c>
      <c r="AO87" s="82">
        <v>395.35906221913456</v>
      </c>
      <c r="AP87" s="82">
        <v>395.35906221913456</v>
      </c>
      <c r="AQ87" s="82">
        <v>395.35906221913456</v>
      </c>
      <c r="AR87" s="82">
        <v>395.35906221913456</v>
      </c>
      <c r="AS87" s="82">
        <v>395.35906221913456</v>
      </c>
      <c r="AT87" s="82">
        <v>395.35906221913456</v>
      </c>
      <c r="AU87" s="82">
        <v>395.35906221913456</v>
      </c>
      <c r="AV87" s="82">
        <v>395.35906221913456</v>
      </c>
      <c r="AW87" s="82">
        <v>395.35906221913456</v>
      </c>
      <c r="AX87" s="82">
        <v>395.35906221913456</v>
      </c>
      <c r="AY87" s="82">
        <v>395.35906221913456</v>
      </c>
      <c r="AZ87" s="82">
        <v>395.35906221913456</v>
      </c>
      <c r="BA87" s="234">
        <v>395.35906221913456</v>
      </c>
      <c r="BB87" s="234">
        <v>395.35906221913456</v>
      </c>
      <c r="BC87" s="234">
        <v>395.35906221913456</v>
      </c>
      <c r="BD87" s="234">
        <v>395.35906221913456</v>
      </c>
      <c r="BE87" s="234">
        <v>395.35906221913456</v>
      </c>
      <c r="BF87" s="234">
        <v>395.35906221913456</v>
      </c>
      <c r="BG87" s="234">
        <v>395.35906221913456</v>
      </c>
      <c r="BH87" s="234">
        <v>395.35906221913456</v>
      </c>
      <c r="BI87" s="234">
        <v>395.35906221913456</v>
      </c>
      <c r="BJ87" s="234">
        <v>395.35906221913456</v>
      </c>
      <c r="BK87" s="234">
        <v>395.35906221913456</v>
      </c>
      <c r="BL87" s="234">
        <v>395.35906221913456</v>
      </c>
      <c r="BM87" s="234">
        <v>395.35906221913456</v>
      </c>
      <c r="BN87" s="234">
        <v>395.35906221913456</v>
      </c>
      <c r="BO87" s="234">
        <v>395.35906221913456</v>
      </c>
      <c r="BP87" s="234">
        <v>395.35906221913456</v>
      </c>
      <c r="BQ87" s="234">
        <v>395.35906221913456</v>
      </c>
      <c r="BR87" s="234">
        <v>395.35906221913456</v>
      </c>
      <c r="BS87" s="234">
        <v>395.35906221913456</v>
      </c>
      <c r="BT87" s="234">
        <v>395.35906221913456</v>
      </c>
      <c r="BU87" s="234">
        <v>395.35906221913456</v>
      </c>
      <c r="BV87" s="234">
        <v>395.35906221913456</v>
      </c>
      <c r="BW87" s="234">
        <v>395.35906221913456</v>
      </c>
      <c r="BX87" s="234">
        <v>395.35906221913456</v>
      </c>
      <c r="BY87" s="234">
        <v>395.35906221913456</v>
      </c>
      <c r="BZ87" s="234">
        <v>395.35906221913456</v>
      </c>
      <c r="CA87" s="234">
        <v>395.35906221913456</v>
      </c>
      <c r="CB87" s="234">
        <v>395.35906221913456</v>
      </c>
      <c r="CC87" s="234">
        <v>395.35906221913456</v>
      </c>
      <c r="CD87" s="234">
        <v>395.35906221913456</v>
      </c>
      <c r="CE87" s="234">
        <v>395.35906221913456</v>
      </c>
      <c r="CF87" s="234">
        <v>395.35906221913456</v>
      </c>
      <c r="CG87" s="234">
        <v>395.35906221913456</v>
      </c>
      <c r="CH87" s="234">
        <v>395.35906221913456</v>
      </c>
      <c r="CI87" s="234">
        <v>395.35906221913456</v>
      </c>
      <c r="CJ87" s="640">
        <v>395.35906221913456</v>
      </c>
    </row>
    <row r="88" spans="1:88" x14ac:dyDescent="0.35">
      <c r="A88" s="77"/>
      <c r="B88" s="1169"/>
      <c r="C88" s="817" t="s">
        <v>247</v>
      </c>
      <c r="D88" s="819" t="s">
        <v>248</v>
      </c>
      <c r="E88" s="818" t="s">
        <v>501</v>
      </c>
      <c r="F88" s="149" t="s">
        <v>176</v>
      </c>
      <c r="G88" s="103">
        <v>2</v>
      </c>
      <c r="H88" s="215">
        <v>0</v>
      </c>
      <c r="I88" s="215">
        <v>0</v>
      </c>
      <c r="J88" s="215">
        <v>0</v>
      </c>
      <c r="K88" s="215">
        <v>0</v>
      </c>
      <c r="L88" s="215">
        <v>0</v>
      </c>
      <c r="M88" s="215">
        <v>0</v>
      </c>
      <c r="N88" s="215">
        <v>0</v>
      </c>
      <c r="O88" s="215">
        <v>0</v>
      </c>
      <c r="P88" s="215">
        <v>0</v>
      </c>
      <c r="Q88" s="215">
        <v>0</v>
      </c>
      <c r="R88" s="215">
        <v>0</v>
      </c>
      <c r="S88" s="215">
        <v>0</v>
      </c>
      <c r="T88" s="215">
        <v>0</v>
      </c>
      <c r="U88" s="215">
        <v>0</v>
      </c>
      <c r="V88" s="215">
        <v>0</v>
      </c>
      <c r="W88" s="215">
        <v>0</v>
      </c>
      <c r="X88" s="215">
        <v>0</v>
      </c>
      <c r="Y88" s="215">
        <v>0</v>
      </c>
      <c r="Z88" s="215">
        <v>0</v>
      </c>
      <c r="AA88" s="215">
        <v>0</v>
      </c>
      <c r="AB88" s="215">
        <v>0</v>
      </c>
      <c r="AC88" s="215">
        <v>0</v>
      </c>
      <c r="AD88" s="215">
        <v>0</v>
      </c>
      <c r="AE88" s="215">
        <v>0</v>
      </c>
      <c r="AF88" s="215">
        <v>0</v>
      </c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215">
        <v>0</v>
      </c>
      <c r="AM88" s="215">
        <v>0</v>
      </c>
      <c r="AN88" s="215">
        <v>0</v>
      </c>
      <c r="AO88" s="215">
        <v>0</v>
      </c>
      <c r="AP88" s="215">
        <v>0</v>
      </c>
      <c r="AQ88" s="215">
        <v>0</v>
      </c>
      <c r="AR88" s="215">
        <v>0</v>
      </c>
      <c r="AS88" s="215">
        <v>0</v>
      </c>
      <c r="AT88" s="215">
        <v>0</v>
      </c>
      <c r="AU88" s="215">
        <v>0</v>
      </c>
      <c r="AV88" s="215">
        <v>0</v>
      </c>
      <c r="AW88" s="215">
        <v>0</v>
      </c>
      <c r="AX88" s="215">
        <v>0</v>
      </c>
      <c r="AY88" s="215">
        <v>0</v>
      </c>
      <c r="AZ88" s="215">
        <v>0</v>
      </c>
      <c r="BA88" s="215">
        <v>0</v>
      </c>
      <c r="BB88" s="215">
        <v>0</v>
      </c>
      <c r="BC88" s="215">
        <v>0</v>
      </c>
      <c r="BD88" s="215">
        <v>0</v>
      </c>
      <c r="BE88" s="215">
        <v>0</v>
      </c>
      <c r="BF88" s="215">
        <v>0</v>
      </c>
      <c r="BG88" s="215">
        <v>0</v>
      </c>
      <c r="BH88" s="215">
        <v>0</v>
      </c>
      <c r="BI88" s="215">
        <v>0</v>
      </c>
      <c r="BJ88" s="215">
        <v>0</v>
      </c>
      <c r="BK88" s="215">
        <v>0</v>
      </c>
      <c r="BL88" s="215">
        <v>0</v>
      </c>
      <c r="BM88" s="215">
        <v>0</v>
      </c>
      <c r="BN88" s="215">
        <v>0</v>
      </c>
      <c r="BO88" s="215">
        <v>0</v>
      </c>
      <c r="BP88" s="215">
        <v>0</v>
      </c>
      <c r="BQ88" s="215">
        <v>0</v>
      </c>
      <c r="BR88" s="215">
        <v>0</v>
      </c>
      <c r="BS88" s="215">
        <v>0</v>
      </c>
      <c r="BT88" s="215">
        <v>0</v>
      </c>
      <c r="BU88" s="215">
        <v>0</v>
      </c>
      <c r="BV88" s="215">
        <v>0</v>
      </c>
      <c r="BW88" s="215">
        <v>0</v>
      </c>
      <c r="BX88" s="215">
        <v>0</v>
      </c>
      <c r="BY88" s="215">
        <v>0</v>
      </c>
      <c r="BZ88" s="215">
        <v>0</v>
      </c>
      <c r="CA88" s="215">
        <v>0</v>
      </c>
      <c r="CB88" s="215">
        <v>0</v>
      </c>
      <c r="CC88" s="215">
        <v>0</v>
      </c>
      <c r="CD88" s="215">
        <v>0</v>
      </c>
      <c r="CE88" s="215">
        <v>0</v>
      </c>
      <c r="CF88" s="215">
        <v>0</v>
      </c>
      <c r="CG88" s="215">
        <v>0</v>
      </c>
      <c r="CH88" s="215">
        <v>0</v>
      </c>
      <c r="CI88" s="215">
        <v>0</v>
      </c>
      <c r="CJ88" s="215">
        <v>0</v>
      </c>
    </row>
    <row r="89" spans="1:88" ht="15" thickBot="1" x14ac:dyDescent="0.4">
      <c r="A89" s="77"/>
      <c r="B89" s="1170"/>
      <c r="C89" s="175" t="s">
        <v>502</v>
      </c>
      <c r="D89" s="123" t="s">
        <v>251</v>
      </c>
      <c r="E89" s="183" t="s">
        <v>503</v>
      </c>
      <c r="F89" s="638" t="s">
        <v>176</v>
      </c>
      <c r="G89" s="124">
        <v>2</v>
      </c>
      <c r="H89" s="210">
        <v>1191.2771711230682</v>
      </c>
      <c r="I89" s="210">
        <v>1067.4595098741318</v>
      </c>
      <c r="J89" s="210">
        <v>943.48015715439828</v>
      </c>
      <c r="K89" s="207">
        <v>819.33903745510668</v>
      </c>
      <c r="L89" s="207">
        <v>566.63250451625754</v>
      </c>
      <c r="M89" s="207">
        <v>229.04686725998889</v>
      </c>
      <c r="N89" s="105">
        <v>231.08743317464109</v>
      </c>
      <c r="O89" s="105">
        <v>233.12799908929281</v>
      </c>
      <c r="P89" s="105">
        <v>235.16856500394482</v>
      </c>
      <c r="Q89" s="105">
        <v>237.20913091859677</v>
      </c>
      <c r="R89" s="105">
        <v>239.249696833249</v>
      </c>
      <c r="S89" s="105">
        <v>241.29026274790075</v>
      </c>
      <c r="T89" s="105">
        <v>243.33082866255273</v>
      </c>
      <c r="U89" s="105">
        <v>245.37139457720471</v>
      </c>
      <c r="V89" s="105">
        <v>247.41196049185692</v>
      </c>
      <c r="W89" s="105">
        <v>249.45252640650867</v>
      </c>
      <c r="X89" s="105">
        <v>251.49309232116065</v>
      </c>
      <c r="Y89" s="105">
        <v>253.53365823581265</v>
      </c>
      <c r="Z89" s="105">
        <v>255.57422415046483</v>
      </c>
      <c r="AA89" s="105">
        <v>257.61479006511655</v>
      </c>
      <c r="AB89" s="105">
        <v>259.65535597976856</v>
      </c>
      <c r="AC89" s="105">
        <v>261.69592189442051</v>
      </c>
      <c r="AD89" s="105">
        <v>263.73648780907274</v>
      </c>
      <c r="AE89" s="105">
        <v>265.77705372372452</v>
      </c>
      <c r="AF89" s="105">
        <v>267.81761963837647</v>
      </c>
      <c r="AG89" s="105">
        <v>269.85818555302842</v>
      </c>
      <c r="AH89" s="105">
        <v>271.89875146768037</v>
      </c>
      <c r="AI89" s="105">
        <v>273.93931738233238</v>
      </c>
      <c r="AJ89" s="105">
        <v>275.97988329698433</v>
      </c>
      <c r="AK89" s="105">
        <v>278.02044921163628</v>
      </c>
      <c r="AL89" s="105">
        <v>280.06101512628828</v>
      </c>
      <c r="AM89" s="105">
        <v>279.41418176251352</v>
      </c>
      <c r="AN89" s="105">
        <v>278.76734839873882</v>
      </c>
      <c r="AO89" s="105">
        <v>278.12051503496411</v>
      </c>
      <c r="AP89" s="105">
        <v>277.47368167118935</v>
      </c>
      <c r="AQ89" s="105">
        <v>276.82684830741459</v>
      </c>
      <c r="AR89" s="105">
        <v>276.18001494363989</v>
      </c>
      <c r="AS89" s="105">
        <v>275.53318157986513</v>
      </c>
      <c r="AT89" s="105">
        <v>274.88634821609043</v>
      </c>
      <c r="AU89" s="105">
        <v>274.23951485231566</v>
      </c>
      <c r="AV89" s="105">
        <v>273.59268148854096</v>
      </c>
      <c r="AW89" s="105">
        <v>272.94584812476626</v>
      </c>
      <c r="AX89" s="105">
        <v>272.2990147609915</v>
      </c>
      <c r="AY89" s="105">
        <v>271.65218139721674</v>
      </c>
      <c r="AZ89" s="105">
        <v>271.00534803344203</v>
      </c>
      <c r="BA89" s="235">
        <v>270.35851466966733</v>
      </c>
      <c r="BB89" s="324">
        <v>269.71168130589257</v>
      </c>
      <c r="BC89" s="105">
        <v>269.06484794211781</v>
      </c>
      <c r="BD89" s="105">
        <v>268.4180145783431</v>
      </c>
      <c r="BE89" s="105">
        <v>267.7711812145684</v>
      </c>
      <c r="BF89" s="235">
        <v>267.12434785079364</v>
      </c>
      <c r="BG89" s="324">
        <v>266.47751448701888</v>
      </c>
      <c r="BH89" s="324">
        <v>265.83068112324418</v>
      </c>
      <c r="BI89" s="105">
        <v>265.18384775946947</v>
      </c>
      <c r="BJ89" s="105">
        <v>264.53701439569471</v>
      </c>
      <c r="BK89" s="324">
        <v>263.89018103191995</v>
      </c>
      <c r="BL89" s="324">
        <v>263.24334766814525</v>
      </c>
      <c r="BM89" s="324">
        <v>262.59651430437054</v>
      </c>
      <c r="BN89" s="324">
        <v>261.94968094059584</v>
      </c>
      <c r="BO89" s="324">
        <v>261.30284757682102</v>
      </c>
      <c r="BP89" s="235">
        <v>260.65601421304632</v>
      </c>
      <c r="BQ89" s="324">
        <v>260.00918084927162</v>
      </c>
      <c r="BR89" s="324">
        <v>259.36234748549685</v>
      </c>
      <c r="BS89" s="642">
        <v>258.71551412172209</v>
      </c>
      <c r="BT89" s="324">
        <v>258.06868075794739</v>
      </c>
      <c r="BU89" s="324">
        <v>257.42184739417269</v>
      </c>
      <c r="BV89" s="324">
        <v>256.77501403039798</v>
      </c>
      <c r="BW89" s="324">
        <v>256.12818066662322</v>
      </c>
      <c r="BX89" s="235">
        <v>255.48134730284849</v>
      </c>
      <c r="BY89" s="324">
        <v>254.83451393907376</v>
      </c>
      <c r="BZ89" s="324">
        <v>254.18768057529903</v>
      </c>
      <c r="CA89" s="324">
        <v>253.54084721152427</v>
      </c>
      <c r="CB89" s="324">
        <v>252.89401384774953</v>
      </c>
      <c r="CC89" s="324">
        <v>252.2471804839748</v>
      </c>
      <c r="CD89" s="324">
        <v>251.6003471202001</v>
      </c>
      <c r="CE89" s="324">
        <v>250.95351375642537</v>
      </c>
      <c r="CF89" s="324">
        <v>250.30668039265063</v>
      </c>
      <c r="CG89" s="324">
        <v>249.6598470288759</v>
      </c>
      <c r="CH89" s="324">
        <v>249.01301366510117</v>
      </c>
      <c r="CI89" s="235">
        <v>248.36618030132644</v>
      </c>
      <c r="CJ89" s="641">
        <v>247.71934693755171</v>
      </c>
    </row>
    <row r="90" spans="1:88" x14ac:dyDescent="0.35">
      <c r="A90" s="77"/>
      <c r="B90" s="97"/>
      <c r="C90" s="98"/>
      <c r="D90" s="98"/>
      <c r="E90" s="99"/>
      <c r="F90" s="98"/>
      <c r="G90" s="98"/>
      <c r="H90" s="98"/>
      <c r="I90" s="98"/>
      <c r="J90" s="100"/>
      <c r="K90" s="138"/>
      <c r="L90" s="138"/>
      <c r="M90" s="138"/>
      <c r="N90" s="100"/>
      <c r="O90" s="100"/>
      <c r="P90" s="100"/>
      <c r="Q90" s="100"/>
      <c r="R90" s="100"/>
      <c r="S90" s="100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0"/>
      <c r="AJ90" s="100"/>
      <c r="AK90" s="100"/>
      <c r="AL90" s="100"/>
      <c r="AM90" s="76"/>
    </row>
    <row r="91" spans="1:88" ht="18.5" thickBot="1" x14ac:dyDescent="0.4">
      <c r="A91" s="77"/>
      <c r="B91" s="97"/>
      <c r="C91" s="1144" t="s">
        <v>253</v>
      </c>
      <c r="D91" s="1144"/>
      <c r="E91" s="99"/>
      <c r="F91" s="98"/>
      <c r="G91" s="98"/>
      <c r="H91" s="98"/>
      <c r="I91" s="98"/>
      <c r="J91" s="100"/>
      <c r="K91" s="138"/>
      <c r="L91" s="138"/>
      <c r="M91" s="138"/>
      <c r="N91" s="100"/>
      <c r="O91" s="100"/>
      <c r="P91" s="100"/>
      <c r="Q91" s="100"/>
      <c r="R91" s="100"/>
      <c r="S91" s="100"/>
      <c r="T91" s="100"/>
      <c r="U91" s="100"/>
      <c r="V91" s="100"/>
      <c r="W91" s="100"/>
      <c r="X91" s="100"/>
      <c r="Y91" s="100"/>
      <c r="Z91" s="100"/>
      <c r="AA91" s="100"/>
      <c r="AB91" s="100"/>
      <c r="AC91" s="100"/>
      <c r="AD91" s="100"/>
      <c r="AE91" s="100"/>
      <c r="AF91" s="100"/>
      <c r="AG91" s="100"/>
      <c r="AH91" s="100"/>
      <c r="AI91" s="100"/>
      <c r="AJ91" s="100"/>
      <c r="AK91" s="100"/>
      <c r="AL91" s="100"/>
      <c r="AM91" s="76"/>
      <c r="BB91" s="155"/>
      <c r="BC91" s="155"/>
      <c r="BD91" s="155"/>
      <c r="BE91" s="155"/>
      <c r="BF91" s="155"/>
      <c r="BG91" s="155"/>
      <c r="BH91" s="155"/>
      <c r="BI91" s="155"/>
      <c r="BJ91" s="155"/>
      <c r="BK91" s="155"/>
      <c r="BL91" s="155"/>
      <c r="BM91" s="155"/>
      <c r="BN91" s="155"/>
      <c r="BO91" s="155"/>
      <c r="BP91" s="155"/>
      <c r="BQ91" s="155"/>
      <c r="BR91" s="155"/>
      <c r="BS91" s="155"/>
      <c r="BT91" s="155"/>
      <c r="BU91" s="155"/>
      <c r="BV91" s="155"/>
      <c r="BW91" s="155"/>
      <c r="BX91" s="155"/>
      <c r="BY91" s="155"/>
      <c r="BZ91" s="155"/>
      <c r="CA91" s="155"/>
      <c r="CB91" s="155"/>
      <c r="CC91" s="155"/>
      <c r="CD91" s="155"/>
      <c r="CE91" s="155"/>
      <c r="CF91" s="155"/>
      <c r="CG91" s="155"/>
      <c r="CH91" s="155"/>
      <c r="CI91" s="155"/>
      <c r="CJ91" s="155"/>
    </row>
    <row r="92" spans="1:88" ht="31.5" thickBot="1" x14ac:dyDescent="0.4">
      <c r="A92" s="77"/>
      <c r="B92" s="97"/>
      <c r="C92" s="299" t="s">
        <v>254</v>
      </c>
      <c r="D92" s="134" t="s">
        <v>255</v>
      </c>
      <c r="E92" s="643" t="s">
        <v>58</v>
      </c>
      <c r="F92" s="85" t="s">
        <v>59</v>
      </c>
      <c r="G92" s="85" t="s">
        <v>60</v>
      </c>
      <c r="H92" s="208" t="s">
        <v>61</v>
      </c>
      <c r="I92" s="209" t="s">
        <v>62</v>
      </c>
      <c r="J92" s="201" t="s">
        <v>63</v>
      </c>
      <c r="K92" s="204" t="s">
        <v>64</v>
      </c>
      <c r="L92" s="204" t="s">
        <v>65</v>
      </c>
      <c r="M92" s="203" t="s">
        <v>66</v>
      </c>
      <c r="N92" s="135" t="s">
        <v>67</v>
      </c>
      <c r="O92" s="135" t="s">
        <v>68</v>
      </c>
      <c r="P92" s="135" t="s">
        <v>69</v>
      </c>
      <c r="Q92" s="135" t="s">
        <v>70</v>
      </c>
      <c r="R92" s="135" t="s">
        <v>71</v>
      </c>
      <c r="S92" s="135" t="s">
        <v>72</v>
      </c>
      <c r="T92" s="135" t="s">
        <v>73</v>
      </c>
      <c r="U92" s="135" t="s">
        <v>74</v>
      </c>
      <c r="V92" s="135" t="s">
        <v>75</v>
      </c>
      <c r="W92" s="135" t="s">
        <v>76</v>
      </c>
      <c r="X92" s="135" t="s">
        <v>77</v>
      </c>
      <c r="Y92" s="135" t="s">
        <v>78</v>
      </c>
      <c r="Z92" s="135" t="s">
        <v>79</v>
      </c>
      <c r="AA92" s="135" t="s">
        <v>80</v>
      </c>
      <c r="AB92" s="135" t="s">
        <v>81</v>
      </c>
      <c r="AC92" s="135" t="s">
        <v>82</v>
      </c>
      <c r="AD92" s="135" t="s">
        <v>83</v>
      </c>
      <c r="AE92" s="135" t="s">
        <v>84</v>
      </c>
      <c r="AF92" s="135" t="s">
        <v>85</v>
      </c>
      <c r="AG92" s="135" t="s">
        <v>86</v>
      </c>
      <c r="AH92" s="135" t="s">
        <v>87</v>
      </c>
      <c r="AI92" s="135" t="s">
        <v>88</v>
      </c>
      <c r="AJ92" s="135" t="s">
        <v>89</v>
      </c>
      <c r="AK92" s="135" t="s">
        <v>90</v>
      </c>
      <c r="AL92" s="129" t="s">
        <v>91</v>
      </c>
      <c r="AM92" s="135" t="s">
        <v>92</v>
      </c>
      <c r="AN92" s="135" t="s">
        <v>93</v>
      </c>
      <c r="AO92" s="136" t="s">
        <v>94</v>
      </c>
      <c r="AP92" s="135" t="s">
        <v>95</v>
      </c>
      <c r="AQ92" s="135" t="s">
        <v>96</v>
      </c>
      <c r="AR92" s="135" t="s">
        <v>97</v>
      </c>
      <c r="AS92" s="136" t="s">
        <v>98</v>
      </c>
      <c r="AT92" s="135" t="s">
        <v>99</v>
      </c>
      <c r="AU92" s="136" t="s">
        <v>100</v>
      </c>
      <c r="AV92" s="129" t="s">
        <v>101</v>
      </c>
      <c r="AW92" s="129" t="s">
        <v>102</v>
      </c>
      <c r="AX92" s="129" t="s">
        <v>103</v>
      </c>
      <c r="AY92" s="129" t="s">
        <v>104</v>
      </c>
      <c r="AZ92" s="135" t="s">
        <v>105</v>
      </c>
      <c r="BA92" s="136" t="s">
        <v>106</v>
      </c>
      <c r="BB92" s="568" t="s">
        <v>107</v>
      </c>
      <c r="BC92" s="568" t="s">
        <v>108</v>
      </c>
      <c r="BD92" s="568" t="s">
        <v>109</v>
      </c>
      <c r="BE92" s="568" t="s">
        <v>110</v>
      </c>
      <c r="BF92" s="568" t="s">
        <v>111</v>
      </c>
      <c r="BG92" s="568" t="s">
        <v>112</v>
      </c>
      <c r="BH92" s="568" t="s">
        <v>113</v>
      </c>
      <c r="BI92" s="568" t="s">
        <v>114</v>
      </c>
      <c r="BJ92" s="568" t="s">
        <v>115</v>
      </c>
      <c r="BK92" s="568" t="s">
        <v>116</v>
      </c>
      <c r="BL92" s="568" t="s">
        <v>117</v>
      </c>
      <c r="BM92" s="568" t="s">
        <v>118</v>
      </c>
      <c r="BN92" s="568" t="s">
        <v>119</v>
      </c>
      <c r="BO92" s="568" t="s">
        <v>120</v>
      </c>
      <c r="BP92" s="568" t="s">
        <v>121</v>
      </c>
      <c r="BQ92" s="568" t="s">
        <v>122</v>
      </c>
      <c r="BR92" s="568" t="s">
        <v>123</v>
      </c>
      <c r="BS92" s="568" t="s">
        <v>124</v>
      </c>
      <c r="BT92" s="568" t="s">
        <v>125</v>
      </c>
      <c r="BU92" s="568" t="s">
        <v>126</v>
      </c>
      <c r="BV92" s="568" t="s">
        <v>127</v>
      </c>
      <c r="BW92" s="568" t="s">
        <v>128</v>
      </c>
      <c r="BX92" s="568" t="s">
        <v>129</v>
      </c>
      <c r="BY92" s="568" t="s">
        <v>130</v>
      </c>
      <c r="BZ92" s="568" t="s">
        <v>131</v>
      </c>
      <c r="CA92" s="568" t="s">
        <v>132</v>
      </c>
      <c r="CB92" s="568" t="s">
        <v>133</v>
      </c>
      <c r="CC92" s="568" t="s">
        <v>134</v>
      </c>
      <c r="CD92" s="568" t="s">
        <v>135</v>
      </c>
      <c r="CE92" s="568" t="s">
        <v>136</v>
      </c>
      <c r="CF92" s="568" t="s">
        <v>137</v>
      </c>
      <c r="CG92" s="568" t="s">
        <v>138</v>
      </c>
      <c r="CH92" s="568" t="s">
        <v>139</v>
      </c>
      <c r="CI92" s="568" t="s">
        <v>140</v>
      </c>
      <c r="CJ92" s="569" t="s">
        <v>141</v>
      </c>
    </row>
    <row r="93" spans="1:88" ht="14.5" customHeight="1" x14ac:dyDescent="0.35">
      <c r="A93" s="77"/>
      <c r="B93" s="1171" t="s">
        <v>256</v>
      </c>
      <c r="C93" s="874" t="s">
        <v>504</v>
      </c>
      <c r="D93" s="315" t="s">
        <v>258</v>
      </c>
      <c r="E93" s="313" t="s">
        <v>378</v>
      </c>
      <c r="F93" s="313" t="s">
        <v>176</v>
      </c>
      <c r="G93" s="314">
        <v>2</v>
      </c>
      <c r="H93" s="493">
        <v>0.60498890811331474</v>
      </c>
      <c r="I93" s="494">
        <v>1.2102877902633877</v>
      </c>
      <c r="J93" s="198">
        <v>1.8158966464502189</v>
      </c>
      <c r="K93" s="198">
        <v>2.421815476673808</v>
      </c>
      <c r="L93" s="198">
        <v>3.6956744427231842</v>
      </c>
      <c r="M93" s="198">
        <v>4.9704000263260308</v>
      </c>
      <c r="N93" s="84">
        <v>6.2459922274823496</v>
      </c>
      <c r="O93" s="84">
        <v>6.2225890597639193</v>
      </c>
      <c r="P93" s="84">
        <v>6.1991858920454872</v>
      </c>
      <c r="Q93" s="84">
        <v>6.175782724327056</v>
      </c>
      <c r="R93" s="84">
        <v>6.1523795566086257</v>
      </c>
      <c r="S93" s="84">
        <v>6.1289763888901936</v>
      </c>
      <c r="T93" s="84">
        <v>6.1055732211717615</v>
      </c>
      <c r="U93" s="84">
        <v>6.0821700534533303</v>
      </c>
      <c r="V93" s="84">
        <v>6.0587668857349</v>
      </c>
      <c r="W93" s="84">
        <v>6.0353637180164688</v>
      </c>
      <c r="X93" s="84">
        <v>6.0119605502980367</v>
      </c>
      <c r="Y93" s="84">
        <v>5.9885573825796046</v>
      </c>
      <c r="Z93" s="84">
        <v>5.9651542148611743</v>
      </c>
      <c r="AA93" s="84">
        <v>5.941751047142743</v>
      </c>
      <c r="AB93" s="84">
        <v>5.9183478794243127</v>
      </c>
      <c r="AC93" s="84">
        <v>5.8949447117058815</v>
      </c>
      <c r="AD93" s="84">
        <v>5.8715415439874494</v>
      </c>
      <c r="AE93" s="84">
        <v>5.8481383762690191</v>
      </c>
      <c r="AF93" s="84">
        <v>5.8247352085505879</v>
      </c>
      <c r="AG93" s="84">
        <v>5.8013320408321576</v>
      </c>
      <c r="AH93" s="84">
        <v>5.7779288731137255</v>
      </c>
      <c r="AI93" s="84">
        <v>5.7545257053952934</v>
      </c>
      <c r="AJ93" s="84">
        <v>5.7311225376768622</v>
      </c>
      <c r="AK93" s="84">
        <v>5.7077193699584319</v>
      </c>
      <c r="AL93" s="84">
        <v>5.6843162022400007</v>
      </c>
      <c r="AM93" s="504">
        <v>5.6843162022400007</v>
      </c>
      <c r="AN93" s="503">
        <v>5.6843162022400007</v>
      </c>
      <c r="AO93" s="503">
        <v>5.6843162022400007</v>
      </c>
      <c r="AP93" s="503">
        <v>5.6843162022400007</v>
      </c>
      <c r="AQ93" s="503">
        <v>5.6843162022400007</v>
      </c>
      <c r="AR93" s="503">
        <v>5.6843162022400007</v>
      </c>
      <c r="AS93" s="503">
        <v>5.6843162022400007</v>
      </c>
      <c r="AT93" s="503">
        <v>5.6843162022400007</v>
      </c>
      <c r="AU93" s="503">
        <v>5.6843162022400007</v>
      </c>
      <c r="AV93" s="503">
        <v>5.6843162022400007</v>
      </c>
      <c r="AW93" s="503">
        <v>5.6843162022400007</v>
      </c>
      <c r="AX93" s="503">
        <v>5.6843162022400007</v>
      </c>
      <c r="AY93" s="503">
        <v>5.6843162022400007</v>
      </c>
      <c r="AZ93" s="503">
        <v>5.6843162022400007</v>
      </c>
      <c r="BA93" s="503">
        <v>5.6843162022400007</v>
      </c>
      <c r="BB93" s="503">
        <v>5.6843162022400007</v>
      </c>
      <c r="BC93" s="503">
        <v>5.6843162022400007</v>
      </c>
      <c r="BD93" s="503">
        <v>5.6843162022400007</v>
      </c>
      <c r="BE93" s="503">
        <v>5.6843162022400007</v>
      </c>
      <c r="BF93" s="503">
        <v>5.6843162022400007</v>
      </c>
      <c r="BG93" s="503">
        <v>5.6843162022400007</v>
      </c>
      <c r="BH93" s="503">
        <v>5.6843162022400007</v>
      </c>
      <c r="BI93" s="503">
        <v>5.6843162022400007</v>
      </c>
      <c r="BJ93" s="503">
        <v>5.6843162022400007</v>
      </c>
      <c r="BK93" s="503">
        <v>5.6843162022400007</v>
      </c>
      <c r="BL93" s="503">
        <v>5.6843162022400007</v>
      </c>
      <c r="BM93" s="503">
        <v>5.6843162022400007</v>
      </c>
      <c r="BN93" s="503">
        <v>5.6843162022400007</v>
      </c>
      <c r="BO93" s="503">
        <v>5.6843162022400007</v>
      </c>
      <c r="BP93" s="503">
        <v>5.6843162022400007</v>
      </c>
      <c r="BQ93" s="503">
        <v>5.6843162022400007</v>
      </c>
      <c r="BR93" s="503">
        <v>5.6843162022400007</v>
      </c>
      <c r="BS93" s="503">
        <v>5.6843162022400007</v>
      </c>
      <c r="BT93" s="503">
        <v>5.6843162022400007</v>
      </c>
      <c r="BU93" s="503">
        <v>5.6843162022400007</v>
      </c>
      <c r="BV93" s="503">
        <v>5.6843162022400007</v>
      </c>
      <c r="BW93" s="503">
        <v>5.6843162022400007</v>
      </c>
      <c r="BX93" s="503">
        <v>5.6843162022400007</v>
      </c>
      <c r="BY93" s="503">
        <v>5.6843162022400007</v>
      </c>
      <c r="BZ93" s="503">
        <v>5.6843162022400007</v>
      </c>
      <c r="CA93" s="503">
        <v>5.6843162022400007</v>
      </c>
      <c r="CB93" s="503">
        <v>5.6843162022400007</v>
      </c>
      <c r="CC93" s="503">
        <v>5.6843162022400007</v>
      </c>
      <c r="CD93" s="503">
        <v>5.6843162022400007</v>
      </c>
      <c r="CE93" s="503">
        <v>5.6843162022400007</v>
      </c>
      <c r="CF93" s="503">
        <v>5.6843162022400007</v>
      </c>
      <c r="CG93" s="503">
        <v>5.6843162022400007</v>
      </c>
      <c r="CH93" s="503">
        <v>5.6843162022400007</v>
      </c>
      <c r="CI93" s="503">
        <v>5.6843162022400007</v>
      </c>
      <c r="CJ93" s="645">
        <v>5.6843162022400007</v>
      </c>
    </row>
    <row r="94" spans="1:88" ht="28.5" customHeight="1" x14ac:dyDescent="0.35">
      <c r="A94" s="77"/>
      <c r="B94" s="1172"/>
      <c r="C94" s="872" t="s">
        <v>505</v>
      </c>
      <c r="D94" s="298" t="s">
        <v>261</v>
      </c>
      <c r="E94" s="527" t="s">
        <v>378</v>
      </c>
      <c r="F94" s="527" t="s">
        <v>176</v>
      </c>
      <c r="G94" s="310">
        <v>2</v>
      </c>
      <c r="H94" s="853"/>
      <c r="I94" s="495"/>
      <c r="J94" s="199"/>
      <c r="K94" s="199"/>
      <c r="L94" s="199"/>
      <c r="M94" s="199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499"/>
      <c r="AN94" s="501"/>
      <c r="AO94" s="501"/>
      <c r="AP94" s="501"/>
      <c r="AQ94" s="501"/>
      <c r="AR94" s="501"/>
      <c r="AS94" s="501"/>
      <c r="AT94" s="501"/>
      <c r="AU94" s="501"/>
      <c r="AV94" s="501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646"/>
    </row>
    <row r="95" spans="1:88" ht="25" x14ac:dyDescent="0.35">
      <c r="A95" s="77"/>
      <c r="B95" s="1172"/>
      <c r="C95" s="872" t="s">
        <v>506</v>
      </c>
      <c r="D95" s="298" t="s">
        <v>264</v>
      </c>
      <c r="E95" s="527" t="s">
        <v>378</v>
      </c>
      <c r="F95" s="527" t="s">
        <v>176</v>
      </c>
      <c r="G95" s="310">
        <v>2</v>
      </c>
      <c r="H95" s="853"/>
      <c r="I95" s="495"/>
      <c r="J95" s="199"/>
      <c r="K95" s="199"/>
      <c r="L95" s="199"/>
      <c r="M95" s="199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499"/>
      <c r="AN95" s="501"/>
      <c r="AO95" s="501"/>
      <c r="AP95" s="501"/>
      <c r="AQ95" s="501"/>
      <c r="AR95" s="501"/>
      <c r="AS95" s="501"/>
      <c r="AT95" s="501"/>
      <c r="AU95" s="501"/>
      <c r="AV95" s="501"/>
      <c r="AW95" s="501"/>
      <c r="AX95" s="501"/>
      <c r="AY95" s="501"/>
      <c r="AZ95" s="501"/>
      <c r="BA95" s="501"/>
      <c r="BB95" s="501"/>
      <c r="BC95" s="501"/>
      <c r="BD95" s="501"/>
      <c r="BE95" s="501"/>
      <c r="BF95" s="501"/>
      <c r="BG95" s="501"/>
      <c r="BH95" s="501"/>
      <c r="BI95" s="501"/>
      <c r="BJ95" s="501"/>
      <c r="BK95" s="501"/>
      <c r="BL95" s="501"/>
      <c r="BM95" s="501"/>
      <c r="BN95" s="501"/>
      <c r="BO95" s="501"/>
      <c r="BP95" s="501"/>
      <c r="BQ95" s="501"/>
      <c r="BR95" s="501"/>
      <c r="BS95" s="501"/>
      <c r="BT95" s="501"/>
      <c r="BU95" s="501"/>
      <c r="BV95" s="501"/>
      <c r="BW95" s="501"/>
      <c r="BX95" s="501"/>
      <c r="BY95" s="501"/>
      <c r="BZ95" s="501"/>
      <c r="CA95" s="501"/>
      <c r="CB95" s="501"/>
      <c r="CC95" s="501"/>
      <c r="CD95" s="501"/>
      <c r="CE95" s="501"/>
      <c r="CF95" s="501"/>
      <c r="CG95" s="501"/>
      <c r="CH95" s="501"/>
      <c r="CI95" s="501"/>
      <c r="CJ95" s="646"/>
    </row>
    <row r="96" spans="1:88" x14ac:dyDescent="0.35">
      <c r="A96" s="77"/>
      <c r="B96" s="1172"/>
      <c r="C96" s="872" t="s">
        <v>507</v>
      </c>
      <c r="D96" s="298" t="s">
        <v>267</v>
      </c>
      <c r="E96" s="309" t="s">
        <v>378</v>
      </c>
      <c r="F96" s="527" t="s">
        <v>176</v>
      </c>
      <c r="G96" s="310">
        <v>2</v>
      </c>
      <c r="H96" s="493"/>
      <c r="I96" s="495"/>
      <c r="J96" s="199"/>
      <c r="K96" s="199"/>
      <c r="L96" s="199"/>
      <c r="M96" s="199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499"/>
      <c r="AN96" s="501"/>
      <c r="AO96" s="501"/>
      <c r="AP96" s="501"/>
      <c r="AQ96" s="501"/>
      <c r="AR96" s="501"/>
      <c r="AS96" s="501"/>
      <c r="AT96" s="501"/>
      <c r="AU96" s="501"/>
      <c r="AV96" s="501"/>
      <c r="AW96" s="501"/>
      <c r="AX96" s="501"/>
      <c r="AY96" s="501"/>
      <c r="AZ96" s="501"/>
      <c r="BA96" s="501"/>
      <c r="BB96" s="501"/>
      <c r="BC96" s="501"/>
      <c r="BD96" s="501"/>
      <c r="BE96" s="501"/>
      <c r="BF96" s="501"/>
      <c r="BG96" s="501"/>
      <c r="BH96" s="501"/>
      <c r="BI96" s="501"/>
      <c r="BJ96" s="501"/>
      <c r="BK96" s="501"/>
      <c r="BL96" s="501"/>
      <c r="BM96" s="501"/>
      <c r="BN96" s="501"/>
      <c r="BO96" s="501"/>
      <c r="BP96" s="501"/>
      <c r="BQ96" s="501"/>
      <c r="BR96" s="501"/>
      <c r="BS96" s="501"/>
      <c r="BT96" s="501"/>
      <c r="BU96" s="501"/>
      <c r="BV96" s="501"/>
      <c r="BW96" s="501"/>
      <c r="BX96" s="501"/>
      <c r="BY96" s="501"/>
      <c r="BZ96" s="501"/>
      <c r="CA96" s="501"/>
      <c r="CB96" s="501"/>
      <c r="CC96" s="501"/>
      <c r="CD96" s="501"/>
      <c r="CE96" s="501"/>
      <c r="CF96" s="501"/>
      <c r="CG96" s="501"/>
      <c r="CH96" s="501"/>
      <c r="CI96" s="501"/>
      <c r="CJ96" s="646"/>
    </row>
    <row r="97" spans="1:88" ht="15" thickBot="1" x14ac:dyDescent="0.4">
      <c r="A97" s="77"/>
      <c r="B97" s="1173"/>
      <c r="C97" s="316" t="s">
        <v>508</v>
      </c>
      <c r="D97" s="317" t="s">
        <v>270</v>
      </c>
      <c r="E97" s="528" t="s">
        <v>378</v>
      </c>
      <c r="F97" s="528" t="s">
        <v>176</v>
      </c>
      <c r="G97" s="318">
        <v>2</v>
      </c>
      <c r="H97" s="873"/>
      <c r="I97" s="496"/>
      <c r="J97" s="492"/>
      <c r="K97" s="492"/>
      <c r="L97" s="492"/>
      <c r="M97" s="492"/>
      <c r="N97" s="458"/>
      <c r="O97" s="458"/>
      <c r="P97" s="458"/>
      <c r="Q97" s="458"/>
      <c r="R97" s="458"/>
      <c r="S97" s="458"/>
      <c r="T97" s="458"/>
      <c r="U97" s="458"/>
      <c r="V97" s="458"/>
      <c r="W97" s="458"/>
      <c r="X97" s="458"/>
      <c r="Y97" s="458"/>
      <c r="Z97" s="458"/>
      <c r="AA97" s="458"/>
      <c r="AB97" s="458"/>
      <c r="AC97" s="458"/>
      <c r="AD97" s="458"/>
      <c r="AE97" s="458"/>
      <c r="AF97" s="458"/>
      <c r="AG97" s="458"/>
      <c r="AH97" s="458"/>
      <c r="AI97" s="458"/>
      <c r="AJ97" s="458"/>
      <c r="AK97" s="458"/>
      <c r="AL97" s="458"/>
      <c r="AM97" s="500"/>
      <c r="AN97" s="502"/>
      <c r="AO97" s="502"/>
      <c r="AP97" s="502"/>
      <c r="AQ97" s="502"/>
      <c r="AR97" s="502"/>
      <c r="AS97" s="502"/>
      <c r="AT97" s="502"/>
      <c r="AU97" s="502"/>
      <c r="AV97" s="502"/>
      <c r="AW97" s="502"/>
      <c r="AX97" s="502"/>
      <c r="AY97" s="502"/>
      <c r="AZ97" s="502"/>
      <c r="BA97" s="502"/>
      <c r="BB97" s="502"/>
      <c r="BC97" s="502"/>
      <c r="BD97" s="502"/>
      <c r="BE97" s="502"/>
      <c r="BF97" s="502"/>
      <c r="BG97" s="502"/>
      <c r="BH97" s="502"/>
      <c r="BI97" s="502"/>
      <c r="BJ97" s="502"/>
      <c r="BK97" s="502"/>
      <c r="BL97" s="502"/>
      <c r="BM97" s="502"/>
      <c r="BN97" s="502"/>
      <c r="BO97" s="502"/>
      <c r="BP97" s="502"/>
      <c r="BQ97" s="502"/>
      <c r="BR97" s="502"/>
      <c r="BS97" s="502"/>
      <c r="BT97" s="502"/>
      <c r="BU97" s="502"/>
      <c r="BV97" s="502"/>
      <c r="BW97" s="502"/>
      <c r="BX97" s="502"/>
      <c r="BY97" s="502"/>
      <c r="BZ97" s="502"/>
      <c r="CA97" s="502"/>
      <c r="CB97" s="502"/>
      <c r="CC97" s="502"/>
      <c r="CD97" s="502"/>
      <c r="CE97" s="502"/>
      <c r="CF97" s="502"/>
      <c r="CG97" s="502"/>
      <c r="CH97" s="502"/>
      <c r="CI97" s="502"/>
      <c r="CJ97" s="647"/>
    </row>
    <row r="98" spans="1:88" x14ac:dyDescent="0.35">
      <c r="A98" s="77"/>
      <c r="B98" s="871"/>
      <c r="C98" s="98"/>
      <c r="D98" s="98"/>
      <c r="E98" s="99"/>
      <c r="F98" s="98"/>
      <c r="G98" s="98"/>
      <c r="H98" s="98"/>
      <c r="I98" s="98"/>
      <c r="J98" s="100"/>
      <c r="K98" s="138"/>
      <c r="L98" s="138"/>
      <c r="M98" s="138"/>
      <c r="N98" s="100"/>
      <c r="O98" s="100"/>
      <c r="P98" s="100"/>
      <c r="Q98" s="100"/>
      <c r="R98" s="100"/>
      <c r="S98" s="100"/>
      <c r="T98" s="100"/>
      <c r="U98" s="100"/>
      <c r="V98" s="100"/>
      <c r="W98" s="100"/>
      <c r="X98" s="100"/>
      <c r="Y98" s="100"/>
      <c r="Z98" s="100"/>
      <c r="AA98" s="100"/>
      <c r="AB98" s="100"/>
      <c r="AC98" s="100"/>
      <c r="AD98" s="100"/>
      <c r="AE98" s="100"/>
      <c r="AF98" s="100"/>
      <c r="AG98" s="100"/>
      <c r="AH98" s="100"/>
      <c r="AI98" s="100"/>
      <c r="AJ98" s="100"/>
      <c r="AK98" s="100"/>
      <c r="AL98" s="100"/>
      <c r="AM98" s="76"/>
    </row>
    <row r="99" spans="1:88" ht="18.5" thickBot="1" x14ac:dyDescent="0.4">
      <c r="A99" s="77"/>
      <c r="B99" s="79"/>
      <c r="C99" s="652" t="s">
        <v>509</v>
      </c>
      <c r="D99" s="653"/>
      <c r="E99" s="654"/>
      <c r="F99" s="651"/>
      <c r="G99" s="651"/>
      <c r="H99" s="651"/>
      <c r="I99" s="651"/>
      <c r="J99" s="650"/>
      <c r="K99" s="1167"/>
      <c r="L99" s="1167"/>
      <c r="M99" s="650"/>
      <c r="N99" s="90"/>
      <c r="O99" s="650"/>
      <c r="P99" s="651"/>
      <c r="Q99" s="650"/>
      <c r="R99" s="650"/>
      <c r="S99" s="650"/>
      <c r="T99" s="650"/>
      <c r="U99" s="650"/>
      <c r="V99" s="650"/>
      <c r="W99" s="650"/>
      <c r="X99" s="650"/>
      <c r="Y99" s="650"/>
      <c r="Z99" s="650"/>
      <c r="AA99" s="650"/>
      <c r="AB99" s="650"/>
      <c r="AC99" s="650"/>
      <c r="AD99" s="650"/>
      <c r="AE99" s="650"/>
      <c r="AF99" s="650"/>
      <c r="AG99" s="650"/>
      <c r="AH99" s="650"/>
      <c r="AI99" s="650"/>
      <c r="AJ99" s="651"/>
      <c r="AK99" s="650"/>
      <c r="AL99" s="650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</row>
    <row r="100" spans="1:88" ht="62.5" customHeight="1" thickBot="1" x14ac:dyDescent="0.4">
      <c r="A100" s="77"/>
      <c r="B100" s="92"/>
      <c r="C100" s="72" t="s">
        <v>254</v>
      </c>
      <c r="D100" s="85" t="s">
        <v>57</v>
      </c>
      <c r="E100" s="93" t="s">
        <v>58</v>
      </c>
      <c r="F100" s="85" t="s">
        <v>59</v>
      </c>
      <c r="G100" s="85" t="s">
        <v>60</v>
      </c>
      <c r="H100" s="208" t="s">
        <v>61</v>
      </c>
      <c r="I100" s="209" t="s">
        <v>62</v>
      </c>
      <c r="J100" s="201" t="s">
        <v>63</v>
      </c>
      <c r="K100" s="204" t="s">
        <v>64</v>
      </c>
      <c r="L100" s="204" t="s">
        <v>65</v>
      </c>
      <c r="M100" s="203" t="s">
        <v>66</v>
      </c>
      <c r="N100" s="135" t="s">
        <v>67</v>
      </c>
      <c r="O100" s="135" t="s">
        <v>68</v>
      </c>
      <c r="P100" s="135" t="s">
        <v>69</v>
      </c>
      <c r="Q100" s="135" t="s">
        <v>70</v>
      </c>
      <c r="R100" s="135" t="s">
        <v>71</v>
      </c>
      <c r="S100" s="135" t="s">
        <v>72</v>
      </c>
      <c r="T100" s="135" t="s">
        <v>73</v>
      </c>
      <c r="U100" s="135" t="s">
        <v>74</v>
      </c>
      <c r="V100" s="135" t="s">
        <v>75</v>
      </c>
      <c r="W100" s="135" t="s">
        <v>76</v>
      </c>
      <c r="X100" s="135" t="s">
        <v>77</v>
      </c>
      <c r="Y100" s="135" t="s">
        <v>78</v>
      </c>
      <c r="Z100" s="135" t="s">
        <v>79</v>
      </c>
      <c r="AA100" s="135" t="s">
        <v>80</v>
      </c>
      <c r="AB100" s="135" t="s">
        <v>81</v>
      </c>
      <c r="AC100" s="135" t="s">
        <v>82</v>
      </c>
      <c r="AD100" s="135" t="s">
        <v>83</v>
      </c>
      <c r="AE100" s="135" t="s">
        <v>84</v>
      </c>
      <c r="AF100" s="135" t="s">
        <v>85</v>
      </c>
      <c r="AG100" s="135" t="s">
        <v>86</v>
      </c>
      <c r="AH100" s="135" t="s">
        <v>87</v>
      </c>
      <c r="AI100" s="135" t="s">
        <v>88</v>
      </c>
      <c r="AJ100" s="135" t="s">
        <v>89</v>
      </c>
      <c r="AK100" s="135" t="s">
        <v>90</v>
      </c>
      <c r="AL100" s="129" t="s">
        <v>91</v>
      </c>
      <c r="AM100" s="135" t="s">
        <v>92</v>
      </c>
      <c r="AN100" s="135" t="s">
        <v>93</v>
      </c>
      <c r="AO100" s="136" t="s">
        <v>94</v>
      </c>
      <c r="AP100" s="135" t="s">
        <v>95</v>
      </c>
      <c r="AQ100" s="135" t="s">
        <v>96</v>
      </c>
      <c r="AR100" s="135" t="s">
        <v>97</v>
      </c>
      <c r="AS100" s="136" t="s">
        <v>98</v>
      </c>
      <c r="AT100" s="135" t="s">
        <v>99</v>
      </c>
      <c r="AU100" s="136" t="s">
        <v>100</v>
      </c>
      <c r="AV100" s="129" t="s">
        <v>101</v>
      </c>
      <c r="AW100" s="129" t="s">
        <v>102</v>
      </c>
      <c r="AX100" s="129" t="s">
        <v>103</v>
      </c>
      <c r="AY100" s="129" t="s">
        <v>104</v>
      </c>
      <c r="AZ100" s="135" t="s">
        <v>105</v>
      </c>
      <c r="BA100" s="136" t="s">
        <v>106</v>
      </c>
      <c r="BB100" s="568" t="s">
        <v>107</v>
      </c>
      <c r="BC100" s="568" t="s">
        <v>108</v>
      </c>
      <c r="BD100" s="568" t="s">
        <v>109</v>
      </c>
      <c r="BE100" s="568" t="s">
        <v>110</v>
      </c>
      <c r="BF100" s="568" t="s">
        <v>111</v>
      </c>
      <c r="BG100" s="568" t="s">
        <v>112</v>
      </c>
      <c r="BH100" s="568" t="s">
        <v>113</v>
      </c>
      <c r="BI100" s="568" t="s">
        <v>114</v>
      </c>
      <c r="BJ100" s="568" t="s">
        <v>115</v>
      </c>
      <c r="BK100" s="568" t="s">
        <v>116</v>
      </c>
      <c r="BL100" s="568" t="s">
        <v>117</v>
      </c>
      <c r="BM100" s="568" t="s">
        <v>118</v>
      </c>
      <c r="BN100" s="568" t="s">
        <v>119</v>
      </c>
      <c r="BO100" s="568" t="s">
        <v>120</v>
      </c>
      <c r="BP100" s="568" t="s">
        <v>121</v>
      </c>
      <c r="BQ100" s="568" t="s">
        <v>122</v>
      </c>
      <c r="BR100" s="568" t="s">
        <v>123</v>
      </c>
      <c r="BS100" s="568" t="s">
        <v>124</v>
      </c>
      <c r="BT100" s="568" t="s">
        <v>125</v>
      </c>
      <c r="BU100" s="568" t="s">
        <v>126</v>
      </c>
      <c r="BV100" s="568" t="s">
        <v>127</v>
      </c>
      <c r="BW100" s="568" t="s">
        <v>128</v>
      </c>
      <c r="BX100" s="568" t="s">
        <v>129</v>
      </c>
      <c r="BY100" s="568" t="s">
        <v>130</v>
      </c>
      <c r="BZ100" s="568" t="s">
        <v>131</v>
      </c>
      <c r="CA100" s="568" t="s">
        <v>132</v>
      </c>
      <c r="CB100" s="568" t="s">
        <v>133</v>
      </c>
      <c r="CC100" s="568" t="s">
        <v>134</v>
      </c>
      <c r="CD100" s="568" t="s">
        <v>135</v>
      </c>
      <c r="CE100" s="568" t="s">
        <v>136</v>
      </c>
      <c r="CF100" s="568" t="s">
        <v>137</v>
      </c>
      <c r="CG100" s="568" t="s">
        <v>138</v>
      </c>
      <c r="CH100" s="568" t="s">
        <v>139</v>
      </c>
      <c r="CI100" s="568" t="s">
        <v>140</v>
      </c>
      <c r="CJ100" s="569" t="s">
        <v>141</v>
      </c>
    </row>
    <row r="101" spans="1:88" ht="20.5" customHeight="1" thickBot="1" x14ac:dyDescent="0.4">
      <c r="A101" s="159"/>
      <c r="B101" s="1174" t="s">
        <v>510</v>
      </c>
      <c r="C101" s="820"/>
      <c r="D101" s="826" t="s">
        <v>186</v>
      </c>
      <c r="E101" s="821"/>
      <c r="F101" s="574"/>
      <c r="G101" s="574"/>
      <c r="H101" s="574"/>
      <c r="I101" s="574"/>
      <c r="J101" s="575"/>
      <c r="K101" s="822"/>
      <c r="L101" s="822"/>
      <c r="M101" s="822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227"/>
      <c r="AM101" s="575"/>
      <c r="AN101" s="575"/>
      <c r="AO101" s="823"/>
      <c r="AP101" s="575"/>
      <c r="AQ101" s="575"/>
      <c r="AR101" s="575"/>
      <c r="AS101" s="823"/>
      <c r="AT101" s="575"/>
      <c r="AU101" s="823"/>
      <c r="AV101" s="227"/>
      <c r="AW101" s="227"/>
      <c r="AX101" s="227"/>
      <c r="AY101" s="227"/>
      <c r="AZ101" s="575"/>
      <c r="BA101" s="823"/>
      <c r="BB101" s="824"/>
      <c r="BC101" s="824"/>
      <c r="BD101" s="824"/>
      <c r="BE101" s="824"/>
      <c r="BF101" s="824"/>
      <c r="BG101" s="824"/>
      <c r="BH101" s="824"/>
      <c r="BI101" s="824"/>
      <c r="BJ101" s="824"/>
      <c r="BK101" s="824"/>
      <c r="BL101" s="824"/>
      <c r="BM101" s="824"/>
      <c r="BN101" s="824"/>
      <c r="BO101" s="824"/>
      <c r="BP101" s="824"/>
      <c r="BQ101" s="824"/>
      <c r="BR101" s="824"/>
      <c r="BS101" s="824"/>
      <c r="BT101" s="824"/>
      <c r="BU101" s="824"/>
      <c r="BV101" s="824"/>
      <c r="BW101" s="824"/>
      <c r="BX101" s="824"/>
      <c r="BY101" s="824"/>
      <c r="BZ101" s="824"/>
      <c r="CA101" s="824"/>
      <c r="CB101" s="824"/>
      <c r="CC101" s="824"/>
      <c r="CD101" s="824"/>
      <c r="CE101" s="824"/>
      <c r="CF101" s="824"/>
      <c r="CG101" s="824"/>
      <c r="CH101" s="824"/>
      <c r="CI101" s="824"/>
      <c r="CJ101" s="825"/>
    </row>
    <row r="102" spans="1:88" ht="15.65" customHeight="1" thickBot="1" x14ac:dyDescent="0.4">
      <c r="A102" s="77"/>
      <c r="B102" s="1175"/>
      <c r="C102" s="876" t="s">
        <v>511</v>
      </c>
      <c r="D102" s="877" t="s">
        <v>188</v>
      </c>
      <c r="E102" s="313" t="s">
        <v>378</v>
      </c>
      <c r="F102" s="528" t="s">
        <v>176</v>
      </c>
      <c r="G102" s="827">
        <v>2</v>
      </c>
      <c r="H102" s="883">
        <v>0</v>
      </c>
      <c r="I102" s="885">
        <v>0</v>
      </c>
      <c r="J102" s="885">
        <v>0</v>
      </c>
      <c r="K102" s="885">
        <v>0</v>
      </c>
      <c r="L102" s="885">
        <v>0</v>
      </c>
      <c r="M102" s="885">
        <v>0</v>
      </c>
      <c r="N102" s="884">
        <v>0</v>
      </c>
      <c r="O102" s="884">
        <v>0</v>
      </c>
      <c r="P102" s="884">
        <v>0</v>
      </c>
      <c r="Q102" s="884">
        <v>0</v>
      </c>
      <c r="R102" s="884">
        <v>0</v>
      </c>
      <c r="S102" s="884">
        <v>0</v>
      </c>
      <c r="T102" s="884">
        <v>0</v>
      </c>
      <c r="U102" s="884">
        <v>0</v>
      </c>
      <c r="V102" s="884">
        <v>0</v>
      </c>
      <c r="W102" s="884">
        <v>0</v>
      </c>
      <c r="X102" s="884">
        <v>0</v>
      </c>
      <c r="Y102" s="884">
        <v>0</v>
      </c>
      <c r="Z102" s="884">
        <v>0</v>
      </c>
      <c r="AA102" s="884">
        <v>0</v>
      </c>
      <c r="AB102" s="884">
        <v>0</v>
      </c>
      <c r="AC102" s="884">
        <v>0</v>
      </c>
      <c r="AD102" s="884">
        <v>0</v>
      </c>
      <c r="AE102" s="884">
        <v>0</v>
      </c>
      <c r="AF102" s="884">
        <v>0</v>
      </c>
      <c r="AG102" s="884">
        <v>0</v>
      </c>
      <c r="AH102" s="884">
        <v>0</v>
      </c>
      <c r="AI102" s="884">
        <v>0</v>
      </c>
      <c r="AJ102" s="884">
        <v>0</v>
      </c>
      <c r="AK102" s="884">
        <v>0</v>
      </c>
      <c r="AL102" s="884">
        <v>0</v>
      </c>
      <c r="AM102" s="884">
        <v>0</v>
      </c>
      <c r="AN102" s="884">
        <v>0</v>
      </c>
      <c r="AO102" s="884">
        <v>0</v>
      </c>
      <c r="AP102" s="884">
        <v>0</v>
      </c>
      <c r="AQ102" s="884">
        <v>0</v>
      </c>
      <c r="AR102" s="884">
        <v>0</v>
      </c>
      <c r="AS102" s="884">
        <v>0</v>
      </c>
      <c r="AT102" s="884">
        <v>0</v>
      </c>
      <c r="AU102" s="884">
        <v>0</v>
      </c>
      <c r="AV102" s="884">
        <v>0</v>
      </c>
      <c r="AW102" s="884">
        <v>0</v>
      </c>
      <c r="AX102" s="884">
        <v>0</v>
      </c>
      <c r="AY102" s="884">
        <v>0</v>
      </c>
      <c r="AZ102" s="884">
        <v>0</v>
      </c>
      <c r="BA102" s="884">
        <v>0</v>
      </c>
      <c r="BB102" s="884">
        <v>0</v>
      </c>
      <c r="BC102" s="884">
        <v>0</v>
      </c>
      <c r="BD102" s="884">
        <v>0</v>
      </c>
      <c r="BE102" s="884">
        <v>0</v>
      </c>
      <c r="BF102" s="884">
        <v>0</v>
      </c>
      <c r="BG102" s="884">
        <v>0</v>
      </c>
      <c r="BH102" s="884">
        <v>0</v>
      </c>
      <c r="BI102" s="884">
        <v>0</v>
      </c>
      <c r="BJ102" s="884">
        <v>0</v>
      </c>
      <c r="BK102" s="884">
        <v>0</v>
      </c>
      <c r="BL102" s="884">
        <v>0</v>
      </c>
      <c r="BM102" s="884">
        <v>0</v>
      </c>
      <c r="BN102" s="884">
        <v>0</v>
      </c>
      <c r="BO102" s="884">
        <v>0</v>
      </c>
      <c r="BP102" s="884">
        <v>0</v>
      </c>
      <c r="BQ102" s="884">
        <v>0</v>
      </c>
      <c r="BR102" s="884">
        <v>0</v>
      </c>
      <c r="BS102" s="884">
        <v>0</v>
      </c>
      <c r="BT102" s="884">
        <v>0</v>
      </c>
      <c r="BU102" s="884">
        <v>0</v>
      </c>
      <c r="BV102" s="884">
        <v>0</v>
      </c>
      <c r="BW102" s="884">
        <v>0</v>
      </c>
      <c r="BX102" s="884">
        <v>0</v>
      </c>
      <c r="BY102" s="884">
        <v>0</v>
      </c>
      <c r="BZ102" s="884">
        <v>0</v>
      </c>
      <c r="CA102" s="884">
        <v>0</v>
      </c>
      <c r="CB102" s="884">
        <v>0</v>
      </c>
      <c r="CC102" s="884">
        <v>0</v>
      </c>
      <c r="CD102" s="884">
        <v>0</v>
      </c>
      <c r="CE102" s="884">
        <v>0</v>
      </c>
      <c r="CF102" s="884">
        <v>0</v>
      </c>
      <c r="CG102" s="884">
        <v>0</v>
      </c>
      <c r="CH102" s="884">
        <v>0</v>
      </c>
      <c r="CI102" s="884">
        <v>0</v>
      </c>
      <c r="CJ102" s="886">
        <v>0</v>
      </c>
    </row>
    <row r="103" spans="1:88" ht="15.65" customHeight="1" thickBot="1" x14ac:dyDescent="0.4">
      <c r="A103" s="159"/>
      <c r="B103" s="1175"/>
      <c r="C103" s="820"/>
      <c r="D103" s="803" t="s">
        <v>232</v>
      </c>
      <c r="E103" s="821"/>
      <c r="F103" s="574"/>
      <c r="G103" s="574"/>
      <c r="H103" s="574"/>
      <c r="I103" s="574"/>
      <c r="J103" s="575"/>
      <c r="K103" s="822"/>
      <c r="L103" s="822"/>
      <c r="M103" s="822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227"/>
      <c r="AM103" s="575"/>
      <c r="AN103" s="575"/>
      <c r="AO103" s="823"/>
      <c r="AP103" s="575"/>
      <c r="AQ103" s="575"/>
      <c r="AR103" s="575"/>
      <c r="AS103" s="823"/>
      <c r="AT103" s="575"/>
      <c r="AU103" s="823"/>
      <c r="AV103" s="227"/>
      <c r="AW103" s="227"/>
      <c r="AX103" s="227"/>
      <c r="AY103" s="227"/>
      <c r="AZ103" s="575"/>
      <c r="BA103" s="823"/>
      <c r="BB103" s="824"/>
      <c r="BC103" s="824"/>
      <c r="BD103" s="824"/>
      <c r="BE103" s="824"/>
      <c r="BF103" s="824"/>
      <c r="BG103" s="824"/>
      <c r="BH103" s="824"/>
      <c r="BI103" s="824"/>
      <c r="BJ103" s="824"/>
      <c r="BK103" s="824"/>
      <c r="BL103" s="824"/>
      <c r="BM103" s="824"/>
      <c r="BN103" s="824"/>
      <c r="BO103" s="824"/>
      <c r="BP103" s="824"/>
      <c r="BQ103" s="824"/>
      <c r="BR103" s="824"/>
      <c r="BS103" s="824"/>
      <c r="BT103" s="824"/>
      <c r="BU103" s="824"/>
      <c r="BV103" s="824"/>
      <c r="BW103" s="824"/>
      <c r="BX103" s="824"/>
      <c r="BY103" s="824"/>
      <c r="BZ103" s="824"/>
      <c r="CA103" s="824"/>
      <c r="CB103" s="824"/>
      <c r="CC103" s="824"/>
      <c r="CD103" s="824"/>
      <c r="CE103" s="824"/>
      <c r="CF103" s="824"/>
      <c r="CG103" s="824"/>
      <c r="CH103" s="824"/>
      <c r="CI103" s="824"/>
      <c r="CJ103" s="825"/>
    </row>
    <row r="104" spans="1:88" s="449" customFormat="1" ht="15" customHeight="1" x14ac:dyDescent="0.3">
      <c r="A104" s="80"/>
      <c r="B104" s="1175"/>
      <c r="C104" s="878" t="s">
        <v>512</v>
      </c>
      <c r="D104" s="448" t="s">
        <v>513</v>
      </c>
      <c r="E104" s="447" t="s">
        <v>514</v>
      </c>
      <c r="F104" s="321" t="s">
        <v>176</v>
      </c>
      <c r="G104" s="447">
        <v>2</v>
      </c>
      <c r="H104" s="497">
        <v>5.2088962273681227</v>
      </c>
      <c r="I104" s="497">
        <v>10.420461301336569</v>
      </c>
      <c r="J104" s="497">
        <v>15.634695221905341</v>
      </c>
      <c r="K104" s="497">
        <v>20.851597989074435</v>
      </c>
      <c r="L104" s="497">
        <v>35.794911626438136</v>
      </c>
      <c r="M104" s="497">
        <v>51.35752319345773</v>
      </c>
      <c r="N104" s="497">
        <v>49.947637621557298</v>
      </c>
      <c r="O104" s="497">
        <v>49.83674741853163</v>
      </c>
      <c r="P104" s="497">
        <v>49.725857215505968</v>
      </c>
      <c r="Q104" s="497">
        <v>49.614967012480285</v>
      </c>
      <c r="R104" s="497">
        <v>49.504076809454602</v>
      </c>
      <c r="S104" s="497">
        <v>49.393186606428934</v>
      </c>
      <c r="T104" s="497">
        <v>49.282296403403272</v>
      </c>
      <c r="U104" s="497">
        <v>49.171406200377589</v>
      </c>
      <c r="V104" s="497">
        <v>49.060515997351906</v>
      </c>
      <c r="W104" s="497">
        <v>48.949625794326238</v>
      </c>
      <c r="X104" s="497">
        <v>48.838735591300576</v>
      </c>
      <c r="Y104" s="497">
        <v>48.727845388274893</v>
      </c>
      <c r="Z104" s="497">
        <v>48.616955185249211</v>
      </c>
      <c r="AA104" s="497">
        <v>48.506064982223542</v>
      </c>
      <c r="AB104" s="497">
        <v>48.39517477919788</v>
      </c>
      <c r="AC104" s="497">
        <v>48.284284576172197</v>
      </c>
      <c r="AD104" s="497">
        <v>48.173394373146515</v>
      </c>
      <c r="AE104" s="497">
        <v>48.062504170120846</v>
      </c>
      <c r="AF104" s="497">
        <v>47.951613967095177</v>
      </c>
      <c r="AG104" s="497">
        <v>47.840723764069502</v>
      </c>
      <c r="AH104" s="497">
        <v>47.729833561043833</v>
      </c>
      <c r="AI104" s="497">
        <v>47.61894335801815</v>
      </c>
      <c r="AJ104" s="497">
        <v>47.508053154992481</v>
      </c>
      <c r="AK104" s="497">
        <v>47.397162951966806</v>
      </c>
      <c r="AL104" s="497">
        <v>47.286272748941137</v>
      </c>
      <c r="AM104" s="497">
        <v>47.286272748941137</v>
      </c>
      <c r="AN104" s="497">
        <v>47.286272748941137</v>
      </c>
      <c r="AO104" s="497">
        <v>47.286272748941137</v>
      </c>
      <c r="AP104" s="497">
        <v>47.286272748941137</v>
      </c>
      <c r="AQ104" s="497">
        <v>47.286272748941137</v>
      </c>
      <c r="AR104" s="497">
        <v>47.286272748941137</v>
      </c>
      <c r="AS104" s="497">
        <v>47.286272748941137</v>
      </c>
      <c r="AT104" s="497">
        <v>47.286272748941137</v>
      </c>
      <c r="AU104" s="497">
        <v>47.286272748941137</v>
      </c>
      <c r="AV104" s="497">
        <v>47.286272748941137</v>
      </c>
      <c r="AW104" s="497">
        <v>47.286272748941137</v>
      </c>
      <c r="AX104" s="497">
        <v>47.286272748941137</v>
      </c>
      <c r="AY104" s="497">
        <v>47.286272748941137</v>
      </c>
      <c r="AZ104" s="497">
        <v>47.286272748941137</v>
      </c>
      <c r="BA104" s="497">
        <v>47.286272748941137</v>
      </c>
      <c r="BB104" s="497">
        <v>47.286272748941137</v>
      </c>
      <c r="BC104" s="497">
        <v>47.286272748941137</v>
      </c>
      <c r="BD104" s="497">
        <v>47.286272748941137</v>
      </c>
      <c r="BE104" s="497">
        <v>47.286272748941137</v>
      </c>
      <c r="BF104" s="497">
        <v>47.286272748941137</v>
      </c>
      <c r="BG104" s="497">
        <v>47.286272748941137</v>
      </c>
      <c r="BH104" s="497">
        <v>47.286272748941137</v>
      </c>
      <c r="BI104" s="497">
        <v>47.286272748941137</v>
      </c>
      <c r="BJ104" s="497">
        <v>47.286272748941137</v>
      </c>
      <c r="BK104" s="497">
        <v>47.286272748941137</v>
      </c>
      <c r="BL104" s="497">
        <v>47.286272748941137</v>
      </c>
      <c r="BM104" s="497">
        <v>47.286272748941137</v>
      </c>
      <c r="BN104" s="497">
        <v>47.286272748941137</v>
      </c>
      <c r="BO104" s="497">
        <v>47.286272748941137</v>
      </c>
      <c r="BP104" s="497">
        <v>47.286272748941137</v>
      </c>
      <c r="BQ104" s="497">
        <v>47.286272748941137</v>
      </c>
      <c r="BR104" s="497">
        <v>47.286272748941137</v>
      </c>
      <c r="BS104" s="497">
        <v>47.286272748941137</v>
      </c>
      <c r="BT104" s="497">
        <v>47.286272748941137</v>
      </c>
      <c r="BU104" s="497">
        <v>47.286272748941137</v>
      </c>
      <c r="BV104" s="497">
        <v>47.286272748941137</v>
      </c>
      <c r="BW104" s="497">
        <v>47.286272748941137</v>
      </c>
      <c r="BX104" s="497">
        <v>47.286272748941137</v>
      </c>
      <c r="BY104" s="497">
        <v>47.286272748941137</v>
      </c>
      <c r="BZ104" s="497">
        <v>47.286272748941137</v>
      </c>
      <c r="CA104" s="497">
        <v>47.286272748941137</v>
      </c>
      <c r="CB104" s="497">
        <v>47.286272748941137</v>
      </c>
      <c r="CC104" s="497">
        <v>47.286272748941137</v>
      </c>
      <c r="CD104" s="497">
        <v>47.286272748941137</v>
      </c>
      <c r="CE104" s="497">
        <v>47.286272748941137</v>
      </c>
      <c r="CF104" s="497">
        <v>47.286272748941137</v>
      </c>
      <c r="CG104" s="497">
        <v>47.286272748941137</v>
      </c>
      <c r="CH104" s="497">
        <v>47.286272748941137</v>
      </c>
      <c r="CI104" s="497">
        <v>47.286272748941137</v>
      </c>
      <c r="CJ104" s="648">
        <v>47.286272748941137</v>
      </c>
    </row>
    <row r="105" spans="1:88" s="449" customFormat="1" ht="15" customHeight="1" x14ac:dyDescent="0.3">
      <c r="A105" s="80"/>
      <c r="B105" s="1175"/>
      <c r="C105" s="879" t="s">
        <v>515</v>
      </c>
      <c r="D105" s="767" t="s">
        <v>207</v>
      </c>
      <c r="E105" s="768" t="s">
        <v>516</v>
      </c>
      <c r="F105" s="769" t="s">
        <v>209</v>
      </c>
      <c r="G105" s="770">
        <v>2</v>
      </c>
      <c r="H105" s="760">
        <v>4.500552789000236E-2</v>
      </c>
      <c r="I105" s="760">
        <v>4.5005527890002367E-2</v>
      </c>
      <c r="J105" s="760">
        <v>4.500552789000236E-2</v>
      </c>
      <c r="K105" s="760">
        <v>4.5005527890002367E-2</v>
      </c>
      <c r="L105" s="760">
        <v>4.5507800263468096E-2</v>
      </c>
      <c r="M105" s="760">
        <v>4.5763788416648001E-2</v>
      </c>
      <c r="N105" s="760">
        <v>4.4665192631591223E-2</v>
      </c>
      <c r="O105" s="760">
        <v>4.4672451210197854E-2</v>
      </c>
      <c r="P105" s="760">
        <v>4.4679744537905144E-2</v>
      </c>
      <c r="Q105" s="760">
        <v>4.4687072864844163E-2</v>
      </c>
      <c r="R105" s="760">
        <v>4.4694436443552379E-2</v>
      </c>
      <c r="S105" s="760">
        <v>4.4701835529002733E-2</v>
      </c>
      <c r="T105" s="760">
        <v>4.470927037863303E-2</v>
      </c>
      <c r="U105" s="760">
        <v>4.4716741252375784E-2</v>
      </c>
      <c r="V105" s="760">
        <v>4.472424841268853E-2</v>
      </c>
      <c r="W105" s="760">
        <v>4.4731792124584613E-2</v>
      </c>
      <c r="X105" s="760">
        <v>4.4739372655664272E-2</v>
      </c>
      <c r="Y105" s="760">
        <v>4.4746990276146308E-2</v>
      </c>
      <c r="Z105" s="760">
        <v>4.4754645258900286E-2</v>
      </c>
      <c r="AA105" s="760">
        <v>4.4762337879479003E-2</v>
      </c>
      <c r="AB105" s="760">
        <v>4.4770068416151589E-2</v>
      </c>
      <c r="AC105" s="760">
        <v>4.4777837149937098E-2</v>
      </c>
      <c r="AD105" s="760">
        <v>4.4785644364638499E-2</v>
      </c>
      <c r="AE105" s="760">
        <v>4.4793490346877303E-2</v>
      </c>
      <c r="AF105" s="760">
        <v>4.4801375386128571E-2</v>
      </c>
      <c r="AG105" s="760">
        <v>4.4809299774756554E-2</v>
      </c>
      <c r="AH105" s="760">
        <v>4.4817263808050845E-2</v>
      </c>
      <c r="AI105" s="760">
        <v>4.4825267784262997E-2</v>
      </c>
      <c r="AJ105" s="760">
        <v>4.4833312004643841E-2</v>
      </c>
      <c r="AK105" s="760">
        <v>4.4841396773481201E-2</v>
      </c>
      <c r="AL105" s="760">
        <v>4.4849522398138303E-2</v>
      </c>
      <c r="AM105" s="760">
        <v>4.4849522398138303E-2</v>
      </c>
      <c r="AN105" s="760">
        <v>4.4849522398138303E-2</v>
      </c>
      <c r="AO105" s="760">
        <v>4.4849522398138303E-2</v>
      </c>
      <c r="AP105" s="760">
        <v>4.4849522398138303E-2</v>
      </c>
      <c r="AQ105" s="760">
        <v>4.4849522398138303E-2</v>
      </c>
      <c r="AR105" s="760">
        <v>4.4849522398138303E-2</v>
      </c>
      <c r="AS105" s="760">
        <v>4.4849522398138303E-2</v>
      </c>
      <c r="AT105" s="760">
        <v>4.4849522398138303E-2</v>
      </c>
      <c r="AU105" s="760">
        <v>4.4849522398138303E-2</v>
      </c>
      <c r="AV105" s="760">
        <v>4.4849522398138303E-2</v>
      </c>
      <c r="AW105" s="760">
        <v>4.4849522398138303E-2</v>
      </c>
      <c r="AX105" s="760">
        <v>4.4849522398138303E-2</v>
      </c>
      <c r="AY105" s="760">
        <v>4.4849522398138303E-2</v>
      </c>
      <c r="AZ105" s="760">
        <v>4.4849522398138303E-2</v>
      </c>
      <c r="BA105" s="760">
        <v>4.4849522398138303E-2</v>
      </c>
      <c r="BB105" s="760">
        <v>4.4849522398138303E-2</v>
      </c>
      <c r="BC105" s="760">
        <v>4.4849522398138303E-2</v>
      </c>
      <c r="BD105" s="760">
        <v>4.4849522398138303E-2</v>
      </c>
      <c r="BE105" s="760">
        <v>4.4849522398138303E-2</v>
      </c>
      <c r="BF105" s="760">
        <v>4.4849522398138303E-2</v>
      </c>
      <c r="BG105" s="760">
        <v>4.4849522398138303E-2</v>
      </c>
      <c r="BH105" s="760">
        <v>4.4849522398138303E-2</v>
      </c>
      <c r="BI105" s="760">
        <v>4.4849522398138303E-2</v>
      </c>
      <c r="BJ105" s="760">
        <v>4.4849522398138303E-2</v>
      </c>
      <c r="BK105" s="760">
        <v>4.4849522398138303E-2</v>
      </c>
      <c r="BL105" s="760">
        <v>4.4849522398138303E-2</v>
      </c>
      <c r="BM105" s="760">
        <v>4.4849522398138303E-2</v>
      </c>
      <c r="BN105" s="760">
        <v>4.4849522398138303E-2</v>
      </c>
      <c r="BO105" s="760">
        <v>4.4849522398138303E-2</v>
      </c>
      <c r="BP105" s="760">
        <v>4.4849522398138303E-2</v>
      </c>
      <c r="BQ105" s="760">
        <v>4.4849522398138303E-2</v>
      </c>
      <c r="BR105" s="760">
        <v>4.4849522398138303E-2</v>
      </c>
      <c r="BS105" s="760">
        <v>4.4849522398138303E-2</v>
      </c>
      <c r="BT105" s="760">
        <v>4.4849522398138303E-2</v>
      </c>
      <c r="BU105" s="760">
        <v>4.4849522398138303E-2</v>
      </c>
      <c r="BV105" s="760">
        <v>4.4849522398138303E-2</v>
      </c>
      <c r="BW105" s="760">
        <v>4.4849522398138303E-2</v>
      </c>
      <c r="BX105" s="760">
        <v>4.4849522398138303E-2</v>
      </c>
      <c r="BY105" s="760">
        <v>4.4849522398138303E-2</v>
      </c>
      <c r="BZ105" s="760">
        <v>4.4849522398138303E-2</v>
      </c>
      <c r="CA105" s="760">
        <v>4.4849522398138303E-2</v>
      </c>
      <c r="CB105" s="760">
        <v>4.4849522398138303E-2</v>
      </c>
      <c r="CC105" s="760">
        <v>4.4849522398138303E-2</v>
      </c>
      <c r="CD105" s="760">
        <v>4.4849522398138303E-2</v>
      </c>
      <c r="CE105" s="760">
        <v>4.4849522398138303E-2</v>
      </c>
      <c r="CF105" s="760">
        <v>4.4849522398138303E-2</v>
      </c>
      <c r="CG105" s="760">
        <v>4.4849522398138303E-2</v>
      </c>
      <c r="CH105" s="760">
        <v>4.4849522398138303E-2</v>
      </c>
      <c r="CI105" s="760">
        <v>4.4849522398138303E-2</v>
      </c>
      <c r="CJ105" s="852">
        <v>4.4849522398138303E-2</v>
      </c>
    </row>
    <row r="106" spans="1:88" s="449" customFormat="1" ht="37.5" customHeight="1" x14ac:dyDescent="0.3">
      <c r="A106" s="80"/>
      <c r="B106" s="1175"/>
      <c r="C106" s="880" t="s">
        <v>517</v>
      </c>
      <c r="D106" s="102" t="s">
        <v>400</v>
      </c>
      <c r="E106" s="451" t="s">
        <v>518</v>
      </c>
      <c r="F106" s="446" t="s">
        <v>176</v>
      </c>
      <c r="G106" s="450">
        <v>2</v>
      </c>
      <c r="H106" s="498">
        <v>121.90454174815234</v>
      </c>
      <c r="I106" s="498">
        <v>121.9460848607163</v>
      </c>
      <c r="J106" s="498">
        <v>121.98762797328028</v>
      </c>
      <c r="K106" s="498">
        <v>122.0291710858442</v>
      </c>
      <c r="L106" s="498">
        <v>117.84491895165671</v>
      </c>
      <c r="M106" s="498">
        <v>117.88502394133624</v>
      </c>
      <c r="N106" s="498">
        <v>117.61187198519185</v>
      </c>
      <c r="O106" s="498">
        <v>117.33850695882754</v>
      </c>
      <c r="P106" s="498">
        <v>117.06492886224325</v>
      </c>
      <c r="Q106" s="498">
        <v>116.79113769543906</v>
      </c>
      <c r="R106" s="498">
        <v>116.5171334584149</v>
      </c>
      <c r="S106" s="498">
        <v>116.2429161511708</v>
      </c>
      <c r="T106" s="498">
        <v>115.96848577370673</v>
      </c>
      <c r="U106" s="498">
        <v>115.69384232602273</v>
      </c>
      <c r="V106" s="498">
        <v>115.41898580811879</v>
      </c>
      <c r="W106" s="498">
        <v>115.14391621999488</v>
      </c>
      <c r="X106" s="498">
        <v>114.86863356165107</v>
      </c>
      <c r="Y106" s="498">
        <v>114.59313783308724</v>
      </c>
      <c r="Z106" s="498">
        <v>114.31742903430352</v>
      </c>
      <c r="AA106" s="498">
        <v>114.04150716529981</v>
      </c>
      <c r="AB106" s="498">
        <v>113.76537222607621</v>
      </c>
      <c r="AC106" s="498">
        <v>113.48902421663266</v>
      </c>
      <c r="AD106" s="498">
        <v>113.21246313696911</v>
      </c>
      <c r="AE106" s="498">
        <v>112.93568898708564</v>
      </c>
      <c r="AF106" s="498">
        <v>112.6587017669822</v>
      </c>
      <c r="AG106" s="498">
        <v>112.38150147665885</v>
      </c>
      <c r="AH106" s="498">
        <v>112.10408811611558</v>
      </c>
      <c r="AI106" s="498">
        <v>111.82646168535226</v>
      </c>
      <c r="AJ106" s="498">
        <v>111.54862218436907</v>
      </c>
      <c r="AK106" s="498">
        <v>111.27056961316592</v>
      </c>
      <c r="AL106" s="498">
        <v>110.99230397174284</v>
      </c>
      <c r="AM106" s="498">
        <v>110.99230397174284</v>
      </c>
      <c r="AN106" s="498">
        <v>110.99230397174284</v>
      </c>
      <c r="AO106" s="498">
        <v>110.99230397174284</v>
      </c>
      <c r="AP106" s="498">
        <v>110.99230397174284</v>
      </c>
      <c r="AQ106" s="498">
        <v>110.99230397174284</v>
      </c>
      <c r="AR106" s="498">
        <v>110.99230397174284</v>
      </c>
      <c r="AS106" s="498">
        <v>110.99230397174284</v>
      </c>
      <c r="AT106" s="498">
        <v>110.99230397174284</v>
      </c>
      <c r="AU106" s="498">
        <v>110.99230397174284</v>
      </c>
      <c r="AV106" s="498">
        <v>110.99230397174284</v>
      </c>
      <c r="AW106" s="498">
        <v>110.99230397174284</v>
      </c>
      <c r="AX106" s="498">
        <v>110.99230397174284</v>
      </c>
      <c r="AY106" s="498">
        <v>110.99230397174284</v>
      </c>
      <c r="AZ106" s="498">
        <v>110.99230397174284</v>
      </c>
      <c r="BA106" s="498">
        <v>110.99230397174284</v>
      </c>
      <c r="BB106" s="498">
        <v>110.99230397174284</v>
      </c>
      <c r="BC106" s="498">
        <v>110.99230397174284</v>
      </c>
      <c r="BD106" s="498">
        <v>110.99230397174284</v>
      </c>
      <c r="BE106" s="498">
        <v>110.99230397174284</v>
      </c>
      <c r="BF106" s="498">
        <v>110.99230397174284</v>
      </c>
      <c r="BG106" s="498">
        <v>110.99230397174284</v>
      </c>
      <c r="BH106" s="498">
        <v>110.99230397174284</v>
      </c>
      <c r="BI106" s="498">
        <v>110.99230397174284</v>
      </c>
      <c r="BJ106" s="498">
        <v>110.99230397174284</v>
      </c>
      <c r="BK106" s="498">
        <v>110.99230397174284</v>
      </c>
      <c r="BL106" s="498">
        <v>110.99230397174284</v>
      </c>
      <c r="BM106" s="498">
        <v>110.99230397174284</v>
      </c>
      <c r="BN106" s="498">
        <v>110.99230397174284</v>
      </c>
      <c r="BO106" s="498">
        <v>110.99230397174284</v>
      </c>
      <c r="BP106" s="498">
        <v>110.99230397174284</v>
      </c>
      <c r="BQ106" s="498">
        <v>110.99230397174284</v>
      </c>
      <c r="BR106" s="498">
        <v>110.99230397174284</v>
      </c>
      <c r="BS106" s="498">
        <v>110.99230397174284</v>
      </c>
      <c r="BT106" s="498">
        <v>110.99230397174284</v>
      </c>
      <c r="BU106" s="498">
        <v>110.99230397174284</v>
      </c>
      <c r="BV106" s="498">
        <v>110.99230397174284</v>
      </c>
      <c r="BW106" s="498">
        <v>110.99230397174284</v>
      </c>
      <c r="BX106" s="498">
        <v>110.99230397174284</v>
      </c>
      <c r="BY106" s="498">
        <v>110.99230397174284</v>
      </c>
      <c r="BZ106" s="498">
        <v>110.99230397174284</v>
      </c>
      <c r="CA106" s="498">
        <v>110.99230397174284</v>
      </c>
      <c r="CB106" s="498">
        <v>110.99230397174284</v>
      </c>
      <c r="CC106" s="498">
        <v>110.99230397174284</v>
      </c>
      <c r="CD106" s="498">
        <v>110.99230397174284</v>
      </c>
      <c r="CE106" s="498">
        <v>110.99230397174284</v>
      </c>
      <c r="CF106" s="498">
        <v>110.99230397174284</v>
      </c>
      <c r="CG106" s="498">
        <v>110.99230397174284</v>
      </c>
      <c r="CH106" s="498">
        <v>110.99230397174284</v>
      </c>
      <c r="CI106" s="498">
        <v>110.99230397174284</v>
      </c>
      <c r="CJ106" s="649">
        <v>110.99230397174284</v>
      </c>
    </row>
    <row r="107" spans="1:88" ht="26.5" customHeight="1" x14ac:dyDescent="0.35">
      <c r="A107" s="77"/>
      <c r="B107" s="1175"/>
      <c r="C107" s="881" t="s">
        <v>519</v>
      </c>
      <c r="D107" s="320" t="s">
        <v>489</v>
      </c>
      <c r="E107" s="325" t="s">
        <v>520</v>
      </c>
      <c r="F107" s="446" t="s">
        <v>176</v>
      </c>
      <c r="G107" s="103">
        <v>2</v>
      </c>
      <c r="H107" s="82">
        <v>115.73903188290876</v>
      </c>
      <c r="I107" s="82">
        <v>231.537364183465</v>
      </c>
      <c r="J107" s="82">
        <v>347.39499690166883</v>
      </c>
      <c r="K107" s="82">
        <v>463.31193003752009</v>
      </c>
      <c r="L107" s="82">
        <v>786.56650989946684</v>
      </c>
      <c r="M107" s="82">
        <v>1122.2305882083581</v>
      </c>
      <c r="N107" s="82">
        <v>1118.2675967287748</v>
      </c>
      <c r="O107" s="82">
        <v>1115.6036006180666</v>
      </c>
      <c r="P107" s="82">
        <v>1112.9396045073586</v>
      </c>
      <c r="Q107" s="82">
        <v>1110.2756083966501</v>
      </c>
      <c r="R107" s="82">
        <v>1107.6116122859416</v>
      </c>
      <c r="S107" s="82">
        <v>1104.9476161752336</v>
      </c>
      <c r="T107" s="82">
        <v>1102.2836200645254</v>
      </c>
      <c r="U107" s="82">
        <v>1099.6196239538169</v>
      </c>
      <c r="V107" s="82">
        <v>1096.9556278431087</v>
      </c>
      <c r="W107" s="82">
        <v>1094.2916317324004</v>
      </c>
      <c r="X107" s="82">
        <v>1091.6276356216922</v>
      </c>
      <c r="Y107" s="82">
        <v>1088.963639510984</v>
      </c>
      <c r="Z107" s="82">
        <v>1086.2996434002755</v>
      </c>
      <c r="AA107" s="82">
        <v>1083.6356472895673</v>
      </c>
      <c r="AB107" s="82">
        <v>1080.9716511788592</v>
      </c>
      <c r="AC107" s="82">
        <v>1078.3076550681508</v>
      </c>
      <c r="AD107" s="82">
        <v>1075.6436589574423</v>
      </c>
      <c r="AE107" s="82">
        <v>1072.9796628467341</v>
      </c>
      <c r="AF107" s="82">
        <v>1070.3156667360258</v>
      </c>
      <c r="AG107" s="82">
        <v>1067.6516706253176</v>
      </c>
      <c r="AH107" s="82">
        <v>1064.9876745146094</v>
      </c>
      <c r="AI107" s="82">
        <v>1062.3236784039011</v>
      </c>
      <c r="AJ107" s="82">
        <v>1059.6596822931929</v>
      </c>
      <c r="AK107" s="82">
        <v>1056.9956861824844</v>
      </c>
      <c r="AL107" s="82">
        <v>1054.3316900717762</v>
      </c>
      <c r="AM107" s="82">
        <v>1054.3316900717762</v>
      </c>
      <c r="AN107" s="82">
        <v>1054.3316900717762</v>
      </c>
      <c r="AO107" s="82">
        <v>1054.3316900717762</v>
      </c>
      <c r="AP107" s="82">
        <v>1054.3316900717762</v>
      </c>
      <c r="AQ107" s="82">
        <v>1054.3316900717762</v>
      </c>
      <c r="AR107" s="82">
        <v>1054.3316900717762</v>
      </c>
      <c r="AS107" s="82">
        <v>1054.3316900717762</v>
      </c>
      <c r="AT107" s="82">
        <v>1054.3316900717762</v>
      </c>
      <c r="AU107" s="82">
        <v>1054.3316900717762</v>
      </c>
      <c r="AV107" s="82">
        <v>1054.3316900717762</v>
      </c>
      <c r="AW107" s="82">
        <v>1054.3316900717762</v>
      </c>
      <c r="AX107" s="82">
        <v>1054.3316900717762</v>
      </c>
      <c r="AY107" s="82">
        <v>1054.3316900717762</v>
      </c>
      <c r="AZ107" s="82">
        <v>1054.3316900717762</v>
      </c>
      <c r="BA107" s="82">
        <v>1054.3316900717762</v>
      </c>
      <c r="BB107" s="82">
        <v>1054.3316900717762</v>
      </c>
      <c r="BC107" s="82">
        <v>1054.3316900717762</v>
      </c>
      <c r="BD107" s="82">
        <v>1054.3316900717762</v>
      </c>
      <c r="BE107" s="82">
        <v>1054.3316900717762</v>
      </c>
      <c r="BF107" s="82">
        <v>1054.3316900717762</v>
      </c>
      <c r="BG107" s="82">
        <v>1054.3316900717762</v>
      </c>
      <c r="BH107" s="82">
        <v>1054.3316900717762</v>
      </c>
      <c r="BI107" s="82">
        <v>1054.3316900717762</v>
      </c>
      <c r="BJ107" s="82">
        <v>1054.3316900717762</v>
      </c>
      <c r="BK107" s="82">
        <v>1054.3316900717762</v>
      </c>
      <c r="BL107" s="82">
        <v>1054.3316900717762</v>
      </c>
      <c r="BM107" s="82">
        <v>1054.3316900717762</v>
      </c>
      <c r="BN107" s="82">
        <v>1054.3316900717762</v>
      </c>
      <c r="BO107" s="82">
        <v>1054.3316900717762</v>
      </c>
      <c r="BP107" s="82">
        <v>1054.3316900717762</v>
      </c>
      <c r="BQ107" s="82">
        <v>1054.3316900717762</v>
      </c>
      <c r="BR107" s="82">
        <v>1054.3316900717762</v>
      </c>
      <c r="BS107" s="82">
        <v>1054.3316900717762</v>
      </c>
      <c r="BT107" s="82">
        <v>1054.3316900717762</v>
      </c>
      <c r="BU107" s="82">
        <v>1054.3316900717762</v>
      </c>
      <c r="BV107" s="82">
        <v>1054.3316900717762</v>
      </c>
      <c r="BW107" s="82">
        <v>1054.3316900717762</v>
      </c>
      <c r="BX107" s="82">
        <v>1054.3316900717762</v>
      </c>
      <c r="BY107" s="82">
        <v>1054.3316900717762</v>
      </c>
      <c r="BZ107" s="82">
        <v>1054.3316900717762</v>
      </c>
      <c r="CA107" s="82">
        <v>1054.3316900717762</v>
      </c>
      <c r="CB107" s="82">
        <v>1054.3316900717762</v>
      </c>
      <c r="CC107" s="82">
        <v>1054.3316900717762</v>
      </c>
      <c r="CD107" s="82">
        <v>1054.3316900717762</v>
      </c>
      <c r="CE107" s="82">
        <v>1054.3316900717762</v>
      </c>
      <c r="CF107" s="82">
        <v>1054.3316900717762</v>
      </c>
      <c r="CG107" s="82">
        <v>1054.3316900717762</v>
      </c>
      <c r="CH107" s="82">
        <v>1054.3316900717762</v>
      </c>
      <c r="CI107" s="82">
        <v>1054.3316900717762</v>
      </c>
      <c r="CJ107" s="82">
        <v>1054.3316900717762</v>
      </c>
    </row>
    <row r="108" spans="1:88" ht="14.5" customHeight="1" x14ac:dyDescent="0.35">
      <c r="A108" s="77"/>
      <c r="B108" s="1175"/>
      <c r="C108" s="881" t="s">
        <v>521</v>
      </c>
      <c r="D108" s="320" t="s">
        <v>237</v>
      </c>
      <c r="E108" s="305" t="s">
        <v>377</v>
      </c>
      <c r="F108" s="319" t="s">
        <v>176</v>
      </c>
      <c r="G108" s="103">
        <v>2</v>
      </c>
      <c r="H108" s="142">
        <v>0</v>
      </c>
      <c r="I108" s="142">
        <v>0</v>
      </c>
      <c r="J108" s="142">
        <v>0</v>
      </c>
      <c r="K108" s="142">
        <v>0</v>
      </c>
      <c r="L108" s="142">
        <v>0</v>
      </c>
      <c r="M108" s="142">
        <v>0</v>
      </c>
      <c r="N108" s="142">
        <v>0</v>
      </c>
      <c r="O108" s="142">
        <v>0</v>
      </c>
      <c r="P108" s="142">
        <v>0</v>
      </c>
      <c r="Q108" s="142">
        <v>0</v>
      </c>
      <c r="R108" s="142">
        <v>0</v>
      </c>
      <c r="S108" s="142">
        <v>0</v>
      </c>
      <c r="T108" s="142">
        <v>0</v>
      </c>
      <c r="U108" s="142">
        <v>0</v>
      </c>
      <c r="V108" s="142">
        <v>0</v>
      </c>
      <c r="W108" s="142">
        <v>0</v>
      </c>
      <c r="X108" s="142">
        <v>0</v>
      </c>
      <c r="Y108" s="142">
        <v>0</v>
      </c>
      <c r="Z108" s="142">
        <v>0</v>
      </c>
      <c r="AA108" s="142">
        <v>0</v>
      </c>
      <c r="AB108" s="142">
        <v>0</v>
      </c>
      <c r="AC108" s="142">
        <v>0</v>
      </c>
      <c r="AD108" s="142">
        <v>0</v>
      </c>
      <c r="AE108" s="142">
        <v>0</v>
      </c>
      <c r="AF108" s="142">
        <v>0</v>
      </c>
      <c r="AG108" s="142">
        <v>0</v>
      </c>
      <c r="AH108" s="142">
        <v>0</v>
      </c>
      <c r="AI108" s="142">
        <v>0</v>
      </c>
      <c r="AJ108" s="142">
        <v>0</v>
      </c>
      <c r="AK108" s="142">
        <v>0</v>
      </c>
      <c r="AL108" s="142">
        <v>0</v>
      </c>
      <c r="AM108" s="142">
        <v>0</v>
      </c>
      <c r="AN108" s="142">
        <v>0</v>
      </c>
      <c r="AO108" s="142">
        <v>0</v>
      </c>
      <c r="AP108" s="142">
        <v>0</v>
      </c>
      <c r="AQ108" s="142">
        <v>0</v>
      </c>
      <c r="AR108" s="142">
        <v>0</v>
      </c>
      <c r="AS108" s="142">
        <v>0</v>
      </c>
      <c r="AT108" s="142">
        <v>0</v>
      </c>
      <c r="AU108" s="142">
        <v>0</v>
      </c>
      <c r="AV108" s="142">
        <v>0</v>
      </c>
      <c r="AW108" s="142">
        <v>0</v>
      </c>
      <c r="AX108" s="142">
        <v>0</v>
      </c>
      <c r="AY108" s="142">
        <v>0</v>
      </c>
      <c r="AZ108" s="142">
        <v>0</v>
      </c>
      <c r="BA108" s="142">
        <v>0</v>
      </c>
      <c r="BB108" s="142">
        <v>0</v>
      </c>
      <c r="BC108" s="142">
        <v>0</v>
      </c>
      <c r="BD108" s="142">
        <v>0</v>
      </c>
      <c r="BE108" s="142">
        <v>0</v>
      </c>
      <c r="BF108" s="142">
        <v>0</v>
      </c>
      <c r="BG108" s="142">
        <v>0</v>
      </c>
      <c r="BH108" s="142">
        <v>0</v>
      </c>
      <c r="BI108" s="142">
        <v>0</v>
      </c>
      <c r="BJ108" s="142">
        <v>0</v>
      </c>
      <c r="BK108" s="142">
        <v>0</v>
      </c>
      <c r="BL108" s="142">
        <v>0</v>
      </c>
      <c r="BM108" s="142">
        <v>0</v>
      </c>
      <c r="BN108" s="142">
        <v>0</v>
      </c>
      <c r="BO108" s="142">
        <v>0</v>
      </c>
      <c r="BP108" s="142">
        <v>0</v>
      </c>
      <c r="BQ108" s="142">
        <v>0</v>
      </c>
      <c r="BR108" s="142">
        <v>0</v>
      </c>
      <c r="BS108" s="142">
        <v>0</v>
      </c>
      <c r="BT108" s="142">
        <v>0</v>
      </c>
      <c r="BU108" s="142">
        <v>0</v>
      </c>
      <c r="BV108" s="142">
        <v>0</v>
      </c>
      <c r="BW108" s="142">
        <v>0</v>
      </c>
      <c r="BX108" s="142">
        <v>0</v>
      </c>
      <c r="BY108" s="142">
        <v>0</v>
      </c>
      <c r="BZ108" s="142">
        <v>0</v>
      </c>
      <c r="CA108" s="142">
        <v>0</v>
      </c>
      <c r="CB108" s="142">
        <v>0</v>
      </c>
      <c r="CC108" s="142">
        <v>0</v>
      </c>
      <c r="CD108" s="142">
        <v>0</v>
      </c>
      <c r="CE108" s="142">
        <v>0</v>
      </c>
      <c r="CF108" s="142">
        <v>0</v>
      </c>
      <c r="CG108" s="142">
        <v>0</v>
      </c>
      <c r="CH108" s="142">
        <v>0</v>
      </c>
      <c r="CI108" s="142">
        <v>0</v>
      </c>
      <c r="CJ108" s="639">
        <v>0</v>
      </c>
    </row>
    <row r="109" spans="1:88" ht="14.5" customHeight="1" x14ac:dyDescent="0.35">
      <c r="A109" s="77"/>
      <c r="B109" s="1175"/>
      <c r="C109" s="881" t="s">
        <v>522</v>
      </c>
      <c r="D109" s="794" t="s">
        <v>494</v>
      </c>
      <c r="E109" s="795" t="s">
        <v>523</v>
      </c>
      <c r="F109" s="761" t="s">
        <v>176</v>
      </c>
      <c r="G109" s="103">
        <v>2</v>
      </c>
      <c r="H109" s="82">
        <v>1319.2500958904111</v>
      </c>
      <c r="I109" s="82">
        <v>1319.2500958904111</v>
      </c>
      <c r="J109" s="82">
        <v>1319.2500958904111</v>
      </c>
      <c r="K109" s="82">
        <v>1319.2500958904111</v>
      </c>
      <c r="L109" s="82">
        <v>1455.3750684931508</v>
      </c>
      <c r="M109" s="82">
        <v>1455.3750684931508</v>
      </c>
      <c r="N109" s="82">
        <v>1455.3750684931508</v>
      </c>
      <c r="O109" s="82">
        <v>1455.3750684931508</v>
      </c>
      <c r="P109" s="82">
        <v>1455.3750684931508</v>
      </c>
      <c r="Q109" s="82">
        <v>1455.3750684931508</v>
      </c>
      <c r="R109" s="82">
        <v>1455.3750684931508</v>
      </c>
      <c r="S109" s="82">
        <v>1455.3750684931508</v>
      </c>
      <c r="T109" s="82">
        <v>1455.3750684931508</v>
      </c>
      <c r="U109" s="82">
        <v>1455.3750684931508</v>
      </c>
      <c r="V109" s="82">
        <v>1455.3750684931508</v>
      </c>
      <c r="W109" s="82">
        <v>1455.3750684931508</v>
      </c>
      <c r="X109" s="82">
        <v>1455.3750684931508</v>
      </c>
      <c r="Y109" s="82">
        <v>1455.3750684931508</v>
      </c>
      <c r="Z109" s="82">
        <v>1455.3750684931508</v>
      </c>
      <c r="AA109" s="82">
        <v>1455.3750684931508</v>
      </c>
      <c r="AB109" s="82">
        <v>1455.3750684931508</v>
      </c>
      <c r="AC109" s="82">
        <v>1455.3750684931508</v>
      </c>
      <c r="AD109" s="82">
        <v>1455.3750684931508</v>
      </c>
      <c r="AE109" s="82">
        <v>1455.3750684931508</v>
      </c>
      <c r="AF109" s="82">
        <v>1455.3750684931508</v>
      </c>
      <c r="AG109" s="82">
        <v>1455.3750684931508</v>
      </c>
      <c r="AH109" s="82">
        <v>1455.3750684931508</v>
      </c>
      <c r="AI109" s="82">
        <v>1455.3750684931508</v>
      </c>
      <c r="AJ109" s="82">
        <v>1455.3750684931508</v>
      </c>
      <c r="AK109" s="82">
        <v>1455.3750684931508</v>
      </c>
      <c r="AL109" s="82">
        <v>1455.3750684931508</v>
      </c>
      <c r="AM109" s="82">
        <v>1455.3750684931508</v>
      </c>
      <c r="AN109" s="82">
        <v>1455.3750684931508</v>
      </c>
      <c r="AO109" s="82">
        <v>1455.3750684931508</v>
      </c>
      <c r="AP109" s="82">
        <v>1455.3750684931508</v>
      </c>
      <c r="AQ109" s="82">
        <v>1455.3750684931508</v>
      </c>
      <c r="AR109" s="82">
        <v>1455.3750684931508</v>
      </c>
      <c r="AS109" s="82">
        <v>1455.3750684931508</v>
      </c>
      <c r="AT109" s="82">
        <v>1455.3750684931508</v>
      </c>
      <c r="AU109" s="82">
        <v>1455.3750684931508</v>
      </c>
      <c r="AV109" s="82">
        <v>1455.3750684931508</v>
      </c>
      <c r="AW109" s="82">
        <v>1455.3750684931508</v>
      </c>
      <c r="AX109" s="82">
        <v>1455.3750684931508</v>
      </c>
      <c r="AY109" s="82">
        <v>1455.3750684931508</v>
      </c>
      <c r="AZ109" s="82">
        <v>1455.3750684931508</v>
      </c>
      <c r="BA109" s="82">
        <v>1455.3750684931508</v>
      </c>
      <c r="BB109" s="82">
        <v>1455.3750684931508</v>
      </c>
      <c r="BC109" s="82">
        <v>1455.3750684931508</v>
      </c>
      <c r="BD109" s="82">
        <v>1455.3750684931508</v>
      </c>
      <c r="BE109" s="82">
        <v>1455.3750684931508</v>
      </c>
      <c r="BF109" s="82">
        <v>1455.3750684931508</v>
      </c>
      <c r="BG109" s="82">
        <v>1455.3750684931508</v>
      </c>
      <c r="BH109" s="82">
        <v>1455.3750684931508</v>
      </c>
      <c r="BI109" s="82">
        <v>1455.3750684931508</v>
      </c>
      <c r="BJ109" s="82">
        <v>1455.3750684931508</v>
      </c>
      <c r="BK109" s="82">
        <v>1455.3750684931508</v>
      </c>
      <c r="BL109" s="82">
        <v>1455.3750684931508</v>
      </c>
      <c r="BM109" s="82">
        <v>1455.3750684931508</v>
      </c>
      <c r="BN109" s="82">
        <v>1455.3750684931508</v>
      </c>
      <c r="BO109" s="82">
        <v>1455.3750684931508</v>
      </c>
      <c r="BP109" s="82">
        <v>1455.3750684931508</v>
      </c>
      <c r="BQ109" s="82">
        <v>1455.3750684931508</v>
      </c>
      <c r="BR109" s="82">
        <v>1455.3750684931508</v>
      </c>
      <c r="BS109" s="82">
        <v>1455.3750684931508</v>
      </c>
      <c r="BT109" s="82">
        <v>1455.3750684931508</v>
      </c>
      <c r="BU109" s="82">
        <v>1455.3750684931508</v>
      </c>
      <c r="BV109" s="82">
        <v>1455.3750684931508</v>
      </c>
      <c r="BW109" s="82">
        <v>1455.3750684931508</v>
      </c>
      <c r="BX109" s="82">
        <v>1455.3750684931508</v>
      </c>
      <c r="BY109" s="82">
        <v>1455.3750684931508</v>
      </c>
      <c r="BZ109" s="82">
        <v>1455.3750684931508</v>
      </c>
      <c r="CA109" s="82">
        <v>1455.3750684931508</v>
      </c>
      <c r="CB109" s="82">
        <v>1455.3750684931508</v>
      </c>
      <c r="CC109" s="82">
        <v>1455.3750684931508</v>
      </c>
      <c r="CD109" s="82">
        <v>1455.3750684931508</v>
      </c>
      <c r="CE109" s="82">
        <v>1455.3750684931508</v>
      </c>
      <c r="CF109" s="82">
        <v>1455.3750684931508</v>
      </c>
      <c r="CG109" s="82">
        <v>1455.3750684931508</v>
      </c>
      <c r="CH109" s="82">
        <v>1455.3750684931508</v>
      </c>
      <c r="CI109" s="82">
        <v>1455.3750684931508</v>
      </c>
      <c r="CJ109" s="640">
        <v>1455.3750684931508</v>
      </c>
    </row>
    <row r="110" spans="1:88" ht="14.5" customHeight="1" x14ac:dyDescent="0.35">
      <c r="A110" s="77"/>
      <c r="B110" s="1175"/>
      <c r="C110" s="787" t="s">
        <v>524</v>
      </c>
      <c r="D110" s="327" t="s">
        <v>497</v>
      </c>
      <c r="E110" s="306" t="s">
        <v>496</v>
      </c>
      <c r="F110" s="319" t="s">
        <v>176</v>
      </c>
      <c r="G110" s="326">
        <v>2</v>
      </c>
      <c r="H110" s="142">
        <v>11.628903976320697</v>
      </c>
      <c r="I110" s="142">
        <v>19.04293404255105</v>
      </c>
      <c r="J110" s="142">
        <v>26.559045187893851</v>
      </c>
      <c r="K110" s="142">
        <v>34.177312921110499</v>
      </c>
      <c r="L110" s="142">
        <v>98.480379634703183</v>
      </c>
      <c r="M110" s="142">
        <v>99.127212998477916</v>
      </c>
      <c r="N110" s="142">
        <v>99.774046362252648</v>
      </c>
      <c r="O110" s="142">
        <v>100.42087972602739</v>
      </c>
      <c r="P110" s="142">
        <v>101.06771308980213</v>
      </c>
      <c r="Q110" s="142">
        <v>101.71454645357686</v>
      </c>
      <c r="R110" s="142">
        <v>102.36137981735159</v>
      </c>
      <c r="S110" s="142">
        <v>103.00821318112631</v>
      </c>
      <c r="T110" s="142">
        <v>103.65504654490104</v>
      </c>
      <c r="U110" s="142">
        <v>104.30187990867577</v>
      </c>
      <c r="V110" s="142">
        <v>104.9487132724505</v>
      </c>
      <c r="W110" s="142">
        <v>105.59554663622524</v>
      </c>
      <c r="X110" s="142">
        <v>106.24237999999997</v>
      </c>
      <c r="Y110" s="142">
        <v>106.88921336377469</v>
      </c>
      <c r="Z110" s="142">
        <v>107.53604672754942</v>
      </c>
      <c r="AA110" s="142">
        <v>108.18288009132418</v>
      </c>
      <c r="AB110" s="142">
        <v>108.8297134550989</v>
      </c>
      <c r="AC110" s="142">
        <v>109.47654681887363</v>
      </c>
      <c r="AD110" s="142">
        <v>110.12338018264836</v>
      </c>
      <c r="AE110" s="142">
        <v>110.77021354642309</v>
      </c>
      <c r="AF110" s="142">
        <v>111.41704691019783</v>
      </c>
      <c r="AG110" s="142">
        <v>112.06388027397261</v>
      </c>
      <c r="AH110" s="142">
        <v>112.71071363774735</v>
      </c>
      <c r="AI110" s="142">
        <v>113.35754700152206</v>
      </c>
      <c r="AJ110" s="142">
        <v>114.0043803652968</v>
      </c>
      <c r="AK110" s="142">
        <v>114.65121372907156</v>
      </c>
      <c r="AL110" s="142">
        <v>115.29804709284628</v>
      </c>
      <c r="AM110" s="142">
        <v>115.94488045662101</v>
      </c>
      <c r="AN110" s="142">
        <v>116.59171382039574</v>
      </c>
      <c r="AO110" s="142">
        <v>117.23854718417047</v>
      </c>
      <c r="AP110" s="142">
        <v>117.88538054794522</v>
      </c>
      <c r="AQ110" s="142">
        <v>118.53221391171995</v>
      </c>
      <c r="AR110" s="142">
        <v>119.17904727549468</v>
      </c>
      <c r="AS110" s="142">
        <v>119.82588063926941</v>
      </c>
      <c r="AT110" s="142">
        <v>120.47271400304415</v>
      </c>
      <c r="AU110" s="142">
        <v>121.11954736681886</v>
      </c>
      <c r="AV110" s="142">
        <v>121.7663807305936</v>
      </c>
      <c r="AW110" s="142">
        <v>122.41321409436833</v>
      </c>
      <c r="AX110" s="142">
        <v>123.06004745814306</v>
      </c>
      <c r="AY110" s="142">
        <v>123.70688082191779</v>
      </c>
      <c r="AZ110" s="142">
        <v>124.35371418569252</v>
      </c>
      <c r="BA110" s="142">
        <v>125.00054754946724</v>
      </c>
      <c r="BB110" s="142">
        <v>125.647380913242</v>
      </c>
      <c r="BC110" s="142">
        <v>126.29421427701672</v>
      </c>
      <c r="BD110" s="142">
        <v>126.94104764079145</v>
      </c>
      <c r="BE110" s="142">
        <v>127.58788100456619</v>
      </c>
      <c r="BF110" s="142">
        <v>128.23471436834092</v>
      </c>
      <c r="BG110" s="142">
        <v>128.88154773211565</v>
      </c>
      <c r="BH110" s="142">
        <v>129.52838109589038</v>
      </c>
      <c r="BI110" s="142">
        <v>130.17521445966511</v>
      </c>
      <c r="BJ110" s="142">
        <v>130.82204782343985</v>
      </c>
      <c r="BK110" s="142">
        <v>131.46888118721458</v>
      </c>
      <c r="BL110" s="142">
        <v>132.11571455098931</v>
      </c>
      <c r="BM110" s="142">
        <v>132.76254791476401</v>
      </c>
      <c r="BN110" s="142">
        <v>133.40938127853875</v>
      </c>
      <c r="BO110" s="142">
        <v>134.05621464231351</v>
      </c>
      <c r="BP110" s="142">
        <v>134.70304800608824</v>
      </c>
      <c r="BQ110" s="142">
        <v>135.34988136986297</v>
      </c>
      <c r="BR110" s="142">
        <v>135.9967147336377</v>
      </c>
      <c r="BS110" s="142">
        <v>136.64354809741243</v>
      </c>
      <c r="BT110" s="142">
        <v>137.29038146118717</v>
      </c>
      <c r="BU110" s="142">
        <v>137.93721482496187</v>
      </c>
      <c r="BV110" s="142">
        <v>138.5840481887366</v>
      </c>
      <c r="BW110" s="142">
        <v>139.23088155251133</v>
      </c>
      <c r="BX110" s="142">
        <v>139.87771491628607</v>
      </c>
      <c r="BY110" s="142">
        <v>140.5245482800608</v>
      </c>
      <c r="BZ110" s="142">
        <v>141.17138164383553</v>
      </c>
      <c r="CA110" s="142">
        <v>141.81821500761029</v>
      </c>
      <c r="CB110" s="142">
        <v>142.46504837138502</v>
      </c>
      <c r="CC110" s="142">
        <v>143.11188173515976</v>
      </c>
      <c r="CD110" s="142">
        <v>143.75871509893446</v>
      </c>
      <c r="CE110" s="142">
        <v>144.40554846270919</v>
      </c>
      <c r="CF110" s="142">
        <v>145.05238182648392</v>
      </c>
      <c r="CG110" s="142">
        <v>145.69921519025866</v>
      </c>
      <c r="CH110" s="142">
        <v>146.34604855403339</v>
      </c>
      <c r="CI110" s="142">
        <v>146.99288191780812</v>
      </c>
      <c r="CJ110" s="639">
        <v>147.63971528158285</v>
      </c>
    </row>
    <row r="111" spans="1:88" ht="14.5" customHeight="1" x14ac:dyDescent="0.35">
      <c r="A111" s="77"/>
      <c r="B111" s="1175"/>
      <c r="C111" s="881" t="s">
        <v>525</v>
      </c>
      <c r="D111" s="320" t="s">
        <v>499</v>
      </c>
      <c r="E111" s="328" t="s">
        <v>526</v>
      </c>
      <c r="F111" s="319" t="s">
        <v>176</v>
      </c>
      <c r="G111" s="103">
        <v>2</v>
      </c>
      <c r="H111" s="82">
        <v>1203.5110640075022</v>
      </c>
      <c r="I111" s="82">
        <v>1087.7127317069462</v>
      </c>
      <c r="J111" s="82">
        <v>971.85509898874227</v>
      </c>
      <c r="K111" s="82">
        <v>855.93816585289096</v>
      </c>
      <c r="L111" s="82">
        <v>668.80855859368398</v>
      </c>
      <c r="M111" s="82">
        <v>333.14448028479273</v>
      </c>
      <c r="N111" s="82">
        <v>337.10747176437599</v>
      </c>
      <c r="O111" s="82">
        <v>339.77146787508423</v>
      </c>
      <c r="P111" s="82">
        <v>342.43546398579224</v>
      </c>
      <c r="Q111" s="82">
        <v>345.09946009650071</v>
      </c>
      <c r="R111" s="82">
        <v>347.76345620720917</v>
      </c>
      <c r="S111" s="82">
        <v>350.42745231791719</v>
      </c>
      <c r="T111" s="82">
        <v>353.09144842862543</v>
      </c>
      <c r="U111" s="82">
        <v>355.75544453933389</v>
      </c>
      <c r="V111" s="82">
        <v>358.41944065004213</v>
      </c>
      <c r="W111" s="82">
        <v>361.08343676075037</v>
      </c>
      <c r="X111" s="82">
        <v>363.74743287145861</v>
      </c>
      <c r="Y111" s="82">
        <v>366.41142898216685</v>
      </c>
      <c r="Z111" s="82">
        <v>369.07542509287532</v>
      </c>
      <c r="AA111" s="82">
        <v>371.73942120358356</v>
      </c>
      <c r="AB111" s="82">
        <v>374.40341731429157</v>
      </c>
      <c r="AC111" s="82">
        <v>377.06741342500004</v>
      </c>
      <c r="AD111" s="82">
        <v>379.73140953570851</v>
      </c>
      <c r="AE111" s="82">
        <v>382.39540564641675</v>
      </c>
      <c r="AF111" s="82">
        <v>385.05940175712499</v>
      </c>
      <c r="AG111" s="82">
        <v>387.72339786783323</v>
      </c>
      <c r="AH111" s="82">
        <v>390.38739397854147</v>
      </c>
      <c r="AI111" s="82">
        <v>393.05139008924971</v>
      </c>
      <c r="AJ111" s="82">
        <v>395.71538619995795</v>
      </c>
      <c r="AK111" s="82">
        <v>398.37938231066641</v>
      </c>
      <c r="AL111" s="82">
        <v>401.04337842137465</v>
      </c>
      <c r="AM111" s="82">
        <v>401.04337842137465</v>
      </c>
      <c r="AN111" s="82">
        <v>401.04337842137465</v>
      </c>
      <c r="AO111" s="82">
        <v>401.04337842137465</v>
      </c>
      <c r="AP111" s="82">
        <v>401.04337842137465</v>
      </c>
      <c r="AQ111" s="82">
        <v>401.04337842137465</v>
      </c>
      <c r="AR111" s="82">
        <v>401.04337842137465</v>
      </c>
      <c r="AS111" s="82">
        <v>401.04337842137465</v>
      </c>
      <c r="AT111" s="82">
        <v>401.04337842137465</v>
      </c>
      <c r="AU111" s="82">
        <v>401.04337842137465</v>
      </c>
      <c r="AV111" s="82">
        <v>401.04337842137465</v>
      </c>
      <c r="AW111" s="82">
        <v>401.04337842137465</v>
      </c>
      <c r="AX111" s="82">
        <v>401.04337842137465</v>
      </c>
      <c r="AY111" s="82">
        <v>401.04337842137465</v>
      </c>
      <c r="AZ111" s="82">
        <v>401.04337842137465</v>
      </c>
      <c r="BA111" s="82">
        <v>401.04337842137465</v>
      </c>
      <c r="BB111" s="82">
        <v>401.04337842137465</v>
      </c>
      <c r="BC111" s="82">
        <v>401.04337842137465</v>
      </c>
      <c r="BD111" s="82">
        <v>401.04337842137465</v>
      </c>
      <c r="BE111" s="82">
        <v>401.04337842137465</v>
      </c>
      <c r="BF111" s="82">
        <v>401.04337842137465</v>
      </c>
      <c r="BG111" s="82">
        <v>401.04337842137465</v>
      </c>
      <c r="BH111" s="82">
        <v>401.04337842137465</v>
      </c>
      <c r="BI111" s="82">
        <v>401.04337842137465</v>
      </c>
      <c r="BJ111" s="82">
        <v>401.04337842137465</v>
      </c>
      <c r="BK111" s="82">
        <v>401.04337842137465</v>
      </c>
      <c r="BL111" s="82">
        <v>401.04337842137465</v>
      </c>
      <c r="BM111" s="82">
        <v>401.04337842137465</v>
      </c>
      <c r="BN111" s="82">
        <v>401.04337842137465</v>
      </c>
      <c r="BO111" s="82">
        <v>401.04337842137465</v>
      </c>
      <c r="BP111" s="82">
        <v>401.04337842137465</v>
      </c>
      <c r="BQ111" s="82">
        <v>401.04337842137465</v>
      </c>
      <c r="BR111" s="82">
        <v>401.04337842137465</v>
      </c>
      <c r="BS111" s="82">
        <v>401.04337842137465</v>
      </c>
      <c r="BT111" s="82">
        <v>401.04337842137465</v>
      </c>
      <c r="BU111" s="82">
        <v>401.04337842137465</v>
      </c>
      <c r="BV111" s="82">
        <v>401.04337842137465</v>
      </c>
      <c r="BW111" s="82">
        <v>401.04337842137465</v>
      </c>
      <c r="BX111" s="82">
        <v>401.04337842137465</v>
      </c>
      <c r="BY111" s="82">
        <v>401.04337842137465</v>
      </c>
      <c r="BZ111" s="82">
        <v>401.04337842137465</v>
      </c>
      <c r="CA111" s="82">
        <v>401.04337842137465</v>
      </c>
      <c r="CB111" s="82">
        <v>401.04337842137465</v>
      </c>
      <c r="CC111" s="82">
        <v>401.04337842137465</v>
      </c>
      <c r="CD111" s="82">
        <v>401.04337842137465</v>
      </c>
      <c r="CE111" s="82">
        <v>401.04337842137465</v>
      </c>
      <c r="CF111" s="82">
        <v>401.04337842137465</v>
      </c>
      <c r="CG111" s="82">
        <v>401.04337842137465</v>
      </c>
      <c r="CH111" s="82">
        <v>401.04337842137465</v>
      </c>
      <c r="CI111" s="82">
        <v>401.04337842137465</v>
      </c>
      <c r="CJ111" s="640">
        <v>401.04337842137465</v>
      </c>
    </row>
    <row r="112" spans="1:88" ht="14.5" customHeight="1" x14ac:dyDescent="0.35">
      <c r="A112" s="77"/>
      <c r="B112" s="1175"/>
      <c r="C112" s="882" t="s">
        <v>527</v>
      </c>
      <c r="D112" s="819" t="s">
        <v>248</v>
      </c>
      <c r="E112" s="870" t="s">
        <v>528</v>
      </c>
      <c r="F112" s="319" t="s">
        <v>176</v>
      </c>
      <c r="G112" s="815">
        <v>2</v>
      </c>
      <c r="H112" s="816">
        <v>0</v>
      </c>
      <c r="I112" s="816">
        <v>0</v>
      </c>
      <c r="J112" s="816">
        <v>0</v>
      </c>
      <c r="K112" s="816">
        <v>0</v>
      </c>
      <c r="L112" s="816">
        <v>0</v>
      </c>
      <c r="M112" s="816">
        <v>0</v>
      </c>
      <c r="N112" s="816">
        <v>0</v>
      </c>
      <c r="O112" s="816">
        <v>0</v>
      </c>
      <c r="P112" s="816">
        <v>0</v>
      </c>
      <c r="Q112" s="816">
        <v>0</v>
      </c>
      <c r="R112" s="816">
        <v>0</v>
      </c>
      <c r="S112" s="816">
        <v>0</v>
      </c>
      <c r="T112" s="816">
        <v>0</v>
      </c>
      <c r="U112" s="816">
        <v>0</v>
      </c>
      <c r="V112" s="816">
        <v>0</v>
      </c>
      <c r="W112" s="816">
        <v>0</v>
      </c>
      <c r="X112" s="816">
        <v>0</v>
      </c>
      <c r="Y112" s="816">
        <v>0</v>
      </c>
      <c r="Z112" s="816">
        <v>0</v>
      </c>
      <c r="AA112" s="816">
        <v>0</v>
      </c>
      <c r="AB112" s="816">
        <v>0</v>
      </c>
      <c r="AC112" s="816">
        <v>0</v>
      </c>
      <c r="AD112" s="816">
        <v>0</v>
      </c>
      <c r="AE112" s="816">
        <v>0</v>
      </c>
      <c r="AF112" s="816">
        <v>0</v>
      </c>
      <c r="AG112" s="816">
        <v>0</v>
      </c>
      <c r="AH112" s="816">
        <v>0</v>
      </c>
      <c r="AI112" s="816">
        <v>0</v>
      </c>
      <c r="AJ112" s="816">
        <v>0</v>
      </c>
      <c r="AK112" s="816">
        <v>0</v>
      </c>
      <c r="AL112" s="816">
        <v>0</v>
      </c>
      <c r="AM112" s="816">
        <v>0</v>
      </c>
      <c r="AN112" s="816">
        <v>0</v>
      </c>
      <c r="AO112" s="816">
        <v>0</v>
      </c>
      <c r="AP112" s="816">
        <v>0</v>
      </c>
      <c r="AQ112" s="816">
        <v>0</v>
      </c>
      <c r="AR112" s="816">
        <v>0</v>
      </c>
      <c r="AS112" s="816">
        <v>0</v>
      </c>
      <c r="AT112" s="816">
        <v>0</v>
      </c>
      <c r="AU112" s="816">
        <v>0</v>
      </c>
      <c r="AV112" s="816">
        <v>0</v>
      </c>
      <c r="AW112" s="816">
        <v>0</v>
      </c>
      <c r="AX112" s="816">
        <v>0</v>
      </c>
      <c r="AY112" s="816">
        <v>0</v>
      </c>
      <c r="AZ112" s="816">
        <v>0</v>
      </c>
      <c r="BA112" s="816">
        <v>0</v>
      </c>
      <c r="BB112" s="816">
        <v>0</v>
      </c>
      <c r="BC112" s="816">
        <v>0</v>
      </c>
      <c r="BD112" s="816">
        <v>0</v>
      </c>
      <c r="BE112" s="816">
        <v>0</v>
      </c>
      <c r="BF112" s="816">
        <v>0</v>
      </c>
      <c r="BG112" s="816">
        <v>0</v>
      </c>
      <c r="BH112" s="816">
        <v>0</v>
      </c>
      <c r="BI112" s="816">
        <v>0</v>
      </c>
      <c r="BJ112" s="816">
        <v>0</v>
      </c>
      <c r="BK112" s="816">
        <v>0</v>
      </c>
      <c r="BL112" s="816">
        <v>0</v>
      </c>
      <c r="BM112" s="816">
        <v>0</v>
      </c>
      <c r="BN112" s="816">
        <v>0</v>
      </c>
      <c r="BO112" s="816">
        <v>0</v>
      </c>
      <c r="BP112" s="816">
        <v>0</v>
      </c>
      <c r="BQ112" s="816">
        <v>0</v>
      </c>
      <c r="BR112" s="816">
        <v>0</v>
      </c>
      <c r="BS112" s="816">
        <v>0</v>
      </c>
      <c r="BT112" s="816">
        <v>0</v>
      </c>
      <c r="BU112" s="816">
        <v>0</v>
      </c>
      <c r="BV112" s="816">
        <v>0</v>
      </c>
      <c r="BW112" s="816">
        <v>0</v>
      </c>
      <c r="BX112" s="816">
        <v>0</v>
      </c>
      <c r="BY112" s="816">
        <v>0</v>
      </c>
      <c r="BZ112" s="816">
        <v>0</v>
      </c>
      <c r="CA112" s="816">
        <v>0</v>
      </c>
      <c r="CB112" s="816">
        <v>0</v>
      </c>
      <c r="CC112" s="816">
        <v>0</v>
      </c>
      <c r="CD112" s="816">
        <v>0</v>
      </c>
      <c r="CE112" s="816">
        <v>0</v>
      </c>
      <c r="CF112" s="816">
        <v>0</v>
      </c>
      <c r="CG112" s="816">
        <v>0</v>
      </c>
      <c r="CH112" s="816">
        <v>0</v>
      </c>
      <c r="CI112" s="816">
        <v>0</v>
      </c>
      <c r="CJ112" s="851">
        <v>0</v>
      </c>
    </row>
    <row r="113" spans="1:89" ht="15" customHeight="1" thickBot="1" x14ac:dyDescent="0.4">
      <c r="A113" s="77"/>
      <c r="B113" s="1176"/>
      <c r="C113" s="175" t="s">
        <v>529</v>
      </c>
      <c r="D113" s="123" t="s">
        <v>251</v>
      </c>
      <c r="E113" s="329" t="s">
        <v>530</v>
      </c>
      <c r="F113" s="323" t="s">
        <v>176</v>
      </c>
      <c r="G113" s="322">
        <v>2</v>
      </c>
      <c r="H113" s="324">
        <v>1191.8821600311815</v>
      </c>
      <c r="I113" s="324">
        <v>1068.6697976643952</v>
      </c>
      <c r="J113" s="324">
        <v>945.29605380084843</v>
      </c>
      <c r="K113" s="324">
        <v>821.76085293178051</v>
      </c>
      <c r="L113" s="324">
        <v>570.32817895898074</v>
      </c>
      <c r="M113" s="324">
        <v>234.01726728631482</v>
      </c>
      <c r="N113" s="324">
        <v>237.33342540212334</v>
      </c>
      <c r="O113" s="324">
        <v>239.35058814905682</v>
      </c>
      <c r="P113" s="324">
        <v>241.36775089599013</v>
      </c>
      <c r="Q113" s="324">
        <v>243.38491364292383</v>
      </c>
      <c r="R113" s="324">
        <v>245.4020763898576</v>
      </c>
      <c r="S113" s="324">
        <v>247.41923913679088</v>
      </c>
      <c r="T113" s="324">
        <v>249.43640188372439</v>
      </c>
      <c r="U113" s="324">
        <v>251.45356463065812</v>
      </c>
      <c r="V113" s="324">
        <v>253.47072737759163</v>
      </c>
      <c r="W113" s="324">
        <v>255.48789012452514</v>
      </c>
      <c r="X113" s="324">
        <v>257.50505287145864</v>
      </c>
      <c r="Y113" s="324">
        <v>259.52221561839218</v>
      </c>
      <c r="Z113" s="324">
        <v>261.53937836532589</v>
      </c>
      <c r="AA113" s="324">
        <v>263.55654111225937</v>
      </c>
      <c r="AB113" s="324">
        <v>265.57370385919268</v>
      </c>
      <c r="AC113" s="324">
        <v>267.59086660612638</v>
      </c>
      <c r="AD113" s="324">
        <v>269.60802935306015</v>
      </c>
      <c r="AE113" s="324">
        <v>271.62519209999368</v>
      </c>
      <c r="AF113" s="324">
        <v>273.64235484692716</v>
      </c>
      <c r="AG113" s="324">
        <v>275.65951759386064</v>
      </c>
      <c r="AH113" s="324">
        <v>277.67668034079412</v>
      </c>
      <c r="AI113" s="324">
        <v>279.69384308772766</v>
      </c>
      <c r="AJ113" s="324">
        <v>281.71100583466114</v>
      </c>
      <c r="AK113" s="324">
        <v>283.72816858159484</v>
      </c>
      <c r="AL113" s="324">
        <v>285.74533132852838</v>
      </c>
      <c r="AM113" s="324">
        <v>285.09849796475362</v>
      </c>
      <c r="AN113" s="324">
        <v>284.45166460097892</v>
      </c>
      <c r="AO113" s="324">
        <v>283.80483123720421</v>
      </c>
      <c r="AP113" s="324">
        <v>283.15799787342945</v>
      </c>
      <c r="AQ113" s="324">
        <v>282.51116450965469</v>
      </c>
      <c r="AR113" s="324">
        <v>281.86433114587999</v>
      </c>
      <c r="AS113" s="324">
        <v>281.21749778210523</v>
      </c>
      <c r="AT113" s="324">
        <v>280.57066441833052</v>
      </c>
      <c r="AU113" s="324">
        <v>279.92383105455576</v>
      </c>
      <c r="AV113" s="324">
        <v>279.27699769078106</v>
      </c>
      <c r="AW113" s="324">
        <v>278.63016432700636</v>
      </c>
      <c r="AX113" s="324">
        <v>277.98333096323159</v>
      </c>
      <c r="AY113" s="324">
        <v>277.33649759945683</v>
      </c>
      <c r="AZ113" s="324">
        <v>276.68966423568213</v>
      </c>
      <c r="BA113" s="324">
        <v>276.04283087190743</v>
      </c>
      <c r="BB113" s="324">
        <v>275.39599750813267</v>
      </c>
      <c r="BC113" s="324">
        <v>274.74916414435791</v>
      </c>
      <c r="BD113" s="324">
        <v>274.1023307805832</v>
      </c>
      <c r="BE113" s="324">
        <v>273.4554974168085</v>
      </c>
      <c r="BF113" s="324">
        <v>272.80866405303374</v>
      </c>
      <c r="BG113" s="324">
        <v>272.16183068925898</v>
      </c>
      <c r="BH113" s="324">
        <v>271.51499732548427</v>
      </c>
      <c r="BI113" s="324">
        <v>270.86816396170957</v>
      </c>
      <c r="BJ113" s="324">
        <v>270.22133059793481</v>
      </c>
      <c r="BK113" s="324">
        <v>269.57449723416005</v>
      </c>
      <c r="BL113" s="324">
        <v>268.92766387038535</v>
      </c>
      <c r="BM113" s="324">
        <v>268.28083050661064</v>
      </c>
      <c r="BN113" s="324">
        <v>267.63399714283594</v>
      </c>
      <c r="BO113" s="324">
        <v>266.98716377906112</v>
      </c>
      <c r="BP113" s="324">
        <v>266.34033041528642</v>
      </c>
      <c r="BQ113" s="324">
        <v>265.69349705151171</v>
      </c>
      <c r="BR113" s="324">
        <v>265.04666368773695</v>
      </c>
      <c r="BS113" s="324">
        <v>264.39983032396219</v>
      </c>
      <c r="BT113" s="324">
        <v>263.75299696018749</v>
      </c>
      <c r="BU113" s="324">
        <v>263.10616359641278</v>
      </c>
      <c r="BV113" s="324">
        <v>262.45933023263808</v>
      </c>
      <c r="BW113" s="324">
        <v>261.81249686886332</v>
      </c>
      <c r="BX113" s="324">
        <v>261.16566350508856</v>
      </c>
      <c r="BY113" s="324">
        <v>260.51883014131386</v>
      </c>
      <c r="BZ113" s="324">
        <v>259.87199677753915</v>
      </c>
      <c r="CA113" s="324">
        <v>259.22516341376434</v>
      </c>
      <c r="CB113" s="324">
        <v>258.57833004998963</v>
      </c>
      <c r="CC113" s="324">
        <v>257.93149668621493</v>
      </c>
      <c r="CD113" s="324">
        <v>257.28466332244022</v>
      </c>
      <c r="CE113" s="324">
        <v>256.63782995866546</v>
      </c>
      <c r="CF113" s="324">
        <v>255.99099659489073</v>
      </c>
      <c r="CG113" s="324">
        <v>255.344163231116</v>
      </c>
      <c r="CH113" s="324">
        <v>254.69732986734127</v>
      </c>
      <c r="CI113" s="324">
        <v>254.05049650356654</v>
      </c>
      <c r="CJ113" s="641">
        <v>253.4036631397918</v>
      </c>
    </row>
    <row r="114" spans="1:89" ht="15" thickBot="1" x14ac:dyDescent="0.4">
      <c r="A114" s="77"/>
      <c r="B114" s="97"/>
      <c r="C114" s="291"/>
      <c r="D114" s="291"/>
      <c r="E114" s="292"/>
      <c r="F114" s="291"/>
      <c r="G114" s="293"/>
      <c r="H114" s="293"/>
      <c r="I114" s="293"/>
      <c r="J114" s="100"/>
      <c r="K114" s="138"/>
      <c r="L114" s="138"/>
      <c r="M114" s="138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76"/>
    </row>
    <row r="115" spans="1:89" x14ac:dyDescent="0.35">
      <c r="A115" s="77"/>
      <c r="B115" s="831" t="s">
        <v>314</v>
      </c>
      <c r="C115" s="832" t="s">
        <v>315</v>
      </c>
      <c r="D115" s="832" t="s">
        <v>315</v>
      </c>
      <c r="E115" s="832" t="s">
        <v>315</v>
      </c>
      <c r="F115" s="832" t="s">
        <v>315</v>
      </c>
      <c r="G115" s="832"/>
      <c r="H115" s="832"/>
      <c r="I115" s="832" t="s">
        <v>315</v>
      </c>
      <c r="J115" s="832" t="s">
        <v>315</v>
      </c>
      <c r="K115" s="832" t="s">
        <v>315</v>
      </c>
      <c r="L115" s="832" t="s">
        <v>315</v>
      </c>
      <c r="M115" s="832" t="s">
        <v>315</v>
      </c>
      <c r="N115" s="832" t="s">
        <v>315</v>
      </c>
      <c r="O115" s="832" t="s">
        <v>315</v>
      </c>
      <c r="P115" s="832" t="s">
        <v>315</v>
      </c>
      <c r="Q115" s="832" t="s">
        <v>315</v>
      </c>
      <c r="R115" s="832" t="s">
        <v>315</v>
      </c>
      <c r="S115" s="832" t="s">
        <v>315</v>
      </c>
      <c r="T115" s="832" t="s">
        <v>315</v>
      </c>
      <c r="U115" s="832" t="s">
        <v>315</v>
      </c>
      <c r="V115" s="832" t="s">
        <v>315</v>
      </c>
      <c r="W115" s="832" t="s">
        <v>315</v>
      </c>
      <c r="X115" s="832" t="s">
        <v>315</v>
      </c>
      <c r="Y115" s="832" t="s">
        <v>315</v>
      </c>
      <c r="Z115" s="832" t="s">
        <v>315</v>
      </c>
      <c r="AA115" s="832" t="s">
        <v>315</v>
      </c>
      <c r="AB115" s="832" t="s">
        <v>315</v>
      </c>
      <c r="AC115" s="832" t="s">
        <v>315</v>
      </c>
      <c r="AD115" s="832" t="s">
        <v>315</v>
      </c>
      <c r="AE115" s="832" t="s">
        <v>315</v>
      </c>
      <c r="AF115" s="832" t="s">
        <v>315</v>
      </c>
      <c r="AG115" s="832" t="s">
        <v>315</v>
      </c>
      <c r="AH115" s="832" t="s">
        <v>315</v>
      </c>
      <c r="AI115" s="832" t="s">
        <v>315</v>
      </c>
      <c r="AJ115" s="832" t="s">
        <v>315</v>
      </c>
      <c r="AK115" s="832" t="s">
        <v>315</v>
      </c>
      <c r="AL115" s="832" t="s">
        <v>315</v>
      </c>
      <c r="AM115" s="832" t="s">
        <v>315</v>
      </c>
      <c r="AN115" s="832" t="s">
        <v>315</v>
      </c>
      <c r="AO115" s="833"/>
      <c r="AP115" s="833"/>
      <c r="AQ115" s="833"/>
      <c r="AR115" s="833"/>
      <c r="AS115" s="833"/>
      <c r="AT115" s="833"/>
      <c r="AU115" s="833"/>
      <c r="AV115" s="833"/>
      <c r="AW115" s="833"/>
      <c r="AX115" s="833"/>
      <c r="AY115" s="833"/>
      <c r="AZ115" s="833"/>
      <c r="BA115" s="833"/>
      <c r="BB115" s="833"/>
      <c r="BC115" s="833"/>
      <c r="BD115" s="833"/>
      <c r="BE115" s="833"/>
      <c r="BF115" s="833"/>
      <c r="BG115" s="833"/>
      <c r="BH115" s="833"/>
      <c r="BI115" s="833"/>
      <c r="BJ115" s="833"/>
      <c r="BK115" s="833"/>
      <c r="BL115" s="833"/>
      <c r="BM115" s="833"/>
      <c r="BN115" s="833"/>
      <c r="BO115" s="833"/>
      <c r="BP115" s="833"/>
      <c r="BQ115" s="833"/>
      <c r="BR115" s="833"/>
      <c r="BS115" s="833"/>
      <c r="BT115" s="833"/>
      <c r="BU115" s="833"/>
      <c r="BV115" s="833"/>
      <c r="BW115" s="833"/>
      <c r="BX115" s="833"/>
      <c r="BY115" s="833"/>
      <c r="BZ115" s="833"/>
      <c r="CA115" s="833"/>
      <c r="CB115" s="833"/>
      <c r="CC115" s="833"/>
      <c r="CD115" s="833"/>
      <c r="CE115" s="833"/>
      <c r="CF115" s="833"/>
      <c r="CG115" s="833"/>
      <c r="CH115" s="833"/>
      <c r="CI115" s="833"/>
      <c r="CJ115" s="833"/>
      <c r="CK115" s="834"/>
    </row>
    <row r="116" spans="1:89" x14ac:dyDescent="0.35">
      <c r="A116" s="77"/>
      <c r="B116" s="835" t="s">
        <v>315</v>
      </c>
      <c r="C116" s="335" t="s">
        <v>315</v>
      </c>
      <c r="D116" s="335" t="s">
        <v>315</v>
      </c>
      <c r="E116" s="335" t="s">
        <v>315</v>
      </c>
      <c r="F116" s="335" t="s">
        <v>315</v>
      </c>
      <c r="G116" s="335"/>
      <c r="H116" s="335"/>
      <c r="I116" s="335" t="s">
        <v>315</v>
      </c>
      <c r="J116" s="335" t="s">
        <v>315</v>
      </c>
      <c r="K116" s="335" t="s">
        <v>315</v>
      </c>
      <c r="L116" s="335" t="s">
        <v>315</v>
      </c>
      <c r="M116" s="335" t="s">
        <v>315</v>
      </c>
      <c r="N116" s="335" t="s">
        <v>315</v>
      </c>
      <c r="O116" s="335" t="s">
        <v>315</v>
      </c>
      <c r="P116" s="335" t="s">
        <v>315</v>
      </c>
      <c r="Q116" s="335" t="s">
        <v>315</v>
      </c>
      <c r="R116" s="335" t="s">
        <v>315</v>
      </c>
      <c r="S116" s="335" t="s">
        <v>315</v>
      </c>
      <c r="T116" s="335" t="s">
        <v>315</v>
      </c>
      <c r="U116" s="335" t="s">
        <v>315</v>
      </c>
      <c r="V116" s="335" t="s">
        <v>315</v>
      </c>
      <c r="W116" s="335" t="s">
        <v>315</v>
      </c>
      <c r="X116" s="335" t="s">
        <v>315</v>
      </c>
      <c r="Y116" s="335" t="s">
        <v>315</v>
      </c>
      <c r="Z116" s="335" t="s">
        <v>315</v>
      </c>
      <c r="AA116" s="335" t="s">
        <v>315</v>
      </c>
      <c r="AB116" s="335" t="s">
        <v>315</v>
      </c>
      <c r="AC116" s="335" t="s">
        <v>315</v>
      </c>
      <c r="AD116" s="335" t="s">
        <v>315</v>
      </c>
      <c r="AE116" s="335" t="s">
        <v>315</v>
      </c>
      <c r="AF116" s="335" t="s">
        <v>315</v>
      </c>
      <c r="AG116" s="335" t="s">
        <v>315</v>
      </c>
      <c r="AH116" s="335" t="s">
        <v>315</v>
      </c>
      <c r="AI116" s="335" t="s">
        <v>315</v>
      </c>
      <c r="AJ116" s="335" t="s">
        <v>315</v>
      </c>
      <c r="AK116" s="335" t="s">
        <v>315</v>
      </c>
      <c r="AL116" s="335" t="s">
        <v>315</v>
      </c>
      <c r="AM116" s="335" t="s">
        <v>315</v>
      </c>
      <c r="AN116" s="331" t="s">
        <v>315</v>
      </c>
      <c r="AO116" s="332"/>
      <c r="AP116" s="332"/>
      <c r="AQ116" s="332"/>
      <c r="AR116" s="332"/>
      <c r="AS116" s="332"/>
      <c r="AT116" s="332"/>
      <c r="AU116" s="332"/>
      <c r="AV116" s="332"/>
      <c r="AW116" s="332"/>
      <c r="AX116" s="332"/>
      <c r="AY116" s="332"/>
      <c r="AZ116" s="332"/>
      <c r="BA116" s="332"/>
      <c r="BB116" s="332"/>
      <c r="BC116" s="332"/>
      <c r="BD116" s="332"/>
      <c r="BE116" s="332"/>
      <c r="BF116" s="332"/>
      <c r="BG116" s="332"/>
      <c r="BH116" s="332"/>
      <c r="BI116" s="332"/>
      <c r="BJ116" s="332"/>
      <c r="BK116" s="332"/>
      <c r="BL116" s="332"/>
      <c r="BM116" s="332"/>
      <c r="BN116" s="332"/>
      <c r="BO116" s="332"/>
      <c r="BP116" s="332"/>
      <c r="BQ116" s="332"/>
      <c r="BR116" s="332"/>
      <c r="BS116" s="332"/>
      <c r="BT116" s="332"/>
      <c r="BU116" s="332"/>
      <c r="BV116" s="332"/>
      <c r="BW116" s="332"/>
      <c r="BX116" s="332"/>
      <c r="BY116" s="332"/>
      <c r="BZ116" s="332"/>
      <c r="CA116" s="332"/>
      <c r="CB116" s="332"/>
      <c r="CC116" s="332"/>
      <c r="CD116" s="332"/>
      <c r="CE116" s="332"/>
      <c r="CF116" s="332"/>
      <c r="CG116" s="332"/>
      <c r="CH116" s="332"/>
      <c r="CI116" s="332"/>
      <c r="CJ116" s="332"/>
      <c r="CK116" s="836"/>
    </row>
    <row r="117" spans="1:89" x14ac:dyDescent="0.35">
      <c r="A117" s="77"/>
      <c r="B117" s="1177" t="s">
        <v>531</v>
      </c>
      <c r="C117" s="1178"/>
      <c r="D117" s="335" t="s">
        <v>315</v>
      </c>
      <c r="E117" s="335" t="s">
        <v>315</v>
      </c>
      <c r="F117" s="335" t="s">
        <v>315</v>
      </c>
      <c r="G117" s="335"/>
      <c r="H117" s="336" t="s">
        <v>61</v>
      </c>
      <c r="I117" s="336" t="s">
        <v>62</v>
      </c>
      <c r="J117" s="336" t="s">
        <v>63</v>
      </c>
      <c r="K117" s="336" t="s">
        <v>64</v>
      </c>
      <c r="L117" s="336" t="s">
        <v>65</v>
      </c>
      <c r="M117" s="336" t="s">
        <v>66</v>
      </c>
      <c r="N117" s="336" t="s">
        <v>67</v>
      </c>
      <c r="O117" s="336" t="s">
        <v>68</v>
      </c>
      <c r="P117" s="336" t="s">
        <v>69</v>
      </c>
      <c r="Q117" s="336" t="s">
        <v>70</v>
      </c>
      <c r="R117" s="336" t="s">
        <v>71</v>
      </c>
      <c r="S117" s="336" t="s">
        <v>72</v>
      </c>
      <c r="T117" s="336" t="s">
        <v>73</v>
      </c>
      <c r="U117" s="336" t="s">
        <v>74</v>
      </c>
      <c r="V117" s="336" t="s">
        <v>75</v>
      </c>
      <c r="W117" s="336" t="s">
        <v>76</v>
      </c>
      <c r="X117" s="336" t="s">
        <v>77</v>
      </c>
      <c r="Y117" s="336" t="s">
        <v>78</v>
      </c>
      <c r="Z117" s="336" t="s">
        <v>79</v>
      </c>
      <c r="AA117" s="336" t="s">
        <v>80</v>
      </c>
      <c r="AB117" s="336" t="s">
        <v>81</v>
      </c>
      <c r="AC117" s="336" t="s">
        <v>82</v>
      </c>
      <c r="AD117" s="336" t="s">
        <v>83</v>
      </c>
      <c r="AE117" s="336" t="s">
        <v>84</v>
      </c>
      <c r="AF117" s="336" t="s">
        <v>85</v>
      </c>
      <c r="AG117" s="336" t="s">
        <v>86</v>
      </c>
      <c r="AH117" s="336" t="s">
        <v>87</v>
      </c>
      <c r="AI117" s="336" t="s">
        <v>88</v>
      </c>
      <c r="AJ117" s="336" t="s">
        <v>89</v>
      </c>
      <c r="AK117" s="336" t="s">
        <v>90</v>
      </c>
      <c r="AL117" s="336" t="s">
        <v>91</v>
      </c>
      <c r="AM117" s="336" t="s">
        <v>92</v>
      </c>
      <c r="AN117" s="336" t="s">
        <v>93</v>
      </c>
      <c r="AO117" s="336" t="s">
        <v>94</v>
      </c>
      <c r="AP117" s="336" t="s">
        <v>95</v>
      </c>
      <c r="AQ117" s="336" t="s">
        <v>96</v>
      </c>
      <c r="AR117" s="336" t="s">
        <v>97</v>
      </c>
      <c r="AS117" s="336" t="s">
        <v>98</v>
      </c>
      <c r="AT117" s="336" t="s">
        <v>99</v>
      </c>
      <c r="AU117" s="336" t="s">
        <v>100</v>
      </c>
      <c r="AV117" s="336" t="s">
        <v>101</v>
      </c>
      <c r="AW117" s="336" t="s">
        <v>102</v>
      </c>
      <c r="AX117" s="336" t="s">
        <v>103</v>
      </c>
      <c r="AY117" s="336" t="s">
        <v>104</v>
      </c>
      <c r="AZ117" s="336" t="s">
        <v>105</v>
      </c>
      <c r="BA117" s="336" t="s">
        <v>106</v>
      </c>
      <c r="BB117" s="336" t="s">
        <v>107</v>
      </c>
      <c r="BC117" s="336" t="s">
        <v>108</v>
      </c>
      <c r="BD117" s="336" t="s">
        <v>109</v>
      </c>
      <c r="BE117" s="336" t="s">
        <v>110</v>
      </c>
      <c r="BF117" s="336" t="s">
        <v>111</v>
      </c>
      <c r="BG117" s="336" t="s">
        <v>112</v>
      </c>
      <c r="BH117" s="336" t="s">
        <v>113</v>
      </c>
      <c r="BI117" s="336" t="s">
        <v>114</v>
      </c>
      <c r="BJ117" s="336" t="s">
        <v>115</v>
      </c>
      <c r="BK117" s="336" t="s">
        <v>116</v>
      </c>
      <c r="BL117" s="336" t="s">
        <v>117</v>
      </c>
      <c r="BM117" s="336" t="s">
        <v>118</v>
      </c>
      <c r="BN117" s="336" t="s">
        <v>119</v>
      </c>
      <c r="BO117" s="336" t="s">
        <v>120</v>
      </c>
      <c r="BP117" s="336" t="s">
        <v>121</v>
      </c>
      <c r="BQ117" s="336" t="s">
        <v>122</v>
      </c>
      <c r="BR117" s="336" t="s">
        <v>123</v>
      </c>
      <c r="BS117" s="336" t="s">
        <v>124</v>
      </c>
      <c r="BT117" s="336" t="s">
        <v>125</v>
      </c>
      <c r="BU117" s="336" t="s">
        <v>126</v>
      </c>
      <c r="BV117" s="336" t="s">
        <v>127</v>
      </c>
      <c r="BW117" s="336" t="s">
        <v>128</v>
      </c>
      <c r="BX117" s="336" t="s">
        <v>129</v>
      </c>
      <c r="BY117" s="336" t="s">
        <v>130</v>
      </c>
      <c r="BZ117" s="336" t="s">
        <v>131</v>
      </c>
      <c r="CA117" s="336" t="s">
        <v>132</v>
      </c>
      <c r="CB117" s="336" t="s">
        <v>133</v>
      </c>
      <c r="CC117" s="336" t="s">
        <v>134</v>
      </c>
      <c r="CD117" s="336" t="s">
        <v>135</v>
      </c>
      <c r="CE117" s="336" t="s">
        <v>136</v>
      </c>
      <c r="CF117" s="336" t="s">
        <v>137</v>
      </c>
      <c r="CG117" s="336" t="s">
        <v>138</v>
      </c>
      <c r="CH117" s="336" t="s">
        <v>139</v>
      </c>
      <c r="CI117" s="336" t="s">
        <v>140</v>
      </c>
      <c r="CJ117" s="336" t="s">
        <v>141</v>
      </c>
      <c r="CK117" s="836"/>
    </row>
    <row r="118" spans="1:89" x14ac:dyDescent="0.35">
      <c r="A118" s="77"/>
      <c r="B118" s="835" t="s">
        <v>315</v>
      </c>
      <c r="C118" s="1142" t="s">
        <v>317</v>
      </c>
      <c r="D118" s="1142"/>
      <c r="E118" s="335" t="s">
        <v>318</v>
      </c>
      <c r="F118" s="335">
        <v>2</v>
      </c>
      <c r="G118" s="335"/>
      <c r="H118" s="337">
        <v>83.090135655540635</v>
      </c>
      <c r="I118" s="337">
        <v>166.23690288212845</v>
      </c>
      <c r="J118" s="337">
        <v>249.44030167976348</v>
      </c>
      <c r="K118" s="337">
        <v>332.70033204844566</v>
      </c>
      <c r="L118" s="337">
        <v>641.01159827302877</v>
      </c>
      <c r="M118" s="337">
        <v>961.11306501490026</v>
      </c>
      <c r="N118" s="337">
        <v>958.55995910721765</v>
      </c>
      <c r="O118" s="337">
        <v>956.00685319953504</v>
      </c>
      <c r="P118" s="337">
        <v>953.45374729185244</v>
      </c>
      <c r="Q118" s="337">
        <v>950.90064138416983</v>
      </c>
      <c r="R118" s="337">
        <v>948.34753547648722</v>
      </c>
      <c r="S118" s="337">
        <v>945.79442956880462</v>
      </c>
      <c r="T118" s="337">
        <v>943.24132366112201</v>
      </c>
      <c r="U118" s="337">
        <v>940.6882177534394</v>
      </c>
      <c r="V118" s="337">
        <v>938.1351118457568</v>
      </c>
      <c r="W118" s="337">
        <v>935.58200593807419</v>
      </c>
      <c r="X118" s="337">
        <v>933.02890003039158</v>
      </c>
      <c r="Y118" s="337">
        <v>930.47579412270898</v>
      </c>
      <c r="Z118" s="337">
        <v>927.92268821502637</v>
      </c>
      <c r="AA118" s="337">
        <v>925.36958230734376</v>
      </c>
      <c r="AB118" s="337">
        <v>922.81647639966116</v>
      </c>
      <c r="AC118" s="337">
        <v>920.26337049197855</v>
      </c>
      <c r="AD118" s="337">
        <v>917.71026458429594</v>
      </c>
      <c r="AE118" s="337">
        <v>915.15715867661334</v>
      </c>
      <c r="AF118" s="337">
        <v>912.60405276893073</v>
      </c>
      <c r="AG118" s="337">
        <v>910.05094686124812</v>
      </c>
      <c r="AH118" s="337">
        <v>907.49784095356551</v>
      </c>
      <c r="AI118" s="337">
        <v>904.94473504588291</v>
      </c>
      <c r="AJ118" s="337">
        <v>902.3916291382003</v>
      </c>
      <c r="AK118" s="337">
        <v>899.83852323051769</v>
      </c>
      <c r="AL118" s="337">
        <v>897.28541732283509</v>
      </c>
      <c r="AM118" s="337">
        <v>897.28541732283509</v>
      </c>
      <c r="AN118" s="337">
        <v>897.28541732283509</v>
      </c>
      <c r="AO118" s="337">
        <v>897.28541732283509</v>
      </c>
      <c r="AP118" s="337">
        <v>897.28541732283509</v>
      </c>
      <c r="AQ118" s="337">
        <v>897.28541732283509</v>
      </c>
      <c r="AR118" s="337">
        <v>897.28541732283509</v>
      </c>
      <c r="AS118" s="337">
        <v>897.28541732283509</v>
      </c>
      <c r="AT118" s="337">
        <v>897.28541732283509</v>
      </c>
      <c r="AU118" s="337">
        <v>897.28541732283509</v>
      </c>
      <c r="AV118" s="337">
        <v>897.28541732283509</v>
      </c>
      <c r="AW118" s="337">
        <v>897.28541732283509</v>
      </c>
      <c r="AX118" s="337">
        <v>897.28541732283509</v>
      </c>
      <c r="AY118" s="337">
        <v>897.28541732283509</v>
      </c>
      <c r="AZ118" s="337">
        <v>897.28541732283509</v>
      </c>
      <c r="BA118" s="337">
        <v>897.28541732283509</v>
      </c>
      <c r="BB118" s="337">
        <v>897.28541732283509</v>
      </c>
      <c r="BC118" s="337">
        <v>897.28541732283509</v>
      </c>
      <c r="BD118" s="337">
        <v>897.28541732283509</v>
      </c>
      <c r="BE118" s="337">
        <v>897.28541732283509</v>
      </c>
      <c r="BF118" s="337">
        <v>897.28541732283509</v>
      </c>
      <c r="BG118" s="337">
        <v>897.28541732283509</v>
      </c>
      <c r="BH118" s="337">
        <v>897.28541732283509</v>
      </c>
      <c r="BI118" s="337">
        <v>897.28541732283509</v>
      </c>
      <c r="BJ118" s="337">
        <v>897.28541732283509</v>
      </c>
      <c r="BK118" s="337">
        <v>897.28541732283509</v>
      </c>
      <c r="BL118" s="337">
        <v>897.28541732283509</v>
      </c>
      <c r="BM118" s="337">
        <v>897.28541732283509</v>
      </c>
      <c r="BN118" s="337">
        <v>897.28541732283509</v>
      </c>
      <c r="BO118" s="337">
        <v>897.28541732283509</v>
      </c>
      <c r="BP118" s="337">
        <v>897.28541732283509</v>
      </c>
      <c r="BQ118" s="337">
        <v>897.28541732283509</v>
      </c>
      <c r="BR118" s="337">
        <v>897.28541732283509</v>
      </c>
      <c r="BS118" s="337">
        <v>897.28541732283509</v>
      </c>
      <c r="BT118" s="337">
        <v>897.28541732283509</v>
      </c>
      <c r="BU118" s="337">
        <v>897.28541732283509</v>
      </c>
      <c r="BV118" s="337">
        <v>897.28541732283509</v>
      </c>
      <c r="BW118" s="337">
        <v>897.28541732283509</v>
      </c>
      <c r="BX118" s="337">
        <v>897.28541732283509</v>
      </c>
      <c r="BY118" s="337">
        <v>897.28541732283509</v>
      </c>
      <c r="BZ118" s="337">
        <v>897.28541732283509</v>
      </c>
      <c r="CA118" s="337">
        <v>897.28541732283509</v>
      </c>
      <c r="CB118" s="337">
        <v>897.28541732283509</v>
      </c>
      <c r="CC118" s="337">
        <v>897.28541732283509</v>
      </c>
      <c r="CD118" s="337">
        <v>897.28541732283509</v>
      </c>
      <c r="CE118" s="337">
        <v>897.28541732283509</v>
      </c>
      <c r="CF118" s="337">
        <v>897.28541732283509</v>
      </c>
      <c r="CG118" s="337">
        <v>897.28541732283509</v>
      </c>
      <c r="CH118" s="337">
        <v>897.28541732283509</v>
      </c>
      <c r="CI118" s="337">
        <v>897.28541732283509</v>
      </c>
      <c r="CJ118" s="337">
        <v>897.28541732283509</v>
      </c>
      <c r="CK118" s="836"/>
    </row>
    <row r="119" spans="1:89" x14ac:dyDescent="0.35">
      <c r="A119" s="77"/>
      <c r="B119" s="835" t="s">
        <v>315</v>
      </c>
      <c r="C119" s="1143" t="s">
        <v>319</v>
      </c>
      <c r="D119" s="1143"/>
      <c r="E119" s="335" t="s">
        <v>318</v>
      </c>
      <c r="F119" s="335">
        <v>2</v>
      </c>
      <c r="G119" s="335"/>
      <c r="H119" s="337">
        <v>0</v>
      </c>
      <c r="I119" s="337">
        <v>0</v>
      </c>
      <c r="J119" s="337">
        <v>0</v>
      </c>
      <c r="K119" s="337">
        <v>0</v>
      </c>
      <c r="L119" s="337">
        <v>0</v>
      </c>
      <c r="M119" s="337">
        <v>0</v>
      </c>
      <c r="N119" s="337">
        <v>0</v>
      </c>
      <c r="O119" s="337">
        <v>0</v>
      </c>
      <c r="P119" s="337">
        <v>0</v>
      </c>
      <c r="Q119" s="337">
        <v>0</v>
      </c>
      <c r="R119" s="337">
        <v>0</v>
      </c>
      <c r="S119" s="337">
        <v>0</v>
      </c>
      <c r="T119" s="337">
        <v>0</v>
      </c>
      <c r="U119" s="337">
        <v>0</v>
      </c>
      <c r="V119" s="337">
        <v>0</v>
      </c>
      <c r="W119" s="337">
        <v>0</v>
      </c>
      <c r="X119" s="337">
        <v>0</v>
      </c>
      <c r="Y119" s="337">
        <v>0</v>
      </c>
      <c r="Z119" s="337">
        <v>0</v>
      </c>
      <c r="AA119" s="337">
        <v>0</v>
      </c>
      <c r="AB119" s="337">
        <v>0</v>
      </c>
      <c r="AC119" s="337">
        <v>0</v>
      </c>
      <c r="AD119" s="337">
        <v>0</v>
      </c>
      <c r="AE119" s="337">
        <v>0</v>
      </c>
      <c r="AF119" s="337">
        <v>0</v>
      </c>
      <c r="AG119" s="337">
        <v>0</v>
      </c>
      <c r="AH119" s="337">
        <v>0</v>
      </c>
      <c r="AI119" s="337">
        <v>0</v>
      </c>
      <c r="AJ119" s="337">
        <v>0</v>
      </c>
      <c r="AK119" s="337">
        <v>0</v>
      </c>
      <c r="AL119" s="337">
        <v>0</v>
      </c>
      <c r="AM119" s="337">
        <v>0</v>
      </c>
      <c r="AN119" s="337">
        <v>0</v>
      </c>
      <c r="AO119" s="337">
        <v>0</v>
      </c>
      <c r="AP119" s="337">
        <v>0</v>
      </c>
      <c r="AQ119" s="337">
        <v>0</v>
      </c>
      <c r="AR119" s="337">
        <v>0</v>
      </c>
      <c r="AS119" s="337">
        <v>0</v>
      </c>
      <c r="AT119" s="337">
        <v>0</v>
      </c>
      <c r="AU119" s="337">
        <v>0</v>
      </c>
      <c r="AV119" s="337">
        <v>0</v>
      </c>
      <c r="AW119" s="337">
        <v>0</v>
      </c>
      <c r="AX119" s="337">
        <v>0</v>
      </c>
      <c r="AY119" s="337">
        <v>0</v>
      </c>
      <c r="AZ119" s="337">
        <v>0</v>
      </c>
      <c r="BA119" s="337">
        <v>0</v>
      </c>
      <c r="BB119" s="337">
        <v>0</v>
      </c>
      <c r="BC119" s="337">
        <v>0</v>
      </c>
      <c r="BD119" s="337">
        <v>0</v>
      </c>
      <c r="BE119" s="337">
        <v>0</v>
      </c>
      <c r="BF119" s="337">
        <v>0</v>
      </c>
      <c r="BG119" s="337">
        <v>0</v>
      </c>
      <c r="BH119" s="337">
        <v>0</v>
      </c>
      <c r="BI119" s="337">
        <v>0</v>
      </c>
      <c r="BJ119" s="337">
        <v>0</v>
      </c>
      <c r="BK119" s="337">
        <v>0</v>
      </c>
      <c r="BL119" s="337">
        <v>0</v>
      </c>
      <c r="BM119" s="337">
        <v>0</v>
      </c>
      <c r="BN119" s="337">
        <v>0</v>
      </c>
      <c r="BO119" s="337">
        <v>0</v>
      </c>
      <c r="BP119" s="337">
        <v>0</v>
      </c>
      <c r="BQ119" s="337">
        <v>0</v>
      </c>
      <c r="BR119" s="337">
        <v>0</v>
      </c>
      <c r="BS119" s="337">
        <v>0</v>
      </c>
      <c r="BT119" s="337">
        <v>0</v>
      </c>
      <c r="BU119" s="337">
        <v>0</v>
      </c>
      <c r="BV119" s="337">
        <v>0</v>
      </c>
      <c r="BW119" s="337">
        <v>0</v>
      </c>
      <c r="BX119" s="337">
        <v>0</v>
      </c>
      <c r="BY119" s="337">
        <v>0</v>
      </c>
      <c r="BZ119" s="337">
        <v>0</v>
      </c>
      <c r="CA119" s="337">
        <v>0</v>
      </c>
      <c r="CB119" s="337">
        <v>0</v>
      </c>
      <c r="CC119" s="337">
        <v>0</v>
      </c>
      <c r="CD119" s="337">
        <v>0</v>
      </c>
      <c r="CE119" s="337">
        <v>0</v>
      </c>
      <c r="CF119" s="337">
        <v>0</v>
      </c>
      <c r="CG119" s="337">
        <v>0</v>
      </c>
      <c r="CH119" s="337">
        <v>0</v>
      </c>
      <c r="CI119" s="337">
        <v>0</v>
      </c>
      <c r="CJ119" s="337">
        <v>0</v>
      </c>
      <c r="CK119" s="836"/>
    </row>
    <row r="120" spans="1:89" x14ac:dyDescent="0.35">
      <c r="A120" s="77"/>
      <c r="B120" s="835" t="s">
        <v>315</v>
      </c>
      <c r="C120" s="1143" t="s">
        <v>320</v>
      </c>
      <c r="D120" s="1143"/>
      <c r="E120" s="335" t="s">
        <v>318</v>
      </c>
      <c r="F120" s="335">
        <v>2</v>
      </c>
      <c r="G120" s="335"/>
      <c r="H120" s="337">
        <v>27.439999999999998</v>
      </c>
      <c r="I120" s="337">
        <v>54.879999999999995</v>
      </c>
      <c r="J120" s="337">
        <v>82.32</v>
      </c>
      <c r="K120" s="337">
        <v>109.75999999999999</v>
      </c>
      <c r="L120" s="337">
        <v>109.75999999999999</v>
      </c>
      <c r="M120" s="337">
        <v>109.75999999999999</v>
      </c>
      <c r="N120" s="337">
        <v>109.75999999999999</v>
      </c>
      <c r="O120" s="337">
        <v>109.75999999999999</v>
      </c>
      <c r="P120" s="337">
        <v>109.75999999999999</v>
      </c>
      <c r="Q120" s="337">
        <v>109.75999999999999</v>
      </c>
      <c r="R120" s="337">
        <v>109.75999999999999</v>
      </c>
      <c r="S120" s="337">
        <v>109.75999999999999</v>
      </c>
      <c r="T120" s="337">
        <v>109.75999999999999</v>
      </c>
      <c r="U120" s="337">
        <v>109.75999999999999</v>
      </c>
      <c r="V120" s="337">
        <v>109.75999999999999</v>
      </c>
      <c r="W120" s="337">
        <v>109.75999999999999</v>
      </c>
      <c r="X120" s="337">
        <v>109.75999999999999</v>
      </c>
      <c r="Y120" s="337">
        <v>109.75999999999999</v>
      </c>
      <c r="Z120" s="337">
        <v>109.75999999999999</v>
      </c>
      <c r="AA120" s="337">
        <v>109.75999999999999</v>
      </c>
      <c r="AB120" s="337">
        <v>109.75999999999999</v>
      </c>
      <c r="AC120" s="337">
        <v>109.75999999999999</v>
      </c>
      <c r="AD120" s="337">
        <v>109.75999999999999</v>
      </c>
      <c r="AE120" s="337">
        <v>109.75999999999999</v>
      </c>
      <c r="AF120" s="337">
        <v>109.75999999999999</v>
      </c>
      <c r="AG120" s="337">
        <v>109.75999999999999</v>
      </c>
      <c r="AH120" s="337">
        <v>109.75999999999999</v>
      </c>
      <c r="AI120" s="337">
        <v>109.75999999999999</v>
      </c>
      <c r="AJ120" s="337">
        <v>109.75999999999999</v>
      </c>
      <c r="AK120" s="337">
        <v>109.75999999999999</v>
      </c>
      <c r="AL120" s="337">
        <v>109.75999999999999</v>
      </c>
      <c r="AM120" s="337">
        <v>109.75999999999999</v>
      </c>
      <c r="AN120" s="337">
        <v>109.75999999999999</v>
      </c>
      <c r="AO120" s="337">
        <v>109.75999999999999</v>
      </c>
      <c r="AP120" s="337">
        <v>109.75999999999999</v>
      </c>
      <c r="AQ120" s="337">
        <v>109.75999999999999</v>
      </c>
      <c r="AR120" s="337">
        <v>109.75999999999999</v>
      </c>
      <c r="AS120" s="337">
        <v>109.75999999999999</v>
      </c>
      <c r="AT120" s="337">
        <v>109.75999999999999</v>
      </c>
      <c r="AU120" s="337">
        <v>109.75999999999999</v>
      </c>
      <c r="AV120" s="337">
        <v>109.75999999999999</v>
      </c>
      <c r="AW120" s="337">
        <v>109.75999999999999</v>
      </c>
      <c r="AX120" s="337">
        <v>109.75999999999999</v>
      </c>
      <c r="AY120" s="337">
        <v>109.75999999999999</v>
      </c>
      <c r="AZ120" s="337">
        <v>109.75999999999999</v>
      </c>
      <c r="BA120" s="337">
        <v>109.75999999999999</v>
      </c>
      <c r="BB120" s="337">
        <v>109.75999999999999</v>
      </c>
      <c r="BC120" s="337">
        <v>109.75999999999999</v>
      </c>
      <c r="BD120" s="337">
        <v>109.75999999999999</v>
      </c>
      <c r="BE120" s="337">
        <v>109.75999999999999</v>
      </c>
      <c r="BF120" s="337">
        <v>109.75999999999999</v>
      </c>
      <c r="BG120" s="337">
        <v>109.75999999999999</v>
      </c>
      <c r="BH120" s="337">
        <v>109.75999999999999</v>
      </c>
      <c r="BI120" s="337">
        <v>109.75999999999999</v>
      </c>
      <c r="BJ120" s="337">
        <v>109.75999999999999</v>
      </c>
      <c r="BK120" s="337">
        <v>109.75999999999999</v>
      </c>
      <c r="BL120" s="337">
        <v>109.75999999999999</v>
      </c>
      <c r="BM120" s="337">
        <v>109.75999999999999</v>
      </c>
      <c r="BN120" s="337">
        <v>109.75999999999999</v>
      </c>
      <c r="BO120" s="337">
        <v>109.75999999999999</v>
      </c>
      <c r="BP120" s="337">
        <v>109.75999999999999</v>
      </c>
      <c r="BQ120" s="337">
        <v>109.75999999999999</v>
      </c>
      <c r="BR120" s="337">
        <v>109.75999999999999</v>
      </c>
      <c r="BS120" s="337">
        <v>109.75999999999999</v>
      </c>
      <c r="BT120" s="337">
        <v>109.75999999999999</v>
      </c>
      <c r="BU120" s="337">
        <v>109.75999999999999</v>
      </c>
      <c r="BV120" s="337">
        <v>109.75999999999999</v>
      </c>
      <c r="BW120" s="337">
        <v>109.75999999999999</v>
      </c>
      <c r="BX120" s="337">
        <v>109.75999999999999</v>
      </c>
      <c r="BY120" s="337">
        <v>109.75999999999999</v>
      </c>
      <c r="BZ120" s="337">
        <v>109.75999999999999</v>
      </c>
      <c r="CA120" s="337">
        <v>109.75999999999999</v>
      </c>
      <c r="CB120" s="337">
        <v>109.75999999999999</v>
      </c>
      <c r="CC120" s="337">
        <v>109.75999999999999</v>
      </c>
      <c r="CD120" s="337">
        <v>109.75999999999999</v>
      </c>
      <c r="CE120" s="337">
        <v>109.75999999999999</v>
      </c>
      <c r="CF120" s="337">
        <v>109.75999999999999</v>
      </c>
      <c r="CG120" s="337">
        <v>109.75999999999999</v>
      </c>
      <c r="CH120" s="337">
        <v>109.75999999999999</v>
      </c>
      <c r="CI120" s="337">
        <v>109.75999999999999</v>
      </c>
      <c r="CJ120" s="337">
        <v>109.75999999999999</v>
      </c>
      <c r="CK120" s="836"/>
    </row>
    <row r="121" spans="1:89" x14ac:dyDescent="0.35">
      <c r="A121" s="77"/>
      <c r="B121" s="835" t="s">
        <v>315</v>
      </c>
      <c r="C121" s="1143" t="s">
        <v>204</v>
      </c>
      <c r="D121" s="1143"/>
      <c r="E121" s="335" t="s">
        <v>318</v>
      </c>
      <c r="F121" s="335">
        <v>2</v>
      </c>
      <c r="G121" s="335"/>
      <c r="H121" s="337">
        <v>5.8138851354814376</v>
      </c>
      <c r="I121" s="337">
        <v>11.630749091599958</v>
      </c>
      <c r="J121" s="337">
        <v>17.450591868355559</v>
      </c>
      <c r="K121" s="337">
        <v>23.273413465748241</v>
      </c>
      <c r="L121" s="337">
        <v>39.490586069161317</v>
      </c>
      <c r="M121" s="337">
        <v>56.327923219783763</v>
      </c>
      <c r="N121" s="337">
        <v>56.193629849039645</v>
      </c>
      <c r="O121" s="337">
        <v>56.059336478295549</v>
      </c>
      <c r="P121" s="337">
        <v>55.925043107551453</v>
      </c>
      <c r="Q121" s="337">
        <v>55.790749736807342</v>
      </c>
      <c r="R121" s="337">
        <v>55.656456366063225</v>
      </c>
      <c r="S121" s="337">
        <v>55.522162995319128</v>
      </c>
      <c r="T121" s="337">
        <v>55.387869624575032</v>
      </c>
      <c r="U121" s="337">
        <v>55.253576253830921</v>
      </c>
      <c r="V121" s="337">
        <v>55.119282883086804</v>
      </c>
      <c r="W121" s="337">
        <v>54.984989512342707</v>
      </c>
      <c r="X121" s="337">
        <v>54.850696141598611</v>
      </c>
      <c r="Y121" s="337">
        <v>54.716402770854501</v>
      </c>
      <c r="Z121" s="337">
        <v>54.582109400110383</v>
      </c>
      <c r="AA121" s="337">
        <v>54.447816029366287</v>
      </c>
      <c r="AB121" s="337">
        <v>54.31352265862219</v>
      </c>
      <c r="AC121" s="337">
        <v>54.17922928787808</v>
      </c>
      <c r="AD121" s="337">
        <v>54.044935917133962</v>
      </c>
      <c r="AE121" s="337">
        <v>53.910642546389866</v>
      </c>
      <c r="AF121" s="337">
        <v>53.776349175645763</v>
      </c>
      <c r="AG121" s="337">
        <v>53.642055804901659</v>
      </c>
      <c r="AH121" s="337">
        <v>53.507762434157556</v>
      </c>
      <c r="AI121" s="337">
        <v>53.373469063413445</v>
      </c>
      <c r="AJ121" s="337">
        <v>53.239175692669342</v>
      </c>
      <c r="AK121" s="337">
        <v>53.104882321925238</v>
      </c>
      <c r="AL121" s="337">
        <v>52.970588951181135</v>
      </c>
      <c r="AM121" s="337">
        <v>52.970588951181135</v>
      </c>
      <c r="AN121" s="337">
        <v>52.970588951181135</v>
      </c>
      <c r="AO121" s="337">
        <v>52.970588951181135</v>
      </c>
      <c r="AP121" s="337">
        <v>52.970588951181135</v>
      </c>
      <c r="AQ121" s="337">
        <v>52.970588951181135</v>
      </c>
      <c r="AR121" s="337">
        <v>52.970588951181135</v>
      </c>
      <c r="AS121" s="337">
        <v>52.970588951181135</v>
      </c>
      <c r="AT121" s="337">
        <v>52.970588951181135</v>
      </c>
      <c r="AU121" s="337">
        <v>52.970588951181135</v>
      </c>
      <c r="AV121" s="337">
        <v>52.970588951181135</v>
      </c>
      <c r="AW121" s="337">
        <v>52.970588951181135</v>
      </c>
      <c r="AX121" s="337">
        <v>52.970588951181135</v>
      </c>
      <c r="AY121" s="337">
        <v>52.970588951181135</v>
      </c>
      <c r="AZ121" s="337">
        <v>52.970588951181135</v>
      </c>
      <c r="BA121" s="337">
        <v>52.970588951181135</v>
      </c>
      <c r="BB121" s="337">
        <v>52.970588951181135</v>
      </c>
      <c r="BC121" s="337">
        <v>52.970588951181135</v>
      </c>
      <c r="BD121" s="337">
        <v>52.970588951181135</v>
      </c>
      <c r="BE121" s="337">
        <v>52.970588951181135</v>
      </c>
      <c r="BF121" s="337">
        <v>52.970588951181135</v>
      </c>
      <c r="BG121" s="337">
        <v>52.970588951181135</v>
      </c>
      <c r="BH121" s="337">
        <v>52.970588951181135</v>
      </c>
      <c r="BI121" s="337">
        <v>52.970588951181135</v>
      </c>
      <c r="BJ121" s="337">
        <v>52.970588951181135</v>
      </c>
      <c r="BK121" s="337">
        <v>52.970588951181135</v>
      </c>
      <c r="BL121" s="337">
        <v>52.970588951181135</v>
      </c>
      <c r="BM121" s="337">
        <v>52.970588951181135</v>
      </c>
      <c r="BN121" s="337">
        <v>52.970588951181135</v>
      </c>
      <c r="BO121" s="337">
        <v>52.970588951181135</v>
      </c>
      <c r="BP121" s="337">
        <v>52.970588951181135</v>
      </c>
      <c r="BQ121" s="337">
        <v>52.970588951181135</v>
      </c>
      <c r="BR121" s="337">
        <v>52.970588951181135</v>
      </c>
      <c r="BS121" s="337">
        <v>52.970588951181135</v>
      </c>
      <c r="BT121" s="337">
        <v>52.970588951181135</v>
      </c>
      <c r="BU121" s="337">
        <v>52.970588951181135</v>
      </c>
      <c r="BV121" s="337">
        <v>52.970588951181135</v>
      </c>
      <c r="BW121" s="337">
        <v>52.970588951181135</v>
      </c>
      <c r="BX121" s="337">
        <v>52.970588951181135</v>
      </c>
      <c r="BY121" s="337">
        <v>52.970588951181135</v>
      </c>
      <c r="BZ121" s="337">
        <v>52.970588951181135</v>
      </c>
      <c r="CA121" s="337">
        <v>52.970588951181135</v>
      </c>
      <c r="CB121" s="337">
        <v>52.970588951181135</v>
      </c>
      <c r="CC121" s="337">
        <v>52.970588951181135</v>
      </c>
      <c r="CD121" s="337">
        <v>52.970588951181135</v>
      </c>
      <c r="CE121" s="337">
        <v>52.970588951181135</v>
      </c>
      <c r="CF121" s="337">
        <v>52.970588951181135</v>
      </c>
      <c r="CG121" s="337">
        <v>52.970588951181135</v>
      </c>
      <c r="CH121" s="337">
        <v>52.970588951181135</v>
      </c>
      <c r="CI121" s="337">
        <v>52.970588951181135</v>
      </c>
      <c r="CJ121" s="337">
        <v>52.970588951181135</v>
      </c>
      <c r="CK121" s="836"/>
    </row>
    <row r="122" spans="1:89" x14ac:dyDescent="0.35">
      <c r="A122" s="77"/>
      <c r="B122" s="835"/>
      <c r="C122" s="350" t="s">
        <v>321</v>
      </c>
      <c r="D122" s="429"/>
      <c r="E122" s="335" t="s">
        <v>318</v>
      </c>
      <c r="F122" s="335">
        <v>2</v>
      </c>
      <c r="G122" s="335"/>
      <c r="H122" s="337">
        <v>1319.2500958904111</v>
      </c>
      <c r="I122" s="337">
        <v>1319.2500958904111</v>
      </c>
      <c r="J122" s="337">
        <v>1319.2500958904111</v>
      </c>
      <c r="K122" s="337">
        <v>1319.2500958904111</v>
      </c>
      <c r="L122" s="337">
        <v>1455.3750684931508</v>
      </c>
      <c r="M122" s="337">
        <v>1455.3750684931508</v>
      </c>
      <c r="N122" s="337">
        <v>1455.3750684931508</v>
      </c>
      <c r="O122" s="337">
        <v>1455.3750684931508</v>
      </c>
      <c r="P122" s="337">
        <v>1455.3750684931508</v>
      </c>
      <c r="Q122" s="337">
        <v>1455.3750684931508</v>
      </c>
      <c r="R122" s="337">
        <v>1455.3750684931508</v>
      </c>
      <c r="S122" s="337">
        <v>1455.3750684931508</v>
      </c>
      <c r="T122" s="337">
        <v>1455.3750684931508</v>
      </c>
      <c r="U122" s="337">
        <v>1455.3750684931508</v>
      </c>
      <c r="V122" s="337">
        <v>1455.3750684931508</v>
      </c>
      <c r="W122" s="337">
        <v>1455.3750684931508</v>
      </c>
      <c r="X122" s="337">
        <v>1455.3750684931508</v>
      </c>
      <c r="Y122" s="337">
        <v>1455.3750684931508</v>
      </c>
      <c r="Z122" s="337">
        <v>1455.3750684931508</v>
      </c>
      <c r="AA122" s="337">
        <v>1455.3750684931508</v>
      </c>
      <c r="AB122" s="337">
        <v>1455.3750684931508</v>
      </c>
      <c r="AC122" s="337">
        <v>1455.3750684931508</v>
      </c>
      <c r="AD122" s="337">
        <v>1455.3750684931508</v>
      </c>
      <c r="AE122" s="337">
        <v>1455.3750684931508</v>
      </c>
      <c r="AF122" s="337">
        <v>1455.3750684931508</v>
      </c>
      <c r="AG122" s="337">
        <v>1455.3750684931508</v>
      </c>
      <c r="AH122" s="337">
        <v>1455.3750684931508</v>
      </c>
      <c r="AI122" s="337">
        <v>1455.3750684931508</v>
      </c>
      <c r="AJ122" s="337">
        <v>1455.3750684931508</v>
      </c>
      <c r="AK122" s="337">
        <v>1455.3750684931508</v>
      </c>
      <c r="AL122" s="337">
        <v>1455.3750684931508</v>
      </c>
      <c r="AM122" s="337">
        <v>1455.3750684931508</v>
      </c>
      <c r="AN122" s="337">
        <v>1455.3750684931508</v>
      </c>
      <c r="AO122" s="337">
        <v>1455.3750684931508</v>
      </c>
      <c r="AP122" s="337">
        <v>1455.3750684931508</v>
      </c>
      <c r="AQ122" s="337">
        <v>1455.3750684931508</v>
      </c>
      <c r="AR122" s="337">
        <v>1455.3750684931508</v>
      </c>
      <c r="AS122" s="337">
        <v>1455.3750684931508</v>
      </c>
      <c r="AT122" s="337">
        <v>1455.3750684931508</v>
      </c>
      <c r="AU122" s="337">
        <v>1455.3750684931508</v>
      </c>
      <c r="AV122" s="337">
        <v>1455.3750684931508</v>
      </c>
      <c r="AW122" s="337">
        <v>1455.3750684931508</v>
      </c>
      <c r="AX122" s="337">
        <v>1455.3750684931508</v>
      </c>
      <c r="AY122" s="337">
        <v>1455.3750684931508</v>
      </c>
      <c r="AZ122" s="337">
        <v>1455.3750684931508</v>
      </c>
      <c r="BA122" s="337">
        <v>1455.3750684931508</v>
      </c>
      <c r="BB122" s="337">
        <v>1455.3750684931508</v>
      </c>
      <c r="BC122" s="337">
        <v>1455.3750684931508</v>
      </c>
      <c r="BD122" s="337">
        <v>1455.3750684931508</v>
      </c>
      <c r="BE122" s="337">
        <v>1455.3750684931508</v>
      </c>
      <c r="BF122" s="337">
        <v>1455.3750684931508</v>
      </c>
      <c r="BG122" s="337">
        <v>1455.3750684931508</v>
      </c>
      <c r="BH122" s="337">
        <v>1455.3750684931508</v>
      </c>
      <c r="BI122" s="337">
        <v>1455.3750684931508</v>
      </c>
      <c r="BJ122" s="337">
        <v>1455.3750684931508</v>
      </c>
      <c r="BK122" s="337">
        <v>1455.3750684931508</v>
      </c>
      <c r="BL122" s="337">
        <v>1455.3750684931508</v>
      </c>
      <c r="BM122" s="337">
        <v>1455.3750684931508</v>
      </c>
      <c r="BN122" s="337">
        <v>1455.3750684931508</v>
      </c>
      <c r="BO122" s="337">
        <v>1455.3750684931508</v>
      </c>
      <c r="BP122" s="337">
        <v>1455.3750684931508</v>
      </c>
      <c r="BQ122" s="337">
        <v>1455.3750684931508</v>
      </c>
      <c r="BR122" s="337">
        <v>1455.3750684931508</v>
      </c>
      <c r="BS122" s="337">
        <v>1455.3750684931508</v>
      </c>
      <c r="BT122" s="337">
        <v>1455.3750684931508</v>
      </c>
      <c r="BU122" s="337">
        <v>1455.3750684931508</v>
      </c>
      <c r="BV122" s="337">
        <v>1455.3750684931508</v>
      </c>
      <c r="BW122" s="337">
        <v>1455.3750684931508</v>
      </c>
      <c r="BX122" s="337">
        <v>1455.3750684931508</v>
      </c>
      <c r="BY122" s="337">
        <v>1455.3750684931508</v>
      </c>
      <c r="BZ122" s="337">
        <v>1455.3750684931508</v>
      </c>
      <c r="CA122" s="337">
        <v>1455.3750684931508</v>
      </c>
      <c r="CB122" s="337">
        <v>1455.3750684931508</v>
      </c>
      <c r="CC122" s="337">
        <v>1455.3750684931508</v>
      </c>
      <c r="CD122" s="337">
        <v>1455.3750684931508</v>
      </c>
      <c r="CE122" s="337">
        <v>1455.3750684931508</v>
      </c>
      <c r="CF122" s="337">
        <v>1455.3750684931508</v>
      </c>
      <c r="CG122" s="337">
        <v>1455.3750684931508</v>
      </c>
      <c r="CH122" s="337">
        <v>1455.3750684931508</v>
      </c>
      <c r="CI122" s="337">
        <v>1455.3750684931508</v>
      </c>
      <c r="CJ122" s="337">
        <v>1455.3750684931508</v>
      </c>
      <c r="CK122" s="836"/>
    </row>
    <row r="123" spans="1:89" x14ac:dyDescent="0.35">
      <c r="A123" s="77"/>
      <c r="B123" s="835" t="s">
        <v>315</v>
      </c>
      <c r="C123" s="1143" t="s">
        <v>239</v>
      </c>
      <c r="D123" s="1143"/>
      <c r="E123" s="335" t="s">
        <v>318</v>
      </c>
      <c r="F123" s="335">
        <v>2</v>
      </c>
      <c r="G123" s="335"/>
      <c r="H123" s="337">
        <v>1319.2500958904111</v>
      </c>
      <c r="I123" s="337">
        <v>1319.2500958904111</v>
      </c>
      <c r="J123" s="337">
        <v>1319.2500958904111</v>
      </c>
      <c r="K123" s="337">
        <v>1319.2500958904111</v>
      </c>
      <c r="L123" s="337">
        <v>1455.3750684931508</v>
      </c>
      <c r="M123" s="337">
        <v>1455.3750684931508</v>
      </c>
      <c r="N123" s="337">
        <v>1455.3750684931508</v>
      </c>
      <c r="O123" s="337">
        <v>1455.3750684931508</v>
      </c>
      <c r="P123" s="337">
        <v>1455.3750684931508</v>
      </c>
      <c r="Q123" s="337">
        <v>1455.3750684931508</v>
      </c>
      <c r="R123" s="337">
        <v>1455.3750684931508</v>
      </c>
      <c r="S123" s="337">
        <v>1455.3750684931508</v>
      </c>
      <c r="T123" s="337">
        <v>1455.3750684931508</v>
      </c>
      <c r="U123" s="337">
        <v>1455.3750684931508</v>
      </c>
      <c r="V123" s="337">
        <v>1455.3750684931508</v>
      </c>
      <c r="W123" s="337">
        <v>1455.3750684931508</v>
      </c>
      <c r="X123" s="337">
        <v>1455.3750684931508</v>
      </c>
      <c r="Y123" s="337">
        <v>1455.3750684931508</v>
      </c>
      <c r="Z123" s="337">
        <v>1455.3750684931508</v>
      </c>
      <c r="AA123" s="337">
        <v>1455.3750684931508</v>
      </c>
      <c r="AB123" s="337">
        <v>1455.3750684931508</v>
      </c>
      <c r="AC123" s="337">
        <v>1455.3750684931508</v>
      </c>
      <c r="AD123" s="337">
        <v>1455.3750684931508</v>
      </c>
      <c r="AE123" s="337">
        <v>1455.3750684931508</v>
      </c>
      <c r="AF123" s="337">
        <v>1455.3750684931508</v>
      </c>
      <c r="AG123" s="337">
        <v>1455.3750684931508</v>
      </c>
      <c r="AH123" s="337">
        <v>1455.3750684931508</v>
      </c>
      <c r="AI123" s="337">
        <v>1455.3750684931508</v>
      </c>
      <c r="AJ123" s="337">
        <v>1455.3750684931508</v>
      </c>
      <c r="AK123" s="337">
        <v>1455.3750684931508</v>
      </c>
      <c r="AL123" s="337">
        <v>1455.3750684931508</v>
      </c>
      <c r="AM123" s="337">
        <v>1455.3750684931508</v>
      </c>
      <c r="AN123" s="337">
        <v>1455.3750684931508</v>
      </c>
      <c r="AO123" s="337">
        <v>1455.3750684931508</v>
      </c>
      <c r="AP123" s="337">
        <v>1455.3750684931508</v>
      </c>
      <c r="AQ123" s="337">
        <v>1455.3750684931508</v>
      </c>
      <c r="AR123" s="337">
        <v>1455.3750684931508</v>
      </c>
      <c r="AS123" s="337">
        <v>1455.3750684931508</v>
      </c>
      <c r="AT123" s="337">
        <v>1455.3750684931508</v>
      </c>
      <c r="AU123" s="337">
        <v>1455.3750684931508</v>
      </c>
      <c r="AV123" s="337">
        <v>1455.3750684931508</v>
      </c>
      <c r="AW123" s="337">
        <v>1455.3750684931508</v>
      </c>
      <c r="AX123" s="337">
        <v>1455.3750684931508</v>
      </c>
      <c r="AY123" s="337">
        <v>1455.3750684931508</v>
      </c>
      <c r="AZ123" s="337">
        <v>1455.3750684931508</v>
      </c>
      <c r="BA123" s="337">
        <v>1455.3750684931508</v>
      </c>
      <c r="BB123" s="337">
        <v>1455.3750684931508</v>
      </c>
      <c r="BC123" s="337">
        <v>1455.3750684931508</v>
      </c>
      <c r="BD123" s="337">
        <v>1455.3750684931508</v>
      </c>
      <c r="BE123" s="337">
        <v>1455.3750684931508</v>
      </c>
      <c r="BF123" s="337">
        <v>1455.3750684931508</v>
      </c>
      <c r="BG123" s="337">
        <v>1455.3750684931508</v>
      </c>
      <c r="BH123" s="337">
        <v>1455.3750684931508</v>
      </c>
      <c r="BI123" s="337">
        <v>1455.3750684931508</v>
      </c>
      <c r="BJ123" s="337">
        <v>1455.3750684931508</v>
      </c>
      <c r="BK123" s="337">
        <v>1455.3750684931508</v>
      </c>
      <c r="BL123" s="337">
        <v>1455.3750684931508</v>
      </c>
      <c r="BM123" s="337">
        <v>1455.3750684931508</v>
      </c>
      <c r="BN123" s="337">
        <v>1455.3750684931508</v>
      </c>
      <c r="BO123" s="337">
        <v>1455.3750684931508</v>
      </c>
      <c r="BP123" s="337">
        <v>1455.3750684931508</v>
      </c>
      <c r="BQ123" s="337">
        <v>1455.3750684931508</v>
      </c>
      <c r="BR123" s="337">
        <v>1455.3750684931508</v>
      </c>
      <c r="BS123" s="337">
        <v>1455.3750684931508</v>
      </c>
      <c r="BT123" s="337">
        <v>1455.3750684931508</v>
      </c>
      <c r="BU123" s="337">
        <v>1455.3750684931508</v>
      </c>
      <c r="BV123" s="337">
        <v>1455.3750684931508</v>
      </c>
      <c r="BW123" s="337">
        <v>1455.3750684931508</v>
      </c>
      <c r="BX123" s="337">
        <v>1455.3750684931508</v>
      </c>
      <c r="BY123" s="337">
        <v>1455.3750684931508</v>
      </c>
      <c r="BZ123" s="337">
        <v>1455.3750684931508</v>
      </c>
      <c r="CA123" s="337">
        <v>1455.3750684931508</v>
      </c>
      <c r="CB123" s="337">
        <v>1455.3750684931508</v>
      </c>
      <c r="CC123" s="337">
        <v>1455.3750684931508</v>
      </c>
      <c r="CD123" s="337">
        <v>1455.3750684931508</v>
      </c>
      <c r="CE123" s="337">
        <v>1455.3750684931508</v>
      </c>
      <c r="CF123" s="337">
        <v>1455.3750684931508</v>
      </c>
      <c r="CG123" s="337">
        <v>1455.3750684931508</v>
      </c>
      <c r="CH123" s="337">
        <v>1455.3750684931508</v>
      </c>
      <c r="CI123" s="337">
        <v>1455.3750684931508</v>
      </c>
      <c r="CJ123" s="337">
        <v>1455.3750684931508</v>
      </c>
      <c r="CK123" s="836"/>
    </row>
    <row r="124" spans="1:89" x14ac:dyDescent="0.35">
      <c r="A124" s="77"/>
      <c r="B124" s="835" t="s">
        <v>315</v>
      </c>
      <c r="C124" s="1143" t="s">
        <v>322</v>
      </c>
      <c r="D124" s="1143"/>
      <c r="E124" s="335" t="s">
        <v>318</v>
      </c>
      <c r="F124" s="335">
        <v>2</v>
      </c>
      <c r="G124" s="335"/>
      <c r="H124" s="337">
        <v>127.97292476734277</v>
      </c>
      <c r="I124" s="337">
        <v>251.79058601627946</v>
      </c>
      <c r="J124" s="337">
        <v>375.76993873601288</v>
      </c>
      <c r="K124" s="337">
        <v>499.91105843530443</v>
      </c>
      <c r="L124" s="337">
        <v>888.74256397689328</v>
      </c>
      <c r="M124" s="337">
        <v>1226.328201233162</v>
      </c>
      <c r="N124" s="337">
        <v>1224.2876353185097</v>
      </c>
      <c r="O124" s="337">
        <v>1222.2470694038579</v>
      </c>
      <c r="P124" s="337">
        <v>1220.2065034892059</v>
      </c>
      <c r="Q124" s="337">
        <v>1218.1659375745539</v>
      </c>
      <c r="R124" s="337">
        <v>1216.1253716599019</v>
      </c>
      <c r="S124" s="337">
        <v>1214.0848057452502</v>
      </c>
      <c r="T124" s="337">
        <v>1212.0442398305981</v>
      </c>
      <c r="U124" s="337">
        <v>1210.0036739159461</v>
      </c>
      <c r="V124" s="337">
        <v>1207.9631080012939</v>
      </c>
      <c r="W124" s="337">
        <v>1205.9225420866421</v>
      </c>
      <c r="X124" s="337">
        <v>1203.8819761719901</v>
      </c>
      <c r="Y124" s="337">
        <v>1201.8414102573381</v>
      </c>
      <c r="Z124" s="337">
        <v>1199.8008443426859</v>
      </c>
      <c r="AA124" s="337">
        <v>1197.7602784280343</v>
      </c>
      <c r="AB124" s="337">
        <v>1195.7197125133823</v>
      </c>
      <c r="AC124" s="337">
        <v>1193.6791465987303</v>
      </c>
      <c r="AD124" s="337">
        <v>1191.6385806840781</v>
      </c>
      <c r="AE124" s="337">
        <v>1189.5980147694263</v>
      </c>
      <c r="AF124" s="337">
        <v>1187.5574488547743</v>
      </c>
      <c r="AG124" s="337">
        <v>1185.5168829401225</v>
      </c>
      <c r="AH124" s="337">
        <v>1183.4763170254705</v>
      </c>
      <c r="AI124" s="337">
        <v>1181.4357511108185</v>
      </c>
      <c r="AJ124" s="337">
        <v>1179.3951851961665</v>
      </c>
      <c r="AK124" s="337">
        <v>1177.3546192815145</v>
      </c>
      <c r="AL124" s="337">
        <v>1175.3140533668625</v>
      </c>
      <c r="AM124" s="337">
        <v>1175.9608867306372</v>
      </c>
      <c r="AN124" s="337">
        <v>1176.6077200944119</v>
      </c>
      <c r="AO124" s="337">
        <v>1177.2545534581868</v>
      </c>
      <c r="AP124" s="337">
        <v>1177.9013868219615</v>
      </c>
      <c r="AQ124" s="337">
        <v>1178.5482201857362</v>
      </c>
      <c r="AR124" s="337">
        <v>1179.1950535495109</v>
      </c>
      <c r="AS124" s="337">
        <v>1179.8418869132856</v>
      </c>
      <c r="AT124" s="337">
        <v>1180.4887202770603</v>
      </c>
      <c r="AU124" s="337">
        <v>1181.135553640835</v>
      </c>
      <c r="AV124" s="337">
        <v>1181.78238700461</v>
      </c>
      <c r="AW124" s="337">
        <v>1182.4292203683847</v>
      </c>
      <c r="AX124" s="337">
        <v>1183.0760537321594</v>
      </c>
      <c r="AY124" s="337">
        <v>1183.7228870959341</v>
      </c>
      <c r="AZ124" s="337">
        <v>1184.3697204597088</v>
      </c>
      <c r="BA124" s="337">
        <v>1185.0165538234835</v>
      </c>
      <c r="BB124" s="337">
        <v>1185.6633871872582</v>
      </c>
      <c r="BC124" s="337">
        <v>1186.3102205510329</v>
      </c>
      <c r="BD124" s="337">
        <v>1186.9570539148076</v>
      </c>
      <c r="BE124" s="337">
        <v>1187.6038872785825</v>
      </c>
      <c r="BF124" s="337">
        <v>1188.2507206423572</v>
      </c>
      <c r="BG124" s="337">
        <v>1188.8975540061319</v>
      </c>
      <c r="BH124" s="337">
        <v>1189.5443873699066</v>
      </c>
      <c r="BI124" s="337">
        <v>1190.1912207336813</v>
      </c>
      <c r="BJ124" s="337">
        <v>1190.8380540974561</v>
      </c>
      <c r="BK124" s="337">
        <v>1191.4848874612308</v>
      </c>
      <c r="BL124" s="337">
        <v>1192.1317208250057</v>
      </c>
      <c r="BM124" s="337">
        <v>1192.7785541887802</v>
      </c>
      <c r="BN124" s="337">
        <v>1193.4253875525551</v>
      </c>
      <c r="BO124" s="337">
        <v>1194.0722209163298</v>
      </c>
      <c r="BP124" s="337">
        <v>1194.7190542801045</v>
      </c>
      <c r="BQ124" s="337">
        <v>1195.3658876438792</v>
      </c>
      <c r="BR124" s="337">
        <v>1196.0127210076539</v>
      </c>
      <c r="BS124" s="337">
        <v>1196.6595543714286</v>
      </c>
      <c r="BT124" s="337">
        <v>1197.3063877352033</v>
      </c>
      <c r="BU124" s="337">
        <v>1197.9532210989782</v>
      </c>
      <c r="BV124" s="337">
        <v>1198.600054462753</v>
      </c>
      <c r="BW124" s="337">
        <v>1199.2468878265277</v>
      </c>
      <c r="BX124" s="337">
        <v>1199.8937211903024</v>
      </c>
      <c r="BY124" s="337">
        <v>1200.5405545540771</v>
      </c>
      <c r="BZ124" s="337">
        <v>1201.1873879178518</v>
      </c>
      <c r="CA124" s="337">
        <v>1201.8342212816265</v>
      </c>
      <c r="CB124" s="337">
        <v>1202.4810546454014</v>
      </c>
      <c r="CC124" s="337">
        <v>1203.1278880091761</v>
      </c>
      <c r="CD124" s="337">
        <v>1203.7747213729508</v>
      </c>
      <c r="CE124" s="337">
        <v>1204.4215547367255</v>
      </c>
      <c r="CF124" s="337">
        <v>1205.0683881005002</v>
      </c>
      <c r="CG124" s="337">
        <v>1205.7152214642749</v>
      </c>
      <c r="CH124" s="337">
        <v>1206.3620548280496</v>
      </c>
      <c r="CI124" s="337">
        <v>1207.0088881918243</v>
      </c>
      <c r="CJ124" s="337">
        <v>1207.655721555599</v>
      </c>
      <c r="CK124" s="836"/>
    </row>
    <row r="125" spans="1:89" x14ac:dyDescent="0.35">
      <c r="A125" s="77"/>
      <c r="B125" s="835"/>
      <c r="C125" s="335"/>
      <c r="D125" s="335"/>
      <c r="E125" s="335"/>
      <c r="F125" s="335"/>
      <c r="G125" s="335"/>
      <c r="H125" s="335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8"/>
      <c r="Z125" s="338"/>
      <c r="AA125" s="338"/>
      <c r="AB125" s="338"/>
      <c r="AC125" s="338"/>
      <c r="AD125" s="338"/>
      <c r="AE125" s="338"/>
      <c r="AF125" s="338"/>
      <c r="AG125" s="338"/>
      <c r="AH125" s="338"/>
      <c r="AI125" s="338"/>
      <c r="AJ125" s="338"/>
      <c r="AK125" s="338"/>
      <c r="AL125" s="338"/>
      <c r="AM125" s="338"/>
      <c r="AN125" s="333"/>
      <c r="AO125" s="332"/>
      <c r="AP125" s="332"/>
      <c r="AQ125" s="332"/>
      <c r="AR125" s="332"/>
      <c r="AS125" s="332"/>
      <c r="AT125" s="332"/>
      <c r="AU125" s="332"/>
      <c r="AV125" s="332"/>
      <c r="AW125" s="332"/>
      <c r="AX125" s="332"/>
      <c r="AY125" s="332"/>
      <c r="AZ125" s="332"/>
      <c r="BA125" s="332"/>
      <c r="BB125" s="332"/>
      <c r="BC125" s="332"/>
      <c r="BD125" s="332"/>
      <c r="BE125" s="332"/>
      <c r="BF125" s="332"/>
      <c r="BG125" s="332"/>
      <c r="BH125" s="332"/>
      <c r="BI125" s="332"/>
      <c r="BJ125" s="332"/>
      <c r="BK125" s="332"/>
      <c r="BL125" s="332"/>
      <c r="BM125" s="332"/>
      <c r="BN125" s="332"/>
      <c r="BO125" s="332"/>
      <c r="BP125" s="332"/>
      <c r="BQ125" s="332"/>
      <c r="BR125" s="332"/>
      <c r="BS125" s="332"/>
      <c r="BT125" s="332"/>
      <c r="BU125" s="332"/>
      <c r="BV125" s="332"/>
      <c r="BW125" s="332"/>
      <c r="BX125" s="332"/>
      <c r="BY125" s="332"/>
      <c r="BZ125" s="332"/>
      <c r="CA125" s="332"/>
      <c r="CB125" s="332"/>
      <c r="CC125" s="332"/>
      <c r="CD125" s="332"/>
      <c r="CE125" s="332"/>
      <c r="CF125" s="332"/>
      <c r="CG125" s="332"/>
      <c r="CH125" s="332"/>
      <c r="CI125" s="332"/>
      <c r="CJ125" s="332"/>
      <c r="CK125" s="836"/>
    </row>
    <row r="126" spans="1:89" x14ac:dyDescent="0.35">
      <c r="A126" s="77"/>
      <c r="B126" s="1179" t="s">
        <v>532</v>
      </c>
      <c r="C126" s="1142"/>
      <c r="D126" s="335"/>
      <c r="E126" s="335"/>
      <c r="F126" s="335"/>
      <c r="G126" s="335"/>
      <c r="H126" s="336" t="s">
        <v>61</v>
      </c>
      <c r="I126" s="336" t="s">
        <v>62</v>
      </c>
      <c r="J126" s="336" t="s">
        <v>63</v>
      </c>
      <c r="K126" s="336" t="s">
        <v>64</v>
      </c>
      <c r="L126" s="336" t="s">
        <v>65</v>
      </c>
      <c r="M126" s="336" t="s">
        <v>66</v>
      </c>
      <c r="N126" s="336" t="s">
        <v>67</v>
      </c>
      <c r="O126" s="336" t="s">
        <v>68</v>
      </c>
      <c r="P126" s="336" t="s">
        <v>69</v>
      </c>
      <c r="Q126" s="336" t="s">
        <v>70</v>
      </c>
      <c r="R126" s="336" t="s">
        <v>71</v>
      </c>
      <c r="S126" s="336" t="s">
        <v>72</v>
      </c>
      <c r="T126" s="336" t="s">
        <v>73</v>
      </c>
      <c r="U126" s="336" t="s">
        <v>74</v>
      </c>
      <c r="V126" s="336" t="s">
        <v>75</v>
      </c>
      <c r="W126" s="336" t="s">
        <v>76</v>
      </c>
      <c r="X126" s="336" t="s">
        <v>77</v>
      </c>
      <c r="Y126" s="336" t="s">
        <v>78</v>
      </c>
      <c r="Z126" s="336" t="s">
        <v>79</v>
      </c>
      <c r="AA126" s="336" t="s">
        <v>80</v>
      </c>
      <c r="AB126" s="336" t="s">
        <v>81</v>
      </c>
      <c r="AC126" s="336" t="s">
        <v>82</v>
      </c>
      <c r="AD126" s="336" t="s">
        <v>83</v>
      </c>
      <c r="AE126" s="336" t="s">
        <v>84</v>
      </c>
      <c r="AF126" s="336" t="s">
        <v>85</v>
      </c>
      <c r="AG126" s="336" t="s">
        <v>86</v>
      </c>
      <c r="AH126" s="336" t="s">
        <v>87</v>
      </c>
      <c r="AI126" s="336" t="s">
        <v>88</v>
      </c>
      <c r="AJ126" s="336" t="s">
        <v>89</v>
      </c>
      <c r="AK126" s="336" t="s">
        <v>90</v>
      </c>
      <c r="AL126" s="336" t="s">
        <v>91</v>
      </c>
      <c r="AM126" s="336" t="s">
        <v>92</v>
      </c>
      <c r="AN126" s="336" t="s">
        <v>93</v>
      </c>
      <c r="AO126" s="336" t="s">
        <v>94</v>
      </c>
      <c r="AP126" s="336" t="s">
        <v>95</v>
      </c>
      <c r="AQ126" s="336" t="s">
        <v>96</v>
      </c>
      <c r="AR126" s="336" t="s">
        <v>97</v>
      </c>
      <c r="AS126" s="336" t="s">
        <v>98</v>
      </c>
      <c r="AT126" s="336" t="s">
        <v>99</v>
      </c>
      <c r="AU126" s="336" t="s">
        <v>100</v>
      </c>
      <c r="AV126" s="336" t="s">
        <v>101</v>
      </c>
      <c r="AW126" s="336" t="s">
        <v>102</v>
      </c>
      <c r="AX126" s="336" t="s">
        <v>103</v>
      </c>
      <c r="AY126" s="336" t="s">
        <v>104</v>
      </c>
      <c r="AZ126" s="336" t="s">
        <v>105</v>
      </c>
      <c r="BA126" s="336" t="s">
        <v>106</v>
      </c>
      <c r="BB126" s="336" t="s">
        <v>107</v>
      </c>
      <c r="BC126" s="336" t="s">
        <v>108</v>
      </c>
      <c r="BD126" s="336" t="s">
        <v>109</v>
      </c>
      <c r="BE126" s="336" t="s">
        <v>110</v>
      </c>
      <c r="BF126" s="336" t="s">
        <v>111</v>
      </c>
      <c r="BG126" s="336" t="s">
        <v>112</v>
      </c>
      <c r="BH126" s="336" t="s">
        <v>113</v>
      </c>
      <c r="BI126" s="336" t="s">
        <v>114</v>
      </c>
      <c r="BJ126" s="336" t="s">
        <v>115</v>
      </c>
      <c r="BK126" s="336" t="s">
        <v>116</v>
      </c>
      <c r="BL126" s="336" t="s">
        <v>117</v>
      </c>
      <c r="BM126" s="336" t="s">
        <v>118</v>
      </c>
      <c r="BN126" s="336" t="s">
        <v>119</v>
      </c>
      <c r="BO126" s="336" t="s">
        <v>120</v>
      </c>
      <c r="BP126" s="336" t="s">
        <v>121</v>
      </c>
      <c r="BQ126" s="336" t="s">
        <v>122</v>
      </c>
      <c r="BR126" s="336" t="s">
        <v>123</v>
      </c>
      <c r="BS126" s="336" t="s">
        <v>124</v>
      </c>
      <c r="BT126" s="336" t="s">
        <v>125</v>
      </c>
      <c r="BU126" s="336" t="s">
        <v>126</v>
      </c>
      <c r="BV126" s="336" t="s">
        <v>127</v>
      </c>
      <c r="BW126" s="336" t="s">
        <v>128</v>
      </c>
      <c r="BX126" s="336" t="s">
        <v>129</v>
      </c>
      <c r="BY126" s="336" t="s">
        <v>130</v>
      </c>
      <c r="BZ126" s="336" t="s">
        <v>131</v>
      </c>
      <c r="CA126" s="336" t="s">
        <v>132</v>
      </c>
      <c r="CB126" s="336" t="s">
        <v>133</v>
      </c>
      <c r="CC126" s="336" t="s">
        <v>134</v>
      </c>
      <c r="CD126" s="336" t="s">
        <v>135</v>
      </c>
      <c r="CE126" s="336" t="s">
        <v>136</v>
      </c>
      <c r="CF126" s="336" t="s">
        <v>137</v>
      </c>
      <c r="CG126" s="336" t="s">
        <v>138</v>
      </c>
      <c r="CH126" s="336" t="s">
        <v>139</v>
      </c>
      <c r="CI126" s="336" t="s">
        <v>140</v>
      </c>
      <c r="CJ126" s="336" t="s">
        <v>141</v>
      </c>
      <c r="CK126" s="837"/>
    </row>
    <row r="127" spans="1:89" x14ac:dyDescent="0.35">
      <c r="A127" s="77"/>
      <c r="B127" s="835"/>
      <c r="C127" s="1142" t="s">
        <v>317</v>
      </c>
      <c r="D127" s="1142"/>
      <c r="E127" s="335" t="s">
        <v>318</v>
      </c>
      <c r="F127" s="335">
        <v>2</v>
      </c>
      <c r="G127" s="335"/>
      <c r="H127" s="337">
        <v>83.090135655540635</v>
      </c>
      <c r="I127" s="337">
        <v>166.23690288212845</v>
      </c>
      <c r="J127" s="337">
        <v>249.44030167976348</v>
      </c>
      <c r="K127" s="337">
        <v>332.70033204844566</v>
      </c>
      <c r="L127" s="337">
        <v>641.01159827302877</v>
      </c>
      <c r="M127" s="337">
        <v>961.11306501490026</v>
      </c>
      <c r="N127" s="337">
        <v>958.55995910721765</v>
      </c>
      <c r="O127" s="337">
        <v>956.00685319953504</v>
      </c>
      <c r="P127" s="337">
        <v>953.45374729185244</v>
      </c>
      <c r="Q127" s="337">
        <v>950.90064138416983</v>
      </c>
      <c r="R127" s="337">
        <v>948.34753547648722</v>
      </c>
      <c r="S127" s="337">
        <v>945.79442956880462</v>
      </c>
      <c r="T127" s="337">
        <v>943.24132366112201</v>
      </c>
      <c r="U127" s="337">
        <v>940.6882177534394</v>
      </c>
      <c r="V127" s="337">
        <v>938.1351118457568</v>
      </c>
      <c r="W127" s="337">
        <v>935.58200593807419</v>
      </c>
      <c r="X127" s="337">
        <v>933.02890003039158</v>
      </c>
      <c r="Y127" s="337">
        <v>930.47579412270898</v>
      </c>
      <c r="Z127" s="337">
        <v>927.92268821502637</v>
      </c>
      <c r="AA127" s="337">
        <v>925.36958230734376</v>
      </c>
      <c r="AB127" s="337">
        <v>922.81647639966116</v>
      </c>
      <c r="AC127" s="337">
        <v>920.26337049197855</v>
      </c>
      <c r="AD127" s="337">
        <v>917.71026458429594</v>
      </c>
      <c r="AE127" s="337">
        <v>915.15715867661334</v>
      </c>
      <c r="AF127" s="337">
        <v>912.60405276893073</v>
      </c>
      <c r="AG127" s="337">
        <v>910.05094686124812</v>
      </c>
      <c r="AH127" s="337">
        <v>907.49784095356551</v>
      </c>
      <c r="AI127" s="337">
        <v>904.94473504588291</v>
      </c>
      <c r="AJ127" s="337">
        <v>902.3916291382003</v>
      </c>
      <c r="AK127" s="337">
        <v>899.83852323051769</v>
      </c>
      <c r="AL127" s="337">
        <v>897.28541732283509</v>
      </c>
      <c r="AM127" s="337">
        <v>897.28541732283509</v>
      </c>
      <c r="AN127" s="337">
        <v>897.28541732283509</v>
      </c>
      <c r="AO127" s="337">
        <v>897.28541732283509</v>
      </c>
      <c r="AP127" s="337">
        <v>897.28541732283509</v>
      </c>
      <c r="AQ127" s="337">
        <v>897.28541732283509</v>
      </c>
      <c r="AR127" s="337">
        <v>897.28541732283509</v>
      </c>
      <c r="AS127" s="337">
        <v>897.28541732283509</v>
      </c>
      <c r="AT127" s="337">
        <v>897.28541732283509</v>
      </c>
      <c r="AU127" s="337">
        <v>897.28541732283509</v>
      </c>
      <c r="AV127" s="337">
        <v>897.28541732283509</v>
      </c>
      <c r="AW127" s="337">
        <v>897.28541732283509</v>
      </c>
      <c r="AX127" s="337">
        <v>897.28541732283509</v>
      </c>
      <c r="AY127" s="337">
        <v>897.28541732283509</v>
      </c>
      <c r="AZ127" s="337">
        <v>897.28541732283509</v>
      </c>
      <c r="BA127" s="337">
        <v>897.28541732283509</v>
      </c>
      <c r="BB127" s="337">
        <v>897.28541732283509</v>
      </c>
      <c r="BC127" s="337">
        <v>897.28541732283509</v>
      </c>
      <c r="BD127" s="337">
        <v>897.28541732283509</v>
      </c>
      <c r="BE127" s="337">
        <v>897.28541732283509</v>
      </c>
      <c r="BF127" s="337">
        <v>897.28541732283509</v>
      </c>
      <c r="BG127" s="337">
        <v>897.28541732283509</v>
      </c>
      <c r="BH127" s="337">
        <v>897.28541732283509</v>
      </c>
      <c r="BI127" s="337">
        <v>897.28541732283509</v>
      </c>
      <c r="BJ127" s="337">
        <v>897.28541732283509</v>
      </c>
      <c r="BK127" s="337">
        <v>897.28541732283509</v>
      </c>
      <c r="BL127" s="337">
        <v>897.28541732283509</v>
      </c>
      <c r="BM127" s="337">
        <v>897.28541732283509</v>
      </c>
      <c r="BN127" s="337">
        <v>897.28541732283509</v>
      </c>
      <c r="BO127" s="337">
        <v>897.28541732283509</v>
      </c>
      <c r="BP127" s="337">
        <v>897.28541732283509</v>
      </c>
      <c r="BQ127" s="337">
        <v>897.28541732283509</v>
      </c>
      <c r="BR127" s="337">
        <v>897.28541732283509</v>
      </c>
      <c r="BS127" s="337">
        <v>897.28541732283509</v>
      </c>
      <c r="BT127" s="337">
        <v>897.28541732283509</v>
      </c>
      <c r="BU127" s="337">
        <v>897.28541732283509</v>
      </c>
      <c r="BV127" s="337">
        <v>897.28541732283509</v>
      </c>
      <c r="BW127" s="337">
        <v>897.28541732283509</v>
      </c>
      <c r="BX127" s="337">
        <v>897.28541732283509</v>
      </c>
      <c r="BY127" s="337">
        <v>897.28541732283509</v>
      </c>
      <c r="BZ127" s="337">
        <v>897.28541732283509</v>
      </c>
      <c r="CA127" s="337">
        <v>897.28541732283509</v>
      </c>
      <c r="CB127" s="337">
        <v>897.28541732283509</v>
      </c>
      <c r="CC127" s="337">
        <v>897.28541732283509</v>
      </c>
      <c r="CD127" s="337">
        <v>897.28541732283509</v>
      </c>
      <c r="CE127" s="337">
        <v>897.28541732283509</v>
      </c>
      <c r="CF127" s="337">
        <v>897.28541732283509</v>
      </c>
      <c r="CG127" s="337">
        <v>897.28541732283509</v>
      </c>
      <c r="CH127" s="337">
        <v>897.28541732283509</v>
      </c>
      <c r="CI127" s="337">
        <v>897.28541732283509</v>
      </c>
      <c r="CJ127" s="337">
        <v>897.28541732283509</v>
      </c>
      <c r="CK127" s="836"/>
    </row>
    <row r="128" spans="1:89" x14ac:dyDescent="0.35">
      <c r="A128" s="77"/>
      <c r="B128" s="835"/>
      <c r="C128" s="1143" t="s">
        <v>319</v>
      </c>
      <c r="D128" s="1143"/>
      <c r="E128" s="335" t="s">
        <v>318</v>
      </c>
      <c r="F128" s="335">
        <v>2</v>
      </c>
      <c r="G128" s="335"/>
      <c r="H128" s="337">
        <v>0</v>
      </c>
      <c r="I128" s="337">
        <v>0</v>
      </c>
      <c r="J128" s="337">
        <v>0</v>
      </c>
      <c r="K128" s="337">
        <v>0</v>
      </c>
      <c r="L128" s="337">
        <v>0</v>
      </c>
      <c r="M128" s="337">
        <v>0</v>
      </c>
      <c r="N128" s="337">
        <v>0</v>
      </c>
      <c r="O128" s="337">
        <v>0</v>
      </c>
      <c r="P128" s="337">
        <v>0</v>
      </c>
      <c r="Q128" s="337">
        <v>0</v>
      </c>
      <c r="R128" s="337">
        <v>0</v>
      </c>
      <c r="S128" s="337">
        <v>0</v>
      </c>
      <c r="T128" s="337">
        <v>0</v>
      </c>
      <c r="U128" s="337">
        <v>0</v>
      </c>
      <c r="V128" s="337">
        <v>0</v>
      </c>
      <c r="W128" s="337">
        <v>0</v>
      </c>
      <c r="X128" s="337">
        <v>0</v>
      </c>
      <c r="Y128" s="337">
        <v>0</v>
      </c>
      <c r="Z128" s="337">
        <v>0</v>
      </c>
      <c r="AA128" s="337">
        <v>0</v>
      </c>
      <c r="AB128" s="337">
        <v>0</v>
      </c>
      <c r="AC128" s="337">
        <v>0</v>
      </c>
      <c r="AD128" s="337">
        <v>0</v>
      </c>
      <c r="AE128" s="337">
        <v>0</v>
      </c>
      <c r="AF128" s="337">
        <v>0</v>
      </c>
      <c r="AG128" s="337">
        <v>0</v>
      </c>
      <c r="AH128" s="337">
        <v>0</v>
      </c>
      <c r="AI128" s="337">
        <v>0</v>
      </c>
      <c r="AJ128" s="337">
        <v>0</v>
      </c>
      <c r="AK128" s="337">
        <v>0</v>
      </c>
      <c r="AL128" s="337">
        <v>0</v>
      </c>
      <c r="AM128" s="337">
        <v>0</v>
      </c>
      <c r="AN128" s="337">
        <v>0</v>
      </c>
      <c r="AO128" s="337">
        <v>0</v>
      </c>
      <c r="AP128" s="337">
        <v>0</v>
      </c>
      <c r="AQ128" s="337">
        <v>0</v>
      </c>
      <c r="AR128" s="337">
        <v>0</v>
      </c>
      <c r="AS128" s="337">
        <v>0</v>
      </c>
      <c r="AT128" s="337">
        <v>0</v>
      </c>
      <c r="AU128" s="337">
        <v>0</v>
      </c>
      <c r="AV128" s="337">
        <v>0</v>
      </c>
      <c r="AW128" s="337">
        <v>0</v>
      </c>
      <c r="AX128" s="337">
        <v>0</v>
      </c>
      <c r="AY128" s="337">
        <v>0</v>
      </c>
      <c r="AZ128" s="337">
        <v>0</v>
      </c>
      <c r="BA128" s="337">
        <v>0</v>
      </c>
      <c r="BB128" s="337">
        <v>0</v>
      </c>
      <c r="BC128" s="337">
        <v>0</v>
      </c>
      <c r="BD128" s="337">
        <v>0</v>
      </c>
      <c r="BE128" s="337">
        <v>0</v>
      </c>
      <c r="BF128" s="337">
        <v>0</v>
      </c>
      <c r="BG128" s="337">
        <v>0</v>
      </c>
      <c r="BH128" s="337">
        <v>0</v>
      </c>
      <c r="BI128" s="337">
        <v>0</v>
      </c>
      <c r="BJ128" s="337">
        <v>0</v>
      </c>
      <c r="BK128" s="337">
        <v>0</v>
      </c>
      <c r="BL128" s="337">
        <v>0</v>
      </c>
      <c r="BM128" s="337">
        <v>0</v>
      </c>
      <c r="BN128" s="337">
        <v>0</v>
      </c>
      <c r="BO128" s="337">
        <v>0</v>
      </c>
      <c r="BP128" s="337">
        <v>0</v>
      </c>
      <c r="BQ128" s="337">
        <v>0</v>
      </c>
      <c r="BR128" s="337">
        <v>0</v>
      </c>
      <c r="BS128" s="337">
        <v>0</v>
      </c>
      <c r="BT128" s="337">
        <v>0</v>
      </c>
      <c r="BU128" s="337">
        <v>0</v>
      </c>
      <c r="BV128" s="337">
        <v>0</v>
      </c>
      <c r="BW128" s="337">
        <v>0</v>
      </c>
      <c r="BX128" s="337">
        <v>0</v>
      </c>
      <c r="BY128" s="337">
        <v>0</v>
      </c>
      <c r="BZ128" s="337">
        <v>0</v>
      </c>
      <c r="CA128" s="337">
        <v>0</v>
      </c>
      <c r="CB128" s="337">
        <v>0</v>
      </c>
      <c r="CC128" s="337">
        <v>0</v>
      </c>
      <c r="CD128" s="337">
        <v>0</v>
      </c>
      <c r="CE128" s="337">
        <v>0</v>
      </c>
      <c r="CF128" s="337">
        <v>0</v>
      </c>
      <c r="CG128" s="337">
        <v>0</v>
      </c>
      <c r="CH128" s="337">
        <v>0</v>
      </c>
      <c r="CI128" s="337">
        <v>0</v>
      </c>
      <c r="CJ128" s="337">
        <v>0</v>
      </c>
      <c r="CK128" s="836"/>
    </row>
    <row r="129" spans="1:89" x14ac:dyDescent="0.35">
      <c r="A129" s="77"/>
      <c r="B129" s="835"/>
      <c r="C129" s="1143" t="s">
        <v>320</v>
      </c>
      <c r="D129" s="1143"/>
      <c r="E129" s="335" t="s">
        <v>318</v>
      </c>
      <c r="F129" s="335">
        <v>2</v>
      </c>
      <c r="G129" s="335"/>
      <c r="H129" s="337">
        <v>27.439999999999998</v>
      </c>
      <c r="I129" s="337">
        <v>54.879999999999995</v>
      </c>
      <c r="J129" s="337">
        <v>82.32</v>
      </c>
      <c r="K129" s="337">
        <v>109.75999999999999</v>
      </c>
      <c r="L129" s="337">
        <v>109.75999999999999</v>
      </c>
      <c r="M129" s="337">
        <v>109.75999999999999</v>
      </c>
      <c r="N129" s="337">
        <v>109.75999999999999</v>
      </c>
      <c r="O129" s="337">
        <v>109.75999999999999</v>
      </c>
      <c r="P129" s="337">
        <v>109.75999999999999</v>
      </c>
      <c r="Q129" s="337">
        <v>109.75999999999999</v>
      </c>
      <c r="R129" s="337">
        <v>109.75999999999999</v>
      </c>
      <c r="S129" s="337">
        <v>109.75999999999999</v>
      </c>
      <c r="T129" s="337">
        <v>109.75999999999999</v>
      </c>
      <c r="U129" s="337">
        <v>109.75999999999999</v>
      </c>
      <c r="V129" s="337">
        <v>109.75999999999999</v>
      </c>
      <c r="W129" s="337">
        <v>109.75999999999999</v>
      </c>
      <c r="X129" s="337">
        <v>109.75999999999999</v>
      </c>
      <c r="Y129" s="337">
        <v>109.75999999999999</v>
      </c>
      <c r="Z129" s="337">
        <v>109.75999999999999</v>
      </c>
      <c r="AA129" s="337">
        <v>109.75999999999999</v>
      </c>
      <c r="AB129" s="337">
        <v>109.75999999999999</v>
      </c>
      <c r="AC129" s="337">
        <v>109.75999999999999</v>
      </c>
      <c r="AD129" s="337">
        <v>109.75999999999999</v>
      </c>
      <c r="AE129" s="337">
        <v>109.75999999999999</v>
      </c>
      <c r="AF129" s="337">
        <v>109.75999999999999</v>
      </c>
      <c r="AG129" s="337">
        <v>109.75999999999999</v>
      </c>
      <c r="AH129" s="337">
        <v>109.75999999999999</v>
      </c>
      <c r="AI129" s="337">
        <v>109.75999999999999</v>
      </c>
      <c r="AJ129" s="337">
        <v>109.75999999999999</v>
      </c>
      <c r="AK129" s="337">
        <v>109.75999999999999</v>
      </c>
      <c r="AL129" s="337">
        <v>109.75999999999999</v>
      </c>
      <c r="AM129" s="337">
        <v>109.75999999999999</v>
      </c>
      <c r="AN129" s="337">
        <v>109.75999999999999</v>
      </c>
      <c r="AO129" s="337">
        <v>109.75999999999999</v>
      </c>
      <c r="AP129" s="337">
        <v>109.75999999999999</v>
      </c>
      <c r="AQ129" s="337">
        <v>109.75999999999999</v>
      </c>
      <c r="AR129" s="337">
        <v>109.75999999999999</v>
      </c>
      <c r="AS129" s="337">
        <v>109.75999999999999</v>
      </c>
      <c r="AT129" s="337">
        <v>109.75999999999999</v>
      </c>
      <c r="AU129" s="337">
        <v>109.75999999999999</v>
      </c>
      <c r="AV129" s="337">
        <v>109.75999999999999</v>
      </c>
      <c r="AW129" s="337">
        <v>109.75999999999999</v>
      </c>
      <c r="AX129" s="337">
        <v>109.75999999999999</v>
      </c>
      <c r="AY129" s="337">
        <v>109.75999999999999</v>
      </c>
      <c r="AZ129" s="337">
        <v>109.75999999999999</v>
      </c>
      <c r="BA129" s="337">
        <v>109.75999999999999</v>
      </c>
      <c r="BB129" s="337">
        <v>109.75999999999999</v>
      </c>
      <c r="BC129" s="337">
        <v>109.75999999999999</v>
      </c>
      <c r="BD129" s="337">
        <v>109.75999999999999</v>
      </c>
      <c r="BE129" s="337">
        <v>109.75999999999999</v>
      </c>
      <c r="BF129" s="337">
        <v>109.75999999999999</v>
      </c>
      <c r="BG129" s="337">
        <v>109.75999999999999</v>
      </c>
      <c r="BH129" s="337">
        <v>109.75999999999999</v>
      </c>
      <c r="BI129" s="337">
        <v>109.75999999999999</v>
      </c>
      <c r="BJ129" s="337">
        <v>109.75999999999999</v>
      </c>
      <c r="BK129" s="337">
        <v>109.75999999999999</v>
      </c>
      <c r="BL129" s="337">
        <v>109.75999999999999</v>
      </c>
      <c r="BM129" s="337">
        <v>109.75999999999999</v>
      </c>
      <c r="BN129" s="337">
        <v>109.75999999999999</v>
      </c>
      <c r="BO129" s="337">
        <v>109.75999999999999</v>
      </c>
      <c r="BP129" s="337">
        <v>109.75999999999999</v>
      </c>
      <c r="BQ129" s="337">
        <v>109.75999999999999</v>
      </c>
      <c r="BR129" s="337">
        <v>109.75999999999999</v>
      </c>
      <c r="BS129" s="337">
        <v>109.75999999999999</v>
      </c>
      <c r="BT129" s="337">
        <v>109.75999999999999</v>
      </c>
      <c r="BU129" s="337">
        <v>109.75999999999999</v>
      </c>
      <c r="BV129" s="337">
        <v>109.75999999999999</v>
      </c>
      <c r="BW129" s="337">
        <v>109.75999999999999</v>
      </c>
      <c r="BX129" s="337">
        <v>109.75999999999999</v>
      </c>
      <c r="BY129" s="337">
        <v>109.75999999999999</v>
      </c>
      <c r="BZ129" s="337">
        <v>109.75999999999999</v>
      </c>
      <c r="CA129" s="337">
        <v>109.75999999999999</v>
      </c>
      <c r="CB129" s="337">
        <v>109.75999999999999</v>
      </c>
      <c r="CC129" s="337">
        <v>109.75999999999999</v>
      </c>
      <c r="CD129" s="337">
        <v>109.75999999999999</v>
      </c>
      <c r="CE129" s="337">
        <v>109.75999999999999</v>
      </c>
      <c r="CF129" s="337">
        <v>109.75999999999999</v>
      </c>
      <c r="CG129" s="337">
        <v>109.75999999999999</v>
      </c>
      <c r="CH129" s="337">
        <v>109.75999999999999</v>
      </c>
      <c r="CI129" s="337">
        <v>109.75999999999999</v>
      </c>
      <c r="CJ129" s="337">
        <v>109.75999999999999</v>
      </c>
      <c r="CK129" s="836"/>
    </row>
    <row r="130" spans="1:89" x14ac:dyDescent="0.35">
      <c r="A130" s="77"/>
      <c r="B130" s="835"/>
      <c r="C130" s="1143" t="s">
        <v>204</v>
      </c>
      <c r="D130" s="1143"/>
      <c r="E130" s="335" t="s">
        <v>318</v>
      </c>
      <c r="F130" s="335">
        <v>2</v>
      </c>
      <c r="G130" s="335"/>
      <c r="H130" s="337">
        <v>5.2088962273681227</v>
      </c>
      <c r="I130" s="337">
        <v>10.420461301336569</v>
      </c>
      <c r="J130" s="337">
        <v>15.634695221905341</v>
      </c>
      <c r="K130" s="337">
        <v>20.851597989074435</v>
      </c>
      <c r="L130" s="337">
        <v>35.794911626438136</v>
      </c>
      <c r="M130" s="337">
        <v>51.35752319345773</v>
      </c>
      <c r="N130" s="337">
        <v>49.947637621557298</v>
      </c>
      <c r="O130" s="337">
        <v>49.83674741853163</v>
      </c>
      <c r="P130" s="337">
        <v>49.725857215505968</v>
      </c>
      <c r="Q130" s="337">
        <v>49.614967012480285</v>
      </c>
      <c r="R130" s="337">
        <v>49.504076809454602</v>
      </c>
      <c r="S130" s="337">
        <v>49.393186606428934</v>
      </c>
      <c r="T130" s="337">
        <v>49.282296403403272</v>
      </c>
      <c r="U130" s="337">
        <v>49.171406200377589</v>
      </c>
      <c r="V130" s="337">
        <v>49.060515997351906</v>
      </c>
      <c r="W130" s="337">
        <v>48.949625794326238</v>
      </c>
      <c r="X130" s="337">
        <v>48.838735591300576</v>
      </c>
      <c r="Y130" s="337">
        <v>48.727845388274893</v>
      </c>
      <c r="Z130" s="337">
        <v>48.616955185249211</v>
      </c>
      <c r="AA130" s="337">
        <v>48.506064982223542</v>
      </c>
      <c r="AB130" s="337">
        <v>48.39517477919788</v>
      </c>
      <c r="AC130" s="337">
        <v>48.284284576172197</v>
      </c>
      <c r="AD130" s="337">
        <v>48.173394373146515</v>
      </c>
      <c r="AE130" s="337">
        <v>48.062504170120846</v>
      </c>
      <c r="AF130" s="337">
        <v>47.951613967095177</v>
      </c>
      <c r="AG130" s="337">
        <v>47.840723764069502</v>
      </c>
      <c r="AH130" s="337">
        <v>47.729833561043833</v>
      </c>
      <c r="AI130" s="337">
        <v>47.61894335801815</v>
      </c>
      <c r="AJ130" s="337">
        <v>47.508053154992481</v>
      </c>
      <c r="AK130" s="337">
        <v>47.397162951966806</v>
      </c>
      <c r="AL130" s="337">
        <v>47.286272748941137</v>
      </c>
      <c r="AM130" s="337">
        <v>47.286272748941137</v>
      </c>
      <c r="AN130" s="337">
        <v>47.286272748941137</v>
      </c>
      <c r="AO130" s="337">
        <v>47.286272748941137</v>
      </c>
      <c r="AP130" s="337">
        <v>47.286272748941137</v>
      </c>
      <c r="AQ130" s="337">
        <v>47.286272748941137</v>
      </c>
      <c r="AR130" s="337">
        <v>47.286272748941137</v>
      </c>
      <c r="AS130" s="337">
        <v>47.286272748941137</v>
      </c>
      <c r="AT130" s="337">
        <v>47.286272748941137</v>
      </c>
      <c r="AU130" s="337">
        <v>47.286272748941137</v>
      </c>
      <c r="AV130" s="337">
        <v>47.286272748941137</v>
      </c>
      <c r="AW130" s="337">
        <v>47.286272748941137</v>
      </c>
      <c r="AX130" s="337">
        <v>47.286272748941137</v>
      </c>
      <c r="AY130" s="337">
        <v>47.286272748941137</v>
      </c>
      <c r="AZ130" s="337">
        <v>47.286272748941137</v>
      </c>
      <c r="BA130" s="337">
        <v>47.286272748941137</v>
      </c>
      <c r="BB130" s="337">
        <v>47.286272748941137</v>
      </c>
      <c r="BC130" s="337">
        <v>47.286272748941137</v>
      </c>
      <c r="BD130" s="337">
        <v>47.286272748941137</v>
      </c>
      <c r="BE130" s="337">
        <v>47.286272748941137</v>
      </c>
      <c r="BF130" s="337">
        <v>47.286272748941137</v>
      </c>
      <c r="BG130" s="337">
        <v>47.286272748941137</v>
      </c>
      <c r="BH130" s="337">
        <v>47.286272748941137</v>
      </c>
      <c r="BI130" s="337">
        <v>47.286272748941137</v>
      </c>
      <c r="BJ130" s="337">
        <v>47.286272748941137</v>
      </c>
      <c r="BK130" s="337">
        <v>47.286272748941137</v>
      </c>
      <c r="BL130" s="337">
        <v>47.286272748941137</v>
      </c>
      <c r="BM130" s="337">
        <v>47.286272748941137</v>
      </c>
      <c r="BN130" s="337">
        <v>47.286272748941137</v>
      </c>
      <c r="BO130" s="337">
        <v>47.286272748941137</v>
      </c>
      <c r="BP130" s="337">
        <v>47.286272748941137</v>
      </c>
      <c r="BQ130" s="337">
        <v>47.286272748941137</v>
      </c>
      <c r="BR130" s="337">
        <v>47.286272748941137</v>
      </c>
      <c r="BS130" s="337">
        <v>47.286272748941137</v>
      </c>
      <c r="BT130" s="337">
        <v>47.286272748941137</v>
      </c>
      <c r="BU130" s="337">
        <v>47.286272748941137</v>
      </c>
      <c r="BV130" s="337">
        <v>47.286272748941137</v>
      </c>
      <c r="BW130" s="337">
        <v>47.286272748941137</v>
      </c>
      <c r="BX130" s="337">
        <v>47.286272748941137</v>
      </c>
      <c r="BY130" s="337">
        <v>47.286272748941137</v>
      </c>
      <c r="BZ130" s="337">
        <v>47.286272748941137</v>
      </c>
      <c r="CA130" s="337">
        <v>47.286272748941137</v>
      </c>
      <c r="CB130" s="337">
        <v>47.286272748941137</v>
      </c>
      <c r="CC130" s="337">
        <v>47.286272748941137</v>
      </c>
      <c r="CD130" s="337">
        <v>47.286272748941137</v>
      </c>
      <c r="CE130" s="337">
        <v>47.286272748941137</v>
      </c>
      <c r="CF130" s="337">
        <v>47.286272748941137</v>
      </c>
      <c r="CG130" s="337">
        <v>47.286272748941137</v>
      </c>
      <c r="CH130" s="337">
        <v>47.286272748941137</v>
      </c>
      <c r="CI130" s="337">
        <v>47.286272748941137</v>
      </c>
      <c r="CJ130" s="337">
        <v>47.286272748941137</v>
      </c>
      <c r="CK130" s="836"/>
    </row>
    <row r="131" spans="1:89" x14ac:dyDescent="0.35">
      <c r="A131" s="77"/>
      <c r="B131" s="835"/>
      <c r="C131" s="350" t="s">
        <v>321</v>
      </c>
      <c r="D131" s="429"/>
      <c r="E131" s="335" t="s">
        <v>318</v>
      </c>
      <c r="F131" s="335">
        <v>2</v>
      </c>
      <c r="G131" s="335"/>
      <c r="H131" s="337">
        <v>1319.2500958904111</v>
      </c>
      <c r="I131" s="337">
        <v>1319.2500958904111</v>
      </c>
      <c r="J131" s="337">
        <v>1319.2500958904111</v>
      </c>
      <c r="K131" s="337">
        <v>1319.2500958904111</v>
      </c>
      <c r="L131" s="337">
        <v>1455.3750684931508</v>
      </c>
      <c r="M131" s="337">
        <v>1455.3750684931508</v>
      </c>
      <c r="N131" s="337">
        <v>1455.3750684931508</v>
      </c>
      <c r="O131" s="337">
        <v>1455.3750684931508</v>
      </c>
      <c r="P131" s="337">
        <v>1455.3750684931508</v>
      </c>
      <c r="Q131" s="337">
        <v>1455.3750684931508</v>
      </c>
      <c r="R131" s="337">
        <v>1455.3750684931508</v>
      </c>
      <c r="S131" s="337">
        <v>1455.3750684931508</v>
      </c>
      <c r="T131" s="337">
        <v>1455.3750684931508</v>
      </c>
      <c r="U131" s="337">
        <v>1455.3750684931508</v>
      </c>
      <c r="V131" s="337">
        <v>1455.3750684931508</v>
      </c>
      <c r="W131" s="337">
        <v>1455.3750684931508</v>
      </c>
      <c r="X131" s="337">
        <v>1455.3750684931508</v>
      </c>
      <c r="Y131" s="337">
        <v>1455.3750684931508</v>
      </c>
      <c r="Z131" s="337">
        <v>1455.3750684931508</v>
      </c>
      <c r="AA131" s="337">
        <v>1455.3750684931508</v>
      </c>
      <c r="AB131" s="337">
        <v>1455.3750684931508</v>
      </c>
      <c r="AC131" s="337">
        <v>1455.3750684931508</v>
      </c>
      <c r="AD131" s="337">
        <v>1455.3750684931508</v>
      </c>
      <c r="AE131" s="337">
        <v>1455.3750684931508</v>
      </c>
      <c r="AF131" s="337">
        <v>1455.3750684931508</v>
      </c>
      <c r="AG131" s="337">
        <v>1455.3750684931508</v>
      </c>
      <c r="AH131" s="337">
        <v>1455.3750684931508</v>
      </c>
      <c r="AI131" s="337">
        <v>1455.3750684931508</v>
      </c>
      <c r="AJ131" s="337">
        <v>1455.3750684931508</v>
      </c>
      <c r="AK131" s="337">
        <v>1455.3750684931508</v>
      </c>
      <c r="AL131" s="337">
        <v>1455.3750684931508</v>
      </c>
      <c r="AM131" s="337">
        <v>1455.3750684931508</v>
      </c>
      <c r="AN131" s="337">
        <v>1455.3750684931508</v>
      </c>
      <c r="AO131" s="337">
        <v>1455.3750684931508</v>
      </c>
      <c r="AP131" s="337">
        <v>1455.3750684931508</v>
      </c>
      <c r="AQ131" s="337">
        <v>1455.3750684931508</v>
      </c>
      <c r="AR131" s="337">
        <v>1455.3750684931508</v>
      </c>
      <c r="AS131" s="337">
        <v>1455.3750684931508</v>
      </c>
      <c r="AT131" s="337">
        <v>1455.3750684931508</v>
      </c>
      <c r="AU131" s="337">
        <v>1455.3750684931508</v>
      </c>
      <c r="AV131" s="337">
        <v>1455.3750684931508</v>
      </c>
      <c r="AW131" s="337">
        <v>1455.3750684931508</v>
      </c>
      <c r="AX131" s="337">
        <v>1455.3750684931508</v>
      </c>
      <c r="AY131" s="337">
        <v>1455.3750684931508</v>
      </c>
      <c r="AZ131" s="337">
        <v>1455.3750684931508</v>
      </c>
      <c r="BA131" s="337">
        <v>1455.3750684931508</v>
      </c>
      <c r="BB131" s="337">
        <v>1455.3750684931508</v>
      </c>
      <c r="BC131" s="337">
        <v>1455.3750684931508</v>
      </c>
      <c r="BD131" s="337">
        <v>1455.3750684931508</v>
      </c>
      <c r="BE131" s="337">
        <v>1455.3750684931508</v>
      </c>
      <c r="BF131" s="337">
        <v>1455.3750684931508</v>
      </c>
      <c r="BG131" s="337">
        <v>1455.3750684931508</v>
      </c>
      <c r="BH131" s="337">
        <v>1455.3750684931508</v>
      </c>
      <c r="BI131" s="337">
        <v>1455.3750684931508</v>
      </c>
      <c r="BJ131" s="337">
        <v>1455.3750684931508</v>
      </c>
      <c r="BK131" s="337">
        <v>1455.3750684931508</v>
      </c>
      <c r="BL131" s="337">
        <v>1455.3750684931508</v>
      </c>
      <c r="BM131" s="337">
        <v>1455.3750684931508</v>
      </c>
      <c r="BN131" s="337">
        <v>1455.3750684931508</v>
      </c>
      <c r="BO131" s="337">
        <v>1455.3750684931508</v>
      </c>
      <c r="BP131" s="337">
        <v>1455.3750684931508</v>
      </c>
      <c r="BQ131" s="337">
        <v>1455.3750684931508</v>
      </c>
      <c r="BR131" s="337">
        <v>1455.3750684931508</v>
      </c>
      <c r="BS131" s="337">
        <v>1455.3750684931508</v>
      </c>
      <c r="BT131" s="337">
        <v>1455.3750684931508</v>
      </c>
      <c r="BU131" s="337">
        <v>1455.3750684931508</v>
      </c>
      <c r="BV131" s="337">
        <v>1455.3750684931508</v>
      </c>
      <c r="BW131" s="337">
        <v>1455.3750684931508</v>
      </c>
      <c r="BX131" s="337">
        <v>1455.3750684931508</v>
      </c>
      <c r="BY131" s="337">
        <v>1455.3750684931508</v>
      </c>
      <c r="BZ131" s="337">
        <v>1455.3750684931508</v>
      </c>
      <c r="CA131" s="337">
        <v>1455.3750684931508</v>
      </c>
      <c r="CB131" s="337">
        <v>1455.3750684931508</v>
      </c>
      <c r="CC131" s="337">
        <v>1455.3750684931508</v>
      </c>
      <c r="CD131" s="337">
        <v>1455.3750684931508</v>
      </c>
      <c r="CE131" s="337">
        <v>1455.3750684931508</v>
      </c>
      <c r="CF131" s="337">
        <v>1455.3750684931508</v>
      </c>
      <c r="CG131" s="337">
        <v>1455.3750684931508</v>
      </c>
      <c r="CH131" s="337">
        <v>1455.3750684931508</v>
      </c>
      <c r="CI131" s="337">
        <v>1455.3750684931508</v>
      </c>
      <c r="CJ131" s="337">
        <v>1455.3750684931508</v>
      </c>
      <c r="CK131" s="836"/>
    </row>
    <row r="132" spans="1:89" x14ac:dyDescent="0.35">
      <c r="A132" s="77"/>
      <c r="B132" s="835"/>
      <c r="C132" s="1143" t="s">
        <v>239</v>
      </c>
      <c r="D132" s="1143"/>
      <c r="E132" s="335" t="s">
        <v>318</v>
      </c>
      <c r="F132" s="335">
        <v>2</v>
      </c>
      <c r="G132" s="335"/>
      <c r="H132" s="337">
        <v>1319.2500958904111</v>
      </c>
      <c r="I132" s="337">
        <v>1319.2500958904111</v>
      </c>
      <c r="J132" s="337">
        <v>1319.2500958904111</v>
      </c>
      <c r="K132" s="337">
        <v>1319.2500958904111</v>
      </c>
      <c r="L132" s="337">
        <v>1455.3750684931508</v>
      </c>
      <c r="M132" s="337">
        <v>1455.3750684931508</v>
      </c>
      <c r="N132" s="337">
        <v>1455.3750684931508</v>
      </c>
      <c r="O132" s="337">
        <v>1455.3750684931508</v>
      </c>
      <c r="P132" s="337">
        <v>1455.3750684931508</v>
      </c>
      <c r="Q132" s="337">
        <v>1455.3750684931508</v>
      </c>
      <c r="R132" s="337">
        <v>1455.3750684931508</v>
      </c>
      <c r="S132" s="337">
        <v>1455.3750684931508</v>
      </c>
      <c r="T132" s="337">
        <v>1455.3750684931508</v>
      </c>
      <c r="U132" s="337">
        <v>1455.3750684931508</v>
      </c>
      <c r="V132" s="337">
        <v>1455.3750684931508</v>
      </c>
      <c r="W132" s="337">
        <v>1455.3750684931508</v>
      </c>
      <c r="X132" s="337">
        <v>1455.3750684931508</v>
      </c>
      <c r="Y132" s="337">
        <v>1455.3750684931508</v>
      </c>
      <c r="Z132" s="337">
        <v>1455.3750684931508</v>
      </c>
      <c r="AA132" s="337">
        <v>1455.3750684931508</v>
      </c>
      <c r="AB132" s="337">
        <v>1455.3750684931508</v>
      </c>
      <c r="AC132" s="337">
        <v>1455.3750684931508</v>
      </c>
      <c r="AD132" s="337">
        <v>1455.3750684931508</v>
      </c>
      <c r="AE132" s="337">
        <v>1455.3750684931508</v>
      </c>
      <c r="AF132" s="337">
        <v>1455.3750684931508</v>
      </c>
      <c r="AG132" s="337">
        <v>1455.3750684931508</v>
      </c>
      <c r="AH132" s="337">
        <v>1455.3750684931508</v>
      </c>
      <c r="AI132" s="337">
        <v>1455.3750684931508</v>
      </c>
      <c r="AJ132" s="337">
        <v>1455.3750684931508</v>
      </c>
      <c r="AK132" s="337">
        <v>1455.3750684931508</v>
      </c>
      <c r="AL132" s="337">
        <v>1455.3750684931508</v>
      </c>
      <c r="AM132" s="337">
        <v>1455.3750684931508</v>
      </c>
      <c r="AN132" s="337">
        <v>1455.3750684931508</v>
      </c>
      <c r="AO132" s="337">
        <v>1455.3750684931508</v>
      </c>
      <c r="AP132" s="337">
        <v>1455.3750684931508</v>
      </c>
      <c r="AQ132" s="337">
        <v>1455.3750684931508</v>
      </c>
      <c r="AR132" s="337">
        <v>1455.3750684931508</v>
      </c>
      <c r="AS132" s="337">
        <v>1455.3750684931508</v>
      </c>
      <c r="AT132" s="337">
        <v>1455.3750684931508</v>
      </c>
      <c r="AU132" s="337">
        <v>1455.3750684931508</v>
      </c>
      <c r="AV132" s="337">
        <v>1455.3750684931508</v>
      </c>
      <c r="AW132" s="337">
        <v>1455.3750684931508</v>
      </c>
      <c r="AX132" s="337">
        <v>1455.3750684931508</v>
      </c>
      <c r="AY132" s="337">
        <v>1455.3750684931508</v>
      </c>
      <c r="AZ132" s="337">
        <v>1455.3750684931508</v>
      </c>
      <c r="BA132" s="337">
        <v>1455.3750684931508</v>
      </c>
      <c r="BB132" s="337">
        <v>1455.3750684931508</v>
      </c>
      <c r="BC132" s="337">
        <v>1455.3750684931508</v>
      </c>
      <c r="BD132" s="337">
        <v>1455.3750684931508</v>
      </c>
      <c r="BE132" s="337">
        <v>1455.3750684931508</v>
      </c>
      <c r="BF132" s="337">
        <v>1455.3750684931508</v>
      </c>
      <c r="BG132" s="337">
        <v>1455.3750684931508</v>
      </c>
      <c r="BH132" s="337">
        <v>1455.3750684931508</v>
      </c>
      <c r="BI132" s="337">
        <v>1455.3750684931508</v>
      </c>
      <c r="BJ132" s="337">
        <v>1455.3750684931508</v>
      </c>
      <c r="BK132" s="337">
        <v>1455.3750684931508</v>
      </c>
      <c r="BL132" s="337">
        <v>1455.3750684931508</v>
      </c>
      <c r="BM132" s="337">
        <v>1455.3750684931508</v>
      </c>
      <c r="BN132" s="337">
        <v>1455.3750684931508</v>
      </c>
      <c r="BO132" s="337">
        <v>1455.3750684931508</v>
      </c>
      <c r="BP132" s="337">
        <v>1455.3750684931508</v>
      </c>
      <c r="BQ132" s="337">
        <v>1455.3750684931508</v>
      </c>
      <c r="BR132" s="337">
        <v>1455.3750684931508</v>
      </c>
      <c r="BS132" s="337">
        <v>1455.3750684931508</v>
      </c>
      <c r="BT132" s="337">
        <v>1455.3750684931508</v>
      </c>
      <c r="BU132" s="337">
        <v>1455.3750684931508</v>
      </c>
      <c r="BV132" s="337">
        <v>1455.3750684931508</v>
      </c>
      <c r="BW132" s="337">
        <v>1455.3750684931508</v>
      </c>
      <c r="BX132" s="337">
        <v>1455.3750684931508</v>
      </c>
      <c r="BY132" s="337">
        <v>1455.3750684931508</v>
      </c>
      <c r="BZ132" s="337">
        <v>1455.3750684931508</v>
      </c>
      <c r="CA132" s="337">
        <v>1455.3750684931508</v>
      </c>
      <c r="CB132" s="337">
        <v>1455.3750684931508</v>
      </c>
      <c r="CC132" s="337">
        <v>1455.3750684931508</v>
      </c>
      <c r="CD132" s="337">
        <v>1455.3750684931508</v>
      </c>
      <c r="CE132" s="337">
        <v>1455.3750684931508</v>
      </c>
      <c r="CF132" s="337">
        <v>1455.3750684931508</v>
      </c>
      <c r="CG132" s="337">
        <v>1455.3750684931508</v>
      </c>
      <c r="CH132" s="337">
        <v>1455.3750684931508</v>
      </c>
      <c r="CI132" s="337">
        <v>1455.3750684931508</v>
      </c>
      <c r="CJ132" s="337">
        <v>1455.3750684931508</v>
      </c>
      <c r="CK132" s="836"/>
    </row>
    <row r="133" spans="1:89" x14ac:dyDescent="0.35">
      <c r="A133" s="77"/>
      <c r="B133" s="835"/>
      <c r="C133" s="1143" t="s">
        <v>322</v>
      </c>
      <c r="D133" s="1143"/>
      <c r="E133" s="335" t="s">
        <v>318</v>
      </c>
      <c r="F133" s="335">
        <v>2</v>
      </c>
      <c r="G133" s="335"/>
      <c r="H133" s="337">
        <v>127.36793585922946</v>
      </c>
      <c r="I133" s="337">
        <v>250.58029822601605</v>
      </c>
      <c r="J133" s="337">
        <v>373.95404208956268</v>
      </c>
      <c r="K133" s="337">
        <v>497.4892429586306</v>
      </c>
      <c r="L133" s="337">
        <v>885.04688953417008</v>
      </c>
      <c r="M133" s="337">
        <v>1221.357801206836</v>
      </c>
      <c r="N133" s="337">
        <v>1218.0416430910275</v>
      </c>
      <c r="O133" s="337">
        <v>1216.0244803440939</v>
      </c>
      <c r="P133" s="337">
        <v>1214.0073175971606</v>
      </c>
      <c r="Q133" s="337">
        <v>1211.9901548502269</v>
      </c>
      <c r="R133" s="337">
        <v>1209.9729921032933</v>
      </c>
      <c r="S133" s="337">
        <v>1207.95582935636</v>
      </c>
      <c r="T133" s="337">
        <v>1205.9386666094265</v>
      </c>
      <c r="U133" s="337">
        <v>1203.9215038624927</v>
      </c>
      <c r="V133" s="337">
        <v>1201.9043411155592</v>
      </c>
      <c r="W133" s="337">
        <v>1199.8871783686257</v>
      </c>
      <c r="X133" s="337">
        <v>1197.8700156216921</v>
      </c>
      <c r="Y133" s="337">
        <v>1195.8528528747586</v>
      </c>
      <c r="Z133" s="337">
        <v>1193.8356901278248</v>
      </c>
      <c r="AA133" s="337">
        <v>1191.8185273808915</v>
      </c>
      <c r="AB133" s="337">
        <v>1189.8013646339582</v>
      </c>
      <c r="AC133" s="337">
        <v>1187.7842018870244</v>
      </c>
      <c r="AD133" s="337">
        <v>1185.7670391400907</v>
      </c>
      <c r="AE133" s="337">
        <v>1183.7498763931571</v>
      </c>
      <c r="AF133" s="337">
        <v>1181.7327136462236</v>
      </c>
      <c r="AG133" s="337">
        <v>1179.7155508992903</v>
      </c>
      <c r="AH133" s="337">
        <v>1177.6983881523568</v>
      </c>
      <c r="AI133" s="337">
        <v>1175.6812254054232</v>
      </c>
      <c r="AJ133" s="337">
        <v>1173.6640626584897</v>
      </c>
      <c r="AK133" s="337">
        <v>1171.6468999115559</v>
      </c>
      <c r="AL133" s="337">
        <v>1169.6297371646224</v>
      </c>
      <c r="AM133" s="337">
        <v>1170.2765705283971</v>
      </c>
      <c r="AN133" s="337">
        <v>1170.9234038921718</v>
      </c>
      <c r="AO133" s="337">
        <v>1171.5702372559467</v>
      </c>
      <c r="AP133" s="337">
        <v>1172.2170706197214</v>
      </c>
      <c r="AQ133" s="337">
        <v>1172.8639039834961</v>
      </c>
      <c r="AR133" s="337">
        <v>1173.5107373472708</v>
      </c>
      <c r="AS133" s="337">
        <v>1174.1575707110455</v>
      </c>
      <c r="AT133" s="337">
        <v>1174.8044040748202</v>
      </c>
      <c r="AU133" s="337">
        <v>1175.4512374385949</v>
      </c>
      <c r="AV133" s="337">
        <v>1176.0980708023699</v>
      </c>
      <c r="AW133" s="337">
        <v>1176.7449041661446</v>
      </c>
      <c r="AX133" s="337">
        <v>1177.3917375299193</v>
      </c>
      <c r="AY133" s="337">
        <v>1178.038570893694</v>
      </c>
      <c r="AZ133" s="337">
        <v>1178.6854042574687</v>
      </c>
      <c r="BA133" s="337">
        <v>1179.3322376212434</v>
      </c>
      <c r="BB133" s="337">
        <v>1179.9790709850181</v>
      </c>
      <c r="BC133" s="337">
        <v>1180.6259043487928</v>
      </c>
      <c r="BD133" s="337">
        <v>1181.2727377125675</v>
      </c>
      <c r="BE133" s="337">
        <v>1181.9195710763424</v>
      </c>
      <c r="BF133" s="337">
        <v>1182.5664044401171</v>
      </c>
      <c r="BG133" s="337">
        <v>1183.2132378038918</v>
      </c>
      <c r="BH133" s="337">
        <v>1183.8600711676665</v>
      </c>
      <c r="BI133" s="337">
        <v>1184.5069045314413</v>
      </c>
      <c r="BJ133" s="337">
        <v>1185.153737895216</v>
      </c>
      <c r="BK133" s="337">
        <v>1185.8005712589907</v>
      </c>
      <c r="BL133" s="337">
        <v>1186.4474046227656</v>
      </c>
      <c r="BM133" s="337">
        <v>1187.0942379865401</v>
      </c>
      <c r="BN133" s="337">
        <v>1187.741071350315</v>
      </c>
      <c r="BO133" s="337">
        <v>1188.3879047140897</v>
      </c>
      <c r="BP133" s="337">
        <v>1189.0347380778644</v>
      </c>
      <c r="BQ133" s="337">
        <v>1189.6815714416391</v>
      </c>
      <c r="BR133" s="337">
        <v>1190.3284048054138</v>
      </c>
      <c r="BS133" s="337">
        <v>1190.9752381691885</v>
      </c>
      <c r="BT133" s="337">
        <v>1191.6220715329632</v>
      </c>
      <c r="BU133" s="337">
        <v>1192.2689048967381</v>
      </c>
      <c r="BV133" s="337">
        <v>1192.9157382605129</v>
      </c>
      <c r="BW133" s="337">
        <v>1193.5625716242876</v>
      </c>
      <c r="BX133" s="337">
        <v>1194.2094049880623</v>
      </c>
      <c r="BY133" s="337">
        <v>1194.856238351837</v>
      </c>
      <c r="BZ133" s="337">
        <v>1195.5030717156117</v>
      </c>
      <c r="CA133" s="337">
        <v>1196.1499050793864</v>
      </c>
      <c r="CB133" s="337">
        <v>1196.7967384431613</v>
      </c>
      <c r="CC133" s="337">
        <v>1197.443571806936</v>
      </c>
      <c r="CD133" s="337">
        <v>1198.0904051707107</v>
      </c>
      <c r="CE133" s="337">
        <v>1198.7372385344854</v>
      </c>
      <c r="CF133" s="337">
        <v>1199.3840718982601</v>
      </c>
      <c r="CG133" s="337">
        <v>1200.0309052620348</v>
      </c>
      <c r="CH133" s="337">
        <v>1200.6777386258095</v>
      </c>
      <c r="CI133" s="337">
        <v>1201.3245719895842</v>
      </c>
      <c r="CJ133" s="337">
        <v>1201.9714053533589</v>
      </c>
      <c r="CK133" s="836"/>
    </row>
    <row r="134" spans="1:89" x14ac:dyDescent="0.35">
      <c r="A134" s="77"/>
      <c r="B134" s="838"/>
      <c r="C134" s="839" t="s">
        <v>315</v>
      </c>
      <c r="D134" s="839" t="s">
        <v>315</v>
      </c>
      <c r="E134" s="839" t="s">
        <v>315</v>
      </c>
      <c r="F134" s="839" t="s">
        <v>315</v>
      </c>
      <c r="G134" s="839" t="s">
        <v>315</v>
      </c>
      <c r="H134" s="839"/>
      <c r="I134" s="839"/>
      <c r="J134" s="839" t="s">
        <v>315</v>
      </c>
      <c r="K134" s="839" t="s">
        <v>315</v>
      </c>
      <c r="L134" s="839" t="s">
        <v>315</v>
      </c>
      <c r="M134" s="839" t="s">
        <v>315</v>
      </c>
      <c r="N134" s="839" t="s">
        <v>315</v>
      </c>
      <c r="O134" s="839" t="s">
        <v>315</v>
      </c>
      <c r="P134" s="839" t="s">
        <v>315</v>
      </c>
      <c r="Q134" s="839" t="s">
        <v>315</v>
      </c>
      <c r="R134" s="839" t="s">
        <v>315</v>
      </c>
      <c r="S134" s="839" t="s">
        <v>315</v>
      </c>
      <c r="T134" s="839" t="s">
        <v>315</v>
      </c>
      <c r="U134" s="839" t="s">
        <v>315</v>
      </c>
      <c r="V134" s="839" t="s">
        <v>315</v>
      </c>
      <c r="W134" s="839" t="s">
        <v>315</v>
      </c>
      <c r="X134" s="839" t="s">
        <v>315</v>
      </c>
      <c r="Y134" s="839" t="s">
        <v>315</v>
      </c>
      <c r="Z134" s="839" t="s">
        <v>315</v>
      </c>
      <c r="AA134" s="839" t="s">
        <v>315</v>
      </c>
      <c r="AB134" s="839" t="s">
        <v>315</v>
      </c>
      <c r="AC134" s="839" t="s">
        <v>315</v>
      </c>
      <c r="AD134" s="839" t="s">
        <v>315</v>
      </c>
      <c r="AE134" s="839" t="s">
        <v>315</v>
      </c>
      <c r="AF134" s="839" t="s">
        <v>315</v>
      </c>
      <c r="AG134" s="839" t="s">
        <v>315</v>
      </c>
      <c r="AH134" s="839" t="s">
        <v>315</v>
      </c>
      <c r="AI134" s="839" t="s">
        <v>315</v>
      </c>
      <c r="AJ134" s="839" t="s">
        <v>315</v>
      </c>
      <c r="AK134" s="839" t="s">
        <v>315</v>
      </c>
      <c r="AL134" s="839" t="s">
        <v>315</v>
      </c>
      <c r="AM134" s="839" t="s">
        <v>315</v>
      </c>
      <c r="AN134" s="839" t="s">
        <v>315</v>
      </c>
      <c r="AO134" s="840" t="s">
        <v>315</v>
      </c>
      <c r="AP134" s="332"/>
      <c r="AQ134" s="332"/>
      <c r="AR134" s="332"/>
      <c r="AS134" s="332"/>
      <c r="AT134" s="332"/>
      <c r="AU134" s="332"/>
      <c r="AV134" s="332"/>
      <c r="AW134" s="332"/>
      <c r="AX134" s="332"/>
      <c r="AY134" s="332"/>
      <c r="AZ134" s="332"/>
      <c r="BA134" s="332"/>
      <c r="BB134" s="332"/>
      <c r="BC134" s="332"/>
      <c r="BD134" s="332"/>
      <c r="BE134" s="332"/>
      <c r="BF134" s="332"/>
      <c r="BG134" s="332"/>
      <c r="BH134" s="332"/>
      <c r="BI134" s="332"/>
      <c r="BJ134" s="332"/>
      <c r="BK134" s="332"/>
      <c r="BL134" s="332"/>
      <c r="BM134" s="332"/>
      <c r="BN134" s="332"/>
      <c r="BO134" s="332"/>
      <c r="BP134" s="332"/>
      <c r="BQ134" s="332"/>
      <c r="BR134" s="332"/>
      <c r="BS134" s="332"/>
      <c r="BT134" s="332"/>
      <c r="BU134" s="332"/>
      <c r="BV134" s="332"/>
      <c r="BW134" s="332"/>
      <c r="BX134" s="332"/>
      <c r="BY134" s="332"/>
      <c r="BZ134" s="332"/>
      <c r="CA134" s="332"/>
      <c r="CB134" s="332"/>
      <c r="CC134" s="332"/>
      <c r="CD134" s="332"/>
      <c r="CE134" s="332"/>
      <c r="CF134" s="332"/>
      <c r="CG134" s="332"/>
      <c r="CH134" s="332"/>
      <c r="CI134" s="332"/>
      <c r="CJ134" s="332"/>
      <c r="CK134" s="836"/>
    </row>
    <row r="135" spans="1:89" x14ac:dyDescent="0.35">
      <c r="B135" s="841" t="s">
        <v>533</v>
      </c>
      <c r="C135" s="332"/>
      <c r="D135" s="332"/>
      <c r="E135" s="332"/>
      <c r="F135" s="332"/>
      <c r="G135" s="332"/>
      <c r="H135" s="842" t="s">
        <v>61</v>
      </c>
      <c r="I135" s="842" t="s">
        <v>62</v>
      </c>
      <c r="J135" s="842" t="s">
        <v>63</v>
      </c>
      <c r="K135" s="842" t="s">
        <v>64</v>
      </c>
      <c r="L135" s="842" t="s">
        <v>65</v>
      </c>
      <c r="M135" s="842" t="s">
        <v>66</v>
      </c>
      <c r="N135" s="842" t="s">
        <v>67</v>
      </c>
      <c r="O135" s="842" t="s">
        <v>68</v>
      </c>
      <c r="P135" s="842" t="s">
        <v>69</v>
      </c>
      <c r="Q135" s="842" t="s">
        <v>70</v>
      </c>
      <c r="R135" s="842" t="s">
        <v>71</v>
      </c>
      <c r="S135" s="842" t="s">
        <v>72</v>
      </c>
      <c r="T135" s="842" t="s">
        <v>73</v>
      </c>
      <c r="U135" s="842" t="s">
        <v>74</v>
      </c>
      <c r="V135" s="842" t="s">
        <v>75</v>
      </c>
      <c r="W135" s="842" t="s">
        <v>76</v>
      </c>
      <c r="X135" s="842" t="s">
        <v>77</v>
      </c>
      <c r="Y135" s="842" t="s">
        <v>78</v>
      </c>
      <c r="Z135" s="842" t="s">
        <v>79</v>
      </c>
      <c r="AA135" s="842" t="s">
        <v>80</v>
      </c>
      <c r="AB135" s="842" t="s">
        <v>81</v>
      </c>
      <c r="AC135" s="842" t="s">
        <v>82</v>
      </c>
      <c r="AD135" s="842" t="s">
        <v>83</v>
      </c>
      <c r="AE135" s="842" t="s">
        <v>84</v>
      </c>
      <c r="AF135" s="842" t="s">
        <v>85</v>
      </c>
      <c r="AG135" s="842" t="s">
        <v>86</v>
      </c>
      <c r="AH135" s="842" t="s">
        <v>87</v>
      </c>
      <c r="AI135" s="842" t="s">
        <v>88</v>
      </c>
      <c r="AJ135" s="842" t="s">
        <v>89</v>
      </c>
      <c r="AK135" s="842" t="s">
        <v>90</v>
      </c>
      <c r="AL135" s="842" t="s">
        <v>91</v>
      </c>
      <c r="AM135" s="842" t="s">
        <v>92</v>
      </c>
      <c r="AN135" s="842" t="s">
        <v>93</v>
      </c>
      <c r="AO135" s="842" t="s">
        <v>94</v>
      </c>
      <c r="AP135" s="842" t="s">
        <v>95</v>
      </c>
      <c r="AQ135" s="842" t="s">
        <v>96</v>
      </c>
      <c r="AR135" s="842" t="s">
        <v>97</v>
      </c>
      <c r="AS135" s="842" t="s">
        <v>98</v>
      </c>
      <c r="AT135" s="842" t="s">
        <v>99</v>
      </c>
      <c r="AU135" s="842" t="s">
        <v>100</v>
      </c>
      <c r="AV135" s="842" t="s">
        <v>101</v>
      </c>
      <c r="AW135" s="842" t="s">
        <v>102</v>
      </c>
      <c r="AX135" s="842" t="s">
        <v>103</v>
      </c>
      <c r="AY135" s="842" t="s">
        <v>104</v>
      </c>
      <c r="AZ135" s="842" t="s">
        <v>105</v>
      </c>
      <c r="BA135" s="842" t="s">
        <v>106</v>
      </c>
      <c r="BB135" s="842" t="s">
        <v>107</v>
      </c>
      <c r="BC135" s="842" t="s">
        <v>108</v>
      </c>
      <c r="BD135" s="842" t="s">
        <v>109</v>
      </c>
      <c r="BE135" s="842" t="s">
        <v>110</v>
      </c>
      <c r="BF135" s="842" t="s">
        <v>111</v>
      </c>
      <c r="BG135" s="842" t="s">
        <v>112</v>
      </c>
      <c r="BH135" s="842" t="s">
        <v>113</v>
      </c>
      <c r="BI135" s="842" t="s">
        <v>114</v>
      </c>
      <c r="BJ135" s="842" t="s">
        <v>115</v>
      </c>
      <c r="BK135" s="842" t="s">
        <v>116</v>
      </c>
      <c r="BL135" s="842" t="s">
        <v>117</v>
      </c>
      <c r="BM135" s="842" t="s">
        <v>118</v>
      </c>
      <c r="BN135" s="842" t="s">
        <v>119</v>
      </c>
      <c r="BO135" s="842" t="s">
        <v>120</v>
      </c>
      <c r="BP135" s="842" t="s">
        <v>121</v>
      </c>
      <c r="BQ135" s="842" t="s">
        <v>122</v>
      </c>
      <c r="BR135" s="842" t="s">
        <v>123</v>
      </c>
      <c r="BS135" s="842" t="s">
        <v>124</v>
      </c>
      <c r="BT135" s="842" t="s">
        <v>125</v>
      </c>
      <c r="BU135" s="842" t="s">
        <v>126</v>
      </c>
      <c r="BV135" s="842" t="s">
        <v>127</v>
      </c>
      <c r="BW135" s="842" t="s">
        <v>128</v>
      </c>
      <c r="BX135" s="842" t="s">
        <v>129</v>
      </c>
      <c r="BY135" s="842" t="s">
        <v>130</v>
      </c>
      <c r="BZ135" s="842" t="s">
        <v>131</v>
      </c>
      <c r="CA135" s="842" t="s">
        <v>132</v>
      </c>
      <c r="CB135" s="842" t="s">
        <v>133</v>
      </c>
      <c r="CC135" s="842" t="s">
        <v>134</v>
      </c>
      <c r="CD135" s="842" t="s">
        <v>135</v>
      </c>
      <c r="CE135" s="842" t="s">
        <v>136</v>
      </c>
      <c r="CF135" s="842" t="s">
        <v>137</v>
      </c>
      <c r="CG135" s="842" t="s">
        <v>138</v>
      </c>
      <c r="CH135" s="842" t="s">
        <v>139</v>
      </c>
      <c r="CI135" s="842" t="s">
        <v>140</v>
      </c>
      <c r="CJ135" s="842" t="s">
        <v>141</v>
      </c>
      <c r="CK135" s="836"/>
    </row>
    <row r="136" spans="1:89" x14ac:dyDescent="0.35">
      <c r="B136" s="838"/>
      <c r="C136" s="843" t="s">
        <v>325</v>
      </c>
      <c r="D136" s="332"/>
      <c r="E136" s="839" t="s">
        <v>318</v>
      </c>
      <c r="F136" s="332">
        <v>2</v>
      </c>
      <c r="G136" s="332"/>
      <c r="H136" s="848">
        <v>0</v>
      </c>
      <c r="I136" s="848">
        <v>0</v>
      </c>
      <c r="J136" s="848">
        <v>0</v>
      </c>
      <c r="K136" s="848">
        <v>0</v>
      </c>
      <c r="L136" s="848">
        <v>0</v>
      </c>
      <c r="M136" s="848">
        <v>0</v>
      </c>
      <c r="N136" s="848">
        <v>0</v>
      </c>
      <c r="O136" s="848">
        <v>0</v>
      </c>
      <c r="P136" s="848">
        <v>0</v>
      </c>
      <c r="Q136" s="848">
        <v>0</v>
      </c>
      <c r="R136" s="848">
        <v>0</v>
      </c>
      <c r="S136" s="848">
        <v>0</v>
      </c>
      <c r="T136" s="848">
        <v>0</v>
      </c>
      <c r="U136" s="848">
        <v>0</v>
      </c>
      <c r="V136" s="848">
        <v>0</v>
      </c>
      <c r="W136" s="848">
        <v>0</v>
      </c>
      <c r="X136" s="848">
        <v>0</v>
      </c>
      <c r="Y136" s="848">
        <v>0</v>
      </c>
      <c r="Z136" s="848">
        <v>0</v>
      </c>
      <c r="AA136" s="848">
        <v>0</v>
      </c>
      <c r="AB136" s="848">
        <v>0</v>
      </c>
      <c r="AC136" s="848">
        <v>0</v>
      </c>
      <c r="AD136" s="848">
        <v>0</v>
      </c>
      <c r="AE136" s="848">
        <v>0</v>
      </c>
      <c r="AF136" s="848">
        <v>0</v>
      </c>
      <c r="AG136" s="848">
        <v>0</v>
      </c>
      <c r="AH136" s="848">
        <v>0</v>
      </c>
      <c r="AI136" s="848">
        <v>0</v>
      </c>
      <c r="AJ136" s="848">
        <v>0</v>
      </c>
      <c r="AK136" s="848">
        <v>0</v>
      </c>
      <c r="AL136" s="848">
        <v>0</v>
      </c>
      <c r="AM136" s="848">
        <v>0</v>
      </c>
      <c r="AN136" s="848">
        <v>0</v>
      </c>
      <c r="AO136" s="848">
        <v>0</v>
      </c>
      <c r="AP136" s="848">
        <v>0</v>
      </c>
      <c r="AQ136" s="848">
        <v>0</v>
      </c>
      <c r="AR136" s="848">
        <v>0</v>
      </c>
      <c r="AS136" s="848">
        <v>0</v>
      </c>
      <c r="AT136" s="848">
        <v>0</v>
      </c>
      <c r="AU136" s="848">
        <v>0</v>
      </c>
      <c r="AV136" s="848">
        <v>0</v>
      </c>
      <c r="AW136" s="848">
        <v>0</v>
      </c>
      <c r="AX136" s="848">
        <v>0</v>
      </c>
      <c r="AY136" s="848">
        <v>0</v>
      </c>
      <c r="AZ136" s="848">
        <v>0</v>
      </c>
      <c r="BA136" s="848">
        <v>0</v>
      </c>
      <c r="BB136" s="848">
        <v>0</v>
      </c>
      <c r="BC136" s="848">
        <v>0</v>
      </c>
      <c r="BD136" s="848">
        <v>0</v>
      </c>
      <c r="BE136" s="848">
        <v>0</v>
      </c>
      <c r="BF136" s="848">
        <v>0</v>
      </c>
      <c r="BG136" s="848">
        <v>0</v>
      </c>
      <c r="BH136" s="848">
        <v>0</v>
      </c>
      <c r="BI136" s="848">
        <v>0</v>
      </c>
      <c r="BJ136" s="848">
        <v>0</v>
      </c>
      <c r="BK136" s="848">
        <v>0</v>
      </c>
      <c r="BL136" s="848">
        <v>0</v>
      </c>
      <c r="BM136" s="848">
        <v>0</v>
      </c>
      <c r="BN136" s="848">
        <v>0</v>
      </c>
      <c r="BO136" s="848">
        <v>0</v>
      </c>
      <c r="BP136" s="848">
        <v>0</v>
      </c>
      <c r="BQ136" s="848">
        <v>0</v>
      </c>
      <c r="BR136" s="848">
        <v>0</v>
      </c>
      <c r="BS136" s="848">
        <v>0</v>
      </c>
      <c r="BT136" s="848">
        <v>0</v>
      </c>
      <c r="BU136" s="848">
        <v>0</v>
      </c>
      <c r="BV136" s="848">
        <v>0</v>
      </c>
      <c r="BW136" s="848">
        <v>0</v>
      </c>
      <c r="BX136" s="848">
        <v>0</v>
      </c>
      <c r="BY136" s="848">
        <v>0</v>
      </c>
      <c r="BZ136" s="848">
        <v>0</v>
      </c>
      <c r="CA136" s="848">
        <v>0</v>
      </c>
      <c r="CB136" s="848">
        <v>0</v>
      </c>
      <c r="CC136" s="848">
        <v>0</v>
      </c>
      <c r="CD136" s="848">
        <v>0</v>
      </c>
      <c r="CE136" s="848">
        <v>0</v>
      </c>
      <c r="CF136" s="848">
        <v>0</v>
      </c>
      <c r="CG136" s="848">
        <v>0</v>
      </c>
      <c r="CH136" s="848">
        <v>0</v>
      </c>
      <c r="CI136" s="848">
        <v>0</v>
      </c>
      <c r="CJ136" s="848">
        <v>0</v>
      </c>
      <c r="CK136" s="836"/>
    </row>
    <row r="137" spans="1:89" x14ac:dyDescent="0.35">
      <c r="B137" s="838"/>
      <c r="C137" s="844" t="s">
        <v>326</v>
      </c>
      <c r="D137" s="332"/>
      <c r="E137" s="839" t="s">
        <v>318</v>
      </c>
      <c r="F137" s="332">
        <v>2</v>
      </c>
      <c r="G137" s="332"/>
      <c r="H137" s="848">
        <v>0</v>
      </c>
      <c r="I137" s="848">
        <v>0</v>
      </c>
      <c r="J137" s="848">
        <v>0</v>
      </c>
      <c r="K137" s="848">
        <v>0</v>
      </c>
      <c r="L137" s="848">
        <v>0</v>
      </c>
      <c r="M137" s="848">
        <v>0</v>
      </c>
      <c r="N137" s="848">
        <v>0</v>
      </c>
      <c r="O137" s="848">
        <v>0</v>
      </c>
      <c r="P137" s="848">
        <v>0</v>
      </c>
      <c r="Q137" s="848">
        <v>0</v>
      </c>
      <c r="R137" s="848">
        <v>0</v>
      </c>
      <c r="S137" s="848">
        <v>0</v>
      </c>
      <c r="T137" s="848">
        <v>0</v>
      </c>
      <c r="U137" s="848">
        <v>0</v>
      </c>
      <c r="V137" s="848">
        <v>0</v>
      </c>
      <c r="W137" s="848">
        <v>0</v>
      </c>
      <c r="X137" s="848">
        <v>0</v>
      </c>
      <c r="Y137" s="848">
        <v>0</v>
      </c>
      <c r="Z137" s="848">
        <v>0</v>
      </c>
      <c r="AA137" s="848">
        <v>0</v>
      </c>
      <c r="AB137" s="848">
        <v>0</v>
      </c>
      <c r="AC137" s="848">
        <v>0</v>
      </c>
      <c r="AD137" s="848">
        <v>0</v>
      </c>
      <c r="AE137" s="848">
        <v>0</v>
      </c>
      <c r="AF137" s="848">
        <v>0</v>
      </c>
      <c r="AG137" s="848">
        <v>0</v>
      </c>
      <c r="AH137" s="848">
        <v>0</v>
      </c>
      <c r="AI137" s="848">
        <v>0</v>
      </c>
      <c r="AJ137" s="848">
        <v>0</v>
      </c>
      <c r="AK137" s="848">
        <v>0</v>
      </c>
      <c r="AL137" s="848">
        <v>0</v>
      </c>
      <c r="AM137" s="848">
        <v>0</v>
      </c>
      <c r="AN137" s="848">
        <v>0</v>
      </c>
      <c r="AO137" s="848">
        <v>0</v>
      </c>
      <c r="AP137" s="848">
        <v>0</v>
      </c>
      <c r="AQ137" s="848">
        <v>0</v>
      </c>
      <c r="AR137" s="848">
        <v>0</v>
      </c>
      <c r="AS137" s="848">
        <v>0</v>
      </c>
      <c r="AT137" s="848">
        <v>0</v>
      </c>
      <c r="AU137" s="848">
        <v>0</v>
      </c>
      <c r="AV137" s="848">
        <v>0</v>
      </c>
      <c r="AW137" s="848">
        <v>0</v>
      </c>
      <c r="AX137" s="848">
        <v>0</v>
      </c>
      <c r="AY137" s="848">
        <v>0</v>
      </c>
      <c r="AZ137" s="848">
        <v>0</v>
      </c>
      <c r="BA137" s="848">
        <v>0</v>
      </c>
      <c r="BB137" s="848">
        <v>0</v>
      </c>
      <c r="BC137" s="848">
        <v>0</v>
      </c>
      <c r="BD137" s="848">
        <v>0</v>
      </c>
      <c r="BE137" s="848">
        <v>0</v>
      </c>
      <c r="BF137" s="848">
        <v>0</v>
      </c>
      <c r="BG137" s="848">
        <v>0</v>
      </c>
      <c r="BH137" s="848">
        <v>0</v>
      </c>
      <c r="BI137" s="848">
        <v>0</v>
      </c>
      <c r="BJ137" s="848">
        <v>0</v>
      </c>
      <c r="BK137" s="848">
        <v>0</v>
      </c>
      <c r="BL137" s="848">
        <v>0</v>
      </c>
      <c r="BM137" s="848">
        <v>0</v>
      </c>
      <c r="BN137" s="848">
        <v>0</v>
      </c>
      <c r="BO137" s="848">
        <v>0</v>
      </c>
      <c r="BP137" s="848">
        <v>0</v>
      </c>
      <c r="BQ137" s="848">
        <v>0</v>
      </c>
      <c r="BR137" s="848">
        <v>0</v>
      </c>
      <c r="BS137" s="848">
        <v>0</v>
      </c>
      <c r="BT137" s="848">
        <v>0</v>
      </c>
      <c r="BU137" s="848">
        <v>0</v>
      </c>
      <c r="BV137" s="848">
        <v>0</v>
      </c>
      <c r="BW137" s="848">
        <v>0</v>
      </c>
      <c r="BX137" s="848">
        <v>0</v>
      </c>
      <c r="BY137" s="848">
        <v>0</v>
      </c>
      <c r="BZ137" s="848">
        <v>0</v>
      </c>
      <c r="CA137" s="848">
        <v>0</v>
      </c>
      <c r="CB137" s="848">
        <v>0</v>
      </c>
      <c r="CC137" s="848">
        <v>0</v>
      </c>
      <c r="CD137" s="848">
        <v>0</v>
      </c>
      <c r="CE137" s="848">
        <v>0</v>
      </c>
      <c r="CF137" s="848">
        <v>0</v>
      </c>
      <c r="CG137" s="848">
        <v>0</v>
      </c>
      <c r="CH137" s="848">
        <v>0</v>
      </c>
      <c r="CI137" s="848">
        <v>0</v>
      </c>
      <c r="CJ137" s="848">
        <v>0</v>
      </c>
      <c r="CK137" s="836"/>
    </row>
    <row r="138" spans="1:89" x14ac:dyDescent="0.35">
      <c r="B138" s="838"/>
      <c r="C138" s="843" t="s">
        <v>327</v>
      </c>
      <c r="D138" s="332"/>
      <c r="E138" s="839" t="s">
        <v>318</v>
      </c>
      <c r="F138" s="332">
        <v>2</v>
      </c>
      <c r="G138" s="332"/>
      <c r="H138" s="848">
        <v>0</v>
      </c>
      <c r="I138" s="848">
        <v>0</v>
      </c>
      <c r="J138" s="848">
        <v>0</v>
      </c>
      <c r="K138" s="848">
        <v>0</v>
      </c>
      <c r="L138" s="848">
        <v>0</v>
      </c>
      <c r="M138" s="848">
        <v>0</v>
      </c>
      <c r="N138" s="848">
        <v>0</v>
      </c>
      <c r="O138" s="848">
        <v>0</v>
      </c>
      <c r="P138" s="848">
        <v>0</v>
      </c>
      <c r="Q138" s="848">
        <v>0</v>
      </c>
      <c r="R138" s="848">
        <v>0</v>
      </c>
      <c r="S138" s="848">
        <v>0</v>
      </c>
      <c r="T138" s="848">
        <v>0</v>
      </c>
      <c r="U138" s="848">
        <v>0</v>
      </c>
      <c r="V138" s="848">
        <v>0</v>
      </c>
      <c r="W138" s="848">
        <v>0</v>
      </c>
      <c r="X138" s="848">
        <v>0</v>
      </c>
      <c r="Y138" s="848">
        <v>0</v>
      </c>
      <c r="Z138" s="848">
        <v>0</v>
      </c>
      <c r="AA138" s="848">
        <v>0</v>
      </c>
      <c r="AB138" s="848">
        <v>0</v>
      </c>
      <c r="AC138" s="848">
        <v>0</v>
      </c>
      <c r="AD138" s="848">
        <v>0</v>
      </c>
      <c r="AE138" s="848">
        <v>0</v>
      </c>
      <c r="AF138" s="848">
        <v>0</v>
      </c>
      <c r="AG138" s="848">
        <v>0</v>
      </c>
      <c r="AH138" s="848">
        <v>0</v>
      </c>
      <c r="AI138" s="848">
        <v>0</v>
      </c>
      <c r="AJ138" s="848">
        <v>0</v>
      </c>
      <c r="AK138" s="848">
        <v>0</v>
      </c>
      <c r="AL138" s="848">
        <v>0</v>
      </c>
      <c r="AM138" s="848">
        <v>0</v>
      </c>
      <c r="AN138" s="848">
        <v>0</v>
      </c>
      <c r="AO138" s="848">
        <v>0</v>
      </c>
      <c r="AP138" s="848">
        <v>0</v>
      </c>
      <c r="AQ138" s="848">
        <v>0</v>
      </c>
      <c r="AR138" s="848">
        <v>0</v>
      </c>
      <c r="AS138" s="848">
        <v>0</v>
      </c>
      <c r="AT138" s="848">
        <v>0</v>
      </c>
      <c r="AU138" s="848">
        <v>0</v>
      </c>
      <c r="AV138" s="848">
        <v>0</v>
      </c>
      <c r="AW138" s="848">
        <v>0</v>
      </c>
      <c r="AX138" s="848">
        <v>0</v>
      </c>
      <c r="AY138" s="848">
        <v>0</v>
      </c>
      <c r="AZ138" s="848">
        <v>0</v>
      </c>
      <c r="BA138" s="848">
        <v>0</v>
      </c>
      <c r="BB138" s="848">
        <v>0</v>
      </c>
      <c r="BC138" s="848">
        <v>0</v>
      </c>
      <c r="BD138" s="848">
        <v>0</v>
      </c>
      <c r="BE138" s="848">
        <v>0</v>
      </c>
      <c r="BF138" s="848">
        <v>0</v>
      </c>
      <c r="BG138" s="848">
        <v>0</v>
      </c>
      <c r="BH138" s="848">
        <v>0</v>
      </c>
      <c r="BI138" s="848">
        <v>0</v>
      </c>
      <c r="BJ138" s="848">
        <v>0</v>
      </c>
      <c r="BK138" s="848">
        <v>0</v>
      </c>
      <c r="BL138" s="848">
        <v>0</v>
      </c>
      <c r="BM138" s="848">
        <v>0</v>
      </c>
      <c r="BN138" s="848">
        <v>0</v>
      </c>
      <c r="BO138" s="848">
        <v>0</v>
      </c>
      <c r="BP138" s="848">
        <v>0</v>
      </c>
      <c r="BQ138" s="848">
        <v>0</v>
      </c>
      <c r="BR138" s="848">
        <v>0</v>
      </c>
      <c r="BS138" s="848">
        <v>0</v>
      </c>
      <c r="BT138" s="848">
        <v>0</v>
      </c>
      <c r="BU138" s="848">
        <v>0</v>
      </c>
      <c r="BV138" s="848">
        <v>0</v>
      </c>
      <c r="BW138" s="848">
        <v>0</v>
      </c>
      <c r="BX138" s="848">
        <v>0</v>
      </c>
      <c r="BY138" s="848">
        <v>0</v>
      </c>
      <c r="BZ138" s="848">
        <v>0</v>
      </c>
      <c r="CA138" s="848">
        <v>0</v>
      </c>
      <c r="CB138" s="848">
        <v>0</v>
      </c>
      <c r="CC138" s="848">
        <v>0</v>
      </c>
      <c r="CD138" s="848">
        <v>0</v>
      </c>
      <c r="CE138" s="848">
        <v>0</v>
      </c>
      <c r="CF138" s="848">
        <v>0</v>
      </c>
      <c r="CG138" s="848">
        <v>0</v>
      </c>
      <c r="CH138" s="848">
        <v>0</v>
      </c>
      <c r="CI138" s="848">
        <v>0</v>
      </c>
      <c r="CJ138" s="848">
        <v>0</v>
      </c>
      <c r="CK138" s="836"/>
    </row>
    <row r="139" spans="1:89" x14ac:dyDescent="0.35">
      <c r="B139" s="838"/>
      <c r="C139" s="332"/>
      <c r="D139" s="332"/>
      <c r="E139" s="332"/>
      <c r="F139" s="332"/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  <c r="AV139" s="332"/>
      <c r="AW139" s="332"/>
      <c r="AX139" s="332"/>
      <c r="AY139" s="332"/>
      <c r="AZ139" s="332"/>
      <c r="BA139" s="332"/>
      <c r="BB139" s="332"/>
      <c r="BC139" s="332"/>
      <c r="BD139" s="332"/>
      <c r="BE139" s="332"/>
      <c r="BF139" s="332"/>
      <c r="BG139" s="332"/>
      <c r="BH139" s="332"/>
      <c r="BI139" s="332"/>
      <c r="BJ139" s="332"/>
      <c r="BK139" s="332"/>
      <c r="BL139" s="332"/>
      <c r="BM139" s="332"/>
      <c r="BN139" s="332"/>
      <c r="BO139" s="332"/>
      <c r="BP139" s="332"/>
      <c r="BQ139" s="332"/>
      <c r="BR139" s="332"/>
      <c r="BS139" s="332"/>
      <c r="BT139" s="332"/>
      <c r="BU139" s="332"/>
      <c r="BV139" s="332"/>
      <c r="BW139" s="332"/>
      <c r="BX139" s="332"/>
      <c r="BY139" s="332"/>
      <c r="BZ139" s="332"/>
      <c r="CA139" s="332"/>
      <c r="CB139" s="332"/>
      <c r="CC139" s="332"/>
      <c r="CD139" s="332"/>
      <c r="CE139" s="332"/>
      <c r="CF139" s="332"/>
      <c r="CG139" s="332"/>
      <c r="CH139" s="332"/>
      <c r="CI139" s="332"/>
      <c r="CJ139" s="332"/>
      <c r="CK139" s="836"/>
    </row>
    <row r="140" spans="1:89" x14ac:dyDescent="0.35">
      <c r="B140" s="841" t="s">
        <v>534</v>
      </c>
      <c r="C140" s="332"/>
      <c r="D140" s="332"/>
      <c r="E140" s="332"/>
      <c r="F140" s="332"/>
      <c r="G140" s="332"/>
      <c r="H140" s="842" t="s">
        <v>61</v>
      </c>
      <c r="I140" s="842" t="s">
        <v>62</v>
      </c>
      <c r="J140" s="842" t="s">
        <v>63</v>
      </c>
      <c r="K140" s="842" t="s">
        <v>64</v>
      </c>
      <c r="L140" s="842" t="s">
        <v>65</v>
      </c>
      <c r="M140" s="842" t="s">
        <v>66</v>
      </c>
      <c r="N140" s="842" t="s">
        <v>67</v>
      </c>
      <c r="O140" s="842" t="s">
        <v>68</v>
      </c>
      <c r="P140" s="842" t="s">
        <v>69</v>
      </c>
      <c r="Q140" s="842" t="s">
        <v>70</v>
      </c>
      <c r="R140" s="842" t="s">
        <v>71</v>
      </c>
      <c r="S140" s="842" t="s">
        <v>72</v>
      </c>
      <c r="T140" s="842" t="s">
        <v>73</v>
      </c>
      <c r="U140" s="842" t="s">
        <v>74</v>
      </c>
      <c r="V140" s="842" t="s">
        <v>75</v>
      </c>
      <c r="W140" s="842" t="s">
        <v>76</v>
      </c>
      <c r="X140" s="842" t="s">
        <v>77</v>
      </c>
      <c r="Y140" s="842" t="s">
        <v>78</v>
      </c>
      <c r="Z140" s="842" t="s">
        <v>79</v>
      </c>
      <c r="AA140" s="842" t="s">
        <v>80</v>
      </c>
      <c r="AB140" s="842" t="s">
        <v>81</v>
      </c>
      <c r="AC140" s="842" t="s">
        <v>82</v>
      </c>
      <c r="AD140" s="842" t="s">
        <v>83</v>
      </c>
      <c r="AE140" s="842" t="s">
        <v>84</v>
      </c>
      <c r="AF140" s="842" t="s">
        <v>85</v>
      </c>
      <c r="AG140" s="842" t="s">
        <v>86</v>
      </c>
      <c r="AH140" s="842" t="s">
        <v>87</v>
      </c>
      <c r="AI140" s="842" t="s">
        <v>88</v>
      </c>
      <c r="AJ140" s="842" t="s">
        <v>89</v>
      </c>
      <c r="AK140" s="842" t="s">
        <v>90</v>
      </c>
      <c r="AL140" s="842" t="s">
        <v>91</v>
      </c>
      <c r="AM140" s="842" t="s">
        <v>92</v>
      </c>
      <c r="AN140" s="842" t="s">
        <v>93</v>
      </c>
      <c r="AO140" s="842" t="s">
        <v>94</v>
      </c>
      <c r="AP140" s="842" t="s">
        <v>95</v>
      </c>
      <c r="AQ140" s="842" t="s">
        <v>96</v>
      </c>
      <c r="AR140" s="842" t="s">
        <v>97</v>
      </c>
      <c r="AS140" s="842" t="s">
        <v>98</v>
      </c>
      <c r="AT140" s="842" t="s">
        <v>99</v>
      </c>
      <c r="AU140" s="842" t="s">
        <v>100</v>
      </c>
      <c r="AV140" s="842" t="s">
        <v>101</v>
      </c>
      <c r="AW140" s="842" t="s">
        <v>102</v>
      </c>
      <c r="AX140" s="842" t="s">
        <v>103</v>
      </c>
      <c r="AY140" s="842" t="s">
        <v>104</v>
      </c>
      <c r="AZ140" s="842" t="s">
        <v>105</v>
      </c>
      <c r="BA140" s="842" t="s">
        <v>106</v>
      </c>
      <c r="BB140" s="842" t="s">
        <v>107</v>
      </c>
      <c r="BC140" s="842" t="s">
        <v>108</v>
      </c>
      <c r="BD140" s="842" t="s">
        <v>109</v>
      </c>
      <c r="BE140" s="842" t="s">
        <v>110</v>
      </c>
      <c r="BF140" s="842" t="s">
        <v>111</v>
      </c>
      <c r="BG140" s="842" t="s">
        <v>112</v>
      </c>
      <c r="BH140" s="842" t="s">
        <v>113</v>
      </c>
      <c r="BI140" s="842" t="s">
        <v>114</v>
      </c>
      <c r="BJ140" s="842" t="s">
        <v>115</v>
      </c>
      <c r="BK140" s="842" t="s">
        <v>116</v>
      </c>
      <c r="BL140" s="842" t="s">
        <v>117</v>
      </c>
      <c r="BM140" s="842" t="s">
        <v>118</v>
      </c>
      <c r="BN140" s="842" t="s">
        <v>119</v>
      </c>
      <c r="BO140" s="842" t="s">
        <v>120</v>
      </c>
      <c r="BP140" s="842" t="s">
        <v>121</v>
      </c>
      <c r="BQ140" s="842" t="s">
        <v>122</v>
      </c>
      <c r="BR140" s="842" t="s">
        <v>123</v>
      </c>
      <c r="BS140" s="842" t="s">
        <v>124</v>
      </c>
      <c r="BT140" s="842" t="s">
        <v>125</v>
      </c>
      <c r="BU140" s="842" t="s">
        <v>126</v>
      </c>
      <c r="BV140" s="842" t="s">
        <v>127</v>
      </c>
      <c r="BW140" s="842" t="s">
        <v>128</v>
      </c>
      <c r="BX140" s="842" t="s">
        <v>129</v>
      </c>
      <c r="BY140" s="842" t="s">
        <v>130</v>
      </c>
      <c r="BZ140" s="842" t="s">
        <v>131</v>
      </c>
      <c r="CA140" s="842" t="s">
        <v>132</v>
      </c>
      <c r="CB140" s="842" t="s">
        <v>133</v>
      </c>
      <c r="CC140" s="842" t="s">
        <v>134</v>
      </c>
      <c r="CD140" s="842" t="s">
        <v>135</v>
      </c>
      <c r="CE140" s="842" t="s">
        <v>136</v>
      </c>
      <c r="CF140" s="842" t="s">
        <v>137</v>
      </c>
      <c r="CG140" s="842" t="s">
        <v>138</v>
      </c>
      <c r="CH140" s="842" t="s">
        <v>139</v>
      </c>
      <c r="CI140" s="842" t="s">
        <v>140</v>
      </c>
      <c r="CJ140" s="842" t="s">
        <v>141</v>
      </c>
      <c r="CK140" s="836"/>
    </row>
    <row r="141" spans="1:89" x14ac:dyDescent="0.35">
      <c r="B141" s="838"/>
      <c r="C141" s="843" t="s">
        <v>325</v>
      </c>
      <c r="D141" s="332"/>
      <c r="E141" s="839" t="s">
        <v>318</v>
      </c>
      <c r="F141" s="332">
        <v>2</v>
      </c>
      <c r="G141" s="332"/>
      <c r="H141" s="848">
        <v>0</v>
      </c>
      <c r="I141" s="848">
        <v>0</v>
      </c>
      <c r="J141" s="848">
        <v>0</v>
      </c>
      <c r="K141" s="848">
        <v>0</v>
      </c>
      <c r="L141" s="848">
        <v>0</v>
      </c>
      <c r="M141" s="848">
        <v>0</v>
      </c>
      <c r="N141" s="848">
        <v>0</v>
      </c>
      <c r="O141" s="848">
        <v>0</v>
      </c>
      <c r="P141" s="848">
        <v>0</v>
      </c>
      <c r="Q141" s="848">
        <v>0</v>
      </c>
      <c r="R141" s="848">
        <v>0</v>
      </c>
      <c r="S141" s="848">
        <v>0</v>
      </c>
      <c r="T141" s="848">
        <v>0</v>
      </c>
      <c r="U141" s="848">
        <v>0</v>
      </c>
      <c r="V141" s="848">
        <v>0</v>
      </c>
      <c r="W141" s="848">
        <v>0</v>
      </c>
      <c r="X141" s="848">
        <v>0</v>
      </c>
      <c r="Y141" s="848">
        <v>0</v>
      </c>
      <c r="Z141" s="848">
        <v>0</v>
      </c>
      <c r="AA141" s="848">
        <v>0</v>
      </c>
      <c r="AB141" s="848">
        <v>0</v>
      </c>
      <c r="AC141" s="848">
        <v>0</v>
      </c>
      <c r="AD141" s="848">
        <v>0</v>
      </c>
      <c r="AE141" s="848">
        <v>0</v>
      </c>
      <c r="AF141" s="848">
        <v>0</v>
      </c>
      <c r="AG141" s="848">
        <v>0</v>
      </c>
      <c r="AH141" s="848">
        <v>0</v>
      </c>
      <c r="AI141" s="848">
        <v>0</v>
      </c>
      <c r="AJ141" s="848">
        <v>0</v>
      </c>
      <c r="AK141" s="848">
        <v>0</v>
      </c>
      <c r="AL141" s="848">
        <v>0</v>
      </c>
      <c r="AM141" s="848">
        <v>0</v>
      </c>
      <c r="AN141" s="848">
        <v>0</v>
      </c>
      <c r="AO141" s="848">
        <v>0</v>
      </c>
      <c r="AP141" s="848">
        <v>0</v>
      </c>
      <c r="AQ141" s="848">
        <v>0</v>
      </c>
      <c r="AR141" s="848">
        <v>0</v>
      </c>
      <c r="AS141" s="848">
        <v>0</v>
      </c>
      <c r="AT141" s="848">
        <v>0</v>
      </c>
      <c r="AU141" s="848">
        <v>0</v>
      </c>
      <c r="AV141" s="848">
        <v>0</v>
      </c>
      <c r="AW141" s="848">
        <v>0</v>
      </c>
      <c r="AX141" s="848">
        <v>0</v>
      </c>
      <c r="AY141" s="848">
        <v>0</v>
      </c>
      <c r="AZ141" s="848">
        <v>0</v>
      </c>
      <c r="BA141" s="848">
        <v>0</v>
      </c>
      <c r="BB141" s="848">
        <v>0</v>
      </c>
      <c r="BC141" s="848">
        <v>0</v>
      </c>
      <c r="BD141" s="848">
        <v>0</v>
      </c>
      <c r="BE141" s="848">
        <v>0</v>
      </c>
      <c r="BF141" s="848">
        <v>0</v>
      </c>
      <c r="BG141" s="848">
        <v>0</v>
      </c>
      <c r="BH141" s="848">
        <v>0</v>
      </c>
      <c r="BI141" s="848">
        <v>0</v>
      </c>
      <c r="BJ141" s="848">
        <v>0</v>
      </c>
      <c r="BK141" s="848">
        <v>0</v>
      </c>
      <c r="BL141" s="848">
        <v>0</v>
      </c>
      <c r="BM141" s="848">
        <v>0</v>
      </c>
      <c r="BN141" s="848">
        <v>0</v>
      </c>
      <c r="BO141" s="848">
        <v>0</v>
      </c>
      <c r="BP141" s="848">
        <v>0</v>
      </c>
      <c r="BQ141" s="848">
        <v>0</v>
      </c>
      <c r="BR141" s="848">
        <v>0</v>
      </c>
      <c r="BS141" s="848">
        <v>0</v>
      </c>
      <c r="BT141" s="848">
        <v>0</v>
      </c>
      <c r="BU141" s="848">
        <v>0</v>
      </c>
      <c r="BV141" s="848">
        <v>0</v>
      </c>
      <c r="BW141" s="848">
        <v>0</v>
      </c>
      <c r="BX141" s="848">
        <v>0</v>
      </c>
      <c r="BY141" s="848">
        <v>0</v>
      </c>
      <c r="BZ141" s="848">
        <v>0</v>
      </c>
      <c r="CA141" s="848">
        <v>0</v>
      </c>
      <c r="CB141" s="848">
        <v>0</v>
      </c>
      <c r="CC141" s="848">
        <v>0</v>
      </c>
      <c r="CD141" s="848">
        <v>0</v>
      </c>
      <c r="CE141" s="848">
        <v>0</v>
      </c>
      <c r="CF141" s="848">
        <v>0</v>
      </c>
      <c r="CG141" s="848">
        <v>0</v>
      </c>
      <c r="CH141" s="848">
        <v>0</v>
      </c>
      <c r="CI141" s="848">
        <v>0</v>
      </c>
      <c r="CJ141" s="848">
        <v>0</v>
      </c>
      <c r="CK141" s="836"/>
    </row>
    <row r="142" spans="1:89" x14ac:dyDescent="0.35">
      <c r="B142" s="838"/>
      <c r="C142" s="844" t="s">
        <v>326</v>
      </c>
      <c r="D142" s="332"/>
      <c r="E142" s="839" t="s">
        <v>318</v>
      </c>
      <c r="F142" s="332">
        <v>2</v>
      </c>
      <c r="G142" s="332"/>
      <c r="H142" s="848">
        <v>0</v>
      </c>
      <c r="I142" s="848">
        <v>0</v>
      </c>
      <c r="J142" s="848">
        <v>0</v>
      </c>
      <c r="K142" s="848">
        <v>0</v>
      </c>
      <c r="L142" s="848">
        <v>0</v>
      </c>
      <c r="M142" s="848">
        <v>0</v>
      </c>
      <c r="N142" s="848">
        <v>0</v>
      </c>
      <c r="O142" s="848">
        <v>0</v>
      </c>
      <c r="P142" s="848">
        <v>0</v>
      </c>
      <c r="Q142" s="848">
        <v>0</v>
      </c>
      <c r="R142" s="848">
        <v>0</v>
      </c>
      <c r="S142" s="848">
        <v>0</v>
      </c>
      <c r="T142" s="848">
        <v>0</v>
      </c>
      <c r="U142" s="848">
        <v>0</v>
      </c>
      <c r="V142" s="848">
        <v>0</v>
      </c>
      <c r="W142" s="848">
        <v>0</v>
      </c>
      <c r="X142" s="848">
        <v>0</v>
      </c>
      <c r="Y142" s="848">
        <v>0</v>
      </c>
      <c r="Z142" s="848">
        <v>0</v>
      </c>
      <c r="AA142" s="848">
        <v>0</v>
      </c>
      <c r="AB142" s="848">
        <v>0</v>
      </c>
      <c r="AC142" s="848">
        <v>0</v>
      </c>
      <c r="AD142" s="848">
        <v>0</v>
      </c>
      <c r="AE142" s="848">
        <v>0</v>
      </c>
      <c r="AF142" s="848">
        <v>0</v>
      </c>
      <c r="AG142" s="848">
        <v>0</v>
      </c>
      <c r="AH142" s="848">
        <v>0</v>
      </c>
      <c r="AI142" s="848">
        <v>0</v>
      </c>
      <c r="AJ142" s="848">
        <v>0</v>
      </c>
      <c r="AK142" s="848">
        <v>0</v>
      </c>
      <c r="AL142" s="848">
        <v>0</v>
      </c>
      <c r="AM142" s="848">
        <v>0</v>
      </c>
      <c r="AN142" s="848">
        <v>0</v>
      </c>
      <c r="AO142" s="848">
        <v>0</v>
      </c>
      <c r="AP142" s="848">
        <v>0</v>
      </c>
      <c r="AQ142" s="848">
        <v>0</v>
      </c>
      <c r="AR142" s="848">
        <v>0</v>
      </c>
      <c r="AS142" s="848">
        <v>0</v>
      </c>
      <c r="AT142" s="848">
        <v>0</v>
      </c>
      <c r="AU142" s="848">
        <v>0</v>
      </c>
      <c r="AV142" s="848">
        <v>0</v>
      </c>
      <c r="AW142" s="848">
        <v>0</v>
      </c>
      <c r="AX142" s="848">
        <v>0</v>
      </c>
      <c r="AY142" s="848">
        <v>0</v>
      </c>
      <c r="AZ142" s="848">
        <v>0</v>
      </c>
      <c r="BA142" s="848">
        <v>0</v>
      </c>
      <c r="BB142" s="848">
        <v>0</v>
      </c>
      <c r="BC142" s="848">
        <v>0</v>
      </c>
      <c r="BD142" s="848">
        <v>0</v>
      </c>
      <c r="BE142" s="848">
        <v>0</v>
      </c>
      <c r="BF142" s="848">
        <v>0</v>
      </c>
      <c r="BG142" s="848">
        <v>0</v>
      </c>
      <c r="BH142" s="848">
        <v>0</v>
      </c>
      <c r="BI142" s="848">
        <v>0</v>
      </c>
      <c r="BJ142" s="848">
        <v>0</v>
      </c>
      <c r="BK142" s="848">
        <v>0</v>
      </c>
      <c r="BL142" s="848">
        <v>0</v>
      </c>
      <c r="BM142" s="848">
        <v>0</v>
      </c>
      <c r="BN142" s="848">
        <v>0</v>
      </c>
      <c r="BO142" s="848">
        <v>0</v>
      </c>
      <c r="BP142" s="848">
        <v>0</v>
      </c>
      <c r="BQ142" s="848">
        <v>0</v>
      </c>
      <c r="BR142" s="848">
        <v>0</v>
      </c>
      <c r="BS142" s="848">
        <v>0</v>
      </c>
      <c r="BT142" s="848">
        <v>0</v>
      </c>
      <c r="BU142" s="848">
        <v>0</v>
      </c>
      <c r="BV142" s="848">
        <v>0</v>
      </c>
      <c r="BW142" s="848">
        <v>0</v>
      </c>
      <c r="BX142" s="848">
        <v>0</v>
      </c>
      <c r="BY142" s="848">
        <v>0</v>
      </c>
      <c r="BZ142" s="848">
        <v>0</v>
      </c>
      <c r="CA142" s="848">
        <v>0</v>
      </c>
      <c r="CB142" s="848">
        <v>0</v>
      </c>
      <c r="CC142" s="848">
        <v>0</v>
      </c>
      <c r="CD142" s="848">
        <v>0</v>
      </c>
      <c r="CE142" s="848">
        <v>0</v>
      </c>
      <c r="CF142" s="848">
        <v>0</v>
      </c>
      <c r="CG142" s="848">
        <v>0</v>
      </c>
      <c r="CH142" s="848">
        <v>0</v>
      </c>
      <c r="CI142" s="848">
        <v>0</v>
      </c>
      <c r="CJ142" s="848">
        <v>0</v>
      </c>
      <c r="CK142" s="836"/>
    </row>
    <row r="143" spans="1:89" x14ac:dyDescent="0.35">
      <c r="B143" s="838"/>
      <c r="C143" s="843" t="s">
        <v>327</v>
      </c>
      <c r="D143" s="332"/>
      <c r="E143" s="839" t="s">
        <v>318</v>
      </c>
      <c r="F143" s="332">
        <v>2</v>
      </c>
      <c r="G143" s="332"/>
      <c r="H143" s="848">
        <v>0</v>
      </c>
      <c r="I143" s="848">
        <v>0</v>
      </c>
      <c r="J143" s="848">
        <v>0</v>
      </c>
      <c r="K143" s="848">
        <v>0</v>
      </c>
      <c r="L143" s="848">
        <v>0</v>
      </c>
      <c r="M143" s="848">
        <v>0</v>
      </c>
      <c r="N143" s="848">
        <v>0</v>
      </c>
      <c r="O143" s="848">
        <v>0</v>
      </c>
      <c r="P143" s="848">
        <v>0</v>
      </c>
      <c r="Q143" s="848">
        <v>0</v>
      </c>
      <c r="R143" s="848">
        <v>0</v>
      </c>
      <c r="S143" s="848">
        <v>0</v>
      </c>
      <c r="T143" s="848">
        <v>0</v>
      </c>
      <c r="U143" s="848">
        <v>0</v>
      </c>
      <c r="V143" s="848">
        <v>0</v>
      </c>
      <c r="W143" s="848">
        <v>0</v>
      </c>
      <c r="X143" s="848">
        <v>0</v>
      </c>
      <c r="Y143" s="848">
        <v>0</v>
      </c>
      <c r="Z143" s="848">
        <v>0</v>
      </c>
      <c r="AA143" s="848">
        <v>0</v>
      </c>
      <c r="AB143" s="848">
        <v>0</v>
      </c>
      <c r="AC143" s="848">
        <v>0</v>
      </c>
      <c r="AD143" s="848">
        <v>0</v>
      </c>
      <c r="AE143" s="848">
        <v>0</v>
      </c>
      <c r="AF143" s="848">
        <v>0</v>
      </c>
      <c r="AG143" s="848">
        <v>0</v>
      </c>
      <c r="AH143" s="848">
        <v>0</v>
      </c>
      <c r="AI143" s="848">
        <v>0</v>
      </c>
      <c r="AJ143" s="848">
        <v>0</v>
      </c>
      <c r="AK143" s="848">
        <v>0</v>
      </c>
      <c r="AL143" s="848">
        <v>0</v>
      </c>
      <c r="AM143" s="848">
        <v>0</v>
      </c>
      <c r="AN143" s="848">
        <v>0</v>
      </c>
      <c r="AO143" s="848">
        <v>0</v>
      </c>
      <c r="AP143" s="848">
        <v>0</v>
      </c>
      <c r="AQ143" s="848">
        <v>0</v>
      </c>
      <c r="AR143" s="848">
        <v>0</v>
      </c>
      <c r="AS143" s="848">
        <v>0</v>
      </c>
      <c r="AT143" s="848">
        <v>0</v>
      </c>
      <c r="AU143" s="848">
        <v>0</v>
      </c>
      <c r="AV143" s="848">
        <v>0</v>
      </c>
      <c r="AW143" s="848">
        <v>0</v>
      </c>
      <c r="AX143" s="848">
        <v>0</v>
      </c>
      <c r="AY143" s="848">
        <v>0</v>
      </c>
      <c r="AZ143" s="848">
        <v>0</v>
      </c>
      <c r="BA143" s="848">
        <v>0</v>
      </c>
      <c r="BB143" s="848">
        <v>0</v>
      </c>
      <c r="BC143" s="848">
        <v>0</v>
      </c>
      <c r="BD143" s="848">
        <v>0</v>
      </c>
      <c r="BE143" s="848">
        <v>0</v>
      </c>
      <c r="BF143" s="848">
        <v>0</v>
      </c>
      <c r="BG143" s="848">
        <v>0</v>
      </c>
      <c r="BH143" s="848">
        <v>0</v>
      </c>
      <c r="BI143" s="848">
        <v>0</v>
      </c>
      <c r="BJ143" s="848">
        <v>0</v>
      </c>
      <c r="BK143" s="848">
        <v>0</v>
      </c>
      <c r="BL143" s="848">
        <v>0</v>
      </c>
      <c r="BM143" s="848">
        <v>0</v>
      </c>
      <c r="BN143" s="848">
        <v>0</v>
      </c>
      <c r="BO143" s="848">
        <v>0</v>
      </c>
      <c r="BP143" s="848">
        <v>0</v>
      </c>
      <c r="BQ143" s="848">
        <v>0</v>
      </c>
      <c r="BR143" s="848">
        <v>0</v>
      </c>
      <c r="BS143" s="848">
        <v>0</v>
      </c>
      <c r="BT143" s="848">
        <v>0</v>
      </c>
      <c r="BU143" s="848">
        <v>0</v>
      </c>
      <c r="BV143" s="848">
        <v>0</v>
      </c>
      <c r="BW143" s="848">
        <v>0</v>
      </c>
      <c r="BX143" s="848">
        <v>0</v>
      </c>
      <c r="BY143" s="848">
        <v>0</v>
      </c>
      <c r="BZ143" s="848">
        <v>0</v>
      </c>
      <c r="CA143" s="848">
        <v>0</v>
      </c>
      <c r="CB143" s="848">
        <v>0</v>
      </c>
      <c r="CC143" s="848">
        <v>0</v>
      </c>
      <c r="CD143" s="848">
        <v>0</v>
      </c>
      <c r="CE143" s="848">
        <v>0</v>
      </c>
      <c r="CF143" s="848">
        <v>0</v>
      </c>
      <c r="CG143" s="848">
        <v>0</v>
      </c>
      <c r="CH143" s="848">
        <v>0</v>
      </c>
      <c r="CI143" s="848">
        <v>0</v>
      </c>
      <c r="CJ143" s="848">
        <v>0</v>
      </c>
      <c r="CK143" s="836"/>
    </row>
    <row r="144" spans="1:89" ht="15" thickBot="1" x14ac:dyDescent="0.4">
      <c r="B144" s="845"/>
      <c r="C144" s="846"/>
      <c r="D144" s="846"/>
      <c r="E144" s="846"/>
      <c r="F144" s="846"/>
      <c r="G144" s="846"/>
      <c r="H144" s="846"/>
      <c r="I144" s="846"/>
      <c r="J144" s="846"/>
      <c r="K144" s="846"/>
      <c r="L144" s="846"/>
      <c r="M144" s="846"/>
      <c r="N144" s="846"/>
      <c r="O144" s="846"/>
      <c r="P144" s="846"/>
      <c r="Q144" s="846"/>
      <c r="R144" s="846"/>
      <c r="S144" s="846"/>
      <c r="T144" s="846"/>
      <c r="U144" s="846"/>
      <c r="V144" s="846"/>
      <c r="W144" s="846"/>
      <c r="X144" s="846"/>
      <c r="Y144" s="846"/>
      <c r="Z144" s="846"/>
      <c r="AA144" s="846"/>
      <c r="AB144" s="846"/>
      <c r="AC144" s="846"/>
      <c r="AD144" s="846"/>
      <c r="AE144" s="846"/>
      <c r="AF144" s="846"/>
      <c r="AG144" s="846"/>
      <c r="AH144" s="846"/>
      <c r="AI144" s="846"/>
      <c r="AJ144" s="846"/>
      <c r="AK144" s="846"/>
      <c r="AL144" s="846"/>
      <c r="AM144" s="846"/>
      <c r="AN144" s="846"/>
      <c r="AO144" s="846"/>
      <c r="AP144" s="846"/>
      <c r="AQ144" s="846"/>
      <c r="AR144" s="846"/>
      <c r="AS144" s="846"/>
      <c r="AT144" s="846"/>
      <c r="AU144" s="846"/>
      <c r="AV144" s="846"/>
      <c r="AW144" s="846"/>
      <c r="AX144" s="846"/>
      <c r="AY144" s="846"/>
      <c r="AZ144" s="846"/>
      <c r="BA144" s="846"/>
      <c r="BB144" s="846"/>
      <c r="BC144" s="846"/>
      <c r="BD144" s="846"/>
      <c r="BE144" s="846"/>
      <c r="BF144" s="846"/>
      <c r="BG144" s="846"/>
      <c r="BH144" s="846"/>
      <c r="BI144" s="846"/>
      <c r="BJ144" s="846"/>
      <c r="BK144" s="846"/>
      <c r="BL144" s="846"/>
      <c r="BM144" s="846"/>
      <c r="BN144" s="846"/>
      <c r="BO144" s="846"/>
      <c r="BP144" s="846"/>
      <c r="BQ144" s="846"/>
      <c r="BR144" s="846"/>
      <c r="BS144" s="846"/>
      <c r="BT144" s="846"/>
      <c r="BU144" s="846"/>
      <c r="BV144" s="846"/>
      <c r="BW144" s="846"/>
      <c r="BX144" s="846"/>
      <c r="BY144" s="846"/>
      <c r="BZ144" s="846"/>
      <c r="CA144" s="846"/>
      <c r="CB144" s="846"/>
      <c r="CC144" s="846"/>
      <c r="CD144" s="846"/>
      <c r="CE144" s="846"/>
      <c r="CF144" s="846"/>
      <c r="CG144" s="846"/>
      <c r="CH144" s="846"/>
      <c r="CI144" s="846"/>
      <c r="CJ144" s="846"/>
      <c r="CK144" s="847"/>
    </row>
  </sheetData>
  <mergeCells count="24">
    <mergeCell ref="C118:D118"/>
    <mergeCell ref="E2:F2"/>
    <mergeCell ref="K28:L28"/>
    <mergeCell ref="B30:B34"/>
    <mergeCell ref="B37:B78"/>
    <mergeCell ref="K81:L81"/>
    <mergeCell ref="B83:B89"/>
    <mergeCell ref="C91:D91"/>
    <mergeCell ref="B93:B97"/>
    <mergeCell ref="K99:L99"/>
    <mergeCell ref="B101:B113"/>
    <mergeCell ref="B117:C117"/>
    <mergeCell ref="C133:D133"/>
    <mergeCell ref="C119:D119"/>
    <mergeCell ref="C120:D120"/>
    <mergeCell ref="C121:D121"/>
    <mergeCell ref="C123:D123"/>
    <mergeCell ref="C124:D124"/>
    <mergeCell ref="B126:C126"/>
    <mergeCell ref="C127:D127"/>
    <mergeCell ref="C128:D128"/>
    <mergeCell ref="C129:D129"/>
    <mergeCell ref="C130:D130"/>
    <mergeCell ref="C132:D132"/>
  </mergeCells>
  <hyperlinks>
    <hyperlink ref="E2:F2" location="'Title Page'!A24" display="Link back to Title Page" xr:uid="{6F6B3648-6C60-4473-9F7E-C2D3AD56DF3D}"/>
  </hyperlinks>
  <pageMargins left="0.7" right="0.7" top="0.75" bottom="0.75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efra Excel" ma:contentTypeID="0x010100A5BF1C78D9F64B679A5EBDE1C6598EBC0101002829720464E61E4B80CED684C5C5AC9A" ma:contentTypeVersion="16" ma:contentTypeDescription="Create a new document." ma:contentTypeScope="" ma:versionID="1dba4a22f78b14947530862c4ea95442">
  <xsd:schema xmlns:xsd="http://www.w3.org/2001/XMLSchema" xmlns:xs="http://www.w3.org/2001/XMLSchema" xmlns:p="http://schemas.microsoft.com/office/2006/metadata/properties" xmlns:ns2="662745e8-e224-48e8-a2e3-254862b8c2f5" targetNamespace="http://schemas.microsoft.com/office/2006/metadata/properties" ma:root="true" ma:fieldsID="506292ebddc03b0fe49bdadec611fe9d" ns2:_="">
    <xsd:import namespace="662745e8-e224-48e8-a2e3-254862b8c2f5"/>
    <xsd:element name="properties">
      <xsd:complexType>
        <xsd:sequence>
          <xsd:element name="documentManagement">
            <xsd:complexType>
              <xsd:all>
                <xsd:element ref="ns2:lae2bfa7b6474897ab4a53f76ea236c7" minOccurs="0"/>
                <xsd:element ref="ns2:TaxCatchAll" minOccurs="0"/>
                <xsd:element ref="ns2:TaxCatchAllLabel" minOccurs="0"/>
                <xsd:element ref="ns2:cf401361b24e474cb011be6eb76c0e76" minOccurs="0"/>
                <xsd:element ref="ns2:n7493b4506bf40e28c373b1e51a33445" minOccurs="0"/>
                <xsd:element ref="ns2:HOMigrated" minOccurs="0"/>
                <xsd:element ref="ns2:k85d23755b3a46b5a51451cf336b2e9b" minOccurs="0"/>
                <xsd:element ref="ns2:Team" minOccurs="0"/>
                <xsd:element ref="ns2:Topic" minOccurs="0"/>
                <xsd:element ref="ns2:ddeb1fd0a9ad4436a96525d34737dc44" minOccurs="0"/>
                <xsd:element ref="ns2:fe59e9859d6a491389c5b03567f5dda5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lae2bfa7b6474897ab4a53f76ea236c7" ma:index="8" ma:taxonomy="true" ma:internalName="lae2bfa7b6474897ab4a53f76ea236c7" ma:taxonomyFieldName="HOGovernmentSecurityClassification" ma:displayName="Government Security Classification" ma:readOnly="false" ma:default="6;#Official|14c80daa-741b-422c-9722-f71693c9ede4" ma:fieldId="{5ae2bfa7-b647-4897-ab4a-53f76ea236c7}" ma:sspId="d1117845-93f6-4da3-abaa-fcb4fa669c78" ma:termSetId="56209604-fc17-4ace-9b7b-f45f0f17d50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62128a5d-bfb7-47e9-9a20-dc056666211e}" ma:internalName="TaxCatchAll" ma:showField="CatchAllData" ma:web="e1ccbffc-14b1-4162-b146-ae4f5561fe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62128a5d-bfb7-47e9-9a20-dc056666211e}" ma:internalName="TaxCatchAllLabel" ma:readOnly="true" ma:showField="CatchAllDataLabel" ma:web="e1ccbffc-14b1-4162-b146-ae4f5561fe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f401361b24e474cb011be6eb76c0e76" ma:index="12" ma:taxonomy="true" ma:internalName="cf401361b24e474cb011be6eb76c0e76" ma:taxonomyFieldName="HOCopyrightLevel" ma:displayName="Copyright level" ma:readOnly="false" ma:default="7;#Crown|69589897-2828-4761-976e-717fd8e631c9" ma:fieldId="{cf401361-b24e-474c-b011-be6eb76c0e76}" ma:sspId="d1117845-93f6-4da3-abaa-fcb4fa669c78" ma:termSetId="bdd694c6-7266-48f2-93d6-d15992cd203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7493b4506bf40e28c373b1e51a33445" ma:index="14" nillable="true" ma:taxonomy="true" ma:internalName="n7493b4506bf40e28c373b1e51a33445" ma:taxonomyFieldName="HOSiteType" ma:displayName="Site type" ma:default="10;#Team|ff0485df-0575-416f-802f-e999165821b7" ma:fieldId="{77493b45-06bf-40e2-8c37-3b1e51a33445}" ma:sspId="d1117845-93f6-4da3-abaa-fcb4fa669c78" ma:termSetId="4518b03a-1a05-49af-8bf2-e5548589f2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OMigrated" ma:index="16" nillable="true" ma:displayName="Migrated" ma:default="0" ma:internalName="HOMigrated">
      <xsd:simpleType>
        <xsd:restriction base="dms:Boolean"/>
      </xsd:simpleType>
    </xsd:element>
    <xsd:element name="k85d23755b3a46b5a51451cf336b2e9b" ma:index="17" nillable="true" ma:taxonomy="true" ma:internalName="k85d23755b3a46b5a51451cf336b2e9b" ma:taxonomyFieldName="InformationType" ma:displayName="Information Type" ma:fieldId="{485d2375-5b3a-46b5-a514-51cf336b2e9b}" ma:sspId="d1117845-93f6-4da3-abaa-fcb4fa669c78" ma:termSetId="75cb3767-2327-4339-b999-281b3f58ac0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eam" ma:index="19" nillable="true" ma:displayName="Team" ma:default="OCS Water Resources" ma:internalName="Team">
      <xsd:simpleType>
        <xsd:restriction base="dms:Text"/>
      </xsd:simpleType>
    </xsd:element>
    <xsd:element name="Topic" ma:index="20" nillable="true" ma:displayName="Topic" ma:default="NAVs" ma:internalName="Topic">
      <xsd:simpleType>
        <xsd:restriction base="dms:Text"/>
      </xsd:simpleType>
    </xsd:element>
    <xsd:element name="ddeb1fd0a9ad4436a96525d34737dc44" ma:index="21" nillable="true" ma:taxonomy="true" ma:internalName="ddeb1fd0a9ad4436a96525d34737dc44" ma:taxonomyFieldName="Distribution" ma:displayName="Distribution" ma:default="9;#Internal EA|b77da37e-7166-4741-8c12-4679faab22d9" ma:fieldId="{ddeb1fd0-a9ad-4436-a965-25d34737dc44}" ma:sspId="d1117845-93f6-4da3-abaa-fcb4fa669c78" ma:termSetId="9c8b5dbf-8bad-46e4-8055-6e01c16178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e59e9859d6a491389c5b03567f5dda5" ma:index="23" nillable="true" ma:taxonomy="true" ma:internalName="fe59e9859d6a491389c5b03567f5dda5" ma:taxonomyFieldName="OrganisationalUnit" ma:displayName="Organisational Unit" ma:default="8;#EA|d5f78ddb-b1b6-4328-9877-d7e3ed06fdac" ma:fieldId="{fe59e985-9d6a-4913-89c5-b03567f5dda5}" ma:sspId="d1117845-93f6-4da3-abaa-fcb4fa669c78" ma:termSetId="55eb802e-fbca-455b-a7d2-d5919d4ea3d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d1117845-93f6-4da3-abaa-fcb4fa669c78" ContentTypeId="0x010100A5BF1C78D9F64B679A5EBDE1C6598EBC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f401361b24e474cb011be6eb76c0e76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Crown</TermName>
          <TermId xmlns="http://schemas.microsoft.com/office/infopath/2007/PartnerControls">69589897-2828-4761-976e-717fd8e631c9</TermId>
        </TermInfo>
      </Terms>
    </cf401361b24e474cb011be6eb76c0e76>
    <k85d23755b3a46b5a51451cf336b2e9b xmlns="662745e8-e224-48e8-a2e3-254862b8c2f5">
      <Terms xmlns="http://schemas.microsoft.com/office/infopath/2007/PartnerControls"/>
    </k85d23755b3a46b5a51451cf336b2e9b>
    <Topic xmlns="662745e8-e224-48e8-a2e3-254862b8c2f5">NAVs</Topic>
    <HOMigrated xmlns="662745e8-e224-48e8-a2e3-254862b8c2f5">false</HOMigrated>
    <ddeb1fd0a9ad4436a96525d34737dc44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Internal EA</TermName>
          <TermId xmlns="http://schemas.microsoft.com/office/infopath/2007/PartnerControls">b77da37e-7166-4741-8c12-4679faab22d9</TermId>
        </TermInfo>
      </Terms>
    </ddeb1fd0a9ad4436a96525d34737dc44>
    <lae2bfa7b6474897ab4a53f76ea236c7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14c80daa-741b-422c-9722-f71693c9ede4</TermId>
        </TermInfo>
      </Terms>
    </lae2bfa7b6474897ab4a53f76ea236c7>
    <TaxCatchAll xmlns="662745e8-e224-48e8-a2e3-254862b8c2f5">
      <Value>6</Value>
      <Value>10</Value>
      <Value>9</Value>
      <Value>8</Value>
      <Value>7</Value>
    </TaxCatchAll>
    <fe59e9859d6a491389c5b03567f5dda5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EA</TermName>
          <TermId xmlns="http://schemas.microsoft.com/office/infopath/2007/PartnerControls">d5f78ddb-b1b6-4328-9877-d7e3ed06fdac</TermId>
        </TermInfo>
      </Terms>
    </fe59e9859d6a491389c5b03567f5dda5>
    <Team xmlns="662745e8-e224-48e8-a2e3-254862b8c2f5">OCS Water Resources</Team>
    <n7493b4506bf40e28c373b1e51a33445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Team</TermName>
          <TermId xmlns="http://schemas.microsoft.com/office/infopath/2007/PartnerControls">ff0485df-0575-416f-802f-e999165821b7</TermId>
        </TermInfo>
      </Terms>
    </n7493b4506bf40e28c373b1e51a33445>
  </documentManagement>
</p:properties>
</file>

<file path=customXml/itemProps1.xml><?xml version="1.0" encoding="utf-8"?>
<ds:datastoreItem xmlns:ds="http://schemas.openxmlformats.org/officeDocument/2006/customXml" ds:itemID="{E2685CBC-462E-43F4-8611-4714C44366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2745e8-e224-48e8-a2e3-254862b8c2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5D8892C-AD64-4743-A9D3-BECCA6F20E75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97550F50-C2C8-4665-AA6A-7313555F368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E1B755D-2D5E-4CAE-962E-CA3D5C35C7B9}">
  <ds:schemaRefs>
    <ds:schemaRef ds:uri="http://www.w3.org/XML/1998/namespace"/>
    <ds:schemaRef ds:uri="662745e8-e224-48e8-a2e3-254862b8c2f5"/>
    <ds:schemaRef ds:uri="http://purl.org/dc/terms/"/>
    <ds:schemaRef ds:uri="http://schemas.microsoft.com/office/2006/metadata/properties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Title Page</vt:lpstr>
      <vt:lpstr>Whole Company Summary</vt:lpstr>
      <vt:lpstr>1. BL Appointments by incumbent</vt:lpstr>
      <vt:lpstr>2. Affinity Water</vt:lpstr>
      <vt:lpstr>3. Anglian Water</vt:lpstr>
      <vt:lpstr>4. Bristol Water</vt:lpstr>
      <vt:lpstr>5. Cambridge Water</vt:lpstr>
      <vt:lpstr>6. Dwr Cymru Welsh Water</vt:lpstr>
      <vt:lpstr>7. Essex &amp; Suffolk Water</vt:lpstr>
      <vt:lpstr>8. Hafren Dyfrdwy</vt:lpstr>
      <vt:lpstr>9. Northumbrian Water</vt:lpstr>
      <vt:lpstr>10. Portsmouth Water</vt:lpstr>
      <vt:lpstr>11. SES Water</vt:lpstr>
      <vt:lpstr>12. Severn Trent Water</vt:lpstr>
      <vt:lpstr>13. South East Water</vt:lpstr>
      <vt:lpstr>14. South Staffordshire Water</vt:lpstr>
      <vt:lpstr>15. South West Water</vt:lpstr>
      <vt:lpstr>16. Southern Water</vt:lpstr>
      <vt:lpstr>17. Thames Water</vt:lpstr>
      <vt:lpstr>18. United Utilities</vt:lpstr>
      <vt:lpstr>19. Veolia Water Projects</vt:lpstr>
      <vt:lpstr>20. Wessex Water</vt:lpstr>
      <vt:lpstr>21. Yorkshire Water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Ross, Simon</dc:creator>
  <cp:keywords/>
  <dc:description/>
  <cp:lastModifiedBy>Annie Huntley</cp:lastModifiedBy>
  <cp:revision/>
  <dcterms:created xsi:type="dcterms:W3CDTF">2022-07-19T09:00:49Z</dcterms:created>
  <dcterms:modified xsi:type="dcterms:W3CDTF">2024-11-11T10:29:50Z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0x010100A5BF1C78D9F64B679A5EBDE1C6598EBC0101002829720464E61E4B80CED684C5C5AC9A</vt:lpwstr>
  </property>
  <property fmtid="{D5CDD505-2E9C-101B-9397-08002B2CF9AE}" pid="3" name="InformationType">
    <vt:lpwstr/>
  </property>
  <property fmtid="{D5CDD505-2E9C-101B-9397-08002B2CF9AE}" pid="4" name="Distribution">
    <vt:lpwstr>9;#Internal EA|b77da37e-7166-4741-8c12-4679faab22d9</vt:lpwstr>
  </property>
  <property fmtid="{D5CDD505-2E9C-101B-9397-08002B2CF9AE}" pid="5" name="HOCopyrightLevel">
    <vt:lpwstr>7;#Crown|69589897-2828-4761-976e-717fd8e631c9</vt:lpwstr>
  </property>
  <property fmtid="{D5CDD505-2E9C-101B-9397-08002B2CF9AE}" pid="6" name="HOGovernmentSecurityClassification">
    <vt:lpwstr>6;#Official|14c80daa-741b-422c-9722-f71693c9ede4</vt:lpwstr>
  </property>
  <property fmtid="{D5CDD505-2E9C-101B-9397-08002B2CF9AE}" pid="7" name="HOSiteType">
    <vt:lpwstr>10;#Team|ff0485df-0575-416f-802f-e999165821b7</vt:lpwstr>
  </property>
  <property fmtid="{D5CDD505-2E9C-101B-9397-08002B2CF9AE}" pid="8" name="OrganisationalUnit">
    <vt:lpwstr>8;#EA|d5f78ddb-b1b6-4328-9877-d7e3ed06fdac</vt:lpwstr>
  </property>
</Properties>
</file>